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<sst xmlns="http://schemas.openxmlformats.org/spreadsheetml/2006/main" count="1091" uniqueCount="615">
  <si>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</si>
  <si>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</si>
  <si>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</si>
  <si>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</si>
  <si>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</si>
  <si>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</si>
  <si>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</si>
  <si>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</si>
  <si>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</si>
  <si>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</si>
  <si>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</si>
  <si>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</si>
  <si>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</si>
  <si>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</si>
  <si>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</si>
  <si>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</si>
  <si>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</si>
  <si>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</si>
  <si>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</si>
  <si>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</si>
  <si>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</si>
  <si>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</si>
  <si>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</si>
  <si>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</si>
  <si>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</si>
  <si>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</si>
  <si>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</si>
  <si>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</si>
  <si>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</si>
  <si>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</si>
  <si>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</si>
  <si>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</si>
  <si>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</si>
  <si>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</si>
  <si>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</si>
  <si>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</si>
  <si>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</si>
  <si>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</si>
  <si>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</si>
  <si>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</si>
  <si>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</si>
  <si>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</si>
  <si>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</si>
  <si>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</si>
  <si>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</si>
  <si>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</si>
  <si>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</si>
  <si>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</si>
  <si>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</si>
  <si>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</si>
  <si>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</si>
  <si>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</si>
  <si>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</si>
  <si>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</si>
  <si>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</si>
  <si>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</si>
  <si>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</si>
  <si>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</si>
  <si>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</si>
  <si>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</si>
  <si>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</si>
  <si>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</si>
  <si>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</si>
  <si>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</si>
  <si>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</si>
  <si>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</si>
  <si>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</si>
  <si>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</si>
  <si>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</si>
  <si>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</si>
  <si>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</si>
  <si>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</si>
  <si>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</si>
  <si>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</si>
  <si>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</si>
  <si>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</si>
  <si>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</si>
  <si>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</si>
  <si>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</si>
  <si>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</si>
  <si>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</si>
  <si>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</si>
  <si>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</si>
  <si>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</si>
  <si>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</si>
  <si>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</si>
  <si>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</si>
  <si>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</si>
  <si>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</si>
  <si>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</si>
  <si>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</si>
  <si>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</si>
  <si>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</si>
  <si>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</si>
  <si>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</si>
  <si>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</si>
  <si>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</si>
  <si>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</si>
  <si>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</si>
  <si>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</si>
  <si>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</si>
  <si>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</si>
  <si>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</si>
  <si>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</si>
  <si>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</si>
  <si>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</si>
  <si>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</si>
  <si>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</si>
  <si>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</si>
  <si>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</si>
  <si>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</si>
  <si>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</si>
  <si>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</si>
  <si>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</si>
  <si>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</si>
  <si>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</si>
  <si>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</si>
  <si>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</si>
  <si>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</si>
  <si>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</si>
  <si>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</si>
  <si>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</si>
  <si>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</si>
  <si>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</si>
  <si>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</si>
  <si>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</si>
  <si>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</si>
  <si>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</si>
  <si>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</si>
  <si>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</si>
  <si>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</si>
  <si>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</si>
  <si>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</si>
  <si>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</si>
  <si>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</si>
  <si>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</si>
  <si>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</si>
  <si>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</si>
  <si>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</si>
  <si>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</si>
  <si>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</si>
  <si>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</si>
  <si>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</si>
  <si>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</si>
  <si>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</si>
  <si>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</si>
  <si>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</si>
  <si>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</si>
  <si>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</si>
  <si>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</si>
  <si>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</si>
  <si>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</si>
  <si>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</si>
  <si>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</si>
  <si>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</si>
  <si>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</si>
  <si>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</si>
  <si>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</si>
  <si>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</si>
  <si>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</si>
  <si>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</si>
  <si>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</si>
  <si>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</si>
  <si>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</si>
  <si>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</si>
  <si>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</si>
  <si>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</si>
  <si>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</si>
  <si>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</si>
  <si>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</si>
  <si>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</si>
  <si>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</si>
  <si>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</si>
  <si>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</si>
  <si>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</si>
  <si>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</si>
  <si>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</si>
  <si>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</si>
  <si>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</si>
  <si>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</si>
  <si>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</si>
  <si>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</si>
  <si>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</si>
  <si>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</si>
  <si>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</si>
  <si>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</si>
  <si>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</si>
  <si>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</si>
  <si>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</si>
  <si>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</si>
  <si>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</si>
  <si>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</si>
  <si>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</si>
  <si>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</si>
  <si>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</si>
  <si>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</si>
  <si>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</si>
  <si>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</si>
  <si>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</si>
  <si>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</si>
  <si>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</si>
  <si>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</si>
  <si>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</si>
  <si>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</si>
  <si>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</si>
  <si>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</si>
  <si>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</si>
  <si>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</si>
  <si>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</si>
  <si>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</si>
  <si>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</si>
  <si>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</si>
  <si>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広島県東広島市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</si>
  <si>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</si>
  <si>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</si>
  <si>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</si>
  <si>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</si>
  <si>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</si>
  <si>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</si>
  <si>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</si>
  <si>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</si>
  <si>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</si>
  <si>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</si>
  <si>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</si>
  <si>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</si>
  <si>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</si>
  <si>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</si>
  <si>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</si>
  <si>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</si>
  <si>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</si>
  <si>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</si>
  <si>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</si>
  <si>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</si>
  <si>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</si>
  <si>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</si>
  <si>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</si>
  <si>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</si>
  <si>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</si>
  <si>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</si>
  <si>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</si>
  <si>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</si>
  <si>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</si>
  <si>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</si>
  <si>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</si>
  <si>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</si>
  <si>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</si>
  <si>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</si>
  <si>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</si>
  <si>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</si>
  <si>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</si>
  <si>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</si>
  <si>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</si>
  <si>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</si>
  <si>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</si>
  <si>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</si>
  <si>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</si>
  <si>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</si>
  <si>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</si>
  <si>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</si>
  <si>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</si>
  <si>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</si>
  <si>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</si>
  <si>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</si>
  <si>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</si>
  <si>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</si>
  <si>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</si>
  <si>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</si>
  <si>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</si>
  <si>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</si>
  <si>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</si>
  <si>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</si>
  <si>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</si>
  <si>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</si>
  <si>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</si>
  <si>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</si>
  <si>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</si>
  <si>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</si>
  <si>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</si>
  <si>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</si>
  <si>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</si>
  <si>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</si>
  <si>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</si>
  <si>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</si>
  <si>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</si>
  <si>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</si>
  <si>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</si>
  <si>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</si>
  <si>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</si>
  <si>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</si>
  <si>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</si>
  <si>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</si>
  <si>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</si>
  <si>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</si>
  <si>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</si>
  <si>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</si>
  <si>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</si>
  <si>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</si>
  <si>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</si>
  <si>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</si>
  <si>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</si>
  <si>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</si>
  <si>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</si>
  <si>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</si>
  <si>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</si>
  <si>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</si>
  <si>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</si>
  <si>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</si>
  <si>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</si>
  <si>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</si>
  <si>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</si>
  <si>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</si>
  <si>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</si>
  <si>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</si>
  <si>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</si>
  <si>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</si>
  <si>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</si>
  <si>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</si>
  <si>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</si>
  <si>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</si>
  <si>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</si>
  <si>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</si>
  <si>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</si>
  <si>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</si>
  <si>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</si>
  <si>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</si>
  <si>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</si>
  <si>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</si>
  <si>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</si>
  <si>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</si>
  <si>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</si>
  <si>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</si>
  <si>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</si>
  <si>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</si>
  <si>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</si>
  <si>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</si>
  <si>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その他</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</si>
  <si>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</si>
  <si>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</si>
  <si>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</si>
  <si>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</si>
  <si>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</si>
  <si>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</si>
  <si>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</si>
  <si>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</si>
  <si>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</si>
  <si>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</si>
  <si>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</si>
  <si>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</si>
  <si>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</si>
  <si>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</si>
  <si>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</si>
  <si>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</si>
  <si>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</si>
  <si>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</si>
  <si>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</si>
  <si>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</si>
  <si>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</si>
  <si>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</si>
  <si>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</si>
  <si>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</si>
  <si>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</si>
  <si>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広島県東広島市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</si>
  <si>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</si>
  <si>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</si>
  <si>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</si>
  <si>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</si>
  <si>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</si>
  <si>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</si>
  <si>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</si>
  <si>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</si>
  <si>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</si>
  <si>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</si>
  <si>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</si>
  <si>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</si>
  <si>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</si>
  <si>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</si>
  <si>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</si>
  <si>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</si>
  <si>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</si>
  <si>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</si>
  <si>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</si>
  <si>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</si>
  <si>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</si>
  <si>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</si>
  <si>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</si>
  <si>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</si>
  <si>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</si>
  <si>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</si>
  <si>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</si>
  <si>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</si>
  <si>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</si>
  <si>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</si>
  <si>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</si>
  <si>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</si>
  <si>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</si>
  <si>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</si>
  <si>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</si>
  <si>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</si>
  <si>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</si>
  <si>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</si>
  <si>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</si>
  <si>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</si>
  <si>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</si>
  <si>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t>
    <phoneticPr fontId="5"/>
  </si>
  <si>
    <t>水道事業会計</t>
    <phoneticPr fontId="5"/>
  </si>
  <si>
    <t>法適用企業</t>
    <phoneticPr fontId="5"/>
  </si>
  <si>
    <t>下水道事業会計</t>
    <phoneticPr fontId="5"/>
  </si>
  <si>
    <t>特定地域生活排水処理事業特別会計</t>
    <phoneticPr fontId="5"/>
  </si>
  <si>
    <t>法非適用企業</t>
    <phoneticPr fontId="5"/>
  </si>
  <si>
    <t>寺家地区土地区画整理事業特別会計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</si>
  <si>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</si>
  <si>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</si>
  <si>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</si>
  <si>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</si>
  <si>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</si>
  <si>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</si>
  <si>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</si>
  <si>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</si>
  <si>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</si>
  <si>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</si>
  <si>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</si>
  <si>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</si>
  <si>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</si>
  <si>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</si>
  <si>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</si>
  <si>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</si>
  <si>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</si>
  <si>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</si>
  <si>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</si>
  <si>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</si>
  <si>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</si>
  <si>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</si>
  <si>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</si>
  <si>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</si>
  <si>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</si>
  <si>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</si>
  <si>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</si>
  <si>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</si>
  <si>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</si>
  <si>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</si>
  <si>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</si>
  <si>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</si>
  <si>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</si>
  <si>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</si>
  <si>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</si>
  <si>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</si>
  <si>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</si>
  <si>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</si>
  <si>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</si>
  <si>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</si>
  <si>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</si>
  <si>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</si>
  <si>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</si>
  <si>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</si>
  <si>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</si>
  <si>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</si>
  <si>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</si>
  <si>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</si>
  <si>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</si>
  <si>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</si>
  <si>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</si>
  <si>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</si>
  <si>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</si>
  <si>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</si>
  <si>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</si>
  <si>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</si>
  <si>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</si>
  <si>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</si>
  <si>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</si>
  <si>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</si>
  <si>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</si>
  <si>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</si>
  <si>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</si>
  <si>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</si>
  <si>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</si>
  <si>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寺家地区土地区画整理事業特別会計</t>
    <phoneticPr fontId="5"/>
  </si>
  <si>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</si>
  <si>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</si>
  <si>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</si>
  <si>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</si>
  <si>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</si>
  <si>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</si>
  <si>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</si>
  <si>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</si>
  <si>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</si>
  <si>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</si>
  <si>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</si>
  <si>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</si>
  <si>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</si>
  <si>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</si>
  <si>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</si>
  <si>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</si>
  <si>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</si>
  <si>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</si>
  <si>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</si>
  <si>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</si>
  <si>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</si>
  <si>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</si>
  <si>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</si>
  <si>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</si>
  <si>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</si>
  <si>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</si>
  <si>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</si>
  <si>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</si>
  <si>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</si>
  <si>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</si>
  <si>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</si>
  <si>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</si>
  <si>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</si>
  <si>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</si>
  <si>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</si>
  <si>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</si>
  <si>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</si>
  <si>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</si>
  <si>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</si>
  <si>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</si>
  <si>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</si>
  <si>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</si>
  <si>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</si>
  <si>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</si>
  <si>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</si>
  <si>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</si>
  <si>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</si>
  <si>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</si>
  <si>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</si>
  <si>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</si>
  <si>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</si>
  <si>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</si>
  <si>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</si>
  <si>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</si>
  <si>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</si>
  <si>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</si>
  <si>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</si>
  <si>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</si>
  <si>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</si>
  <si>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</si>
  <si>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</si>
  <si>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</si>
  <si>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</si>
  <si>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</si>
  <si>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</si>
  <si>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</si>
  <si>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</si>
  <si>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</si>
  <si>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</si>
  <si>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</si>
  <si>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</si>
  <si>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</si>
  <si>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</si>
  <si>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</si>
  <si>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</si>
  <si>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</si>
  <si>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</si>
  <si>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</si>
  <si>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</si>
  <si>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</si>
  <si>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</si>
  <si>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</si>
  <si>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</si>
  <si>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</si>
  <si>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</si>
  <si>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</si>
  <si>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</si>
  <si>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2.24</t>
  </si>
  <si>
    <t>水道事業会計</t>
  </si>
  <si>
    <t>一般会計</t>
  </si>
  <si>
    <t>下水道事業会計</t>
  </si>
  <si>
    <t>介護保険特別会計(保険事業勘定)</t>
  </si>
  <si>
    <t>国民健康保険特別会計</t>
  </si>
  <si>
    <t>後期高齢者医療特別会計</t>
  </si>
  <si>
    <t>住宅新築資金等貸付事業特別会計</t>
  </si>
  <si>
    <t>ひがしひろしま墓園管理事業特別会計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</si>
  <si>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</si>
  <si>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</si>
  <si>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</si>
  <si>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</si>
  <si>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</si>
  <si>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</si>
  <si>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</si>
  <si>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</si>
  <si>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</si>
  <si>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</si>
  <si>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</si>
  <si>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t>
    <phoneticPr fontId="2"/>
  </si>
  <si>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</si>
  <si>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</si>
  <si>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</si>
  <si>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広島県後期高齢者医療広域連合（一般会計）</t>
    <rPh sb="0" eb="3">
      <t>ヒロシマケン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</si>
  <si>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広島県後期高齢者医療広域連合（特別会計）</t>
    <rPh sb="0" eb="2">
      <t>ヒロシマ</t>
    </rPh>
    <rPh sb="2" eb="3">
      <t>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</si>
  <si>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</si>
  <si>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</si>
  <si>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東広島流通センター</t>
    <rPh sb="0" eb="3">
      <t>ヒガシヒロシマ</t>
    </rPh>
    <rPh sb="3" eb="5">
      <t>リュウツウ</t>
    </rPh>
    <phoneticPr fontId="2"/>
  </si>
  <si>
    <t>東広島市土地開発公社</t>
    <rPh sb="0" eb="1">
      <t>ヒガシ</t>
    </rPh>
    <rPh sb="1" eb="4">
      <t>ヒロシマシ</t>
    </rPh>
    <rPh sb="4" eb="6">
      <t>トチ</t>
    </rPh>
    <rPh sb="6" eb="8">
      <t>カイハツ</t>
    </rPh>
    <rPh sb="8" eb="10">
      <t>コウシャ</t>
    </rPh>
    <phoneticPr fontId="2"/>
  </si>
  <si>
    <t>東広島市教育文化振興事業団</t>
    <rPh sb="0" eb="4">
      <t>ヒガシヒロシマシ</t>
    </rPh>
    <rPh sb="4" eb="6">
      <t>キョウイク</t>
    </rPh>
    <rPh sb="6" eb="8">
      <t>ブンカ</t>
    </rPh>
    <rPh sb="8" eb="10">
      <t>シンコウ</t>
    </rPh>
    <rPh sb="10" eb="13">
      <t>ジギョウダン</t>
    </rPh>
    <phoneticPr fontId="2"/>
  </si>
  <si>
    <t>地域振興基金</t>
    <rPh sb="0" eb="2">
      <t>チイキ</t>
    </rPh>
    <rPh sb="2" eb="4">
      <t>シンコウ</t>
    </rPh>
    <rPh sb="4" eb="6">
      <t>キキン</t>
    </rPh>
    <phoneticPr fontId="2"/>
  </si>
  <si>
    <t>公共施設総合管理基金</t>
    <rPh sb="0" eb="2">
      <t>コウキョウ</t>
    </rPh>
    <rPh sb="2" eb="4">
      <t>シセツ</t>
    </rPh>
    <rPh sb="4" eb="6">
      <t>ソウゴウ</t>
    </rPh>
    <rPh sb="6" eb="8">
      <t>カンリ</t>
    </rPh>
    <rPh sb="8" eb="10">
      <t>キキン</t>
    </rPh>
    <phoneticPr fontId="2"/>
  </si>
  <si>
    <t>都市基盤整備基金</t>
    <rPh sb="0" eb="2">
      <t>トシ</t>
    </rPh>
    <rPh sb="2" eb="4">
      <t>キバン</t>
    </rPh>
    <rPh sb="4" eb="6">
      <t>セイビ</t>
    </rPh>
    <rPh sb="6" eb="8">
      <t>キキン</t>
    </rPh>
    <phoneticPr fontId="2"/>
  </si>
  <si>
    <t>文化体育施設建設基金</t>
    <rPh sb="0" eb="2">
      <t>ブンカ</t>
    </rPh>
    <rPh sb="2" eb="4">
      <t>タイイク</t>
    </rPh>
    <rPh sb="4" eb="6">
      <t>シセツ</t>
    </rPh>
    <rPh sb="6" eb="8">
      <t>ケンセツ</t>
    </rPh>
    <rPh sb="8" eb="10">
      <t>キキン</t>
    </rPh>
    <phoneticPr fontId="2"/>
  </si>
  <si>
    <t>広島空港周辺整備基金</t>
    <rPh sb="0" eb="2">
      <t>ヒロシマ</t>
    </rPh>
    <rPh sb="2" eb="4">
      <t>クウコウ</t>
    </rPh>
    <rPh sb="4" eb="6">
      <t>シュウヘン</t>
    </rPh>
    <rPh sb="6" eb="8">
      <t>セイビ</t>
    </rPh>
    <rPh sb="8" eb="10">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</si>
  <si>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</si>
  <si>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</si>
  <si>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</si>
  <si>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</si>
  <si>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</si>
  <si>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</si>
  <si>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</si>
  <si>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の平均を下回っている。今後、施設等の老朽化が進むことにより、一時的に財政負担が集中することも考えられるため、公共施設等総合管理計画に基づき、適切な長寿命化対策や更新事業を実施し、財政負担の軽減及び平準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</si>
  <si>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</si>
  <si>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</si>
  <si>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</si>
  <si>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</si>
  <si>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</si>
  <si>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</si>
  <si>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</si>
  <si>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現在高は減少しており、引き続き充当可能財源等が将来負担額を上回っていることから将来負担比率は算出されていない。実質公債費比率については、臨時財政対策債等の元金償還額が増となったことから、単年度の比率は上昇したが、3年間平均では0.5ポイント改善し、0.3%となった。今後も大型事業の実施や令和元年度に整備が完了する美術館建設事業費の借入により地方債の発行額も多額となる見込みであることから、将来への負担を考慮した地方債の発行に努める。</t>
    <rPh sb="79" eb="80">
      <t>トウ</t>
    </rPh>
    <rPh sb="97" eb="100">
      <t>タンネンド</t>
    </rPh>
    <rPh sb="101" eb="103">
      <t>ヒリツ</t>
    </rPh>
    <rPh sb="104" eb="106">
      <t>ジョウショウ</t>
    </rPh>
    <rPh sb="111" eb="112">
      <t>ネン</t>
    </rPh>
    <rPh sb="112" eb="113">
      <t>カン</t>
    </rPh>
    <rPh sb="113" eb="115">
      <t>ヘイキン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</si>
</sst>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43532</c:v>
                </c:pt>
                <c:pt idx="2">
                  <c:v>52619</c:v>
                </c:pt>
                <c:pt idx="3">
                  <c:v>51875</c:v>
                </c:pt>
                <c:pt idx="4">
                  <c:v>48064</c:v>
                </c:pt>
              </c:numCache>
            </c:numRef>
          </c:val>
          <c:smooth val="0"/>
          <c:extLst xmlns:c16r2="http://schemas.microsoft.com/office/drawing/2015/06/chart">
            <c:ext xmlns:c16="http://schemas.microsoft.com/office/drawing/2014/chart" uri="{C3380CC4-5D6E-409C-BE32-E72D297353CC}">
              <c16:uniqueId val="{00000000-2116-4735-9D69-C92F0BA53B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54911</c:v>
                </c:pt>
                <c:pt idx="1">
                  <c:v>84083</c:v>
                </c:pt>
                <c:pt idx="2">
                  <c:v>68698</c:v>
                </c:pt>
                <c:pt idx="3">
                  <c:v>53909</c:v>
                </c:pt>
                <c:pt idx="4">
                  <c:v>36558</c:v>
                </c:pt>
              </c:numCache>
            </c:numRef>
          </c:val>
          <c:smooth val="0"/>
          <c:extLst xmlns:c16r2="http://schemas.microsoft.com/office/drawing/2015/06/chart">
            <c:ext xmlns:c16="http://schemas.microsoft.com/office/drawing/2014/chart" uri="{C3380CC4-5D6E-409C-BE32-E72D297353CC}">
              <c16:uniqueId val="{00000001-2116-4735-9D69-C92F0BA53BCF}"/>
            </c:ext>
          </c:extLst>
        </c:ser>
        <c:dLbls>
          <c:showLegendKey val="0"/>
          <c:showVal val="0"/>
          <c:showCatName val="0"/>
          <c:showSerName val="0"/>
          <c:showPercent val="0"/>
          <c:showBubbleSize val="0"/>
        </c:dLbls>
        <c:marker val="1"/>
        <c:smooth val="0"/>
        <c:axId val="222286976"/>
        <c:axId val="222288896"/>
      </c:lineChart>
      <c:catAx>
        <c:axId val="222286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288896"/>
        <c:crosses val="autoZero"/>
        <c:auto val="1"/>
        <c:lblAlgn val="ctr"/>
        <c:lblOffset val="100"/>
        <c:tickLblSkip val="1"/>
        <c:tickMarkSkip val="1"/>
        <c:noMultiLvlLbl val="0"/>
      </c:catAx>
      <c:valAx>
        <c:axId val="2222888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2286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5.34</c:v>
                </c:pt>
                <c:pt idx="1">
                  <c:v>1.3</c:v>
                </c:pt>
                <c:pt idx="2">
                  <c:v>1.1100000000000001</c:v>
                </c:pt>
                <c:pt idx="3">
                  <c:v>2.76</c:v>
                </c:pt>
                <c:pt idx="4">
                  <c:v>1.84</c:v>
                </c:pt>
              </c:numCache>
            </c:numRef>
          </c:val>
          <c:extLst xmlns:c16r2="http://schemas.microsoft.com/office/drawing/2015/06/chart">
            <c:ext xmlns:c16="http://schemas.microsoft.com/office/drawing/2014/chart" uri="{C3380CC4-5D6E-409C-BE32-E72D297353CC}">
              <c16:uniqueId val="{00000000-3420-4388-B692-AFF94F4859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31.89</c:v>
                </c:pt>
                <c:pt idx="1">
                  <c:v>31.83</c:v>
                </c:pt>
                <c:pt idx="2">
                  <c:v>30.83</c:v>
                </c:pt>
                <c:pt idx="3">
                  <c:v>30.11</c:v>
                </c:pt>
                <c:pt idx="4">
                  <c:v>29.18</c:v>
                </c:pt>
              </c:numCache>
            </c:numRef>
          </c:val>
          <c:extLst xmlns:c16r2="http://schemas.microsoft.com/office/drawing/2015/06/chart">
            <c:ext xmlns:c16="http://schemas.microsoft.com/office/drawing/2014/chart" uri="{C3380CC4-5D6E-409C-BE32-E72D297353CC}">
              <c16:uniqueId val="{00000001-3420-4388-B692-AFF94F48596C}"/>
            </c:ext>
          </c:extLst>
        </c:ser>
        <c:dLbls>
          <c:showLegendKey val="0"/>
          <c:showVal val="0"/>
          <c:showCatName val="0"/>
          <c:showSerName val="0"/>
          <c:showPercent val="0"/>
          <c:showBubbleSize val="0"/>
        </c:dLbls>
        <c:gapWidth val="250"/>
        <c:overlap val="100"/>
        <c:axId val="229256576"/>
        <c:axId val="229266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8.35</c:v>
                </c:pt>
                <c:pt idx="1">
                  <c:v>2.0699999999999998</c:v>
                </c:pt>
                <c:pt idx="2">
                  <c:v>0.22</c:v>
                </c:pt>
                <c:pt idx="3">
                  <c:v>3.17</c:v>
                </c:pt>
                <c:pt idx="4">
                  <c:v>-2.2400000000000002</c:v>
                </c:pt>
              </c:numCache>
            </c:numRef>
          </c:val>
          <c:smooth val="0"/>
          <c:extLst xmlns:c16r2="http://schemas.microsoft.com/office/drawing/2015/06/chart">
            <c:ext xmlns:c16="http://schemas.microsoft.com/office/drawing/2014/chart" uri="{C3380CC4-5D6E-409C-BE32-E72D297353CC}">
              <c16:uniqueId val="{00000002-3420-4388-B692-AFF94F48596C}"/>
            </c:ext>
          </c:extLst>
        </c:ser>
        <c:dLbls>
          <c:showLegendKey val="0"/>
          <c:showVal val="0"/>
          <c:showCatName val="0"/>
          <c:showSerName val="0"/>
          <c:showPercent val="0"/>
          <c:showBubbleSize val="0"/>
        </c:dLbls>
        <c:marker val="1"/>
        <c:smooth val="0"/>
        <c:axId val="229256576"/>
        <c:axId val="229266944"/>
      </c:lineChart>
      <c:catAx>
        <c:axId val="229256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9266944"/>
        <c:crosses val="autoZero"/>
        <c:auto val="1"/>
        <c:lblAlgn val="ctr"/>
        <c:lblOffset val="100"/>
        <c:tickLblSkip val="1"/>
        <c:tickMarkSkip val="1"/>
        <c:noMultiLvlLbl val="0"/>
      </c:catAx>
      <c:valAx>
        <c:axId val="22926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256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0.03</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83A-4601-B527-ED7355E2A0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83A-4601-B527-ED7355E2A068}"/>
            </c:ext>
          </c:extLst>
        </c:ser>
        <c:ser>
          <c:idx val="2"/>
          <c:order val="2"/>
          <c:tx>
            <c:strRef>
              <c:f>データシート!$A$29</c:f>
              <c:strCache>
                <c:ptCount val="1"/>
                <c:pt idx="0">
                  <c:v>ひがしひろしま墓園管理事業特別会計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983A-4601-B527-ED7355E2A068}"/>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983A-4601-B527-ED7355E2A06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0.01</c:v>
                </c:pt>
                <c:pt idx="4">
                  <c:v>#N/A</c:v>
                </c:pt>
                <c:pt idx="5">
                  <c:v>0.12</c:v>
                </c:pt>
                <c:pt idx="6">
                  <c:v>#N/A</c:v>
                </c:pt>
                <c:pt idx="7">
                  <c:v>0.2</c:v>
                </c:pt>
                <c:pt idx="8">
                  <c:v>#N/A</c:v>
                </c:pt>
                <c:pt idx="9">
                  <c:v>0.05</c:v>
                </c:pt>
              </c:numCache>
            </c:numRef>
          </c:val>
          <c:extLst xmlns:c16r2="http://schemas.microsoft.com/office/drawing/2015/06/chart">
            <c:ext xmlns:c16="http://schemas.microsoft.com/office/drawing/2014/chart" uri="{C3380CC4-5D6E-409C-BE32-E72D297353CC}">
              <c16:uniqueId val="{00000004-983A-4601-B527-ED7355E2A06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1.97</c:v>
                </c:pt>
                <c:pt idx="2">
                  <c:v>#N/A</c:v>
                </c:pt>
                <c:pt idx="3">
                  <c:v>0.05</c:v>
                </c:pt>
                <c:pt idx="4">
                  <c:v>#N/A</c:v>
                </c:pt>
                <c:pt idx="5">
                  <c:v>0.16</c:v>
                </c:pt>
                <c:pt idx="6">
                  <c:v>#N/A</c:v>
                </c:pt>
                <c:pt idx="7">
                  <c:v>1.18</c:v>
                </c:pt>
                <c:pt idx="8">
                  <c:v>#N/A</c:v>
                </c:pt>
                <c:pt idx="9">
                  <c:v>0.09</c:v>
                </c:pt>
              </c:numCache>
            </c:numRef>
          </c:val>
          <c:extLst xmlns:c16r2="http://schemas.microsoft.com/office/drawing/2015/06/chart">
            <c:ext xmlns:c16="http://schemas.microsoft.com/office/drawing/2014/chart" uri="{C3380CC4-5D6E-409C-BE32-E72D297353CC}">
              <c16:uniqueId val="{00000005-983A-4601-B527-ED7355E2A06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0.24</c:v>
                </c:pt>
                <c:pt idx="2">
                  <c:v>#N/A</c:v>
                </c:pt>
                <c:pt idx="3">
                  <c:v>0.17</c:v>
                </c:pt>
                <c:pt idx="4">
                  <c:v>#N/A</c:v>
                </c:pt>
                <c:pt idx="5">
                  <c:v>0.5</c:v>
                </c:pt>
                <c:pt idx="6">
                  <c:v>#N/A</c:v>
                </c:pt>
                <c:pt idx="7">
                  <c:v>0.22</c:v>
                </c:pt>
                <c:pt idx="8">
                  <c:v>#N/A</c:v>
                </c:pt>
                <c:pt idx="9">
                  <c:v>0.25</c:v>
                </c:pt>
              </c:numCache>
            </c:numRef>
          </c:val>
          <c:extLst xmlns:c16r2="http://schemas.microsoft.com/office/drawing/2015/06/chart">
            <c:ext xmlns:c16="http://schemas.microsoft.com/office/drawing/2014/chart" uri="{C3380CC4-5D6E-409C-BE32-E72D297353CC}">
              <c16:uniqueId val="{00000006-983A-4601-B527-ED7355E2A06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#N/A</c:v>
                </c:pt>
                <c:pt idx="5">
                  <c:v>0.91</c:v>
                </c:pt>
                <c:pt idx="6">
                  <c:v>#N/A</c:v>
                </c:pt>
                <c:pt idx="7">
                  <c:v>1.49</c:v>
                </c:pt>
                <c:pt idx="8">
                  <c:v>#N/A</c:v>
                </c:pt>
                <c:pt idx="9">
                  <c:v>1.51</c:v>
                </c:pt>
              </c:numCache>
            </c:numRef>
          </c:val>
          <c:extLst xmlns:c16r2="http://schemas.microsoft.com/office/drawing/2015/06/chart">
            <c:ext xmlns:c16="http://schemas.microsoft.com/office/drawing/2014/chart" uri="{C3380CC4-5D6E-409C-BE32-E72D297353CC}">
              <c16:uniqueId val="{00000007-983A-4601-B527-ED7355E2A0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5.33</c:v>
                </c:pt>
                <c:pt idx="2">
                  <c:v>#N/A</c:v>
                </c:pt>
                <c:pt idx="3">
                  <c:v>1.28</c:v>
                </c:pt>
                <c:pt idx="4">
                  <c:v>#N/A</c:v>
                </c:pt>
                <c:pt idx="5">
                  <c:v>1.1100000000000001</c:v>
                </c:pt>
                <c:pt idx="6">
                  <c:v>#N/A</c:v>
                </c:pt>
                <c:pt idx="7">
                  <c:v>2.76</c:v>
                </c:pt>
                <c:pt idx="8">
                  <c:v>#N/A</c:v>
                </c:pt>
                <c:pt idx="9">
                  <c:v>1.84</c:v>
                </c:pt>
              </c:numCache>
            </c:numRef>
          </c:val>
          <c:extLst xmlns:c16r2="http://schemas.microsoft.com/office/drawing/2015/06/chart">
            <c:ext xmlns:c16="http://schemas.microsoft.com/office/drawing/2014/chart" uri="{C3380CC4-5D6E-409C-BE32-E72D297353CC}">
              <c16:uniqueId val="{00000008-983A-4601-B527-ED7355E2A0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9.73</c:v>
                </c:pt>
                <c:pt idx="2">
                  <c:v>#N/A</c:v>
                </c:pt>
                <c:pt idx="3">
                  <c:v>9.36</c:v>
                </c:pt>
                <c:pt idx="4">
                  <c:v>#N/A</c:v>
                </c:pt>
                <c:pt idx="5">
                  <c:v>10.95</c:v>
                </c:pt>
                <c:pt idx="6">
                  <c:v>#N/A</c:v>
                </c:pt>
                <c:pt idx="7">
                  <c:v>11.26</c:v>
                </c:pt>
                <c:pt idx="8">
                  <c:v>#N/A</c:v>
                </c:pt>
                <c:pt idx="9">
                  <c:v>14.14</c:v>
                </c:pt>
              </c:numCache>
            </c:numRef>
          </c:val>
          <c:extLst xmlns:c16r2="http://schemas.microsoft.com/office/drawing/2015/06/chart">
            <c:ext xmlns:c16="http://schemas.microsoft.com/office/drawing/2014/chart" uri="{C3380CC4-5D6E-409C-BE32-E72D297353CC}">
              <c16:uniqueId val="{00000009-983A-4601-B527-ED7355E2A068}"/>
            </c:ext>
          </c:extLst>
        </c:ser>
        <c:dLbls>
          <c:showLegendKey val="0"/>
          <c:showVal val="0"/>
          <c:showCatName val="0"/>
          <c:showSerName val="0"/>
          <c:showPercent val="0"/>
          <c:showBubbleSize val="0"/>
        </c:dLbls>
        <c:gapWidth val="150"/>
        <c:overlap val="100"/>
        <c:axId val="229832192"/>
        <c:axId val="229833728"/>
      </c:barChart>
      <c:catAx>
        <c:axId val="229832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833728"/>
        <c:crosses val="autoZero"/>
        <c:auto val="1"/>
        <c:lblAlgn val="ctr"/>
        <c:lblOffset val="100"/>
        <c:tickLblSkip val="1"/>
        <c:tickMarkSkip val="1"/>
        <c:noMultiLvlLbl val="0"/>
      </c:catAx>
      <c:valAx>
        <c:axId val="22983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832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9317</c:v>
                </c:pt>
                <c:pt idx="5">
                  <c:v>8773</c:v>
                </c:pt>
                <c:pt idx="8">
                  <c:v>8731</c:v>
                </c:pt>
                <c:pt idx="11">
                  <c:v>9205</c:v>
                </c:pt>
                <c:pt idx="14">
                  <c:v>9198</c:v>
                </c:pt>
              </c:numCache>
            </c:numRef>
          </c:val>
          <c:extLst xmlns:c16r2="http://schemas.microsoft.com/office/drawing/2015/06/chart">
            <c:ext xmlns:c16="http://schemas.microsoft.com/office/drawing/2014/chart" uri="{C3380CC4-5D6E-409C-BE32-E72D297353CC}">
              <c16:uniqueId val="{00000000-5C02-4768-8FDB-5A4064EF114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C02-4768-8FDB-5A4064EF114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63</c:v>
                </c:pt>
                <c:pt idx="3">
                  <c:v>74</c:v>
                </c:pt>
                <c:pt idx="6">
                  <c:v>50</c:v>
                </c:pt>
                <c:pt idx="9">
                  <c:v>10</c:v>
                </c:pt>
                <c:pt idx="12">
                  <c:v>5</c:v>
                </c:pt>
              </c:numCache>
            </c:numRef>
          </c:val>
          <c:extLst xmlns:c16r2="http://schemas.microsoft.com/office/drawing/2015/06/chart">
            <c:ext xmlns:c16="http://schemas.microsoft.com/office/drawing/2014/chart" uri="{C3380CC4-5D6E-409C-BE32-E72D297353CC}">
              <c16:uniqueId val="{00000002-5C02-4768-8FDB-5A4064EF114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732</c:v>
                </c:pt>
                <c:pt idx="3">
                  <c:v>310</c:v>
                </c:pt>
                <c:pt idx="6">
                  <c:v>278</c:v>
                </c:pt>
                <c:pt idx="9">
                  <c:v>281</c:v>
                </c:pt>
                <c:pt idx="12">
                  <c:v>282</c:v>
                </c:pt>
              </c:numCache>
            </c:numRef>
          </c:val>
          <c:extLst xmlns:c16r2="http://schemas.microsoft.com/office/drawing/2015/06/chart">
            <c:ext xmlns:c16="http://schemas.microsoft.com/office/drawing/2014/chart" uri="{C3380CC4-5D6E-409C-BE32-E72D297353CC}">
              <c16:uniqueId val="{00000003-5C02-4768-8FDB-5A4064EF114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1185</c:v>
                </c:pt>
                <c:pt idx="3">
                  <c:v>1380</c:v>
                </c:pt>
                <c:pt idx="6">
                  <c:v>928</c:v>
                </c:pt>
                <c:pt idx="9">
                  <c:v>878</c:v>
                </c:pt>
                <c:pt idx="12">
                  <c:v>676</c:v>
                </c:pt>
              </c:numCache>
            </c:numRef>
          </c:val>
          <c:extLst xmlns:c16r2="http://schemas.microsoft.com/office/drawing/2015/06/chart">
            <c:ext xmlns:c16="http://schemas.microsoft.com/office/drawing/2014/chart" uri="{C3380CC4-5D6E-409C-BE32-E72D297353CC}">
              <c16:uniqueId val="{00000004-5C02-4768-8FDB-5A4064EF114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C02-4768-8FDB-5A4064EF114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C02-4768-8FDB-5A4064EF114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8265</c:v>
                </c:pt>
                <c:pt idx="3">
                  <c:v>7753</c:v>
                </c:pt>
                <c:pt idx="6">
                  <c:v>7610</c:v>
                </c:pt>
                <c:pt idx="9">
                  <c:v>8099</c:v>
                </c:pt>
                <c:pt idx="12">
                  <c:v>8427</c:v>
                </c:pt>
              </c:numCache>
            </c:numRef>
          </c:val>
          <c:extLst xmlns:c16r2="http://schemas.microsoft.com/office/drawing/2015/06/chart">
            <c:ext xmlns:c16="http://schemas.microsoft.com/office/drawing/2014/chart" uri="{C3380CC4-5D6E-409C-BE32-E72D297353CC}">
              <c16:uniqueId val="{00000007-5C02-4768-8FDB-5A4064EF1141}"/>
            </c:ext>
          </c:extLst>
        </c:ser>
        <c:dLbls>
          <c:showLegendKey val="0"/>
          <c:showVal val="0"/>
          <c:showCatName val="0"/>
          <c:showSerName val="0"/>
          <c:showPercent val="0"/>
          <c:showBubbleSize val="0"/>
        </c:dLbls>
        <c:gapWidth val="100"/>
        <c:overlap val="100"/>
        <c:axId val="229849344"/>
        <c:axId val="2298638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928</c:v>
                </c:pt>
                <c:pt idx="2">
                  <c:v>#N/A</c:v>
                </c:pt>
                <c:pt idx="3">
                  <c:v>#N/A</c:v>
                </c:pt>
                <c:pt idx="4">
                  <c:v>744</c:v>
                </c:pt>
                <c:pt idx="5">
                  <c:v>#N/A</c:v>
                </c:pt>
                <c:pt idx="6">
                  <c:v>#N/A</c:v>
                </c:pt>
                <c:pt idx="7">
                  <c:v>135</c:v>
                </c:pt>
                <c:pt idx="8">
                  <c:v>#N/A</c:v>
                </c:pt>
                <c:pt idx="9">
                  <c:v>#N/A</c:v>
                </c:pt>
                <c:pt idx="10">
                  <c:v>63</c:v>
                </c:pt>
                <c:pt idx="11">
                  <c:v>#N/A</c:v>
                </c:pt>
                <c:pt idx="12">
                  <c:v>#N/A</c:v>
                </c:pt>
                <c:pt idx="13">
                  <c:v>192</c:v>
                </c:pt>
                <c:pt idx="14">
                  <c:v>#N/A</c:v>
                </c:pt>
              </c:numCache>
            </c:numRef>
          </c:val>
          <c:smooth val="0"/>
          <c:extLst xmlns:c16r2="http://schemas.microsoft.com/office/drawing/2015/06/chart">
            <c:ext xmlns:c16="http://schemas.microsoft.com/office/drawing/2014/chart" uri="{C3380CC4-5D6E-409C-BE32-E72D297353CC}">
              <c16:uniqueId val="{00000008-5C02-4768-8FDB-5A4064EF1141}"/>
            </c:ext>
          </c:extLst>
        </c:ser>
        <c:dLbls>
          <c:showLegendKey val="0"/>
          <c:showVal val="0"/>
          <c:showCatName val="0"/>
          <c:showSerName val="0"/>
          <c:showPercent val="0"/>
          <c:showBubbleSize val="0"/>
        </c:dLbls>
        <c:marker val="1"/>
        <c:smooth val="0"/>
        <c:axId val="229849344"/>
        <c:axId val="229863808"/>
      </c:lineChart>
      <c:catAx>
        <c:axId val="229849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863808"/>
        <c:crosses val="autoZero"/>
        <c:auto val="1"/>
        <c:lblAlgn val="ctr"/>
        <c:lblOffset val="100"/>
        <c:tickLblSkip val="1"/>
        <c:tickMarkSkip val="1"/>
        <c:noMultiLvlLbl val="0"/>
      </c:catAx>
      <c:valAx>
        <c:axId val="2298638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9849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80286</c:v>
                </c:pt>
                <c:pt idx="5">
                  <c:v>83618</c:v>
                </c:pt>
                <c:pt idx="8">
                  <c:v>83054</c:v>
                </c:pt>
                <c:pt idx="11">
                  <c:v>79274</c:v>
                </c:pt>
                <c:pt idx="14">
                  <c:v>76483</c:v>
                </c:pt>
              </c:numCache>
            </c:numRef>
          </c:val>
          <c:extLst xmlns:c16r2="http://schemas.microsoft.com/office/drawing/2015/06/chart">
            <c:ext xmlns:c16="http://schemas.microsoft.com/office/drawing/2014/chart" uri="{C3380CC4-5D6E-409C-BE32-E72D297353CC}">
              <c16:uniqueId val="{00000000-A7B5-47F9-8184-357921C344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10027</c:v>
                </c:pt>
                <c:pt idx="5">
                  <c:v>13783</c:v>
                </c:pt>
                <c:pt idx="8">
                  <c:v>10434</c:v>
                </c:pt>
                <c:pt idx="11">
                  <c:v>11982</c:v>
                </c:pt>
                <c:pt idx="14">
                  <c:v>10773</c:v>
                </c:pt>
              </c:numCache>
            </c:numRef>
          </c:val>
          <c:extLst xmlns:c16r2="http://schemas.microsoft.com/office/drawing/2015/06/chart">
            <c:ext xmlns:c16="http://schemas.microsoft.com/office/drawing/2014/chart" uri="{C3380CC4-5D6E-409C-BE32-E72D297353CC}">
              <c16:uniqueId val="{00000001-A7B5-47F9-8184-357921C344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27972</c:v>
                </c:pt>
                <c:pt idx="5">
                  <c:v>28203</c:v>
                </c:pt>
                <c:pt idx="8">
                  <c:v>27524</c:v>
                </c:pt>
                <c:pt idx="11">
                  <c:v>27892</c:v>
                </c:pt>
                <c:pt idx="14">
                  <c:v>27884</c:v>
                </c:pt>
              </c:numCache>
            </c:numRef>
          </c:val>
          <c:extLst xmlns:c16r2="http://schemas.microsoft.com/office/drawing/2015/06/chart">
            <c:ext xmlns:c16="http://schemas.microsoft.com/office/drawing/2014/chart" uri="{C3380CC4-5D6E-409C-BE32-E72D297353CC}">
              <c16:uniqueId val="{00000002-A7B5-47F9-8184-357921C344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7B5-47F9-8184-357921C344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7B5-47F9-8184-357921C344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516</c:v>
                </c:pt>
                <c:pt idx="3">
                  <c:v>289</c:v>
                </c:pt>
                <c:pt idx="6">
                  <c:v>266</c:v>
                </c:pt>
                <c:pt idx="9">
                  <c:v>0</c:v>
                </c:pt>
                <c:pt idx="12">
                  <c:v>0</c:v>
                </c:pt>
              </c:numCache>
            </c:numRef>
          </c:val>
          <c:extLst xmlns:c16r2="http://schemas.microsoft.com/office/drawing/2015/06/chart">
            <c:ext xmlns:c16="http://schemas.microsoft.com/office/drawing/2014/chart" uri="{C3380CC4-5D6E-409C-BE32-E72D297353CC}">
              <c16:uniqueId val="{00000005-A7B5-47F9-8184-357921C344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11300</c:v>
                </c:pt>
                <c:pt idx="3">
                  <c:v>10759</c:v>
                </c:pt>
                <c:pt idx="6">
                  <c:v>9836</c:v>
                </c:pt>
                <c:pt idx="9">
                  <c:v>9716</c:v>
                </c:pt>
                <c:pt idx="12">
                  <c:v>9102</c:v>
                </c:pt>
              </c:numCache>
            </c:numRef>
          </c:val>
          <c:extLst xmlns:c16r2="http://schemas.microsoft.com/office/drawing/2015/06/chart">
            <c:ext xmlns:c16="http://schemas.microsoft.com/office/drawing/2014/chart" uri="{C3380CC4-5D6E-409C-BE32-E72D297353CC}">
              <c16:uniqueId val="{00000006-A7B5-47F9-8184-357921C344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1557</c:v>
                </c:pt>
                <c:pt idx="3">
                  <c:v>1283</c:v>
                </c:pt>
                <c:pt idx="6">
                  <c:v>1047</c:v>
                </c:pt>
                <c:pt idx="9">
                  <c:v>1007</c:v>
                </c:pt>
                <c:pt idx="12">
                  <c:v>1136</c:v>
                </c:pt>
              </c:numCache>
            </c:numRef>
          </c:val>
          <c:extLst xmlns:c16r2="http://schemas.microsoft.com/office/drawing/2015/06/chart">
            <c:ext xmlns:c16="http://schemas.microsoft.com/office/drawing/2014/chart" uri="{C3380CC4-5D6E-409C-BE32-E72D297353CC}">
              <c16:uniqueId val="{00000007-A7B5-47F9-8184-357921C344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14772</c:v>
                </c:pt>
                <c:pt idx="3">
                  <c:v>16143</c:v>
                </c:pt>
                <c:pt idx="6">
                  <c:v>12346</c:v>
                </c:pt>
                <c:pt idx="9">
                  <c:v>11297</c:v>
                </c:pt>
                <c:pt idx="12">
                  <c:v>10066</c:v>
                </c:pt>
              </c:numCache>
            </c:numRef>
          </c:val>
          <c:extLst xmlns:c16r2="http://schemas.microsoft.com/office/drawing/2015/06/chart">
            <c:ext xmlns:c16="http://schemas.microsoft.com/office/drawing/2014/chart" uri="{C3380CC4-5D6E-409C-BE32-E72D297353CC}">
              <c16:uniqueId val="{00000008-A7B5-47F9-8184-357921C344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453</c:v>
                </c:pt>
                <c:pt idx="3">
                  <c:v>714</c:v>
                </c:pt>
                <c:pt idx="6">
                  <c:v>1335</c:v>
                </c:pt>
                <c:pt idx="9">
                  <c:v>1314</c:v>
                </c:pt>
                <c:pt idx="12">
                  <c:v>559</c:v>
                </c:pt>
              </c:numCache>
            </c:numRef>
          </c:val>
          <c:extLst xmlns:c16r2="http://schemas.microsoft.com/office/drawing/2015/06/chart">
            <c:ext xmlns:c16="http://schemas.microsoft.com/office/drawing/2014/chart" uri="{C3380CC4-5D6E-409C-BE32-E72D297353CC}">
              <c16:uniqueId val="{00000009-A7B5-47F9-8184-357921C344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84996</c:v>
                </c:pt>
                <c:pt idx="3">
                  <c:v>84997</c:v>
                </c:pt>
                <c:pt idx="6">
                  <c:v>82987</c:v>
                </c:pt>
                <c:pt idx="9">
                  <c:v>78562</c:v>
                </c:pt>
                <c:pt idx="12">
                  <c:v>77132</c:v>
                </c:pt>
              </c:numCache>
            </c:numRef>
          </c:val>
          <c:extLst xmlns:c16r2="http://schemas.microsoft.com/office/drawing/2015/06/chart">
            <c:ext xmlns:c16="http://schemas.microsoft.com/office/drawing/2014/chart" uri="{C3380CC4-5D6E-409C-BE32-E72D297353CC}">
              <c16:uniqueId val="{0000000A-A7B5-47F9-8184-357921C344A2}"/>
            </c:ext>
          </c:extLst>
        </c:ser>
        <c:dLbls>
          <c:showLegendKey val="0"/>
          <c:showVal val="0"/>
          <c:showCatName val="0"/>
          <c:showSerName val="0"/>
          <c:showPercent val="0"/>
          <c:showBubbleSize val="0"/>
        </c:dLbls>
        <c:gapWidth val="100"/>
        <c:overlap val="100"/>
        <c:axId val="223454336"/>
        <c:axId val="223456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7B5-47F9-8184-357921C344A2}"/>
            </c:ext>
          </c:extLst>
        </c:ser>
        <c:dLbls>
          <c:showLegendKey val="0"/>
          <c:showVal val="0"/>
          <c:showCatName val="0"/>
          <c:showSerName val="0"/>
          <c:showPercent val="0"/>
          <c:showBubbleSize val="0"/>
        </c:dLbls>
        <c:marker val="1"/>
        <c:smooth val="0"/>
        <c:axId val="223454336"/>
        <c:axId val="223456256"/>
      </c:lineChart>
      <c:catAx>
        <c:axId val="22345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23456256"/>
        <c:crosses val="autoZero"/>
        <c:auto val="1"/>
        <c:lblAlgn val="ctr"/>
        <c:lblOffset val="100"/>
        <c:tickLblSkip val="1"/>
        <c:tickMarkSkip val="1"/>
        <c:noMultiLvlLbl val="0"/>
      </c:catAx>
      <c:valAx>
        <c:axId val="223456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45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13374</c:v>
                </c:pt>
                <c:pt idx="1">
                  <c:v>13390</c:v>
                </c:pt>
                <c:pt idx="2">
                  <c:v>12824</c:v>
                </c:pt>
              </c:numCache>
            </c:numRef>
          </c:val>
          <c:extLst xmlns:c16r2="http://schemas.microsoft.com/office/drawing/2015/06/chart">
            <c:ext xmlns:c16="http://schemas.microsoft.com/office/drawing/2014/chart" uri="{C3380CC4-5D6E-409C-BE32-E72D297353CC}">
              <c16:uniqueId val="{00000000-0D99-4759-BA46-474A83BCF6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2160</c:v>
                </c:pt>
                <c:pt idx="1">
                  <c:v>2161</c:v>
                </c:pt>
                <c:pt idx="2">
                  <c:v>2162</c:v>
                </c:pt>
              </c:numCache>
            </c:numRef>
          </c:val>
          <c:extLst xmlns:c16r2="http://schemas.microsoft.com/office/drawing/2015/06/chart">
            <c:ext xmlns:c16="http://schemas.microsoft.com/office/drawing/2014/chart" uri="{C3380CC4-5D6E-409C-BE32-E72D297353CC}">
              <c16:uniqueId val="{00000001-0D99-4759-BA46-474A83BCF6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11866</c:v>
                </c:pt>
                <c:pt idx="1">
                  <c:v>11884</c:v>
                </c:pt>
                <c:pt idx="2">
                  <c:v>11943</c:v>
                </c:pt>
              </c:numCache>
            </c:numRef>
          </c:val>
          <c:extLst xmlns:c16r2="http://schemas.microsoft.com/office/drawing/2015/06/chart">
            <c:ext xmlns:c16="http://schemas.microsoft.com/office/drawing/2014/chart" uri="{C3380CC4-5D6E-409C-BE32-E72D297353CC}">
              <c16:uniqueId val="{00000002-0D99-4759-BA46-474A83BCF678}"/>
            </c:ext>
          </c:extLst>
        </c:ser>
        <c:dLbls>
          <c:showLegendKey val="0"/>
          <c:showVal val="0"/>
          <c:showCatName val="0"/>
          <c:showSerName val="0"/>
          <c:showPercent val="0"/>
          <c:showBubbleSize val="0"/>
        </c:dLbls>
        <c:gapWidth val="120"/>
        <c:overlap val="100"/>
        <c:axId val="230345344"/>
        <c:axId val="230355328"/>
      </c:barChart>
      <c:catAx>
        <c:axId val="230345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0355328"/>
        <c:crosses val="autoZero"/>
        <c:auto val="1"/>
        <c:lblAlgn val="ctr"/>
        <c:lblOffset val="100"/>
        <c:tickLblSkip val="1"/>
        <c:tickMarkSkip val="1"/>
        <c:noMultiLvlLbl val="0"/>
      </c:catAx>
      <c:valAx>
        <c:axId val="230355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0345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{EC227FAA-C372-4D53-A6B0-BB81B39BD6F2}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10A6-48E4-8B89-67AC70D3BDD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{5B2BAB60-9468-4DF7-B6D5-819A5C02055D}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A6-48E4-8B89-67AC70D3BDD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{CCAA5B32-C4B8-454C-85D9-B9A3A00A2135}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A6-48E4-8B89-67AC70D3BDD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{0C998CA4-912D-4DB3-A9F9-962E4181C05B}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A6-48E4-8B89-67AC70D3BDD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{5F143B58-B635-405C-ADAC-1A39D3D57B4F}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A6-48E4-8B89-67AC70D3BDD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{C2E7B9FB-494C-46D5-9E8A-CD26131B24EA}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10A6-48E4-8B89-67AC70D3BDD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{DD1CDD57-D648-47FA-9B4E-29EDB99066C7}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10A6-48E4-8B89-67AC70D3BDD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{FC7329F8-BC86-43A2-9584-50F6B1432027}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10A6-48E4-8B89-67AC70D3BDD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{E46F8294-0AC9-4BD1-A3A1-97B49312BD7C}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10A6-48E4-8B89-67AC70D3BD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40.1</c:v>
                </c:pt>
                <c:pt idx="24">
                  <c:v>41.5</c:v>
                </c:pt>
                <c:pt idx="32">
                  <c:v>43.5</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0A6-48E4-8B89-67AC70D3BD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{395AADA2-7E3C-4ADB-AA0A-D58EE22C3623}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10A6-48E4-8B89-67AC70D3BDD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{87AF59FF-90EB-4185-B9A8-0AA7FEC328ED}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A6-48E4-8B89-67AC70D3BDD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{4EB635E6-0200-44C9-8E51-41F7559DACAC}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A6-48E4-8B89-67AC70D3BDD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{C75D7D54-5471-49FF-AAB4-253EFAB947FE}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A6-48E4-8B89-67AC70D3BDD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{9C0332B8-D7E6-4475-8AD8-D766BA825414}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A6-48E4-8B89-67AC70D3BDD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{9EA6FCA0-0C81-4278-9FCF-3659A256AED9}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10A6-48E4-8B89-67AC70D3BDD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{4A151CD3-7826-42D7-9AFE-E1D7C4FE3C8E}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10A6-48E4-8B89-67AC70D3BDD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{4AAEE1CA-E2BB-4A52-90EB-406404C8C791}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10A6-48E4-8B89-67AC70D3BDD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{4FBB88FE-8AFC-4975-85B4-06FB136CC3F9}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10A6-48E4-8B89-67AC70D3BD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57.7</c:v>
                </c:pt>
                <c:pt idx="32">
                  <c:v>57.1</c:v>
                </c:pt>
              </c:numCache>
            </c:numRef>
          </c:xVal>
          <c:yVal>
            <c:numRef>
              <c:f>公会計指標分析・財政指標組合せ分析表!$BP$55:$DC$55</c:f>
              <c:numCache>
                <c:formatCode>#,##0.0;"▲ "#,##0.0</c:formatCode>
                <c:ptCount val="40"/>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10A6-48E4-8B89-67AC70D3BDDD}"/>
            </c:ext>
          </c:extLst>
        </c:ser>
        <c:dLbls>
          <c:showLegendKey val="0"/>
          <c:showVal val="1"/>
          <c:showCatName val="0"/>
          <c:showSerName val="0"/>
          <c:showPercent val="0"/>
          <c:showBubbleSize val="0"/>
        </c:dLbls>
        <c:axId val="229932032"/>
        <c:axId val="229983360"/>
      </c:scatterChart>
      <c:valAx>
        <c:axId val="229932032"/>
        <c:scaling>
          <c:orientation val="minMax"/>
          <c:max val="57.80000000000000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983360"/>
        <c:crosses val="autoZero"/>
        <c:crossBetween val="midCat"/>
      </c:valAx>
      <c:valAx>
        <c:axId val="229983360"/>
        <c:scaling>
          <c:orientation val="minMax"/>
          <c:max val="25.5"/>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9932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{A304A207-908D-4E93-8152-1D28EB20C57A}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B96-4213-8A9B-51BB79235B7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{2685A0F4-EE80-4095-AAA2-567EA8062F10}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96-4213-8A9B-51BB79235B7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{C2B27800-44DC-4453-882A-016B00AB46C1}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96-4213-8A9B-51BB79235B7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{8188ED6D-D997-43B4-B389-751659D619C8}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96-4213-8A9B-51BB79235B7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{4DA59525-219A-47D5-9B0B-E1C2012F9C2A}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96-4213-8A9B-51BB79235B7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{5F935751-FAFD-4F64-B0B9-25ABDEA938E9}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B96-4213-8A9B-51BB79235B7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{1A8BAD5E-18FF-4064-88F8-21B802D26300}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B96-4213-8A9B-51BB79235B7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{3DC5C371-07D1-4CB2-95C9-3A00393FD0E8}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B96-4213-8A9B-51BB79235B7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{60396024-ABF9-4816-A394-A74F6D8D52D6}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B96-4213-8A9B-51BB79235B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4.5999999999999996</c:v>
                </c:pt>
                <c:pt idx="8">
                  <c:v>3.1</c:v>
                </c:pt>
                <c:pt idx="16">
                  <c:v>1.7</c:v>
                </c:pt>
                <c:pt idx="24">
                  <c:v>0.8</c:v>
                </c:pt>
                <c:pt idx="32">
                  <c:v>0.3</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B96-4213-8A9B-51BB79235B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{FD613F85-9D9F-427B-BC65-C24874FF945C}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B96-4213-8A9B-51BB79235B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{393FB9BE-6AA8-497D-AFAD-1AEF68076C47}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96-4213-8A9B-51BB79235B7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{A786821B-9B51-47B7-939F-4067D2B0E531}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96-4213-8A9B-51BB79235B7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{401967BA-F9BF-4531-80CF-8D006A586B94}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96-4213-8A9B-51BB79235B7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{E3F8B751-1409-42E9-A48D-49DA3FF0ECE1}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96-4213-8A9B-51BB79235B7B}"/>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{6A2B292F-D229-4584-9FE0-AE5BDD83B769}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B96-4213-8A9B-51BB79235B7B}"/>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{4C185A5E-F3CE-4337-A81A-C8FD4EBC5035}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B96-4213-8A9B-51BB79235B7B}"/>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{7F4BEFE4-00C3-428A-8972-0810708083F0}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B96-4213-8A9B-51BB79235B7B}"/>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{1133C82A-0F39-46D2-B1EF-FBABCD586B5E}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B96-4213-8A9B-51BB79235B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4.0999999999999996</c:v>
                </c:pt>
                <c:pt idx="16">
                  <c:v>6</c:v>
                </c:pt>
                <c:pt idx="24">
                  <c:v>5.8</c:v>
                </c:pt>
                <c:pt idx="32">
                  <c:v>5.3</c:v>
                </c:pt>
              </c:numCache>
            </c:numRef>
          </c:xVal>
          <c:yVal>
            <c:numRef>
              <c:f>公会計指標分析・財政指標組合せ分析表!$BP$77:$DC$77</c:f>
              <c:numCache>
                <c:formatCode>#,##0.0;"▲ "#,##0.0</c:formatCode>
                <c:ptCount val="40"/>
                <c:pt idx="0">
                  <c:v>30.5</c:v>
                </c:pt>
                <c:pt idx="8">
                  <c:v>21.2</c:v>
                </c:pt>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8B96-4213-8A9B-51BB79235B7B}"/>
            </c:ext>
          </c:extLst>
        </c:ser>
        <c:dLbls>
          <c:showLegendKey val="0"/>
          <c:showVal val="1"/>
          <c:showCatName val="0"/>
          <c:showSerName val="0"/>
          <c:showPercent val="0"/>
          <c:showBubbleSize val="0"/>
        </c:dLbls>
        <c:axId val="231230080"/>
        <c:axId val="231281408"/>
      </c:scatterChart>
      <c:valAx>
        <c:axId val="231230080"/>
        <c:scaling>
          <c:orientation val="minMax"/>
          <c:max val="6.1999999999999993"/>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1281408"/>
        <c:crosses val="autoZero"/>
        <c:crossBetween val="midCat"/>
      </c:valAx>
      <c:valAx>
        <c:axId val="231281408"/>
        <c:scaling>
          <c:orientation val="minMax"/>
          <c:max val="33"/>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12300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年度において、実質公債費比率の分子が増加した主な要因は、臨時財政対策債の償還額が増加したことに伴い、元利償還金が増加したためである。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利子負担が大きくなるため、満期一括償還地方債を発行していない。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年度から継続して実施してきた繰上償還による地方債現在高の減少により、引き続き充当可能財源等が将来負担額を上回っていることから、比率は算出されていない。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今後も、将来世代に大きな負担を残さないよう、地方債の発行を適切に抑制するとともに、交付税算入のある地方債の発行を優先するなど、財政の健全化に努める。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広島県東広島市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月豪雨による災害対応に要する経費に充てるために、財政調整基金を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億円取り崩したこと、斎場施設の修繕及び小学校施設の改修等に伴い、約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決算剰余金の積立てにより、財政調整基金残高を一定程度確保するとともに、その他特定目的基金については、積極的に活用していく。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・地域振興基金：過疎地域自立促進特別事業として発行した過疎債やふるさと寄附金等を積み立て、地域振興に要する資金に充てるもの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・公共施設総合管理基金：建築物である公共施設の整備、建替え及び修繕に要する経費の財源に充てるもの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・都市基盤整備基金：交通網、区画整理、環境施設等の都市基盤の整備に要する資金に充てるもの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・文化体育施設建設基金：文化体育施設の建設に要する資金に充てるもの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・広島空港周辺整備基金：広島空港周辺整備事業及び航空機電波障害対策施設の維持管理に要する経費の財源に充てるもの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・地域振興基金：中山間対策及び公共交通対策等により、約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億円取り崩したものの、災害支援寄附金及び過疎対策事業債を積み立てたことにより増加した。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・公共施設総合管理基金：斎場施設の修繕及び小学校施設の改修等に伴い、約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過疎対策事業債により積み立てた部分については、過疎計画に基づき取り崩し、事業費に充てることとしているほか、ふるさと寄附金により積み立てた部分については、積み立てた翌年度に寄附の趣旨に応じて取り崩し、事業費に充てることとしている。また、合併特例債により積み立てた部分については、利子相当額を取り崩し事業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・公共施設総合管理基金：増大している公共施設の整備、建替え及び修繕に要する経費に充てることとしている。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億円積み立てたものの、平成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月豪雨による災害対応に要する経費に充てるため、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は公債費の繰上償還に充てていたが、財政調整基金残高を一定程度確保するため、財政状況や執行状況を勘案しながら、基金の積立てを判断する。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合併特例債の償還等により公債費負担が増加していることによる財源不足を補うため、財政調整基金の残高を考慮しながら取り崩していく。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類似団体の中で最も低く、県平均も大きく下回っている。主な要因としては、有形固定資産のうち、大半を占めている道路について、合併以降に大規模な整備を行ってきたためと考えられる。今後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年度に策定した東広島市公共施設等総合管理計画に基づき、公共施設の建替えや統廃合等を含め、適切に進めていく。　</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72" name="直線コネクタ 71"/>
        <xdr:cNvCxnSpPr/>
      </xdr:nvCxnSpPr>
      <xdr:spPr>
        <a:xfrm flipV="1">
          <a:off x="4760595" y="5510742"/>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3"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4" name="直線コネクタ 73"/>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5"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6" name="直線コネクタ 75"/>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22454</xdr:rowOff>
    </xdr:from>
    <xdr:ext cx="405111" cy="259045"/>
    <xdr:sp macro="" textlink="">
      <xdr:nvSpPr>
        <xdr:cNvPr id="77" name="有形固定資産減価償却率平均値テキスト"/>
        <xdr:cNvSpPr txBox="1"/>
      </xdr:nvSpPr>
      <xdr:spPr>
        <a:xfrm>
          <a:off x="4813300" y="5937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8" name="フローチャート: 判断 77"/>
        <xdr:cNvSpPr/>
      </xdr:nvSpPr>
      <xdr:spPr>
        <a:xfrm>
          <a:off x="47117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79" name="フローチャート: 判断 78"/>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0" name="フローチャート: 判断 79"/>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69215</xdr:rowOff>
    </xdr:from>
    <xdr:to>
      <xdr:col>11</xdr:col>
      <xdr:colOff>187325</xdr:colOff>
      <xdr:row>32</xdr:row>
      <xdr:rowOff>170815</xdr:rowOff>
    </xdr:to>
    <xdr:sp macro="" textlink="">
      <xdr:nvSpPr>
        <xdr:cNvPr id="81" name="フローチャート: 判断 80"/>
        <xdr:cNvSpPr/>
      </xdr:nvSpPr>
      <xdr:spPr>
        <a:xfrm>
          <a:off x="2476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146050</xdr:rowOff>
    </xdr:from>
    <xdr:to>
      <xdr:col>23</xdr:col>
      <xdr:colOff>136525</xdr:colOff>
      <xdr:row>34</xdr:row>
      <xdr:rowOff>76200</xdr:rowOff>
    </xdr:to>
    <xdr:sp macro="" textlink="">
      <xdr:nvSpPr>
        <xdr:cNvPr id="87" name="楕円 86"/>
        <xdr:cNvSpPr/>
      </xdr:nvSpPr>
      <xdr:spPr>
        <a:xfrm>
          <a:off x="4711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60977</xdr:rowOff>
    </xdr:from>
    <xdr:ext cx="405111" cy="259045"/>
    <xdr:sp macro="" textlink="">
      <xdr:nvSpPr>
        <xdr:cNvPr id="88" name="有形固定資産減価償却率該当値テキスト"/>
        <xdr:cNvSpPr txBox="1"/>
      </xdr:nvSpPr>
      <xdr:spPr>
        <a:xfrm>
          <a:off x="48133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46567</xdr:rowOff>
    </xdr:from>
    <xdr:to>
      <xdr:col>19</xdr:col>
      <xdr:colOff>187325</xdr:colOff>
      <xdr:row>34</xdr:row>
      <xdr:rowOff>148167</xdr:rowOff>
    </xdr:to>
    <xdr:sp macro="" textlink="">
      <xdr:nvSpPr>
        <xdr:cNvPr id="89" name="楕円 88"/>
        <xdr:cNvSpPr/>
      </xdr:nvSpPr>
      <xdr:spPr>
        <a:xfrm>
          <a:off x="4000500" y="664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25400</xdr:rowOff>
    </xdr:from>
    <xdr:to>
      <xdr:col>23</xdr:col>
      <xdr:colOff>85725</xdr:colOff>
      <xdr:row>34</xdr:row>
      <xdr:rowOff>97367</xdr:rowOff>
    </xdr:to>
    <xdr:cxnSp macro="">
      <xdr:nvCxnSpPr>
        <xdr:cNvPr id="90" name="直線コネクタ 89"/>
        <xdr:cNvCxnSpPr/>
      </xdr:nvCxnSpPr>
      <xdr:spPr>
        <a:xfrm flipV="1">
          <a:off x="4051300" y="662622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96944</xdr:rowOff>
    </xdr:from>
    <xdr:to>
      <xdr:col>15</xdr:col>
      <xdr:colOff>187325</xdr:colOff>
      <xdr:row>35</xdr:row>
      <xdr:rowOff>27094</xdr:rowOff>
    </xdr:to>
    <xdr:sp macro="" textlink="">
      <xdr:nvSpPr>
        <xdr:cNvPr id="91" name="楕円 90"/>
        <xdr:cNvSpPr/>
      </xdr:nvSpPr>
      <xdr:spPr>
        <a:xfrm>
          <a:off x="32385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97367</xdr:rowOff>
    </xdr:from>
    <xdr:to>
      <xdr:col>19</xdr:col>
      <xdr:colOff>136525</xdr:colOff>
      <xdr:row>34</xdr:row>
      <xdr:rowOff>147744</xdr:rowOff>
    </xdr:to>
    <xdr:cxnSp macro="">
      <xdr:nvCxnSpPr>
        <xdr:cNvPr id="92" name="直線コネクタ 91"/>
        <xdr:cNvCxnSpPr/>
      </xdr:nvCxnSpPr>
      <xdr:spPr>
        <a:xfrm flipV="1">
          <a:off x="3289300" y="6698192"/>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3"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4"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15892</xdr:rowOff>
    </xdr:from>
    <xdr:ext cx="405111" cy="259045"/>
    <xdr:sp macro="" textlink="">
      <xdr:nvSpPr>
        <xdr:cNvPr id="95" name="n_3aveValue有形固定資産減価償却率"/>
        <xdr:cNvSpPr txBox="1"/>
      </xdr:nvSpPr>
      <xdr:spPr>
        <a:xfrm>
          <a:off x="2324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139294</xdr:rowOff>
    </xdr:from>
    <xdr:ext cx="405111" cy="259045"/>
    <xdr:sp macro="" textlink="">
      <xdr:nvSpPr>
        <xdr:cNvPr id="96" name="n_1mainValue有形固定資産減価償却率"/>
        <xdr:cNvSpPr txBox="1"/>
      </xdr:nvSpPr>
      <xdr:spPr>
        <a:xfrm>
          <a:off x="3836044" y="674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18221</xdr:rowOff>
    </xdr:from>
    <xdr:ext cx="405111" cy="259045"/>
    <xdr:sp macro="" textlink="">
      <xdr:nvSpPr>
        <xdr:cNvPr id="97" name="n_2mainValue有形固定資産減価償却率"/>
        <xdr:cNvSpPr txBox="1"/>
      </xdr:nvSpPr>
      <xdr:spPr>
        <a:xfrm>
          <a:off x="3086744" y="679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地方債現在高の減少により、分子である将来負担額を抑制していることが、平均値を下回る結果となっていると考えられる。</a:t>
          </a:r>
        </a:p>
        <a:p>
          <a:pPr rtl="0"/>
          <a:r>
            <a:rPr lang="ja-JP" altLang="en-US" sz="11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今後は、大型事業の実施や令和元年度に整備が完了する美術館建設事業費の借入により地方債の発行額が多額となる見込みであることから、将来への負担を考慮した地方債の発行に努める。</a:t>
          </a: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28" name="直線コネクタ 127"/>
        <xdr:cNvCxnSpPr/>
      </xdr:nvCxnSpPr>
      <xdr:spPr>
        <a:xfrm flipV="1">
          <a:off x="14793595" y="5388964"/>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31" name="債務償還比率最大値テキスト"/>
        <xdr:cNvSpPr txBox="1"/>
      </xdr:nvSpPr>
      <xdr:spPr>
        <a:xfrm>
          <a:off x="14846300" y="5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32" name="直線コネクタ 131"/>
        <xdr:cNvCxnSpPr/>
      </xdr:nvCxnSpPr>
      <xdr:spPr>
        <a:xfrm>
          <a:off x="14706600" y="5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46989</xdr:rowOff>
    </xdr:from>
    <xdr:ext cx="469744" cy="259045"/>
    <xdr:sp macro="" textlink="">
      <xdr:nvSpPr>
        <xdr:cNvPr id="133" name="債務償還比率平均値テキスト"/>
        <xdr:cNvSpPr txBox="1"/>
      </xdr:nvSpPr>
      <xdr:spPr>
        <a:xfrm>
          <a:off x="14846300" y="5790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34" name="フローチャート: 判断 133"/>
        <xdr:cNvSpPr/>
      </xdr:nvSpPr>
      <xdr:spPr>
        <a:xfrm>
          <a:off x="14744700" y="593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35" name="フローチャート: 判断 134"/>
        <xdr:cNvSpPr/>
      </xdr:nvSpPr>
      <xdr:spPr>
        <a:xfrm>
          <a:off x="14033500" y="590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35560</xdr:rowOff>
    </xdr:from>
    <xdr:to>
      <xdr:col>76</xdr:col>
      <xdr:colOff>73025</xdr:colOff>
      <xdr:row>31</xdr:row>
      <xdr:rowOff>137160</xdr:rowOff>
    </xdr:to>
    <xdr:sp macro="" textlink="">
      <xdr:nvSpPr>
        <xdr:cNvPr id="141" name="楕円 140"/>
        <xdr:cNvSpPr/>
      </xdr:nvSpPr>
      <xdr:spPr>
        <a:xfrm>
          <a:off x="147447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13987</xdr:rowOff>
    </xdr:from>
    <xdr:ext cx="469744" cy="259045"/>
    <xdr:sp macro="" textlink="">
      <xdr:nvSpPr>
        <xdr:cNvPr id="142" name="債務償還比率該当値テキスト"/>
        <xdr:cNvSpPr txBox="1"/>
      </xdr:nvSpPr>
      <xdr:spPr>
        <a:xfrm>
          <a:off x="14846300"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105228</xdr:rowOff>
    </xdr:from>
    <xdr:to>
      <xdr:col>72</xdr:col>
      <xdr:colOff>123825</xdr:colOff>
      <xdr:row>31</xdr:row>
      <xdr:rowOff>35378</xdr:rowOff>
    </xdr:to>
    <xdr:sp macro="" textlink="">
      <xdr:nvSpPr>
        <xdr:cNvPr id="143" name="楕円 142"/>
        <xdr:cNvSpPr/>
      </xdr:nvSpPr>
      <xdr:spPr>
        <a:xfrm>
          <a:off x="14033500" y="6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156028</xdr:rowOff>
    </xdr:from>
    <xdr:to>
      <xdr:col>76</xdr:col>
      <xdr:colOff>22225</xdr:colOff>
      <xdr:row>31</xdr:row>
      <xdr:rowOff>86360</xdr:rowOff>
    </xdr:to>
    <xdr:cxnSp macro="">
      <xdr:nvCxnSpPr>
        <xdr:cNvPr id="144" name="直線コネクタ 143"/>
        <xdr:cNvCxnSpPr/>
      </xdr:nvCxnSpPr>
      <xdr:spPr>
        <a:xfrm>
          <a:off x="14084300" y="6071053"/>
          <a:ext cx="7112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106153</xdr:rowOff>
    </xdr:from>
    <xdr:ext cx="469744" cy="259045"/>
    <xdr:sp macro="" textlink="">
      <xdr:nvSpPr>
        <xdr:cNvPr id="145" name="n_1aveValue債務償還比率"/>
        <xdr:cNvSpPr txBox="1"/>
      </xdr:nvSpPr>
      <xdr:spPr>
        <a:xfrm>
          <a:off x="13836727" y="567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26505</xdr:rowOff>
    </xdr:from>
    <xdr:ext cx="469744" cy="259045"/>
    <xdr:sp macro="" textlink="">
      <xdr:nvSpPr>
        <xdr:cNvPr id="146" name="n_1mainValue債務償還比率"/>
        <xdr:cNvSpPr txBox="1"/>
      </xdr:nvSpPr>
      <xdr:spPr>
        <a:xfrm>
          <a:off x="13836727" y="611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2" name="【道路】&#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968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72" name="楕円 71"/>
        <xdr:cNvSpPr/>
      </xdr:nvSpPr>
      <xdr:spPr>
        <a:xfrm>
          <a:off x="4584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72407</xdr:rowOff>
    </xdr:from>
    <xdr:ext cx="405111" cy="259045"/>
    <xdr:sp macro="" textlink="">
      <xdr:nvSpPr>
        <xdr:cNvPr id="73" name="【道路】&#10;有形固定資産減価償却率該当値テキスト"/>
        <xdr:cNvSpPr txBox="1"/>
      </xdr:nvSpPr>
      <xdr:spPr>
        <a:xfrm>
          <a:off x="4673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4" name="楕円 73"/>
        <xdr:cNvSpPr/>
      </xdr:nvSpPr>
      <xdr:spPr>
        <a:xfrm>
          <a:off x="3746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5987</xdr:rowOff>
    </xdr:to>
    <xdr:cxnSp macro="">
      <xdr:nvCxnSpPr>
        <xdr:cNvPr id="75" name="直線コネクタ 74"/>
        <xdr:cNvCxnSpPr/>
      </xdr:nvCxnSpPr>
      <xdr:spPr>
        <a:xfrm flipV="1">
          <a:off x="3797300" y="66598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156028</xdr:rowOff>
    </xdr:from>
    <xdr:to>
      <xdr:col>15</xdr:col>
      <xdr:colOff>101600</xdr:colOff>
      <xdr:row>39</xdr:row>
      <xdr:rowOff>86178</xdr:rowOff>
    </xdr:to>
    <xdr:sp macro="" textlink="">
      <xdr:nvSpPr>
        <xdr:cNvPr id="76" name="楕円 75"/>
        <xdr:cNvSpPr/>
      </xdr:nvSpPr>
      <xdr:spPr>
        <a:xfrm>
          <a:off x="2857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xdr:rowOff>
    </xdr:from>
    <xdr:to>
      <xdr:col>19</xdr:col>
      <xdr:colOff>177800</xdr:colOff>
      <xdr:row>39</xdr:row>
      <xdr:rowOff>35378</xdr:rowOff>
    </xdr:to>
    <xdr:cxnSp macro="">
      <xdr:nvCxnSpPr>
        <xdr:cNvPr id="77" name="直線コネクタ 76"/>
        <xdr:cNvCxnSpPr/>
      </xdr:nvCxnSpPr>
      <xdr:spPr>
        <a:xfrm flipV="1">
          <a:off x="2908300" y="66925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78" name="n_1ave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79" name="n_2aveValue【道路】&#10;有形固定資産減価償却率"/>
        <xdr:cNvSpPr txBox="1"/>
      </xdr:nvSpPr>
      <xdr:spPr>
        <a:xfrm>
          <a:off x="2705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816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47914</xdr:rowOff>
    </xdr:from>
    <xdr:ext cx="405111" cy="259045"/>
    <xdr:sp macro="" textlink="">
      <xdr:nvSpPr>
        <xdr:cNvPr id="81" name="n_1mainValue【道路】&#10;有形固定資産減価償却率"/>
        <xdr:cNvSpPr txBox="1"/>
      </xdr:nvSpPr>
      <xdr:spPr>
        <a:xfrm>
          <a:off x="3582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77305</xdr:rowOff>
    </xdr:from>
    <xdr:ext cx="405111" cy="259045"/>
    <xdr:sp macro="" textlink="">
      <xdr:nvSpPr>
        <xdr:cNvPr id="82" name="n_2mainValue【道路】&#10;有形固定資産減価償却率"/>
        <xdr:cNvSpPr txBox="1"/>
      </xdr:nvSpPr>
      <xdr:spPr>
        <a:xfrm>
          <a:off x="2705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9" name="テキスト ボックス 9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1" name="テキスト ボックス 10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3" name="テキスト ボックス 10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125730</xdr:rowOff>
    </xdr:from>
    <xdr:to>
      <xdr:col>54</xdr:col>
      <xdr:colOff>189865</xdr:colOff>
      <xdr:row>41</xdr:row>
      <xdr:rowOff>132207</xdr:rowOff>
    </xdr:to>
    <xdr:cxnSp macro="">
      <xdr:nvCxnSpPr>
        <xdr:cNvPr id="107" name="直線コネクタ 106"/>
        <xdr:cNvCxnSpPr/>
      </xdr:nvCxnSpPr>
      <xdr:spPr>
        <a:xfrm flipV="1">
          <a:off x="10476865" y="6297930"/>
          <a:ext cx="0" cy="86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136034</xdr:rowOff>
    </xdr:from>
    <xdr:ext cx="469744" cy="259045"/>
    <xdr:sp macro="" textlink="">
      <xdr:nvSpPr>
        <xdr:cNvPr id="108" name="【道路】&#10;一人当たり延長最小値テキスト"/>
        <xdr:cNvSpPr txBox="1"/>
      </xdr:nvSpPr>
      <xdr:spPr>
        <a:xfrm>
          <a:off x="10515600" y="71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132207</xdr:rowOff>
    </xdr:from>
    <xdr:to>
      <xdr:col>55</xdr:col>
      <xdr:colOff>88900</xdr:colOff>
      <xdr:row>41</xdr:row>
      <xdr:rowOff>132207</xdr:rowOff>
    </xdr:to>
    <xdr:cxnSp macro="">
      <xdr:nvCxnSpPr>
        <xdr:cNvPr id="109" name="直線コネクタ 108"/>
        <xdr:cNvCxnSpPr/>
      </xdr:nvCxnSpPr>
      <xdr:spPr>
        <a:xfrm>
          <a:off x="10388600" y="716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72407</xdr:rowOff>
    </xdr:from>
    <xdr:ext cx="534377" cy="259045"/>
    <xdr:sp macro="" textlink="">
      <xdr:nvSpPr>
        <xdr:cNvPr id="110" name="【道路】&#10;一人当たり延長最大値テキスト"/>
        <xdr:cNvSpPr txBox="1"/>
      </xdr:nvSpPr>
      <xdr:spPr>
        <a:xfrm>
          <a:off x="10515600" y="6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125730</xdr:rowOff>
    </xdr:from>
    <xdr:to>
      <xdr:col>55</xdr:col>
      <xdr:colOff>88900</xdr:colOff>
      <xdr:row>36</xdr:row>
      <xdr:rowOff>125730</xdr:rowOff>
    </xdr:to>
    <xdr:cxnSp macro="">
      <xdr:nvCxnSpPr>
        <xdr:cNvPr id="111" name="直線コネクタ 110"/>
        <xdr:cNvCxnSpPr/>
      </xdr:nvCxnSpPr>
      <xdr:spPr>
        <a:xfrm>
          <a:off x="10388600" y="629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159402</xdr:rowOff>
    </xdr:from>
    <xdr:ext cx="469744" cy="259045"/>
    <xdr:sp macro="" textlink="">
      <xdr:nvSpPr>
        <xdr:cNvPr id="112" name="【道路】&#10;一人当たり延長平均値テキスト"/>
        <xdr:cNvSpPr txBox="1"/>
      </xdr:nvSpPr>
      <xdr:spPr>
        <a:xfrm>
          <a:off x="10515600" y="667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xdr:rowOff>
    </xdr:from>
    <xdr:to>
      <xdr:col>55</xdr:col>
      <xdr:colOff>50800</xdr:colOff>
      <xdr:row>39</xdr:row>
      <xdr:rowOff>111125</xdr:rowOff>
    </xdr:to>
    <xdr:sp macro="" textlink="">
      <xdr:nvSpPr>
        <xdr:cNvPr id="113" name="フローチャート: 判断 112"/>
        <xdr:cNvSpPr/>
      </xdr:nvSpPr>
      <xdr:spPr>
        <a:xfrm>
          <a:off x="10426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118364</xdr:rowOff>
    </xdr:from>
    <xdr:to>
      <xdr:col>50</xdr:col>
      <xdr:colOff>165100</xdr:colOff>
      <xdr:row>39</xdr:row>
      <xdr:rowOff>48514</xdr:rowOff>
    </xdr:to>
    <xdr:sp macro="" textlink="">
      <xdr:nvSpPr>
        <xdr:cNvPr id="114" name="フローチャート: 判断 113"/>
        <xdr:cNvSpPr/>
      </xdr:nvSpPr>
      <xdr:spPr>
        <a:xfrm>
          <a:off x="9588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105791</xdr:rowOff>
    </xdr:from>
    <xdr:to>
      <xdr:col>46</xdr:col>
      <xdr:colOff>38100</xdr:colOff>
      <xdr:row>34</xdr:row>
      <xdr:rowOff>35941</xdr:rowOff>
    </xdr:to>
    <xdr:sp macro="" textlink="">
      <xdr:nvSpPr>
        <xdr:cNvPr id="115" name="フローチャート: 判断 114"/>
        <xdr:cNvSpPr/>
      </xdr:nvSpPr>
      <xdr:spPr>
        <a:xfrm>
          <a:off x="8699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44196</xdr:rowOff>
    </xdr:from>
    <xdr:to>
      <xdr:col>41</xdr:col>
      <xdr:colOff>101600</xdr:colOff>
      <xdr:row>40</xdr:row>
      <xdr:rowOff>145796</xdr:rowOff>
    </xdr:to>
    <xdr:sp macro="" textlink="">
      <xdr:nvSpPr>
        <xdr:cNvPr id="116" name="フローチャート: 判断 115"/>
        <xdr:cNvSpPr/>
      </xdr:nvSpPr>
      <xdr:spPr>
        <a:xfrm>
          <a:off x="7810500" y="69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93218</xdr:rowOff>
    </xdr:from>
    <xdr:to>
      <xdr:col>55</xdr:col>
      <xdr:colOff>50800</xdr:colOff>
      <xdr:row>38</xdr:row>
      <xdr:rowOff>23368</xdr:rowOff>
    </xdr:to>
    <xdr:sp macro="" textlink="">
      <xdr:nvSpPr>
        <xdr:cNvPr id="122" name="楕円 121"/>
        <xdr:cNvSpPr/>
      </xdr:nvSpPr>
      <xdr:spPr>
        <a:xfrm>
          <a:off x="10426700" y="643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116095</xdr:rowOff>
    </xdr:from>
    <xdr:ext cx="534377" cy="259045"/>
    <xdr:sp macro="" textlink="">
      <xdr:nvSpPr>
        <xdr:cNvPr id="123" name="【道路】&#10;一人当たり延長該当値テキスト"/>
        <xdr:cNvSpPr txBox="1"/>
      </xdr:nvSpPr>
      <xdr:spPr>
        <a:xfrm>
          <a:off x="10515600" y="628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84709</xdr:rowOff>
    </xdr:from>
    <xdr:to>
      <xdr:col>50</xdr:col>
      <xdr:colOff>165100</xdr:colOff>
      <xdr:row>38</xdr:row>
      <xdr:rowOff>14860</xdr:rowOff>
    </xdr:to>
    <xdr:sp macro="" textlink="">
      <xdr:nvSpPr>
        <xdr:cNvPr id="124" name="楕円 123"/>
        <xdr:cNvSpPr/>
      </xdr:nvSpPr>
      <xdr:spPr>
        <a:xfrm>
          <a:off x="9588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135509</xdr:rowOff>
    </xdr:from>
    <xdr:to>
      <xdr:col>55</xdr:col>
      <xdr:colOff>0</xdr:colOff>
      <xdr:row>37</xdr:row>
      <xdr:rowOff>144018</xdr:rowOff>
    </xdr:to>
    <xdr:cxnSp macro="">
      <xdr:nvCxnSpPr>
        <xdr:cNvPr id="125" name="直線コネクタ 124"/>
        <xdr:cNvCxnSpPr/>
      </xdr:nvCxnSpPr>
      <xdr:spPr>
        <a:xfrm>
          <a:off x="9639300" y="6479159"/>
          <a:ext cx="8382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81915</xdr:rowOff>
    </xdr:from>
    <xdr:to>
      <xdr:col>46</xdr:col>
      <xdr:colOff>38100</xdr:colOff>
      <xdr:row>38</xdr:row>
      <xdr:rowOff>12065</xdr:rowOff>
    </xdr:to>
    <xdr:sp macro="" textlink="">
      <xdr:nvSpPr>
        <xdr:cNvPr id="126" name="楕円 125"/>
        <xdr:cNvSpPr/>
      </xdr:nvSpPr>
      <xdr:spPr>
        <a:xfrm>
          <a:off x="8699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132715</xdr:rowOff>
    </xdr:from>
    <xdr:to>
      <xdr:col>50</xdr:col>
      <xdr:colOff>114300</xdr:colOff>
      <xdr:row>37</xdr:row>
      <xdr:rowOff>135509</xdr:rowOff>
    </xdr:to>
    <xdr:cxnSp macro="">
      <xdr:nvCxnSpPr>
        <xdr:cNvPr id="127" name="直線コネクタ 126"/>
        <xdr:cNvCxnSpPr/>
      </xdr:nvCxnSpPr>
      <xdr:spPr>
        <a:xfrm>
          <a:off x="8750300" y="6476365"/>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39641</xdr:rowOff>
    </xdr:from>
    <xdr:ext cx="534377" cy="259045"/>
    <xdr:sp macro="" textlink="">
      <xdr:nvSpPr>
        <xdr:cNvPr id="128" name="n_1aveValue【道路】&#10;一人当たり延長"/>
        <xdr:cNvSpPr txBox="1"/>
      </xdr:nvSpPr>
      <xdr:spPr>
        <a:xfrm>
          <a:off x="9359411" y="67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52468</xdr:rowOff>
    </xdr:from>
    <xdr:ext cx="534377" cy="259045"/>
    <xdr:sp macro="" textlink="">
      <xdr:nvSpPr>
        <xdr:cNvPr id="129" name="n_2aveValue【道路】&#10;一人当たり延長"/>
        <xdr:cNvSpPr txBox="1"/>
      </xdr:nvSpPr>
      <xdr:spPr>
        <a:xfrm>
          <a:off x="8483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162323</xdr:rowOff>
    </xdr:from>
    <xdr:ext cx="469744" cy="259045"/>
    <xdr:sp macro="" textlink="">
      <xdr:nvSpPr>
        <xdr:cNvPr id="130" name="n_3aveValue【道路】&#10;一人当たり延長"/>
        <xdr:cNvSpPr txBox="1"/>
      </xdr:nvSpPr>
      <xdr:spPr>
        <a:xfrm>
          <a:off x="7626427" y="66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31386</xdr:rowOff>
    </xdr:from>
    <xdr:ext cx="534377" cy="259045"/>
    <xdr:sp macro="" textlink="">
      <xdr:nvSpPr>
        <xdr:cNvPr id="131" name="n_1mainValue【道路】&#10;一人当たり延長"/>
        <xdr:cNvSpPr txBox="1"/>
      </xdr:nvSpPr>
      <xdr:spPr>
        <a:xfrm>
          <a:off x="9359411" y="620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3192</xdr:rowOff>
    </xdr:from>
    <xdr:ext cx="534377" cy="259045"/>
    <xdr:sp macro="" textlink="">
      <xdr:nvSpPr>
        <xdr:cNvPr id="132" name="n_2mainValue【道路】&#10;一人当たり延長"/>
        <xdr:cNvSpPr txBox="1"/>
      </xdr:nvSpPr>
      <xdr:spPr>
        <a:xfrm>
          <a:off x="8483111" y="65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3" name="テキスト ボックス 14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3" name="テキスト ボックス 15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5" name="テキスト ボックス 15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62</xdr:row>
      <xdr:rowOff>121920</xdr:rowOff>
    </xdr:to>
    <xdr:cxnSp macro="">
      <xdr:nvCxnSpPr>
        <xdr:cNvPr id="157" name="直線コネクタ 156"/>
        <xdr:cNvCxnSpPr/>
      </xdr:nvCxnSpPr>
      <xdr:spPr>
        <a:xfrm flipV="1">
          <a:off x="4634865" y="9563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125747</xdr:rowOff>
    </xdr:from>
    <xdr:ext cx="405111" cy="259045"/>
    <xdr:sp macro="" textlink="">
      <xdr:nvSpPr>
        <xdr:cNvPr id="158" name="【橋りょう・トンネル】&#10;有形固定資産減価償却率最小値テキスト"/>
        <xdr:cNvSpPr txBox="1"/>
      </xdr:nvSpPr>
      <xdr:spPr>
        <a:xfrm>
          <a:off x="4673600"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121920</xdr:rowOff>
    </xdr:from>
    <xdr:to>
      <xdr:col>24</xdr:col>
      <xdr:colOff>152400</xdr:colOff>
      <xdr:row>62</xdr:row>
      <xdr:rowOff>121920</xdr:rowOff>
    </xdr:to>
    <xdr:cxnSp macro="">
      <xdr:nvCxnSpPr>
        <xdr:cNvPr id="159" name="直線コネクタ 158"/>
        <xdr:cNvCxnSpPr/>
      </xdr:nvCxnSpPr>
      <xdr:spPr>
        <a:xfrm>
          <a:off x="4546600" y="10751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60" name="【橋りょう・トンネ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61" name="直線コネクタ 160"/>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67327</xdr:rowOff>
    </xdr:from>
    <xdr:ext cx="405111" cy="259045"/>
    <xdr:sp macro="" textlink="">
      <xdr:nvSpPr>
        <xdr:cNvPr id="162" name="【橋りょう・トンネル】&#10;有形固定資産減価償却率平均値テキスト"/>
        <xdr:cNvSpPr txBox="1"/>
      </xdr:nvSpPr>
      <xdr:spPr>
        <a:xfrm>
          <a:off x="46736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44450</xdr:rowOff>
    </xdr:from>
    <xdr:to>
      <xdr:col>24</xdr:col>
      <xdr:colOff>114300</xdr:colOff>
      <xdr:row>58</xdr:row>
      <xdr:rowOff>146050</xdr:rowOff>
    </xdr:to>
    <xdr:sp macro="" textlink="">
      <xdr:nvSpPr>
        <xdr:cNvPr id="163" name="フローチャート: 判断 162"/>
        <xdr:cNvSpPr/>
      </xdr:nvSpPr>
      <xdr:spPr>
        <a:xfrm>
          <a:off x="45847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64" name="フローチャート: 判断 163"/>
        <xdr:cNvSpPr/>
      </xdr:nvSpPr>
      <xdr:spPr>
        <a:xfrm>
          <a:off x="3746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97790</xdr:rowOff>
    </xdr:from>
    <xdr:to>
      <xdr:col>15</xdr:col>
      <xdr:colOff>101600</xdr:colOff>
      <xdr:row>59</xdr:row>
      <xdr:rowOff>27940</xdr:rowOff>
    </xdr:to>
    <xdr:sp macro="" textlink="">
      <xdr:nvSpPr>
        <xdr:cNvPr id="165" name="フローチャート: 判断 164"/>
        <xdr:cNvSpPr/>
      </xdr:nvSpPr>
      <xdr:spPr>
        <a:xfrm>
          <a:off x="2857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40640</xdr:rowOff>
    </xdr:from>
    <xdr:to>
      <xdr:col>10</xdr:col>
      <xdr:colOff>165100</xdr:colOff>
      <xdr:row>60</xdr:row>
      <xdr:rowOff>142240</xdr:rowOff>
    </xdr:to>
    <xdr:sp macro="" textlink="">
      <xdr:nvSpPr>
        <xdr:cNvPr id="166" name="フローチャート: 判断 165"/>
        <xdr:cNvSpPr/>
      </xdr:nvSpPr>
      <xdr:spPr>
        <a:xfrm>
          <a:off x="1968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71120</xdr:rowOff>
    </xdr:from>
    <xdr:to>
      <xdr:col>24</xdr:col>
      <xdr:colOff>114300</xdr:colOff>
      <xdr:row>63</xdr:row>
      <xdr:rowOff>1270</xdr:rowOff>
    </xdr:to>
    <xdr:sp macro="" textlink="">
      <xdr:nvSpPr>
        <xdr:cNvPr id="172" name="楕円 171"/>
        <xdr:cNvSpPr/>
      </xdr:nvSpPr>
      <xdr:spPr>
        <a:xfrm>
          <a:off x="45847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157497</xdr:rowOff>
    </xdr:from>
    <xdr:ext cx="405111" cy="259045"/>
    <xdr:sp macro="" textlink="">
      <xdr:nvSpPr>
        <xdr:cNvPr id="173" name="【橋りょう・トンネル】&#10;有形固定資産減価償却率該当値テキスト"/>
        <xdr:cNvSpPr txBox="1"/>
      </xdr:nvSpPr>
      <xdr:spPr>
        <a:xfrm>
          <a:off x="4673600" y="1061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132080</xdr:rowOff>
    </xdr:from>
    <xdr:to>
      <xdr:col>20</xdr:col>
      <xdr:colOff>38100</xdr:colOff>
      <xdr:row>63</xdr:row>
      <xdr:rowOff>62230</xdr:rowOff>
    </xdr:to>
    <xdr:sp macro="" textlink="">
      <xdr:nvSpPr>
        <xdr:cNvPr id="174" name="楕円 173"/>
        <xdr:cNvSpPr/>
      </xdr:nvSpPr>
      <xdr:spPr>
        <a:xfrm>
          <a:off x="3746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121920</xdr:rowOff>
    </xdr:from>
    <xdr:to>
      <xdr:col>24</xdr:col>
      <xdr:colOff>63500</xdr:colOff>
      <xdr:row>63</xdr:row>
      <xdr:rowOff>11430</xdr:rowOff>
    </xdr:to>
    <xdr:cxnSp macro="">
      <xdr:nvCxnSpPr>
        <xdr:cNvPr id="175" name="直線コネクタ 174"/>
        <xdr:cNvCxnSpPr/>
      </xdr:nvCxnSpPr>
      <xdr:spPr>
        <a:xfrm flipV="1">
          <a:off x="3797300" y="107518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17780</xdr:rowOff>
    </xdr:from>
    <xdr:to>
      <xdr:col>15</xdr:col>
      <xdr:colOff>101600</xdr:colOff>
      <xdr:row>63</xdr:row>
      <xdr:rowOff>119380</xdr:rowOff>
    </xdr:to>
    <xdr:sp macro="" textlink="">
      <xdr:nvSpPr>
        <xdr:cNvPr id="176" name="楕円 175"/>
        <xdr:cNvSpPr/>
      </xdr:nvSpPr>
      <xdr:spPr>
        <a:xfrm>
          <a:off x="2857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11430</xdr:rowOff>
    </xdr:from>
    <xdr:to>
      <xdr:col>19</xdr:col>
      <xdr:colOff>177800</xdr:colOff>
      <xdr:row>63</xdr:row>
      <xdr:rowOff>68580</xdr:rowOff>
    </xdr:to>
    <xdr:cxnSp macro="">
      <xdr:nvCxnSpPr>
        <xdr:cNvPr id="177" name="直線コネクタ 176"/>
        <xdr:cNvCxnSpPr/>
      </xdr:nvCxnSpPr>
      <xdr:spPr>
        <a:xfrm flipV="1">
          <a:off x="2908300" y="108127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10177</xdr:rowOff>
    </xdr:from>
    <xdr:ext cx="405111" cy="259045"/>
    <xdr:sp macro="" textlink="">
      <xdr:nvSpPr>
        <xdr:cNvPr id="178" name="n_1aveValue【橋りょう・トンネル】&#10;有形固定資産減価償却率"/>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79" name="n_2ave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158767</xdr:rowOff>
    </xdr:from>
    <xdr:ext cx="405111" cy="259045"/>
    <xdr:sp macro="" textlink="">
      <xdr:nvSpPr>
        <xdr:cNvPr id="180" name="n_3aveValue【橋りょう・トンネル】&#10;有形固定資産減価償却率"/>
        <xdr:cNvSpPr txBox="1"/>
      </xdr:nvSpPr>
      <xdr:spPr>
        <a:xfrm>
          <a:off x="1816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53357</xdr:rowOff>
    </xdr:from>
    <xdr:ext cx="405111" cy="259045"/>
    <xdr:sp macro="" textlink="">
      <xdr:nvSpPr>
        <xdr:cNvPr id="181" name="n_1mainValue【橋りょう・トンネル】&#10;有形固定資産減価償却率"/>
        <xdr:cNvSpPr txBox="1"/>
      </xdr:nvSpPr>
      <xdr:spPr>
        <a:xfrm>
          <a:off x="35820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110507</xdr:rowOff>
    </xdr:from>
    <xdr:ext cx="405111" cy="259045"/>
    <xdr:sp macro="" textlink="">
      <xdr:nvSpPr>
        <xdr:cNvPr id="182" name="n_2mainValue【橋りょう・トンネル】&#10;有形固定資産減価償却率"/>
        <xdr:cNvSpPr txBox="1"/>
      </xdr:nvSpPr>
      <xdr:spPr>
        <a:xfrm>
          <a:off x="2705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4" name="テキスト ボックス 193"/>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96" name="テキスト ボックス 195"/>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8" name="テキスト ボックス 197"/>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0" name="テキスト ボックス 199"/>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2" name="テキスト ボックス 201"/>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4" name="テキスト ボックス 203"/>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208" name="直線コネクタ 207"/>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09"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10" name="直線コネクタ 209"/>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11"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12" name="直線コネクタ 211"/>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168209</xdr:rowOff>
    </xdr:from>
    <xdr:ext cx="599010" cy="259045"/>
    <xdr:sp macro="" textlink="">
      <xdr:nvSpPr>
        <xdr:cNvPr id="213" name="【橋りょう・トンネル】&#10;一人当たり有形固定資産（償却資産）額平均値テキスト"/>
        <xdr:cNvSpPr txBox="1"/>
      </xdr:nvSpPr>
      <xdr:spPr>
        <a:xfrm>
          <a:off x="10515600" y="10626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14" name="フローチャート: 判断 213"/>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15" name="フローチャート: 判断 214"/>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16" name="フローチャート: 判断 215"/>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69455</xdr:rowOff>
    </xdr:from>
    <xdr:to>
      <xdr:col>41</xdr:col>
      <xdr:colOff>101600</xdr:colOff>
      <xdr:row>63</xdr:row>
      <xdr:rowOff>171055</xdr:rowOff>
    </xdr:to>
    <xdr:sp macro="" textlink="">
      <xdr:nvSpPr>
        <xdr:cNvPr id="217" name="フローチャート: 判断 216"/>
        <xdr:cNvSpPr/>
      </xdr:nvSpPr>
      <xdr:spPr>
        <a:xfrm>
          <a:off x="7810500" y="1087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77719</xdr:rowOff>
    </xdr:from>
    <xdr:to>
      <xdr:col>55</xdr:col>
      <xdr:colOff>50800</xdr:colOff>
      <xdr:row>64</xdr:row>
      <xdr:rowOff>7869</xdr:rowOff>
    </xdr:to>
    <xdr:sp macro="" textlink="">
      <xdr:nvSpPr>
        <xdr:cNvPr id="223" name="楕円 222"/>
        <xdr:cNvSpPr/>
      </xdr:nvSpPr>
      <xdr:spPr>
        <a:xfrm>
          <a:off x="10426700" y="108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56146</xdr:rowOff>
    </xdr:from>
    <xdr:ext cx="599010" cy="259045"/>
    <xdr:sp macro="" textlink="">
      <xdr:nvSpPr>
        <xdr:cNvPr id="224" name="【橋りょう・トンネル】&#10;一人当たり有形固定資産（償却資産）額該当値テキスト"/>
        <xdr:cNvSpPr txBox="1"/>
      </xdr:nvSpPr>
      <xdr:spPr>
        <a:xfrm>
          <a:off x="10515600" y="1085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77390</xdr:rowOff>
    </xdr:from>
    <xdr:to>
      <xdr:col>50</xdr:col>
      <xdr:colOff>165100</xdr:colOff>
      <xdr:row>64</xdr:row>
      <xdr:rowOff>7540</xdr:rowOff>
    </xdr:to>
    <xdr:sp macro="" textlink="">
      <xdr:nvSpPr>
        <xdr:cNvPr id="225" name="楕円 224"/>
        <xdr:cNvSpPr/>
      </xdr:nvSpPr>
      <xdr:spPr>
        <a:xfrm>
          <a:off x="9588500" y="108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128190</xdr:rowOff>
    </xdr:from>
    <xdr:to>
      <xdr:col>55</xdr:col>
      <xdr:colOff>0</xdr:colOff>
      <xdr:row>63</xdr:row>
      <xdr:rowOff>128519</xdr:rowOff>
    </xdr:to>
    <xdr:cxnSp macro="">
      <xdr:nvCxnSpPr>
        <xdr:cNvPr id="226" name="直線コネクタ 225"/>
        <xdr:cNvCxnSpPr/>
      </xdr:nvCxnSpPr>
      <xdr:spPr>
        <a:xfrm>
          <a:off x="9639300" y="10929540"/>
          <a:ext cx="8382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77615</xdr:rowOff>
    </xdr:from>
    <xdr:to>
      <xdr:col>46</xdr:col>
      <xdr:colOff>38100</xdr:colOff>
      <xdr:row>64</xdr:row>
      <xdr:rowOff>7765</xdr:rowOff>
    </xdr:to>
    <xdr:sp macro="" textlink="">
      <xdr:nvSpPr>
        <xdr:cNvPr id="227" name="楕円 226"/>
        <xdr:cNvSpPr/>
      </xdr:nvSpPr>
      <xdr:spPr>
        <a:xfrm>
          <a:off x="8699500" y="1087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128190</xdr:rowOff>
    </xdr:from>
    <xdr:to>
      <xdr:col>50</xdr:col>
      <xdr:colOff>114300</xdr:colOff>
      <xdr:row>63</xdr:row>
      <xdr:rowOff>128415</xdr:rowOff>
    </xdr:to>
    <xdr:cxnSp macro="">
      <xdr:nvCxnSpPr>
        <xdr:cNvPr id="228" name="直線コネクタ 227"/>
        <xdr:cNvCxnSpPr/>
      </xdr:nvCxnSpPr>
      <xdr:spPr>
        <a:xfrm flipV="1">
          <a:off x="8750300" y="10929540"/>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115887</xdr:rowOff>
    </xdr:from>
    <xdr:ext cx="599010" cy="259045"/>
    <xdr:sp macro="" textlink="">
      <xdr:nvSpPr>
        <xdr:cNvPr id="229" name="n_1aveValue【橋りょう・トンネル】&#10;一人当たり有形固定資産（償却資産）額"/>
        <xdr:cNvSpPr txBox="1"/>
      </xdr:nvSpPr>
      <xdr:spPr>
        <a:xfrm>
          <a:off x="93270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115630</xdr:rowOff>
    </xdr:from>
    <xdr:ext cx="599010" cy="259045"/>
    <xdr:sp macro="" textlink="">
      <xdr:nvSpPr>
        <xdr:cNvPr id="230" name="n_2aveValue【橋りょう・トンネル】&#10;一人当たり有形固定資産（償却資産）額"/>
        <xdr:cNvSpPr txBox="1"/>
      </xdr:nvSpPr>
      <xdr:spPr>
        <a:xfrm>
          <a:off x="8450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16132</xdr:rowOff>
    </xdr:from>
    <xdr:ext cx="599010" cy="259045"/>
    <xdr:sp macro="" textlink="">
      <xdr:nvSpPr>
        <xdr:cNvPr id="231" name="n_3aveValue【橋りょう・トンネル】&#10;一人当たり有形固定資産（償却資産）額"/>
        <xdr:cNvSpPr txBox="1"/>
      </xdr:nvSpPr>
      <xdr:spPr>
        <a:xfrm>
          <a:off x="7561795" y="1064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170117</xdr:rowOff>
    </xdr:from>
    <xdr:ext cx="599010" cy="259045"/>
    <xdr:sp macro="" textlink="">
      <xdr:nvSpPr>
        <xdr:cNvPr id="232" name="n_1mainValue【橋りょう・トンネル】&#10;一人当たり有形固定資産（償却資産）額"/>
        <xdr:cNvSpPr txBox="1"/>
      </xdr:nvSpPr>
      <xdr:spPr>
        <a:xfrm>
          <a:off x="9327095" y="1097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170342</xdr:rowOff>
    </xdr:from>
    <xdr:ext cx="599010" cy="259045"/>
    <xdr:sp macro="" textlink="">
      <xdr:nvSpPr>
        <xdr:cNvPr id="233" name="n_2mainValue【橋りょう・トンネル】&#10;一人当たり有形固定資産（償却資産）額"/>
        <xdr:cNvSpPr txBox="1"/>
      </xdr:nvSpPr>
      <xdr:spPr>
        <a:xfrm>
          <a:off x="8450795" y="1097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4" name="テキスト ボックス 24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5" name="直線コネクタ 24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6" name="テキスト ボックス 24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7" name="直線コネクタ 24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8" name="テキスト ボックス 24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9" name="直線コネクタ 24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0" name="テキスト ボックス 24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1" name="直線コネクタ 25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2" name="テキスト ボックス 25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3" name="直線コネクタ 25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4" name="テキスト ボックス 25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58" name="直線コネクタ 257"/>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59"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60" name="直線コネクタ 259"/>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61"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62" name="直線コネクタ 261"/>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170197</xdr:rowOff>
    </xdr:from>
    <xdr:ext cx="405111" cy="259045"/>
    <xdr:sp macro="" textlink="">
      <xdr:nvSpPr>
        <xdr:cNvPr id="263" name="【公営住宅】&#10;有形固定資産減価償却率平均値テキスト"/>
        <xdr:cNvSpPr txBox="1"/>
      </xdr:nvSpPr>
      <xdr:spPr>
        <a:xfrm>
          <a:off x="4673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64" name="フローチャート: 判断 263"/>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65" name="フローチャート: 判断 264"/>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66" name="フローチャート: 判断 265"/>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67" name="フローチャート: 判断 266"/>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162561</xdr:rowOff>
    </xdr:from>
    <xdr:to>
      <xdr:col>24</xdr:col>
      <xdr:colOff>114300</xdr:colOff>
      <xdr:row>84</xdr:row>
      <xdr:rowOff>92711</xdr:rowOff>
    </xdr:to>
    <xdr:sp macro="" textlink="">
      <xdr:nvSpPr>
        <xdr:cNvPr id="273" name="楕円 272"/>
        <xdr:cNvSpPr/>
      </xdr:nvSpPr>
      <xdr:spPr>
        <a:xfrm>
          <a:off x="45847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140988</xdr:rowOff>
    </xdr:from>
    <xdr:ext cx="405111" cy="259045"/>
    <xdr:sp macro="" textlink="">
      <xdr:nvSpPr>
        <xdr:cNvPr id="274" name="【公営住宅】&#10;有形固定資産減価償却率該当値テキスト"/>
        <xdr:cNvSpPr txBox="1"/>
      </xdr:nvSpPr>
      <xdr:spPr>
        <a:xfrm>
          <a:off x="46736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275" name="楕円 274"/>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41911</xdr:rowOff>
    </xdr:from>
    <xdr:to>
      <xdr:col>24</xdr:col>
      <xdr:colOff>63500</xdr:colOff>
      <xdr:row>84</xdr:row>
      <xdr:rowOff>118111</xdr:rowOff>
    </xdr:to>
    <xdr:cxnSp macro="">
      <xdr:nvCxnSpPr>
        <xdr:cNvPr id="276" name="直線コネクタ 275"/>
        <xdr:cNvCxnSpPr/>
      </xdr:nvCxnSpPr>
      <xdr:spPr>
        <a:xfrm flipV="1">
          <a:off x="3797300" y="144437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143511</xdr:rowOff>
    </xdr:from>
    <xdr:to>
      <xdr:col>15</xdr:col>
      <xdr:colOff>101600</xdr:colOff>
      <xdr:row>85</xdr:row>
      <xdr:rowOff>73661</xdr:rowOff>
    </xdr:to>
    <xdr:sp macro="" textlink="">
      <xdr:nvSpPr>
        <xdr:cNvPr id="277" name="楕円 276"/>
        <xdr:cNvSpPr/>
      </xdr:nvSpPr>
      <xdr:spPr>
        <a:xfrm>
          <a:off x="2857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118111</xdr:rowOff>
    </xdr:from>
    <xdr:to>
      <xdr:col>19</xdr:col>
      <xdr:colOff>177800</xdr:colOff>
      <xdr:row>85</xdr:row>
      <xdr:rowOff>22861</xdr:rowOff>
    </xdr:to>
    <xdr:cxnSp macro="">
      <xdr:nvCxnSpPr>
        <xdr:cNvPr id="278" name="直線コネクタ 277"/>
        <xdr:cNvCxnSpPr/>
      </xdr:nvCxnSpPr>
      <xdr:spPr>
        <a:xfrm flipV="1">
          <a:off x="2908300" y="145199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113047</xdr:rowOff>
    </xdr:from>
    <xdr:ext cx="405111" cy="259045"/>
    <xdr:sp macro="" textlink="">
      <xdr:nvSpPr>
        <xdr:cNvPr id="279" name="n_1aveValue【公営住宅】&#10;有形固定資産減価償却率"/>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280" name="n_2aveValue【公営住宅】&#10;有形固定資産減価償却率"/>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281" name="n_3aveValue【公営住宅】&#10;有形固定資産減価償却率"/>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282" name="n_1mainValue【公営住宅】&#10;有形固定資産減価償却率"/>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64788</xdr:rowOff>
    </xdr:from>
    <xdr:ext cx="405111" cy="259045"/>
    <xdr:sp macro="" textlink="">
      <xdr:nvSpPr>
        <xdr:cNvPr id="283" name="n_2mainValue【公営住宅】&#10;有形固定資産減価償却率"/>
        <xdr:cNvSpPr txBox="1"/>
      </xdr:nvSpPr>
      <xdr:spPr>
        <a:xfrm>
          <a:off x="27057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4" name="正方形/長方形 28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5" name="正方形/長方形 28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6" name="正方形/長方形 28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7" name="正方形/長方形 28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8" name="正方形/長方形 28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9" name="正方形/長方形 28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0" name="正方形/長方形 28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1" name="正方形/長方形 29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2" name="テキスト ボックス 29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3" name="直線コネクタ 29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4" name="直線コネクタ 29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5" name="テキスト ボックス 29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6" name="直線コネクタ 29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7" name="テキスト ボックス 29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8" name="直線コネクタ 29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9" name="テキスト ボックス 29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0" name="直線コネクタ 29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1" name="テキスト ボックス 30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2" name="直線コネクタ 30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3" name="テキスト ボックス 30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307" name="直線コネクタ 306"/>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08"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09" name="直線コネクタ 308"/>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310"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311" name="直線コネクタ 310"/>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163847</xdr:rowOff>
    </xdr:from>
    <xdr:ext cx="469744" cy="259045"/>
    <xdr:sp macro="" textlink="">
      <xdr:nvSpPr>
        <xdr:cNvPr id="312" name="【公営住宅】&#10;一人当たり面積平均値テキスト"/>
        <xdr:cNvSpPr txBox="1"/>
      </xdr:nvSpPr>
      <xdr:spPr>
        <a:xfrm>
          <a:off x="10515600" y="1405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313" name="フローチャート: 判断 312"/>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14" name="フローチャート: 判断 313"/>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15" name="フローチャート: 判断 314"/>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25400</xdr:rowOff>
    </xdr:from>
    <xdr:to>
      <xdr:col>41</xdr:col>
      <xdr:colOff>101600</xdr:colOff>
      <xdr:row>83</xdr:row>
      <xdr:rowOff>127000</xdr:rowOff>
    </xdr:to>
    <xdr:sp macro="" textlink="">
      <xdr:nvSpPr>
        <xdr:cNvPr id="316" name="フローチャート: 判断 315"/>
        <xdr:cNvSpPr/>
      </xdr:nvSpPr>
      <xdr:spPr>
        <a:xfrm>
          <a:off x="7810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163830</xdr:rowOff>
    </xdr:from>
    <xdr:to>
      <xdr:col>55</xdr:col>
      <xdr:colOff>50800</xdr:colOff>
      <xdr:row>84</xdr:row>
      <xdr:rowOff>93980</xdr:rowOff>
    </xdr:to>
    <xdr:sp macro="" textlink="">
      <xdr:nvSpPr>
        <xdr:cNvPr id="322" name="楕円 321"/>
        <xdr:cNvSpPr/>
      </xdr:nvSpPr>
      <xdr:spPr>
        <a:xfrm>
          <a:off x="10426700" y="1439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142257</xdr:rowOff>
    </xdr:from>
    <xdr:ext cx="469744" cy="259045"/>
    <xdr:sp macro="" textlink="">
      <xdr:nvSpPr>
        <xdr:cNvPr id="323" name="【公営住宅】&#10;一人当たり面積該当値テキスト"/>
        <xdr:cNvSpPr txBox="1"/>
      </xdr:nvSpPr>
      <xdr:spPr>
        <a:xfrm>
          <a:off x="10515600" y="1437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162561</xdr:rowOff>
    </xdr:from>
    <xdr:to>
      <xdr:col>50</xdr:col>
      <xdr:colOff>165100</xdr:colOff>
      <xdr:row>84</xdr:row>
      <xdr:rowOff>92711</xdr:rowOff>
    </xdr:to>
    <xdr:sp macro="" textlink="">
      <xdr:nvSpPr>
        <xdr:cNvPr id="324" name="楕円 323"/>
        <xdr:cNvSpPr/>
      </xdr:nvSpPr>
      <xdr:spPr>
        <a:xfrm>
          <a:off x="9588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41911</xdr:rowOff>
    </xdr:from>
    <xdr:to>
      <xdr:col>55</xdr:col>
      <xdr:colOff>0</xdr:colOff>
      <xdr:row>84</xdr:row>
      <xdr:rowOff>43180</xdr:rowOff>
    </xdr:to>
    <xdr:cxnSp macro="">
      <xdr:nvCxnSpPr>
        <xdr:cNvPr id="325" name="直線コネクタ 324"/>
        <xdr:cNvCxnSpPr/>
      </xdr:nvCxnSpPr>
      <xdr:spPr>
        <a:xfrm>
          <a:off x="9639300" y="144437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123189</xdr:rowOff>
    </xdr:from>
    <xdr:to>
      <xdr:col>46</xdr:col>
      <xdr:colOff>38100</xdr:colOff>
      <xdr:row>84</xdr:row>
      <xdr:rowOff>53339</xdr:rowOff>
    </xdr:to>
    <xdr:sp macro="" textlink="">
      <xdr:nvSpPr>
        <xdr:cNvPr id="326" name="楕円 325"/>
        <xdr:cNvSpPr/>
      </xdr:nvSpPr>
      <xdr:spPr>
        <a:xfrm>
          <a:off x="8699500" y="143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2539</xdr:rowOff>
    </xdr:from>
    <xdr:to>
      <xdr:col>50</xdr:col>
      <xdr:colOff>114300</xdr:colOff>
      <xdr:row>84</xdr:row>
      <xdr:rowOff>41911</xdr:rowOff>
    </xdr:to>
    <xdr:cxnSp macro="">
      <xdr:nvCxnSpPr>
        <xdr:cNvPr id="327" name="直線コネクタ 326"/>
        <xdr:cNvCxnSpPr/>
      </xdr:nvCxnSpPr>
      <xdr:spPr>
        <a:xfrm>
          <a:off x="8750300" y="144043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47007</xdr:rowOff>
    </xdr:from>
    <xdr:ext cx="469744" cy="259045"/>
    <xdr:sp macro="" textlink="">
      <xdr:nvSpPr>
        <xdr:cNvPr id="328" name="n_1aveValue【公営住宅】&#10;一人当たり面積"/>
        <xdr:cNvSpPr txBox="1"/>
      </xdr:nvSpPr>
      <xdr:spPr>
        <a:xfrm>
          <a:off x="9391727" y="1393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62247</xdr:rowOff>
    </xdr:from>
    <xdr:ext cx="469744" cy="259045"/>
    <xdr:sp macro="" textlink="">
      <xdr:nvSpPr>
        <xdr:cNvPr id="329" name="n_2aveValue【公営住宅】&#10;一人当たり面積"/>
        <xdr:cNvSpPr txBox="1"/>
      </xdr:nvSpPr>
      <xdr:spPr>
        <a:xfrm>
          <a:off x="8515427"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143527</xdr:rowOff>
    </xdr:from>
    <xdr:ext cx="469744" cy="259045"/>
    <xdr:sp macro="" textlink="">
      <xdr:nvSpPr>
        <xdr:cNvPr id="330" name="n_3aveValue【公営住宅】&#10;一人当たり面積"/>
        <xdr:cNvSpPr txBox="1"/>
      </xdr:nvSpPr>
      <xdr:spPr>
        <a:xfrm>
          <a:off x="7626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83838</xdr:rowOff>
    </xdr:from>
    <xdr:ext cx="469744" cy="259045"/>
    <xdr:sp macro="" textlink="">
      <xdr:nvSpPr>
        <xdr:cNvPr id="331" name="n_1mainValue【公営住宅】&#10;一人当たり面積"/>
        <xdr:cNvSpPr txBox="1"/>
      </xdr:nvSpPr>
      <xdr:spPr>
        <a:xfrm>
          <a:off x="9391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44466</xdr:rowOff>
    </xdr:from>
    <xdr:ext cx="469744" cy="259045"/>
    <xdr:sp macro="" textlink="">
      <xdr:nvSpPr>
        <xdr:cNvPr id="332" name="n_2mainValue【公営住宅】&#10;一人当たり面積"/>
        <xdr:cNvSpPr txBox="1"/>
      </xdr:nvSpPr>
      <xdr:spPr>
        <a:xfrm>
          <a:off x="8515427" y="1444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44" name="テキスト ボックス 343"/>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2" name="テキスト ボックス 35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125730</xdr:rowOff>
    </xdr:to>
    <xdr:cxnSp macro="">
      <xdr:nvCxnSpPr>
        <xdr:cNvPr id="356" name="直線コネクタ 355"/>
        <xdr:cNvCxnSpPr/>
      </xdr:nvCxnSpPr>
      <xdr:spPr>
        <a:xfrm flipV="1">
          <a:off x="4634865" y="1705737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340478" cy="259045"/>
    <xdr:sp macro="" textlink="">
      <xdr:nvSpPr>
        <xdr:cNvPr id="357" name="【港湾・漁港】&#10;有形固定資産減価償却率最小値テキスト"/>
        <xdr:cNvSpPr txBox="1"/>
      </xdr:nvSpPr>
      <xdr:spPr>
        <a:xfrm>
          <a:off x="4673600" y="1864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358" name="直線コネクタ 357"/>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359" name="【港湾・漁港】&#10;有形固定資産減価償却率最大値テキスト"/>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360" name="直線コネクタ 359"/>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157497</xdr:rowOff>
    </xdr:from>
    <xdr:ext cx="405111" cy="259045"/>
    <xdr:sp macro="" textlink="">
      <xdr:nvSpPr>
        <xdr:cNvPr id="361" name="【港湾・漁港】&#10;有形固定資産減価償却率平均値テキスト"/>
        <xdr:cNvSpPr txBox="1"/>
      </xdr:nvSpPr>
      <xdr:spPr>
        <a:xfrm>
          <a:off x="4673600" y="16959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118745</xdr:rowOff>
    </xdr:from>
    <xdr:to>
      <xdr:col>24</xdr:col>
      <xdr:colOff>114300</xdr:colOff>
      <xdr:row>100</xdr:row>
      <xdr:rowOff>48895</xdr:rowOff>
    </xdr:to>
    <xdr:sp macro="" textlink="">
      <xdr:nvSpPr>
        <xdr:cNvPr id="362" name="フローチャート: 判断 361"/>
        <xdr:cNvSpPr/>
      </xdr:nvSpPr>
      <xdr:spPr>
        <a:xfrm>
          <a:off x="4584700" y="1709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40639</xdr:rowOff>
    </xdr:from>
    <xdr:to>
      <xdr:col>20</xdr:col>
      <xdr:colOff>38100</xdr:colOff>
      <xdr:row>101</xdr:row>
      <xdr:rowOff>142239</xdr:rowOff>
    </xdr:to>
    <xdr:sp macro="" textlink="">
      <xdr:nvSpPr>
        <xdr:cNvPr id="363" name="フローチャート: 判断 362"/>
        <xdr:cNvSpPr/>
      </xdr:nvSpPr>
      <xdr:spPr>
        <a:xfrm>
          <a:off x="374650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63500</xdr:rowOff>
    </xdr:from>
    <xdr:to>
      <xdr:col>15</xdr:col>
      <xdr:colOff>101600</xdr:colOff>
      <xdr:row>101</xdr:row>
      <xdr:rowOff>165100</xdr:rowOff>
    </xdr:to>
    <xdr:sp macro="" textlink="">
      <xdr:nvSpPr>
        <xdr:cNvPr id="364" name="フローチャート: 判断 363"/>
        <xdr:cNvSpPr/>
      </xdr:nvSpPr>
      <xdr:spPr>
        <a:xfrm>
          <a:off x="2857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5" name="テキスト ボックス 36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6" name="テキスト ボックス 36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7" name="テキスト ボックス 36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8" name="テキスト ボックス 36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9" name="テキスト ボックス 36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63500</xdr:rowOff>
    </xdr:from>
    <xdr:to>
      <xdr:col>24</xdr:col>
      <xdr:colOff>114300</xdr:colOff>
      <xdr:row>108</xdr:row>
      <xdr:rowOff>165100</xdr:rowOff>
    </xdr:to>
    <xdr:sp macro="" textlink="">
      <xdr:nvSpPr>
        <xdr:cNvPr id="370" name="楕円 369"/>
        <xdr:cNvSpPr/>
      </xdr:nvSpPr>
      <xdr:spPr>
        <a:xfrm>
          <a:off x="4584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149877</xdr:rowOff>
    </xdr:from>
    <xdr:ext cx="340478" cy="259045"/>
    <xdr:sp macro="" textlink="">
      <xdr:nvSpPr>
        <xdr:cNvPr id="371" name="【港湾・漁港】&#10;有形固定資産減価償却率該当値テキスト"/>
        <xdr:cNvSpPr txBox="1"/>
      </xdr:nvSpPr>
      <xdr:spPr>
        <a:xfrm>
          <a:off x="4673600" y="18495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372" name="楕円 371"/>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114300</xdr:rowOff>
    </xdr:from>
    <xdr:to>
      <xdr:col>24</xdr:col>
      <xdr:colOff>63500</xdr:colOff>
      <xdr:row>108</xdr:row>
      <xdr:rowOff>152400</xdr:rowOff>
    </xdr:to>
    <xdr:cxnSp macro="">
      <xdr:nvCxnSpPr>
        <xdr:cNvPr id="373" name="直線コネクタ 372"/>
        <xdr:cNvCxnSpPr/>
      </xdr:nvCxnSpPr>
      <xdr:spPr>
        <a:xfrm flipV="1">
          <a:off x="3797300" y="1863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158766</xdr:rowOff>
    </xdr:from>
    <xdr:ext cx="405111" cy="259045"/>
    <xdr:sp macro="" textlink="">
      <xdr:nvSpPr>
        <xdr:cNvPr id="374" name="n_1aveValue【港湾・漁港】&#10;有形固定資産減価償却率"/>
        <xdr:cNvSpPr txBox="1"/>
      </xdr:nvSpPr>
      <xdr:spPr>
        <a:xfrm>
          <a:off x="358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375" name="n_2aveValue【港湾・漁港】&#10;有形固定資産減価償却率"/>
        <xdr:cNvSpPr txBox="1"/>
      </xdr:nvSpPr>
      <xdr:spPr>
        <a:xfrm>
          <a:off x="2705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22877</xdr:rowOff>
    </xdr:from>
    <xdr:ext cx="340478" cy="259045"/>
    <xdr:sp macro="" textlink="">
      <xdr:nvSpPr>
        <xdr:cNvPr id="376" name="n_1mainValue【港湾・漁港】&#10;有形固定資産減価償却率"/>
        <xdr:cNvSpPr txBox="1"/>
      </xdr:nvSpPr>
      <xdr:spPr>
        <a:xfrm>
          <a:off x="36143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88" name="テキスト ボックス 38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90" name="テキスト ボックス 389"/>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92" name="テキスト ボックス 39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394" name="テキスト ボックス 39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396" name="テキスト ボックス 39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98" name="テキスト ボックス 39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15385</xdr:rowOff>
    </xdr:from>
    <xdr:to>
      <xdr:col>54</xdr:col>
      <xdr:colOff>189865</xdr:colOff>
      <xdr:row>108</xdr:row>
      <xdr:rowOff>148506</xdr:rowOff>
    </xdr:to>
    <xdr:cxnSp macro="">
      <xdr:nvCxnSpPr>
        <xdr:cNvPr id="400" name="直線コネクタ 399"/>
        <xdr:cNvCxnSpPr/>
      </xdr:nvCxnSpPr>
      <xdr:spPr>
        <a:xfrm flipV="1">
          <a:off x="10476865" y="17160385"/>
          <a:ext cx="0" cy="15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152333</xdr:rowOff>
    </xdr:from>
    <xdr:ext cx="378565" cy="259045"/>
    <xdr:sp macro="" textlink="">
      <xdr:nvSpPr>
        <xdr:cNvPr id="401" name="【港湾・漁港】&#10;一人当たり有形固定資産（償却資産）額最小値テキスト"/>
        <xdr:cNvSpPr txBox="1"/>
      </xdr:nvSpPr>
      <xdr:spPr>
        <a:xfrm>
          <a:off x="10515600" y="18668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148506</xdr:rowOff>
    </xdr:from>
    <xdr:to>
      <xdr:col>55</xdr:col>
      <xdr:colOff>88900</xdr:colOff>
      <xdr:row>108</xdr:row>
      <xdr:rowOff>148506</xdr:rowOff>
    </xdr:to>
    <xdr:cxnSp macro="">
      <xdr:nvCxnSpPr>
        <xdr:cNvPr id="402" name="直線コネクタ 401"/>
        <xdr:cNvCxnSpPr/>
      </xdr:nvCxnSpPr>
      <xdr:spPr>
        <a:xfrm>
          <a:off x="10388600" y="1866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133512</xdr:rowOff>
    </xdr:from>
    <xdr:ext cx="599010" cy="259045"/>
    <xdr:sp macro="" textlink="">
      <xdr:nvSpPr>
        <xdr:cNvPr id="403" name="【港湾・漁港】&#10;一人当たり有形固定資産（償却資産）額最大値テキスト"/>
        <xdr:cNvSpPr txBox="1"/>
      </xdr:nvSpPr>
      <xdr:spPr>
        <a:xfrm>
          <a:off x="10515600" y="1693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15385</xdr:rowOff>
    </xdr:from>
    <xdr:to>
      <xdr:col>55</xdr:col>
      <xdr:colOff>88900</xdr:colOff>
      <xdr:row>100</xdr:row>
      <xdr:rowOff>15385</xdr:rowOff>
    </xdr:to>
    <xdr:cxnSp macro="">
      <xdr:nvCxnSpPr>
        <xdr:cNvPr id="404" name="直線コネクタ 403"/>
        <xdr:cNvCxnSpPr/>
      </xdr:nvCxnSpPr>
      <xdr:spPr>
        <a:xfrm>
          <a:off x="10388600" y="1716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135800</xdr:rowOff>
    </xdr:from>
    <xdr:ext cx="534377" cy="259045"/>
    <xdr:sp macro="" textlink="">
      <xdr:nvSpPr>
        <xdr:cNvPr id="405" name="【港湾・漁港】&#10;一人当たり有形固定資産（償却資産）額平均値テキスト"/>
        <xdr:cNvSpPr txBox="1"/>
      </xdr:nvSpPr>
      <xdr:spPr>
        <a:xfrm>
          <a:off x="10515600" y="18138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112923</xdr:rowOff>
    </xdr:from>
    <xdr:to>
      <xdr:col>55</xdr:col>
      <xdr:colOff>50800</xdr:colOff>
      <xdr:row>107</xdr:row>
      <xdr:rowOff>43073</xdr:rowOff>
    </xdr:to>
    <xdr:sp macro="" textlink="">
      <xdr:nvSpPr>
        <xdr:cNvPr id="406" name="フローチャート: 判断 405"/>
        <xdr:cNvSpPr/>
      </xdr:nvSpPr>
      <xdr:spPr>
        <a:xfrm>
          <a:off x="10426700" y="182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46196</xdr:rowOff>
    </xdr:from>
    <xdr:to>
      <xdr:col>50</xdr:col>
      <xdr:colOff>165100</xdr:colOff>
      <xdr:row>105</xdr:row>
      <xdr:rowOff>147796</xdr:rowOff>
    </xdr:to>
    <xdr:sp macro="" textlink="">
      <xdr:nvSpPr>
        <xdr:cNvPr id="407" name="フローチャート: 判断 406"/>
        <xdr:cNvSpPr/>
      </xdr:nvSpPr>
      <xdr:spPr>
        <a:xfrm>
          <a:off x="9588500" y="180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96555</xdr:rowOff>
    </xdr:from>
    <xdr:to>
      <xdr:col>46</xdr:col>
      <xdr:colOff>38100</xdr:colOff>
      <xdr:row>105</xdr:row>
      <xdr:rowOff>26705</xdr:rowOff>
    </xdr:to>
    <xdr:sp macro="" textlink="">
      <xdr:nvSpPr>
        <xdr:cNvPr id="408" name="フローチャート: 判断 407"/>
        <xdr:cNvSpPr/>
      </xdr:nvSpPr>
      <xdr:spPr>
        <a:xfrm>
          <a:off x="8699500" y="179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9" name="テキスト ボックス 40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0" name="テキスト ボックス 40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1" name="テキスト ボックス 41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2" name="テキスト ボックス 41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3" name="テキスト ボックス 41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97706</xdr:rowOff>
    </xdr:from>
    <xdr:to>
      <xdr:col>55</xdr:col>
      <xdr:colOff>50800</xdr:colOff>
      <xdr:row>109</xdr:row>
      <xdr:rowOff>27856</xdr:rowOff>
    </xdr:to>
    <xdr:sp macro="" textlink="">
      <xdr:nvSpPr>
        <xdr:cNvPr id="414" name="楕円 413"/>
        <xdr:cNvSpPr/>
      </xdr:nvSpPr>
      <xdr:spPr>
        <a:xfrm>
          <a:off x="10426700" y="186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12633</xdr:rowOff>
    </xdr:from>
    <xdr:ext cx="378565" cy="259045"/>
    <xdr:sp macro="" textlink="">
      <xdr:nvSpPr>
        <xdr:cNvPr id="415" name="【港湾・漁港】&#10;一人当たり有形固定資産（償却資産）額該当値テキスト"/>
        <xdr:cNvSpPr txBox="1"/>
      </xdr:nvSpPr>
      <xdr:spPr>
        <a:xfrm>
          <a:off x="10515600" y="18529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97684</xdr:rowOff>
    </xdr:from>
    <xdr:to>
      <xdr:col>50</xdr:col>
      <xdr:colOff>165100</xdr:colOff>
      <xdr:row>109</xdr:row>
      <xdr:rowOff>27834</xdr:rowOff>
    </xdr:to>
    <xdr:sp macro="" textlink="">
      <xdr:nvSpPr>
        <xdr:cNvPr id="416" name="楕円 415"/>
        <xdr:cNvSpPr/>
      </xdr:nvSpPr>
      <xdr:spPr>
        <a:xfrm>
          <a:off x="9588500" y="1861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148484</xdr:rowOff>
    </xdr:from>
    <xdr:to>
      <xdr:col>55</xdr:col>
      <xdr:colOff>0</xdr:colOff>
      <xdr:row>108</xdr:row>
      <xdr:rowOff>148506</xdr:rowOff>
    </xdr:to>
    <xdr:cxnSp macro="">
      <xdr:nvCxnSpPr>
        <xdr:cNvPr id="417" name="直線コネクタ 416"/>
        <xdr:cNvCxnSpPr/>
      </xdr:nvCxnSpPr>
      <xdr:spPr>
        <a:xfrm>
          <a:off x="9639300" y="18665084"/>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164323</xdr:rowOff>
    </xdr:from>
    <xdr:ext cx="534377" cy="259045"/>
    <xdr:sp macro="" textlink="">
      <xdr:nvSpPr>
        <xdr:cNvPr id="418" name="n_1aveValue【港湾・漁港】&#10;一人当たり有形固定資産（償却資産）額"/>
        <xdr:cNvSpPr txBox="1"/>
      </xdr:nvSpPr>
      <xdr:spPr>
        <a:xfrm>
          <a:off x="9359411" y="178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43232</xdr:rowOff>
    </xdr:from>
    <xdr:ext cx="534377" cy="259045"/>
    <xdr:sp macro="" textlink="">
      <xdr:nvSpPr>
        <xdr:cNvPr id="419" name="n_2aveValue【港湾・漁港】&#10;一人当たり有形固定資産（償却資産）額"/>
        <xdr:cNvSpPr txBox="1"/>
      </xdr:nvSpPr>
      <xdr:spPr>
        <a:xfrm>
          <a:off x="8483111" y="17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18961</xdr:rowOff>
    </xdr:from>
    <xdr:ext cx="378565" cy="259045"/>
    <xdr:sp macro="" textlink="">
      <xdr:nvSpPr>
        <xdr:cNvPr id="420" name="n_1mainValue【港湾・漁港】&#10;一人当たり有形固定資産（償却資産）額"/>
        <xdr:cNvSpPr txBox="1"/>
      </xdr:nvSpPr>
      <xdr:spPr>
        <a:xfrm>
          <a:off x="9437317" y="18707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31" name="テキスト ボックス 43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32" name="直線コネクタ 43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33" name="テキスト ボックス 43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34" name="直線コネクタ 43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35" name="テキスト ボックス 43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36" name="直線コネクタ 43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37" name="テキスト ボックス 43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38" name="直線コネクタ 43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39" name="テキスト ボックス 43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443" name="直線コネクタ 442"/>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44"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45" name="直線コネクタ 444"/>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446"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447" name="直線コネクタ 446"/>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83837</xdr:rowOff>
    </xdr:from>
    <xdr:ext cx="405111" cy="259045"/>
    <xdr:sp macro="" textlink="">
      <xdr:nvSpPr>
        <xdr:cNvPr id="448" name="【認定こども園・幼稚園・保育所】&#10;有形固定資産減価償却率平均値テキスト"/>
        <xdr:cNvSpPr txBox="1"/>
      </xdr:nvSpPr>
      <xdr:spPr>
        <a:xfrm>
          <a:off x="163576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49" name="フローチャート: 判断 448"/>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450" name="フローチャート: 判断 449"/>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51" name="フローチャート: 判断 450"/>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452" name="フローチャート: 判断 451"/>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3" name="テキスト ボックス 4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82550</xdr:rowOff>
    </xdr:from>
    <xdr:to>
      <xdr:col>85</xdr:col>
      <xdr:colOff>177800</xdr:colOff>
      <xdr:row>34</xdr:row>
      <xdr:rowOff>12700</xdr:rowOff>
    </xdr:to>
    <xdr:sp macro="" textlink="">
      <xdr:nvSpPr>
        <xdr:cNvPr id="458" name="楕円 457"/>
        <xdr:cNvSpPr/>
      </xdr:nvSpPr>
      <xdr:spPr>
        <a:xfrm>
          <a:off x="162687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35577</xdr:rowOff>
    </xdr:from>
    <xdr:ext cx="405111" cy="259045"/>
    <xdr:sp macro="" textlink="">
      <xdr:nvSpPr>
        <xdr:cNvPr id="459" name="【認定こども園・幼稚園・保育所】&#10;有形固定資産減価償却率該当値テキスト"/>
        <xdr:cNvSpPr txBox="1"/>
      </xdr:nvSpPr>
      <xdr:spPr>
        <a:xfrm>
          <a:off x="16357600" y="569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125984</xdr:rowOff>
    </xdr:from>
    <xdr:to>
      <xdr:col>81</xdr:col>
      <xdr:colOff>101600</xdr:colOff>
      <xdr:row>34</xdr:row>
      <xdr:rowOff>56134</xdr:rowOff>
    </xdr:to>
    <xdr:sp macro="" textlink="">
      <xdr:nvSpPr>
        <xdr:cNvPr id="460" name="楕円 459"/>
        <xdr:cNvSpPr/>
      </xdr:nvSpPr>
      <xdr:spPr>
        <a:xfrm>
          <a:off x="15430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133350</xdr:rowOff>
    </xdr:from>
    <xdr:to>
      <xdr:col>85</xdr:col>
      <xdr:colOff>127000</xdr:colOff>
      <xdr:row>34</xdr:row>
      <xdr:rowOff>5334</xdr:rowOff>
    </xdr:to>
    <xdr:cxnSp macro="">
      <xdr:nvCxnSpPr>
        <xdr:cNvPr id="461" name="直線コネクタ 460"/>
        <xdr:cNvCxnSpPr/>
      </xdr:nvCxnSpPr>
      <xdr:spPr>
        <a:xfrm flipV="1">
          <a:off x="15481300" y="579120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130556</xdr:rowOff>
    </xdr:from>
    <xdr:to>
      <xdr:col>76</xdr:col>
      <xdr:colOff>165100</xdr:colOff>
      <xdr:row>34</xdr:row>
      <xdr:rowOff>60706</xdr:rowOff>
    </xdr:to>
    <xdr:sp macro="" textlink="">
      <xdr:nvSpPr>
        <xdr:cNvPr id="462" name="楕円 461"/>
        <xdr:cNvSpPr/>
      </xdr:nvSpPr>
      <xdr:spPr>
        <a:xfrm>
          <a:off x="1454150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xdr:rowOff>
    </xdr:from>
    <xdr:to>
      <xdr:col>81</xdr:col>
      <xdr:colOff>50800</xdr:colOff>
      <xdr:row>34</xdr:row>
      <xdr:rowOff>9906</xdr:rowOff>
    </xdr:to>
    <xdr:cxnSp macro="">
      <xdr:nvCxnSpPr>
        <xdr:cNvPr id="463" name="直線コネクタ 462"/>
        <xdr:cNvCxnSpPr/>
      </xdr:nvCxnSpPr>
      <xdr:spPr>
        <a:xfrm flipV="1">
          <a:off x="14592300" y="58346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161561</xdr:rowOff>
    </xdr:from>
    <xdr:ext cx="405111" cy="259045"/>
    <xdr:sp macro="" textlink="">
      <xdr:nvSpPr>
        <xdr:cNvPr id="464" name="n_1aveValue【認定こども園・幼稚園・保育所】&#10;有形固定資産減価償却率"/>
        <xdr:cNvSpPr txBox="1"/>
      </xdr:nvSpPr>
      <xdr:spPr>
        <a:xfrm>
          <a:off x="152660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65"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466" name="n_3aveValue【認定こども園・幼稚園・保育所】&#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72661</xdr:rowOff>
    </xdr:from>
    <xdr:ext cx="405111" cy="259045"/>
    <xdr:sp macro="" textlink="">
      <xdr:nvSpPr>
        <xdr:cNvPr id="467" name="n_1mainValue【認定こども園・幼稚園・保育所】&#10;有形固定資産減価償却率"/>
        <xdr:cNvSpPr txBox="1"/>
      </xdr:nvSpPr>
      <xdr:spPr>
        <a:xfrm>
          <a:off x="15266044" y="5559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77233</xdr:rowOff>
    </xdr:from>
    <xdr:ext cx="405111" cy="259045"/>
    <xdr:sp macro="" textlink="">
      <xdr:nvSpPr>
        <xdr:cNvPr id="468" name="n_2mainValue【認定こども園・幼稚園・保育所】&#10;有形固定資産減価償却率"/>
        <xdr:cNvSpPr txBox="1"/>
      </xdr:nvSpPr>
      <xdr:spPr>
        <a:xfrm>
          <a:off x="14389744" y="556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9" name="正方形/長方形 4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0" name="正方形/長方形 4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1" name="正方形/長方形 4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2" name="正方形/長方形 4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3" name="正方形/長方形 4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4" name="正方形/長方形 4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5" name="正方形/長方形 4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6" name="正方形/長方形 47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7" name="テキスト ボックス 47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8" name="直線コネクタ 47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79" name="テキスト ボックス 478"/>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80" name="直線コネクタ 47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81" name="テキスト ボックス 48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2" name="直線コネクタ 48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83" name="テキスト ボックス 48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4" name="直線コネクタ 48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85" name="テキスト ボックス 48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6" name="直線コネクタ 48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7" name="テキスト ボックス 48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8" name="直線コネクタ 48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9" name="テキスト ボックス 48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0" name="直線コネクタ 4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1" name="テキスト ボックス 49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493" name="直線コネクタ 492"/>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9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95" name="直線コネクタ 49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496"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497" name="直線コネクタ 496"/>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17797</xdr:rowOff>
    </xdr:from>
    <xdr:ext cx="469744" cy="259045"/>
    <xdr:sp macro="" textlink="">
      <xdr:nvSpPr>
        <xdr:cNvPr id="498" name="【認定こども園・幼稚園・保育所】&#10;一人当たり面積平均値テキスト"/>
        <xdr:cNvSpPr txBox="1"/>
      </xdr:nvSpPr>
      <xdr:spPr>
        <a:xfrm>
          <a:off x="22199600" y="636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99" name="フローチャート: 判断 498"/>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500" name="フローチャート: 判断 499"/>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501" name="フローチャート: 判断 500"/>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158750</xdr:rowOff>
    </xdr:from>
    <xdr:to>
      <xdr:col>102</xdr:col>
      <xdr:colOff>165100</xdr:colOff>
      <xdr:row>42</xdr:row>
      <xdr:rowOff>88900</xdr:rowOff>
    </xdr:to>
    <xdr:sp macro="" textlink="">
      <xdr:nvSpPr>
        <xdr:cNvPr id="502" name="フローチャート: 判断 501"/>
        <xdr:cNvSpPr/>
      </xdr:nvSpPr>
      <xdr:spPr>
        <a:xfrm>
          <a:off x="19494500" y="718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3" name="テキスト ボックス 50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4" name="テキスト ボックス 50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5" name="テキスト ボックス 50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6" name="テキスト ボックス 50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7" name="テキスト ボックス 50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508" name="楕円 507"/>
        <xdr:cNvSpPr/>
      </xdr:nvSpPr>
      <xdr:spPr>
        <a:xfrm>
          <a:off x="22110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509" name="【認定こども園・幼稚園・保育所】&#10;一人当たり面積該当値テキスト"/>
        <xdr:cNvSpPr txBox="1"/>
      </xdr:nvSpPr>
      <xdr:spPr>
        <a:xfrm>
          <a:off x="22199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510" name="楕円 509"/>
        <xdr:cNvSpPr/>
      </xdr:nvSpPr>
      <xdr:spPr>
        <a:xfrm>
          <a:off x="2127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511" name="直線コネクタ 510"/>
        <xdr:cNvCxnSpPr/>
      </xdr:nvCxnSpPr>
      <xdr:spPr>
        <a:xfrm>
          <a:off x="21323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512" name="楕円 511"/>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513" name="直線コネクタ 512"/>
        <xdr:cNvCxnSpPr/>
      </xdr:nvCxnSpPr>
      <xdr:spPr>
        <a:xfrm>
          <a:off x="20434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17797</xdr:rowOff>
    </xdr:from>
    <xdr:ext cx="469744" cy="259045"/>
    <xdr:sp macro="" textlink="">
      <xdr:nvSpPr>
        <xdr:cNvPr id="514" name="n_1ave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515" name="n_2ave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105427</xdr:rowOff>
    </xdr:from>
    <xdr:ext cx="469744" cy="259045"/>
    <xdr:sp macro="" textlink="">
      <xdr:nvSpPr>
        <xdr:cNvPr id="516" name="n_3aveValue【認定こども園・幼稚園・保育所】&#10;一人当たり面積"/>
        <xdr:cNvSpPr txBox="1"/>
      </xdr:nvSpPr>
      <xdr:spPr>
        <a:xfrm>
          <a:off x="19310427"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17" name="n_1mainValue【認定こども園・幼稚園・保育所】&#10;一人当たり面積"/>
        <xdr:cNvSpPr txBox="1"/>
      </xdr:nvSpPr>
      <xdr:spPr>
        <a:xfrm>
          <a:off x="21075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18" name="n_2mainValue【認定こども園・幼稚園・保育所】&#10;一人当たり面積"/>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9" name="正方形/長方形 5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0" name="正方形/長方形 5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1" name="正方形/長方形 5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2" name="正方形/長方形 5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3" name="正方形/長方形 5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4" name="正方形/長方形 5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5" name="正方形/長方形 5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正方形/長方形 5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7" name="テキスト ボックス 5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8" name="直線コネクタ 5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9" name="テキスト ボックス 5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0" name="直線コネクタ 5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1" name="テキスト ボックス 5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2" name="直線コネクタ 5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3" name="テキスト ボックス 5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4" name="直線コネクタ 5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5" name="テキスト ボックス 5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6" name="直線コネクタ 5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7" name="テキスト ボックス 5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8" name="直線コネクタ 5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9" name="テキスト ボックス 5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0" name="直線コネクタ 5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41" name="テキスト ボックス 5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53340</xdr:rowOff>
    </xdr:from>
    <xdr:to>
      <xdr:col>85</xdr:col>
      <xdr:colOff>126364</xdr:colOff>
      <xdr:row>63</xdr:row>
      <xdr:rowOff>68580</xdr:rowOff>
    </xdr:to>
    <xdr:cxnSp macro="">
      <xdr:nvCxnSpPr>
        <xdr:cNvPr id="543" name="直線コネクタ 542"/>
        <xdr:cNvCxnSpPr/>
      </xdr:nvCxnSpPr>
      <xdr:spPr>
        <a:xfrm flipV="1">
          <a:off x="16318864" y="965454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72407</xdr:rowOff>
    </xdr:from>
    <xdr:ext cx="405111" cy="259045"/>
    <xdr:sp macro="" textlink="">
      <xdr:nvSpPr>
        <xdr:cNvPr id="544" name="【学校施設】&#10;有形固定資産減価償却率最小値テキスト"/>
        <xdr:cNvSpPr txBox="1"/>
      </xdr:nvSpPr>
      <xdr:spPr>
        <a:xfrm>
          <a:off x="16357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68580</xdr:rowOff>
    </xdr:from>
    <xdr:to>
      <xdr:col>86</xdr:col>
      <xdr:colOff>25400</xdr:colOff>
      <xdr:row>63</xdr:row>
      <xdr:rowOff>68580</xdr:rowOff>
    </xdr:to>
    <xdr:cxnSp macro="">
      <xdr:nvCxnSpPr>
        <xdr:cNvPr id="545" name="直線コネクタ 544"/>
        <xdr:cNvCxnSpPr/>
      </xdr:nvCxnSpPr>
      <xdr:spPr>
        <a:xfrm>
          <a:off x="16230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17</xdr:rowOff>
    </xdr:from>
    <xdr:ext cx="405111" cy="259045"/>
    <xdr:sp macro="" textlink="">
      <xdr:nvSpPr>
        <xdr:cNvPr id="546" name="【学校施設】&#10;有形固定資産減価償却率最大値テキスト"/>
        <xdr:cNvSpPr txBox="1"/>
      </xdr:nvSpPr>
      <xdr:spPr>
        <a:xfrm>
          <a:off x="16357600" y="942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53340</xdr:rowOff>
    </xdr:from>
    <xdr:to>
      <xdr:col>86</xdr:col>
      <xdr:colOff>25400</xdr:colOff>
      <xdr:row>56</xdr:row>
      <xdr:rowOff>53340</xdr:rowOff>
    </xdr:to>
    <xdr:cxnSp macro="">
      <xdr:nvCxnSpPr>
        <xdr:cNvPr id="547" name="直線コネクタ 546"/>
        <xdr:cNvCxnSpPr/>
      </xdr:nvCxnSpPr>
      <xdr:spPr>
        <a:xfrm>
          <a:off x="16230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548"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49" name="フローチャート: 判断 548"/>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82550</xdr:rowOff>
    </xdr:from>
    <xdr:to>
      <xdr:col>81</xdr:col>
      <xdr:colOff>101600</xdr:colOff>
      <xdr:row>60</xdr:row>
      <xdr:rowOff>12700</xdr:rowOff>
    </xdr:to>
    <xdr:sp macro="" textlink="">
      <xdr:nvSpPr>
        <xdr:cNvPr id="550" name="フローチャート: 判断 549"/>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1" name="フローチャート: 判断 550"/>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86360</xdr:rowOff>
    </xdr:from>
    <xdr:to>
      <xdr:col>72</xdr:col>
      <xdr:colOff>38100</xdr:colOff>
      <xdr:row>61</xdr:row>
      <xdr:rowOff>16510</xdr:rowOff>
    </xdr:to>
    <xdr:sp macro="" textlink="">
      <xdr:nvSpPr>
        <xdr:cNvPr id="552" name="フローチャート: 判断 551"/>
        <xdr:cNvSpPr/>
      </xdr:nvSpPr>
      <xdr:spPr>
        <a:xfrm>
          <a:off x="13652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558" name="楕円 557"/>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559" name="【学校施設】&#10;有形固定資産減価償却率該当値テキスト"/>
        <xdr:cNvSpPr txBox="1"/>
      </xdr:nvSpPr>
      <xdr:spPr>
        <a:xfrm>
          <a:off x="16357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60" name="楕円 559"/>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61</xdr:row>
      <xdr:rowOff>0</xdr:rowOff>
    </xdr:to>
    <xdr:cxnSp macro="">
      <xdr:nvCxnSpPr>
        <xdr:cNvPr id="561" name="直線コネクタ 560"/>
        <xdr:cNvCxnSpPr/>
      </xdr:nvCxnSpPr>
      <xdr:spPr>
        <a:xfrm flipV="1">
          <a:off x="15481300" y="103974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147320</xdr:rowOff>
    </xdr:from>
    <xdr:to>
      <xdr:col>76</xdr:col>
      <xdr:colOff>165100</xdr:colOff>
      <xdr:row>60</xdr:row>
      <xdr:rowOff>77470</xdr:rowOff>
    </xdr:to>
    <xdr:sp macro="" textlink="">
      <xdr:nvSpPr>
        <xdr:cNvPr id="562" name="楕円 561"/>
        <xdr:cNvSpPr/>
      </xdr:nvSpPr>
      <xdr:spPr>
        <a:xfrm>
          <a:off x="14541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26670</xdr:rowOff>
    </xdr:from>
    <xdr:to>
      <xdr:col>81</xdr:col>
      <xdr:colOff>50800</xdr:colOff>
      <xdr:row>61</xdr:row>
      <xdr:rowOff>0</xdr:rowOff>
    </xdr:to>
    <xdr:cxnSp macro="">
      <xdr:nvCxnSpPr>
        <xdr:cNvPr id="563" name="直線コネクタ 562"/>
        <xdr:cNvCxnSpPr/>
      </xdr:nvCxnSpPr>
      <xdr:spPr>
        <a:xfrm>
          <a:off x="14592300" y="103136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564" name="n_1aveValue【学校施設】&#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5"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33037</xdr:rowOff>
    </xdr:from>
    <xdr:ext cx="405111" cy="259045"/>
    <xdr:sp macro="" textlink="">
      <xdr:nvSpPr>
        <xdr:cNvPr id="566" name="n_3aveValue【学校施設】&#10;有形固定資産減価償却率"/>
        <xdr:cNvSpPr txBox="1"/>
      </xdr:nvSpPr>
      <xdr:spPr>
        <a:xfrm>
          <a:off x="13500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7" name="n_1mainValue【学校施設】&#10;有形固定資産減価償却率"/>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68597</xdr:rowOff>
    </xdr:from>
    <xdr:ext cx="405111" cy="259045"/>
    <xdr:sp macro="" textlink="">
      <xdr:nvSpPr>
        <xdr:cNvPr id="568" name="n_2mainValue【学校施設】&#10;有形固定資産減価償却率"/>
        <xdr:cNvSpPr txBox="1"/>
      </xdr:nvSpPr>
      <xdr:spPr>
        <a:xfrm>
          <a:off x="14389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80" name="直線コネクタ 57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81" name="テキスト ボックス 58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2" name="直線コネクタ 58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3" name="テキスト ボックス 58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84" name="直線コネクタ 58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85" name="テキスト ボックス 58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8" name="直線コネクタ 58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9" name="テキスト ボックス 58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90" name="直線コネクタ 58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91" name="テキスト ボックス 59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92" name="直線コネクタ 59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93" name="テキスト ボックス 59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597" name="直線コネクタ 596"/>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598"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599" name="直線コネクタ 598"/>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600"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601" name="直線コネクタ 600"/>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47642</xdr:rowOff>
    </xdr:from>
    <xdr:ext cx="469744" cy="259045"/>
    <xdr:sp macro="" textlink="">
      <xdr:nvSpPr>
        <xdr:cNvPr id="602" name="【学校施設】&#10;一人当たり面積平均値テキスト"/>
        <xdr:cNvSpPr txBox="1"/>
      </xdr:nvSpPr>
      <xdr:spPr>
        <a:xfrm>
          <a:off x="22199600" y="10334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603" name="フローチャート: 判断 602"/>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604" name="フローチャート: 判断 603"/>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605" name="フローチャート: 判断 604"/>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92075</xdr:rowOff>
    </xdr:from>
    <xdr:to>
      <xdr:col>102</xdr:col>
      <xdr:colOff>165100</xdr:colOff>
      <xdr:row>63</xdr:row>
      <xdr:rowOff>22225</xdr:rowOff>
    </xdr:to>
    <xdr:sp macro="" textlink="">
      <xdr:nvSpPr>
        <xdr:cNvPr id="606" name="フローチャート: 判断 605"/>
        <xdr:cNvSpPr/>
      </xdr:nvSpPr>
      <xdr:spPr>
        <a:xfrm>
          <a:off x="19494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53499</xdr:rowOff>
    </xdr:from>
    <xdr:to>
      <xdr:col>116</xdr:col>
      <xdr:colOff>114300</xdr:colOff>
      <xdr:row>57</xdr:row>
      <xdr:rowOff>155099</xdr:rowOff>
    </xdr:to>
    <xdr:sp macro="" textlink="">
      <xdr:nvSpPr>
        <xdr:cNvPr id="612" name="楕円 611"/>
        <xdr:cNvSpPr/>
      </xdr:nvSpPr>
      <xdr:spPr>
        <a:xfrm>
          <a:off x="22110700" y="98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76376</xdr:rowOff>
    </xdr:from>
    <xdr:ext cx="469744" cy="259045"/>
    <xdr:sp macro="" textlink="">
      <xdr:nvSpPr>
        <xdr:cNvPr id="613" name="【学校施設】&#10;一人当たり面積該当値テキスト"/>
        <xdr:cNvSpPr txBox="1"/>
      </xdr:nvSpPr>
      <xdr:spPr>
        <a:xfrm>
          <a:off x="22199600" y="967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144938</xdr:rowOff>
    </xdr:from>
    <xdr:to>
      <xdr:col>112</xdr:col>
      <xdr:colOff>38100</xdr:colOff>
      <xdr:row>59</xdr:row>
      <xdr:rowOff>75088</xdr:rowOff>
    </xdr:to>
    <xdr:sp macro="" textlink="">
      <xdr:nvSpPr>
        <xdr:cNvPr id="614" name="楕円 613"/>
        <xdr:cNvSpPr/>
      </xdr:nvSpPr>
      <xdr:spPr>
        <a:xfrm>
          <a:off x="21272500" y="1008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104299</xdr:rowOff>
    </xdr:from>
    <xdr:to>
      <xdr:col>116</xdr:col>
      <xdr:colOff>63500</xdr:colOff>
      <xdr:row>59</xdr:row>
      <xdr:rowOff>24288</xdr:rowOff>
    </xdr:to>
    <xdr:cxnSp macro="">
      <xdr:nvCxnSpPr>
        <xdr:cNvPr id="615" name="直線コネクタ 614"/>
        <xdr:cNvCxnSpPr/>
      </xdr:nvCxnSpPr>
      <xdr:spPr>
        <a:xfrm flipV="1">
          <a:off x="21323300" y="9876949"/>
          <a:ext cx="838200" cy="26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9207</xdr:rowOff>
    </xdr:from>
    <xdr:to>
      <xdr:col>107</xdr:col>
      <xdr:colOff>101600</xdr:colOff>
      <xdr:row>60</xdr:row>
      <xdr:rowOff>110807</xdr:rowOff>
    </xdr:to>
    <xdr:sp macro="" textlink="">
      <xdr:nvSpPr>
        <xdr:cNvPr id="616" name="楕円 615"/>
        <xdr:cNvSpPr/>
      </xdr:nvSpPr>
      <xdr:spPr>
        <a:xfrm>
          <a:off x="20383500" y="102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24288</xdr:rowOff>
    </xdr:from>
    <xdr:to>
      <xdr:col>111</xdr:col>
      <xdr:colOff>177800</xdr:colOff>
      <xdr:row>60</xdr:row>
      <xdr:rowOff>60007</xdr:rowOff>
    </xdr:to>
    <xdr:cxnSp macro="">
      <xdr:nvCxnSpPr>
        <xdr:cNvPr id="617" name="直線コネクタ 616"/>
        <xdr:cNvCxnSpPr/>
      </xdr:nvCxnSpPr>
      <xdr:spPr>
        <a:xfrm flipV="1">
          <a:off x="20434300" y="10139838"/>
          <a:ext cx="889000" cy="20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27640</xdr:rowOff>
    </xdr:from>
    <xdr:ext cx="469744" cy="259045"/>
    <xdr:sp macro="" textlink="">
      <xdr:nvSpPr>
        <xdr:cNvPr id="618" name="n_1aveValue【学校施設】&#10;一人当たり面積"/>
        <xdr:cNvSpPr txBox="1"/>
      </xdr:nvSpPr>
      <xdr:spPr>
        <a:xfrm>
          <a:off x="21075727" y="1048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86218</xdr:rowOff>
    </xdr:from>
    <xdr:ext cx="469744" cy="259045"/>
    <xdr:sp macro="" textlink="">
      <xdr:nvSpPr>
        <xdr:cNvPr id="619" name="n_2aveValue【学校施設】&#10;一人当たり面積"/>
        <xdr:cNvSpPr txBox="1"/>
      </xdr:nvSpPr>
      <xdr:spPr>
        <a:xfrm>
          <a:off x="20199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38752</xdr:rowOff>
    </xdr:from>
    <xdr:ext cx="469744" cy="259045"/>
    <xdr:sp macro="" textlink="">
      <xdr:nvSpPr>
        <xdr:cNvPr id="620" name="n_3aveValue【学校施設】&#10;一人当たり面積"/>
        <xdr:cNvSpPr txBox="1"/>
      </xdr:nvSpPr>
      <xdr:spPr>
        <a:xfrm>
          <a:off x="19310427"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91615</xdr:rowOff>
    </xdr:from>
    <xdr:ext cx="469744" cy="259045"/>
    <xdr:sp macro="" textlink="">
      <xdr:nvSpPr>
        <xdr:cNvPr id="621" name="n_1mainValue【学校施設】&#10;一人当たり面積"/>
        <xdr:cNvSpPr txBox="1"/>
      </xdr:nvSpPr>
      <xdr:spPr>
        <a:xfrm>
          <a:off x="21075727" y="986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127334</xdr:rowOff>
    </xdr:from>
    <xdr:ext cx="469744" cy="259045"/>
    <xdr:sp macro="" textlink="">
      <xdr:nvSpPr>
        <xdr:cNvPr id="622" name="n_2mainValue【学校施設】&#10;一人当たり面積"/>
        <xdr:cNvSpPr txBox="1"/>
      </xdr:nvSpPr>
      <xdr:spPr>
        <a:xfrm>
          <a:off x="20199427" y="1007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3" name="テキスト ボックス 63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35" name="テキスト ボックス 6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3" name="テキスト ボックス 64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647" name="直線コネクタ 646"/>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48"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49" name="直線コネクタ 648"/>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5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52"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53" name="フローチャート: 判断 652"/>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654" name="フローチャート: 判断 653"/>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55" name="フローチャート: 判断 654"/>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84</xdr:row>
      <xdr:rowOff>74930</xdr:rowOff>
    </xdr:from>
    <xdr:to>
      <xdr:col>72</xdr:col>
      <xdr:colOff>38100</xdr:colOff>
      <xdr:row>85</xdr:row>
      <xdr:rowOff>5080</xdr:rowOff>
    </xdr:to>
    <xdr:sp macro="" textlink="">
      <xdr:nvSpPr>
        <xdr:cNvPr id="656" name="フローチャート: 判断 655"/>
        <xdr:cNvSpPr/>
      </xdr:nvSpPr>
      <xdr:spPr>
        <a:xfrm>
          <a:off x="13652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62" name="楕円 661"/>
        <xdr:cNvSpPr/>
      </xdr:nvSpPr>
      <xdr:spPr>
        <a:xfrm>
          <a:off x="16268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120666</xdr:rowOff>
    </xdr:from>
    <xdr:ext cx="405111" cy="259045"/>
    <xdr:sp macro="" textlink="">
      <xdr:nvSpPr>
        <xdr:cNvPr id="663" name="【児童館】&#10;有形固定資産減価償却率該当値テキスト"/>
        <xdr:cNvSpPr txBox="1"/>
      </xdr:nvSpPr>
      <xdr:spPr>
        <a:xfrm>
          <a:off x="16357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149225</xdr:rowOff>
    </xdr:from>
    <xdr:to>
      <xdr:col>81</xdr:col>
      <xdr:colOff>101600</xdr:colOff>
      <xdr:row>83</xdr:row>
      <xdr:rowOff>79375</xdr:rowOff>
    </xdr:to>
    <xdr:sp macro="" textlink="">
      <xdr:nvSpPr>
        <xdr:cNvPr id="664" name="楕円 663"/>
        <xdr:cNvSpPr/>
      </xdr:nvSpPr>
      <xdr:spPr>
        <a:xfrm>
          <a:off x="15430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28575</xdr:rowOff>
    </xdr:to>
    <xdr:cxnSp macro="">
      <xdr:nvCxnSpPr>
        <xdr:cNvPr id="665" name="直線コネクタ 664"/>
        <xdr:cNvCxnSpPr/>
      </xdr:nvCxnSpPr>
      <xdr:spPr>
        <a:xfrm flipV="1">
          <a:off x="15481300" y="142074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66" name="楕円 665"/>
        <xdr:cNvSpPr/>
      </xdr:nvSpPr>
      <xdr:spPr>
        <a:xfrm>
          <a:off x="1454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28575</xdr:rowOff>
    </xdr:from>
    <xdr:to>
      <xdr:col>81</xdr:col>
      <xdr:colOff>50800</xdr:colOff>
      <xdr:row>83</xdr:row>
      <xdr:rowOff>78105</xdr:rowOff>
    </xdr:to>
    <xdr:cxnSp macro="">
      <xdr:nvCxnSpPr>
        <xdr:cNvPr id="667" name="直線コネクタ 666"/>
        <xdr:cNvCxnSpPr/>
      </xdr:nvCxnSpPr>
      <xdr:spPr>
        <a:xfrm flipV="1">
          <a:off x="14592300" y="142589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87647</xdr:rowOff>
    </xdr:from>
    <xdr:ext cx="405111" cy="259045"/>
    <xdr:sp macro="" textlink="">
      <xdr:nvSpPr>
        <xdr:cNvPr id="668" name="n_1aveValue【児童館】&#10;有形固定資産減価償却率"/>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669"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21607</xdr:rowOff>
    </xdr:from>
    <xdr:ext cx="405111" cy="259045"/>
    <xdr:sp macro="" textlink="">
      <xdr:nvSpPr>
        <xdr:cNvPr id="670" name="n_3aveValue【児童館】&#10;有形固定資産減価償却率"/>
        <xdr:cNvSpPr txBox="1"/>
      </xdr:nvSpPr>
      <xdr:spPr>
        <a:xfrm>
          <a:off x="13500744" y="1425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95902</xdr:rowOff>
    </xdr:from>
    <xdr:ext cx="405111" cy="259045"/>
    <xdr:sp macro="" textlink="">
      <xdr:nvSpPr>
        <xdr:cNvPr id="671" name="n_1mainValue【児童館】&#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672" name="n_2mainValue【児童館】&#10;有形固定資産減価償却率"/>
        <xdr:cNvSpPr txBox="1"/>
      </xdr:nvSpPr>
      <xdr:spPr>
        <a:xfrm>
          <a:off x="14389744"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96" name="直線コネクタ 695"/>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7"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8" name="直線コネクタ 697"/>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01"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2" name="フローチャート: 判断 701"/>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3" name="フローチャート: 判断 702"/>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704" name="フローチャート: 判断 703"/>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705" name="フローチャート: 判断 704"/>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11" name="楕円 710"/>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2"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13" name="楕円 712"/>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14" name="直線コネクタ 713"/>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15" name="楕円 714"/>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16" name="直線コネクタ 715"/>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17"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718"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719" name="n_3aveValue【児童館】&#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20"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21"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0" name="テキスト ボックス 7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2" name="テキスト ボックス 731"/>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3" name="直線コネクタ 7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4" name="テキスト ボックス 73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5" name="直線コネクタ 7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6" name="テキスト ボックス 7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7" name="直線コネクタ 7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8" name="テキスト ボックス 7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9" name="直線コネクタ 7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0" name="テキスト ボックス 7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1" name="直線コネクタ 7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2" name="テキスト ボックス 74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3" name="直線コネクタ 7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4" name="テキスト ボックス 74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30480</xdr:rowOff>
    </xdr:from>
    <xdr:to>
      <xdr:col>85</xdr:col>
      <xdr:colOff>126364</xdr:colOff>
      <xdr:row>107</xdr:row>
      <xdr:rowOff>121920</xdr:rowOff>
    </xdr:to>
    <xdr:cxnSp macro="">
      <xdr:nvCxnSpPr>
        <xdr:cNvPr id="746" name="直線コネクタ 745"/>
        <xdr:cNvCxnSpPr/>
      </xdr:nvCxnSpPr>
      <xdr:spPr>
        <a:xfrm flipV="1">
          <a:off x="16318864" y="1734693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47"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48" name="直線コネクタ 747"/>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148607</xdr:rowOff>
    </xdr:from>
    <xdr:ext cx="405111" cy="259045"/>
    <xdr:sp macro="" textlink="">
      <xdr:nvSpPr>
        <xdr:cNvPr id="749" name="【公民館】&#10;有形固定資産減価償却率最大値テキスト"/>
        <xdr:cNvSpPr txBox="1"/>
      </xdr:nvSpPr>
      <xdr:spPr>
        <a:xfrm>
          <a:off x="16357600" y="1712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30480</xdr:rowOff>
    </xdr:from>
    <xdr:to>
      <xdr:col>86</xdr:col>
      <xdr:colOff>25400</xdr:colOff>
      <xdr:row>101</xdr:row>
      <xdr:rowOff>30480</xdr:rowOff>
    </xdr:to>
    <xdr:cxnSp macro="">
      <xdr:nvCxnSpPr>
        <xdr:cNvPr id="750" name="直線コネクタ 749"/>
        <xdr:cNvCxnSpPr/>
      </xdr:nvCxnSpPr>
      <xdr:spPr>
        <a:xfrm>
          <a:off x="16230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83838</xdr:rowOff>
    </xdr:from>
    <xdr:ext cx="405111" cy="259045"/>
    <xdr:sp macro="" textlink="">
      <xdr:nvSpPr>
        <xdr:cNvPr id="751" name="【公民館】&#10;有形固定資産減価償却率平均値テキスト"/>
        <xdr:cNvSpPr txBox="1"/>
      </xdr:nvSpPr>
      <xdr:spPr>
        <a:xfrm>
          <a:off x="16357600" y="1791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752" name="フローチャート: 判断 751"/>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753" name="フローチャート: 判断 752"/>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754" name="フローチャート: 判断 753"/>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755" name="フローチャート: 判断 754"/>
        <xdr:cNvSpPr/>
      </xdr:nvSpPr>
      <xdr:spPr>
        <a:xfrm>
          <a:off x="1365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6" name="テキスト ボックス 75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7" name="テキスト ボックス 75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8" name="テキスト ボックス 75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9" name="テキスト ボックス 75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0" name="テキスト ボックス 75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761" name="楕円 760"/>
        <xdr:cNvSpPr/>
      </xdr:nvSpPr>
      <xdr:spPr>
        <a:xfrm>
          <a:off x="162687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86377</xdr:rowOff>
    </xdr:from>
    <xdr:ext cx="405111" cy="259045"/>
    <xdr:sp macro="" textlink="">
      <xdr:nvSpPr>
        <xdr:cNvPr id="762" name="【公民館】&#10;有形固定資産減価償却率該当値テキスト"/>
        <xdr:cNvSpPr txBox="1"/>
      </xdr:nvSpPr>
      <xdr:spPr>
        <a:xfrm>
          <a:off x="16357600"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93980</xdr:rowOff>
    </xdr:from>
    <xdr:to>
      <xdr:col>81</xdr:col>
      <xdr:colOff>101600</xdr:colOff>
      <xdr:row>105</xdr:row>
      <xdr:rowOff>24130</xdr:rowOff>
    </xdr:to>
    <xdr:sp macro="" textlink="">
      <xdr:nvSpPr>
        <xdr:cNvPr id="763" name="楕円 762"/>
        <xdr:cNvSpPr/>
      </xdr:nvSpPr>
      <xdr:spPr>
        <a:xfrm>
          <a:off x="15430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144780</xdr:rowOff>
    </xdr:to>
    <xdr:cxnSp macro="">
      <xdr:nvCxnSpPr>
        <xdr:cNvPr id="764" name="直線コネクタ 763"/>
        <xdr:cNvCxnSpPr/>
      </xdr:nvCxnSpPr>
      <xdr:spPr>
        <a:xfrm flipV="1">
          <a:off x="15481300" y="17945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765" name="楕円 764"/>
        <xdr:cNvSpPr/>
      </xdr:nvSpPr>
      <xdr:spPr>
        <a:xfrm>
          <a:off x="14541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148589</xdr:rowOff>
    </xdr:from>
    <xdr:to>
      <xdr:col>81</xdr:col>
      <xdr:colOff>50800</xdr:colOff>
      <xdr:row>104</xdr:row>
      <xdr:rowOff>144780</xdr:rowOff>
    </xdr:to>
    <xdr:cxnSp macro="">
      <xdr:nvCxnSpPr>
        <xdr:cNvPr id="766" name="直線コネクタ 765"/>
        <xdr:cNvCxnSpPr/>
      </xdr:nvCxnSpPr>
      <xdr:spPr>
        <a:xfrm>
          <a:off x="14592300" y="17807939"/>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116857</xdr:rowOff>
    </xdr:from>
    <xdr:ext cx="405111" cy="259045"/>
    <xdr:sp macro="" textlink="">
      <xdr:nvSpPr>
        <xdr:cNvPr id="767" name="n_1aveValue【公民館】&#10;有形固定資産減価償却率"/>
        <xdr:cNvSpPr txBox="1"/>
      </xdr:nvSpPr>
      <xdr:spPr>
        <a:xfrm>
          <a:off x="15266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95266</xdr:rowOff>
    </xdr:from>
    <xdr:ext cx="405111" cy="259045"/>
    <xdr:sp macro="" textlink="">
      <xdr:nvSpPr>
        <xdr:cNvPr id="768" name="n_2aveValue【公民館】&#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109238</xdr:rowOff>
    </xdr:from>
    <xdr:ext cx="405111" cy="259045"/>
    <xdr:sp macro="" textlink="">
      <xdr:nvSpPr>
        <xdr:cNvPr id="769" name="n_3aveValue【公民館】&#10;有形固定資産減価償却率"/>
        <xdr:cNvSpPr txBox="1"/>
      </xdr:nvSpPr>
      <xdr:spPr>
        <a:xfrm>
          <a:off x="13500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15257</xdr:rowOff>
    </xdr:from>
    <xdr:ext cx="405111" cy="259045"/>
    <xdr:sp macro="" textlink="">
      <xdr:nvSpPr>
        <xdr:cNvPr id="770" name="n_1mainValue【公民館】&#10;有形固定資産減価償却率"/>
        <xdr:cNvSpPr txBox="1"/>
      </xdr:nvSpPr>
      <xdr:spPr>
        <a:xfrm>
          <a:off x="152660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771" name="n_2mainValue【公民館】&#10;有形固定資産減価償却率"/>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2" name="正方形/長方形 7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3" name="正方形/長方形 7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4" name="正方形/長方形 7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5" name="正方形/長方形 7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6" name="正方形/長方形 7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7" name="正方形/長方形 7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8" name="正方形/長方形 7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9" name="正方形/長方形 77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0" name="テキスト ボックス 77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1" name="直線コネクタ 78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2" name="直線コネクタ 78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3" name="テキスト ボックス 78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4" name="直線コネクタ 78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5" name="テキスト ボックス 78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6" name="直線コネクタ 78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7" name="テキスト ボックス 78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8" name="直線コネクタ 78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9" name="テキスト ボックス 78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0" name="直線コネクタ 7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1" name="テキスト ボックス 7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23622</xdr:rowOff>
    </xdr:from>
    <xdr:to>
      <xdr:col>116</xdr:col>
      <xdr:colOff>62864</xdr:colOff>
      <xdr:row>108</xdr:row>
      <xdr:rowOff>3048</xdr:rowOff>
    </xdr:to>
    <xdr:cxnSp macro="">
      <xdr:nvCxnSpPr>
        <xdr:cNvPr id="793" name="直線コネクタ 792"/>
        <xdr:cNvCxnSpPr/>
      </xdr:nvCxnSpPr>
      <xdr:spPr>
        <a:xfrm flipV="1">
          <a:off x="22160864" y="1734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94"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95" name="直線コネクタ 79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141749</xdr:rowOff>
    </xdr:from>
    <xdr:ext cx="469744" cy="259045"/>
    <xdr:sp macro="" textlink="">
      <xdr:nvSpPr>
        <xdr:cNvPr id="796" name="【公民館】&#10;一人当たり面積最大値テキスト"/>
        <xdr:cNvSpPr txBox="1"/>
      </xdr:nvSpPr>
      <xdr:spPr>
        <a:xfrm>
          <a:off x="22199600" y="171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23622</xdr:rowOff>
    </xdr:from>
    <xdr:to>
      <xdr:col>116</xdr:col>
      <xdr:colOff>152400</xdr:colOff>
      <xdr:row>101</xdr:row>
      <xdr:rowOff>23622</xdr:rowOff>
    </xdr:to>
    <xdr:cxnSp macro="">
      <xdr:nvCxnSpPr>
        <xdr:cNvPr id="797" name="直線コネクタ 796"/>
        <xdr:cNvCxnSpPr/>
      </xdr:nvCxnSpPr>
      <xdr:spPr>
        <a:xfrm>
          <a:off x="22072600" y="1734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798"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99" name="フローチャート: 判断 798"/>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55118</xdr:rowOff>
    </xdr:from>
    <xdr:to>
      <xdr:col>112</xdr:col>
      <xdr:colOff>38100</xdr:colOff>
      <xdr:row>105</xdr:row>
      <xdr:rowOff>156718</xdr:rowOff>
    </xdr:to>
    <xdr:sp macro="" textlink="">
      <xdr:nvSpPr>
        <xdr:cNvPr id="800" name="フローチャート: 判断 799"/>
        <xdr:cNvSpPr/>
      </xdr:nvSpPr>
      <xdr:spPr>
        <a:xfrm>
          <a:off x="21272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41402</xdr:rowOff>
    </xdr:from>
    <xdr:to>
      <xdr:col>107</xdr:col>
      <xdr:colOff>101600</xdr:colOff>
      <xdr:row>105</xdr:row>
      <xdr:rowOff>143002</xdr:rowOff>
    </xdr:to>
    <xdr:sp macro="" textlink="">
      <xdr:nvSpPr>
        <xdr:cNvPr id="801" name="フローチャート: 判断 800"/>
        <xdr:cNvSpPr/>
      </xdr:nvSpPr>
      <xdr:spPr>
        <a:xfrm>
          <a:off x="20383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802" name="フローチャート: 判断 801"/>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3" name="テキスト ボックス 8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4" name="テキスト ボックス 8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5" name="テキスト ボックス 8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6" name="テキスト ボックス 8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7" name="テキスト ボックス 8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144272</xdr:rowOff>
    </xdr:from>
    <xdr:to>
      <xdr:col>116</xdr:col>
      <xdr:colOff>114300</xdr:colOff>
      <xdr:row>101</xdr:row>
      <xdr:rowOff>74422</xdr:rowOff>
    </xdr:to>
    <xdr:sp macro="" textlink="">
      <xdr:nvSpPr>
        <xdr:cNvPr id="808" name="楕円 807"/>
        <xdr:cNvSpPr/>
      </xdr:nvSpPr>
      <xdr:spPr>
        <a:xfrm>
          <a:off x="221107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97299</xdr:rowOff>
    </xdr:from>
    <xdr:ext cx="469744" cy="259045"/>
    <xdr:sp macro="" textlink="">
      <xdr:nvSpPr>
        <xdr:cNvPr id="809" name="【公民館】&#10;一人当たり面積該当値テキスト"/>
        <xdr:cNvSpPr txBox="1"/>
      </xdr:nvSpPr>
      <xdr:spPr>
        <a:xfrm>
          <a:off x="22199600" y="1724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112268</xdr:rowOff>
    </xdr:from>
    <xdr:to>
      <xdr:col>112</xdr:col>
      <xdr:colOff>38100</xdr:colOff>
      <xdr:row>101</xdr:row>
      <xdr:rowOff>42418</xdr:rowOff>
    </xdr:to>
    <xdr:sp macro="" textlink="">
      <xdr:nvSpPr>
        <xdr:cNvPr id="810" name="楕円 809"/>
        <xdr:cNvSpPr/>
      </xdr:nvSpPr>
      <xdr:spPr>
        <a:xfrm>
          <a:off x="212725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163068</xdr:rowOff>
    </xdr:from>
    <xdr:to>
      <xdr:col>116</xdr:col>
      <xdr:colOff>63500</xdr:colOff>
      <xdr:row>101</xdr:row>
      <xdr:rowOff>23622</xdr:rowOff>
    </xdr:to>
    <xdr:cxnSp macro="">
      <xdr:nvCxnSpPr>
        <xdr:cNvPr id="811" name="直線コネクタ 810"/>
        <xdr:cNvCxnSpPr/>
      </xdr:nvCxnSpPr>
      <xdr:spPr>
        <a:xfrm>
          <a:off x="21323300" y="173080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130556</xdr:rowOff>
    </xdr:from>
    <xdr:to>
      <xdr:col>107</xdr:col>
      <xdr:colOff>101600</xdr:colOff>
      <xdr:row>101</xdr:row>
      <xdr:rowOff>60706</xdr:rowOff>
    </xdr:to>
    <xdr:sp macro="" textlink="">
      <xdr:nvSpPr>
        <xdr:cNvPr id="812" name="楕円 811"/>
        <xdr:cNvSpPr/>
      </xdr:nvSpPr>
      <xdr:spPr>
        <a:xfrm>
          <a:off x="20383500" y="1727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163068</xdr:rowOff>
    </xdr:from>
    <xdr:to>
      <xdr:col>111</xdr:col>
      <xdr:colOff>177800</xdr:colOff>
      <xdr:row>101</xdr:row>
      <xdr:rowOff>9906</xdr:rowOff>
    </xdr:to>
    <xdr:cxnSp macro="">
      <xdr:nvCxnSpPr>
        <xdr:cNvPr id="813" name="直線コネクタ 812"/>
        <xdr:cNvCxnSpPr/>
      </xdr:nvCxnSpPr>
      <xdr:spPr>
        <a:xfrm flipV="1">
          <a:off x="20434300" y="17308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147845</xdr:rowOff>
    </xdr:from>
    <xdr:ext cx="469744" cy="259045"/>
    <xdr:sp macro="" textlink="">
      <xdr:nvSpPr>
        <xdr:cNvPr id="814" name="n_1aveValue【公民館】&#10;一人当たり面積"/>
        <xdr:cNvSpPr txBox="1"/>
      </xdr:nvSpPr>
      <xdr:spPr>
        <a:xfrm>
          <a:off x="21075727"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134129</xdr:rowOff>
    </xdr:from>
    <xdr:ext cx="469744" cy="259045"/>
    <xdr:sp macro="" textlink="">
      <xdr:nvSpPr>
        <xdr:cNvPr id="815" name="n_2aveValue【公民館】&#10;一人当たり面積"/>
        <xdr:cNvSpPr txBox="1"/>
      </xdr:nvSpPr>
      <xdr:spPr>
        <a:xfrm>
          <a:off x="20199427" y="1813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63516</xdr:rowOff>
    </xdr:from>
    <xdr:ext cx="469744" cy="259045"/>
    <xdr:sp macro="" textlink="">
      <xdr:nvSpPr>
        <xdr:cNvPr id="816" name="n_3aveValue【公民館】&#10;一人当たり面積"/>
        <xdr:cNvSpPr txBox="1"/>
      </xdr:nvSpPr>
      <xdr:spPr>
        <a:xfrm>
          <a:off x="19310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58945</xdr:rowOff>
    </xdr:from>
    <xdr:ext cx="469744" cy="259045"/>
    <xdr:sp macro="" textlink="">
      <xdr:nvSpPr>
        <xdr:cNvPr id="817" name="n_1mainValue【公民館】&#10;一人当たり面積"/>
        <xdr:cNvSpPr txBox="1"/>
      </xdr:nvSpPr>
      <xdr:spPr>
        <a:xfrm>
          <a:off x="21075727" y="1703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77233</xdr:rowOff>
    </xdr:from>
    <xdr:ext cx="469744" cy="259045"/>
    <xdr:sp macro="" textlink="">
      <xdr:nvSpPr>
        <xdr:cNvPr id="818" name="n_2mainValue【公民館】&#10;一人当たり面積"/>
        <xdr:cNvSpPr txBox="1"/>
      </xdr:nvSpPr>
      <xdr:spPr>
        <a:xfrm>
          <a:off x="201994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の中で最も高く、県平均も上回っている。施設の大半は昭和の時代に建てられており、老朽化が進んでいる。今後は、将来の児童数等を考慮し、迅速かつ適切な施設更新を行う必要がある。　</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その他有形固定資産減価償却率については，類似団体と同程度か下回る水準で推移している。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一人当たり面積は類似団体で最も大きく、県平均も上回っている。適切な維持管理及び修繕を計画的に実施することで、経年劣化の進行を抑制し、施設の長寿命化を図っていく。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年度に策定した東広島市公共施設等総合管理計画に基づき、公共施設の建替えや統廃合等を含め、今後も適切に進めていく。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150512</xdr:rowOff>
    </xdr:from>
    <xdr:ext cx="405111" cy="259045"/>
    <xdr:sp macro="" textlink="">
      <xdr:nvSpPr>
        <xdr:cNvPr id="60" name="【図書館】&#10;有形固定資産減価償却率平均値テキスト"/>
        <xdr:cNvSpPr txBox="1"/>
      </xdr:nvSpPr>
      <xdr:spPr>
        <a:xfrm>
          <a:off x="4673600" y="632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4" name="フローチャート: 判断 63"/>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0" name="楕円 69"/>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1" name="【図書館】&#10;有形固定資産減価償却率該当値テキスト"/>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2" name="楕円 71"/>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152400</xdr:rowOff>
    </xdr:to>
    <xdr:cxnSp macro="">
      <xdr:nvCxnSpPr>
        <xdr:cNvPr id="73" name="直線コネクタ 72"/>
        <xdr:cNvCxnSpPr/>
      </xdr:nvCxnSpPr>
      <xdr:spPr>
        <a:xfrm flipV="1">
          <a:off x="3797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139700</xdr:rowOff>
    </xdr:from>
    <xdr:to>
      <xdr:col>15</xdr:col>
      <xdr:colOff>101600</xdr:colOff>
      <xdr:row>37</xdr:row>
      <xdr:rowOff>69850</xdr:rowOff>
    </xdr:to>
    <xdr:sp macro="" textlink="">
      <xdr:nvSpPr>
        <xdr:cNvPr id="74" name="楕円 73"/>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152400</xdr:rowOff>
    </xdr:from>
    <xdr:to>
      <xdr:col>19</xdr:col>
      <xdr:colOff>177800</xdr:colOff>
      <xdr:row>37</xdr:row>
      <xdr:rowOff>19050</xdr:rowOff>
    </xdr:to>
    <xdr:cxnSp macro="">
      <xdr:nvCxnSpPr>
        <xdr:cNvPr id="75" name="直線コネクタ 74"/>
        <xdr:cNvCxnSpPr/>
      </xdr:nvCxnSpPr>
      <xdr:spPr>
        <a:xfrm flipV="1">
          <a:off x="2908300" y="632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108602</xdr:rowOff>
    </xdr:from>
    <xdr:ext cx="405111" cy="259045"/>
    <xdr:sp macro="" textlink="">
      <xdr:nvSpPr>
        <xdr:cNvPr id="76" name="n_1aveValue【図書館】&#10;有形固定資産減価償却率"/>
        <xdr:cNvSpPr txBox="1"/>
      </xdr:nvSpPr>
      <xdr:spPr>
        <a:xfrm>
          <a:off x="3582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77" name="n_2aveValue【図書館】&#10;有形固定資産減価償却率"/>
        <xdr:cNvSpPr txBox="1"/>
      </xdr:nvSpPr>
      <xdr:spPr>
        <a:xfrm>
          <a:off x="2705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78" name="n_3aveValue【図書館】&#10;有形固定資産減価償却率"/>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79" name="n_1mainValue【図書館】&#10;有形固定資産減価償却率"/>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86377</xdr:rowOff>
    </xdr:from>
    <xdr:ext cx="405111" cy="259045"/>
    <xdr:sp macro="" textlink="">
      <xdr:nvSpPr>
        <xdr:cNvPr id="80" name="n_2mainValue【図書館】&#10;有形固定資産減価償却率"/>
        <xdr:cNvSpPr txBox="1"/>
      </xdr:nvSpPr>
      <xdr:spPr>
        <a:xfrm>
          <a:off x="2705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2" name="直線コネクタ 101"/>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3"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4" name="直線コネクタ 103"/>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5"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6" name="直線コネクタ 105"/>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36847</xdr:rowOff>
    </xdr:from>
    <xdr:ext cx="469744" cy="259045"/>
    <xdr:sp macro="" textlink="">
      <xdr:nvSpPr>
        <xdr:cNvPr id="107" name="【図書館】&#10;一人当たり面積平均値テキスト"/>
        <xdr:cNvSpPr txBox="1"/>
      </xdr:nvSpPr>
      <xdr:spPr>
        <a:xfrm>
          <a:off x="10515600" y="6209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08" name="フローチャート: 判断 107"/>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09" name="フローチャート: 判断 108"/>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0" name="フローチャート: 判断 109"/>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11" name="フローチャート: 判断 11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71120</xdr:rowOff>
    </xdr:from>
    <xdr:to>
      <xdr:col>55</xdr:col>
      <xdr:colOff>50800</xdr:colOff>
      <xdr:row>39</xdr:row>
      <xdr:rowOff>1270</xdr:rowOff>
    </xdr:to>
    <xdr:sp macro="" textlink="">
      <xdr:nvSpPr>
        <xdr:cNvPr id="117" name="楕円 116"/>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49547</xdr:rowOff>
    </xdr:from>
    <xdr:ext cx="469744" cy="259045"/>
    <xdr:sp macro="" textlink="">
      <xdr:nvSpPr>
        <xdr:cNvPr id="118" name="【図書館】&#10;一人当たり面積該当値テキスト"/>
        <xdr:cNvSpPr txBox="1"/>
      </xdr:nvSpPr>
      <xdr:spPr>
        <a:xfrm>
          <a:off x="10515600"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48260</xdr:rowOff>
    </xdr:from>
    <xdr:to>
      <xdr:col>50</xdr:col>
      <xdr:colOff>165100</xdr:colOff>
      <xdr:row>38</xdr:row>
      <xdr:rowOff>149860</xdr:rowOff>
    </xdr:to>
    <xdr:sp macro="" textlink="">
      <xdr:nvSpPr>
        <xdr:cNvPr id="119" name="楕円 118"/>
        <xdr:cNvSpPr/>
      </xdr:nvSpPr>
      <xdr:spPr>
        <a:xfrm>
          <a:off x="958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121920</xdr:rowOff>
    </xdr:to>
    <xdr:cxnSp macro="">
      <xdr:nvCxnSpPr>
        <xdr:cNvPr id="120" name="直線コネクタ 119"/>
        <xdr:cNvCxnSpPr/>
      </xdr:nvCxnSpPr>
      <xdr:spPr>
        <a:xfrm>
          <a:off x="9639300" y="6614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48260</xdr:rowOff>
    </xdr:from>
    <xdr:to>
      <xdr:col>46</xdr:col>
      <xdr:colOff>38100</xdr:colOff>
      <xdr:row>38</xdr:row>
      <xdr:rowOff>149860</xdr:rowOff>
    </xdr:to>
    <xdr:sp macro="" textlink="">
      <xdr:nvSpPr>
        <xdr:cNvPr id="121" name="楕円 120"/>
        <xdr:cNvSpPr/>
      </xdr:nvSpPr>
      <xdr:spPr>
        <a:xfrm>
          <a:off x="8699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99060</xdr:rowOff>
    </xdr:from>
    <xdr:to>
      <xdr:col>50</xdr:col>
      <xdr:colOff>114300</xdr:colOff>
      <xdr:row>38</xdr:row>
      <xdr:rowOff>99060</xdr:rowOff>
    </xdr:to>
    <xdr:cxnSp macro="">
      <xdr:nvCxnSpPr>
        <xdr:cNvPr id="122" name="直線コネクタ 121"/>
        <xdr:cNvCxnSpPr/>
      </xdr:nvCxnSpPr>
      <xdr:spPr>
        <a:xfrm>
          <a:off x="8750300" y="6614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109237</xdr:rowOff>
    </xdr:from>
    <xdr:ext cx="469744" cy="259045"/>
    <xdr:sp macro="" textlink="">
      <xdr:nvSpPr>
        <xdr:cNvPr id="123" name="n_1aveValue【図書館】&#10;一人当たり面積"/>
        <xdr:cNvSpPr txBox="1"/>
      </xdr:nvSpPr>
      <xdr:spPr>
        <a:xfrm>
          <a:off x="93917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24"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25"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140987</xdr:rowOff>
    </xdr:from>
    <xdr:ext cx="469744" cy="259045"/>
    <xdr:sp macro="" textlink="">
      <xdr:nvSpPr>
        <xdr:cNvPr id="126" name="n_1mainValue【図書館】&#10;一人当たり面積"/>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140987</xdr:rowOff>
    </xdr:from>
    <xdr:ext cx="469744" cy="259045"/>
    <xdr:sp macro="" textlink="">
      <xdr:nvSpPr>
        <xdr:cNvPr id="127" name="n_2mainValue【図書館】&#10;一人当たり面積"/>
        <xdr:cNvSpPr txBox="1"/>
      </xdr:nvSpPr>
      <xdr:spPr>
        <a:xfrm>
          <a:off x="85154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52" name="直線コネクタ 151"/>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3"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54" name="直線コネクタ 153"/>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55"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56" name="直線コネクタ 155"/>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123842</xdr:rowOff>
    </xdr:from>
    <xdr:ext cx="405111" cy="259045"/>
    <xdr:sp macro="" textlink="">
      <xdr:nvSpPr>
        <xdr:cNvPr id="157" name="【体育館・プール】&#10;有形固定資産減価償却率平均値テキスト"/>
        <xdr:cNvSpPr txBox="1"/>
      </xdr:nvSpPr>
      <xdr:spPr>
        <a:xfrm>
          <a:off x="4673600" y="1023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59" name="フローチャート: 判断 158"/>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xdr:rowOff>
    </xdr:from>
    <xdr:to>
      <xdr:col>15</xdr:col>
      <xdr:colOff>101600</xdr:colOff>
      <xdr:row>60</xdr:row>
      <xdr:rowOff>115570</xdr:rowOff>
    </xdr:to>
    <xdr:sp macro="" textlink="">
      <xdr:nvSpPr>
        <xdr:cNvPr id="160" name="フローチャート: 判断 159"/>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59690</xdr:rowOff>
    </xdr:from>
    <xdr:to>
      <xdr:col>10</xdr:col>
      <xdr:colOff>165100</xdr:colOff>
      <xdr:row>59</xdr:row>
      <xdr:rowOff>161290</xdr:rowOff>
    </xdr:to>
    <xdr:sp macro="" textlink="">
      <xdr:nvSpPr>
        <xdr:cNvPr id="161" name="フローチャート: 判断 160"/>
        <xdr:cNvSpPr/>
      </xdr:nvSpPr>
      <xdr:spPr>
        <a:xfrm>
          <a:off x="1968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67" name="楕円 166"/>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68" name="【体育館・プール】&#10;有形固定資産減価償却率該当値テキスト"/>
        <xdr:cNvSpPr txBox="1"/>
      </xdr:nvSpPr>
      <xdr:spPr>
        <a:xfrm>
          <a:off x="4673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69" name="楕円 168"/>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114300</xdr:rowOff>
    </xdr:from>
    <xdr:to>
      <xdr:col>24</xdr:col>
      <xdr:colOff>63500</xdr:colOff>
      <xdr:row>59</xdr:row>
      <xdr:rowOff>152400</xdr:rowOff>
    </xdr:to>
    <xdr:cxnSp macro="">
      <xdr:nvCxnSpPr>
        <xdr:cNvPr id="170" name="直線コネクタ 169"/>
        <xdr:cNvCxnSpPr/>
      </xdr:nvCxnSpPr>
      <xdr:spPr>
        <a:xfrm flipV="1">
          <a:off x="3797300" y="10229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137795</xdr:rowOff>
    </xdr:from>
    <xdr:to>
      <xdr:col>15</xdr:col>
      <xdr:colOff>101600</xdr:colOff>
      <xdr:row>60</xdr:row>
      <xdr:rowOff>67945</xdr:rowOff>
    </xdr:to>
    <xdr:sp macro="" textlink="">
      <xdr:nvSpPr>
        <xdr:cNvPr id="171" name="楕円 170"/>
        <xdr:cNvSpPr/>
      </xdr:nvSpPr>
      <xdr:spPr>
        <a:xfrm>
          <a:off x="2857500" y="102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17145</xdr:rowOff>
    </xdr:to>
    <xdr:cxnSp macro="">
      <xdr:nvCxnSpPr>
        <xdr:cNvPr id="172" name="直線コネクタ 171"/>
        <xdr:cNvCxnSpPr/>
      </xdr:nvCxnSpPr>
      <xdr:spPr>
        <a:xfrm flipV="1">
          <a:off x="2908300" y="102679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3" name="n_1ave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106697</xdr:rowOff>
    </xdr:from>
    <xdr:ext cx="405111" cy="259045"/>
    <xdr:sp macro="" textlink="">
      <xdr:nvSpPr>
        <xdr:cNvPr id="174" name="n_2aveValue【体育館・プール】&#10;有形固定資産減価償却率"/>
        <xdr:cNvSpPr txBox="1"/>
      </xdr:nvSpPr>
      <xdr:spPr>
        <a:xfrm>
          <a:off x="2705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6367</xdr:rowOff>
    </xdr:from>
    <xdr:ext cx="405111" cy="259045"/>
    <xdr:sp macro="" textlink="">
      <xdr:nvSpPr>
        <xdr:cNvPr id="175" name="n_3aveValue【体育館・プール】&#10;有形固定資産減価償却率"/>
        <xdr:cNvSpPr txBox="1"/>
      </xdr:nvSpPr>
      <xdr:spPr>
        <a:xfrm>
          <a:off x="1816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176" name="n_1mainValue【体育館・プール】&#10;有形固定資産減価償却率"/>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77" name="n_2mainValue【体育館・プール】&#10;有形固定資産減価償却率"/>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88" name="テキスト ボックス 18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0" name="テキスト ボックス 18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2" name="テキスト ボックス 19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6" name="テキスト ボックス 19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8" name="テキスト ボックス 19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0" name="テキスト ボックス 19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30480</xdr:rowOff>
    </xdr:to>
    <xdr:cxnSp macro="">
      <xdr:nvCxnSpPr>
        <xdr:cNvPr id="202" name="直線コネクタ 201"/>
        <xdr:cNvCxnSpPr/>
      </xdr:nvCxnSpPr>
      <xdr:spPr>
        <a:xfrm flipV="1">
          <a:off x="10476865" y="96393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03"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04" name="直線コネクタ 203"/>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05"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06" name="直線コネクタ 205"/>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83837</xdr:rowOff>
    </xdr:from>
    <xdr:ext cx="469744" cy="259045"/>
    <xdr:sp macro="" textlink="">
      <xdr:nvSpPr>
        <xdr:cNvPr id="207" name="【体育館・プール】&#10;一人当たり面積平均値テキスト"/>
        <xdr:cNvSpPr txBox="1"/>
      </xdr:nvSpPr>
      <xdr:spPr>
        <a:xfrm>
          <a:off x="10515600" y="1019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105410</xdr:rowOff>
    </xdr:from>
    <xdr:to>
      <xdr:col>55</xdr:col>
      <xdr:colOff>50800</xdr:colOff>
      <xdr:row>60</xdr:row>
      <xdr:rowOff>35560</xdr:rowOff>
    </xdr:to>
    <xdr:sp macro="" textlink="">
      <xdr:nvSpPr>
        <xdr:cNvPr id="208" name="フローチャート: 判断 207"/>
        <xdr:cNvSpPr/>
      </xdr:nvSpPr>
      <xdr:spPr>
        <a:xfrm>
          <a:off x="10426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90170</xdr:rowOff>
    </xdr:from>
    <xdr:to>
      <xdr:col>50</xdr:col>
      <xdr:colOff>165100</xdr:colOff>
      <xdr:row>60</xdr:row>
      <xdr:rowOff>20320</xdr:rowOff>
    </xdr:to>
    <xdr:sp macro="" textlink="">
      <xdr:nvSpPr>
        <xdr:cNvPr id="209" name="フローチャート: 判断 208"/>
        <xdr:cNvSpPr/>
      </xdr:nvSpPr>
      <xdr:spPr>
        <a:xfrm>
          <a:off x="958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120650</xdr:rowOff>
    </xdr:from>
    <xdr:to>
      <xdr:col>46</xdr:col>
      <xdr:colOff>38100</xdr:colOff>
      <xdr:row>60</xdr:row>
      <xdr:rowOff>50800</xdr:rowOff>
    </xdr:to>
    <xdr:sp macro="" textlink="">
      <xdr:nvSpPr>
        <xdr:cNvPr id="210" name="フローチャート: 判断 209"/>
        <xdr:cNvSpPr/>
      </xdr:nvSpPr>
      <xdr:spPr>
        <a:xfrm>
          <a:off x="869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55880</xdr:rowOff>
    </xdr:from>
    <xdr:to>
      <xdr:col>41</xdr:col>
      <xdr:colOff>101600</xdr:colOff>
      <xdr:row>62</xdr:row>
      <xdr:rowOff>157480</xdr:rowOff>
    </xdr:to>
    <xdr:sp macro="" textlink="">
      <xdr:nvSpPr>
        <xdr:cNvPr id="211" name="フローチャート: 判断 210"/>
        <xdr:cNvSpPr/>
      </xdr:nvSpPr>
      <xdr:spPr>
        <a:xfrm>
          <a:off x="7810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139700</xdr:rowOff>
    </xdr:from>
    <xdr:to>
      <xdr:col>55</xdr:col>
      <xdr:colOff>50800</xdr:colOff>
      <xdr:row>59</xdr:row>
      <xdr:rowOff>69850</xdr:rowOff>
    </xdr:to>
    <xdr:sp macro="" textlink="">
      <xdr:nvSpPr>
        <xdr:cNvPr id="217" name="楕円 216"/>
        <xdr:cNvSpPr/>
      </xdr:nvSpPr>
      <xdr:spPr>
        <a:xfrm>
          <a:off x="10426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162577</xdr:rowOff>
    </xdr:from>
    <xdr:ext cx="469744" cy="259045"/>
    <xdr:sp macro="" textlink="">
      <xdr:nvSpPr>
        <xdr:cNvPr id="218" name="【体育館・プール】&#10;一人当たり面積該当値テキスト"/>
        <xdr:cNvSpPr txBox="1"/>
      </xdr:nvSpPr>
      <xdr:spPr>
        <a:xfrm>
          <a:off x="10515600" y="993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132080</xdr:rowOff>
    </xdr:from>
    <xdr:to>
      <xdr:col>50</xdr:col>
      <xdr:colOff>165100</xdr:colOff>
      <xdr:row>59</xdr:row>
      <xdr:rowOff>62230</xdr:rowOff>
    </xdr:to>
    <xdr:sp macro="" textlink="">
      <xdr:nvSpPr>
        <xdr:cNvPr id="219" name="楕円 218"/>
        <xdr:cNvSpPr/>
      </xdr:nvSpPr>
      <xdr:spPr>
        <a:xfrm>
          <a:off x="958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11430</xdr:rowOff>
    </xdr:from>
    <xdr:to>
      <xdr:col>55</xdr:col>
      <xdr:colOff>0</xdr:colOff>
      <xdr:row>59</xdr:row>
      <xdr:rowOff>19050</xdr:rowOff>
    </xdr:to>
    <xdr:cxnSp macro="">
      <xdr:nvCxnSpPr>
        <xdr:cNvPr id="220" name="直線コネクタ 219"/>
        <xdr:cNvCxnSpPr/>
      </xdr:nvCxnSpPr>
      <xdr:spPr>
        <a:xfrm>
          <a:off x="9639300" y="10126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101600</xdr:rowOff>
    </xdr:from>
    <xdr:to>
      <xdr:col>46</xdr:col>
      <xdr:colOff>38100</xdr:colOff>
      <xdr:row>59</xdr:row>
      <xdr:rowOff>31750</xdr:rowOff>
    </xdr:to>
    <xdr:sp macro="" textlink="">
      <xdr:nvSpPr>
        <xdr:cNvPr id="221" name="楕円 220"/>
        <xdr:cNvSpPr/>
      </xdr:nvSpPr>
      <xdr:spPr>
        <a:xfrm>
          <a:off x="869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152400</xdr:rowOff>
    </xdr:from>
    <xdr:to>
      <xdr:col>50</xdr:col>
      <xdr:colOff>114300</xdr:colOff>
      <xdr:row>59</xdr:row>
      <xdr:rowOff>11430</xdr:rowOff>
    </xdr:to>
    <xdr:cxnSp macro="">
      <xdr:nvCxnSpPr>
        <xdr:cNvPr id="222" name="直線コネクタ 221"/>
        <xdr:cNvCxnSpPr/>
      </xdr:nvCxnSpPr>
      <xdr:spPr>
        <a:xfrm>
          <a:off x="8750300" y="1009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11447</xdr:rowOff>
    </xdr:from>
    <xdr:ext cx="469744" cy="259045"/>
    <xdr:sp macro="" textlink="">
      <xdr:nvSpPr>
        <xdr:cNvPr id="223" name="n_1aveValue【体育館・プール】&#10;一人当たり面積"/>
        <xdr:cNvSpPr txBox="1"/>
      </xdr:nvSpPr>
      <xdr:spPr>
        <a:xfrm>
          <a:off x="9391727" y="102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41927</xdr:rowOff>
    </xdr:from>
    <xdr:ext cx="469744" cy="259045"/>
    <xdr:sp macro="" textlink="">
      <xdr:nvSpPr>
        <xdr:cNvPr id="224" name="n_2aveValue【体育館・プール】&#10;一人当たり面積"/>
        <xdr:cNvSpPr txBox="1"/>
      </xdr:nvSpPr>
      <xdr:spPr>
        <a:xfrm>
          <a:off x="8515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2557</xdr:rowOff>
    </xdr:from>
    <xdr:ext cx="469744" cy="259045"/>
    <xdr:sp macro="" textlink="">
      <xdr:nvSpPr>
        <xdr:cNvPr id="225" name="n_3aveValue【体育館・プール】&#10;一人当たり面積"/>
        <xdr:cNvSpPr txBox="1"/>
      </xdr:nvSpPr>
      <xdr:spPr>
        <a:xfrm>
          <a:off x="7626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78757</xdr:rowOff>
    </xdr:from>
    <xdr:ext cx="469744" cy="259045"/>
    <xdr:sp macro="" textlink="">
      <xdr:nvSpPr>
        <xdr:cNvPr id="226" name="n_1mainValue【体育館・プール】&#10;一人当たり面積"/>
        <xdr:cNvSpPr txBox="1"/>
      </xdr:nvSpPr>
      <xdr:spPr>
        <a:xfrm>
          <a:off x="9391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48277</xdr:rowOff>
    </xdr:from>
    <xdr:ext cx="469744" cy="259045"/>
    <xdr:sp macro="" textlink="">
      <xdr:nvSpPr>
        <xdr:cNvPr id="227" name="n_2mainValue【体育館・プール】&#10;一人当たり面積"/>
        <xdr:cNvSpPr txBox="1"/>
      </xdr:nvSpPr>
      <xdr:spPr>
        <a:xfrm>
          <a:off x="8515427"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8" name="テキスト ボックス 23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8" name="テキスト ボックス 24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0" name="テキスト ボックス 24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72389</xdr:rowOff>
    </xdr:to>
    <xdr:cxnSp macro="">
      <xdr:nvCxnSpPr>
        <xdr:cNvPr id="252" name="直線コネクタ 251"/>
        <xdr:cNvCxnSpPr/>
      </xdr:nvCxnSpPr>
      <xdr:spPr>
        <a:xfrm flipV="1">
          <a:off x="4634865" y="132588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3" name="【福祉施設】&#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4" name="直線コネクタ 253"/>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55" name="【福祉施設】&#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56" name="直線コネクタ 255"/>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57" name="【福祉施設】&#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58" name="フローチャート: 判断 257"/>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29211</xdr:rowOff>
    </xdr:from>
    <xdr:to>
      <xdr:col>20</xdr:col>
      <xdr:colOff>38100</xdr:colOff>
      <xdr:row>83</xdr:row>
      <xdr:rowOff>130811</xdr:rowOff>
    </xdr:to>
    <xdr:sp macro="" textlink="">
      <xdr:nvSpPr>
        <xdr:cNvPr id="259" name="フローチャート: 判断 258"/>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6350</xdr:rowOff>
    </xdr:from>
    <xdr:to>
      <xdr:col>15</xdr:col>
      <xdr:colOff>101600</xdr:colOff>
      <xdr:row>84</xdr:row>
      <xdr:rowOff>107950</xdr:rowOff>
    </xdr:to>
    <xdr:sp macro="" textlink="">
      <xdr:nvSpPr>
        <xdr:cNvPr id="260" name="フローチャート: 判断 259"/>
        <xdr:cNvSpPr/>
      </xdr:nvSpPr>
      <xdr:spPr>
        <a:xfrm>
          <a:off x="2857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158750</xdr:rowOff>
    </xdr:from>
    <xdr:to>
      <xdr:col>10</xdr:col>
      <xdr:colOff>165100</xdr:colOff>
      <xdr:row>85</xdr:row>
      <xdr:rowOff>88900</xdr:rowOff>
    </xdr:to>
    <xdr:sp macro="" textlink="">
      <xdr:nvSpPr>
        <xdr:cNvPr id="261" name="フローチャート: 判断 260"/>
        <xdr:cNvSpPr/>
      </xdr:nvSpPr>
      <xdr:spPr>
        <a:xfrm>
          <a:off x="1968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67" name="楕円 266"/>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68" name="【福祉施設】&#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69" name="楕円 268"/>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80</xdr:row>
      <xdr:rowOff>95250</xdr:rowOff>
    </xdr:to>
    <xdr:cxnSp macro="">
      <xdr:nvCxnSpPr>
        <xdr:cNvPr id="270" name="直線コネクタ 269"/>
        <xdr:cNvCxnSpPr/>
      </xdr:nvCxnSpPr>
      <xdr:spPr>
        <a:xfrm>
          <a:off x="3797300" y="135940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33020</xdr:rowOff>
    </xdr:from>
    <xdr:to>
      <xdr:col>15</xdr:col>
      <xdr:colOff>101600</xdr:colOff>
      <xdr:row>79</xdr:row>
      <xdr:rowOff>134620</xdr:rowOff>
    </xdr:to>
    <xdr:sp macro="" textlink="">
      <xdr:nvSpPr>
        <xdr:cNvPr id="271" name="楕円 270"/>
        <xdr:cNvSpPr/>
      </xdr:nvSpPr>
      <xdr:spPr>
        <a:xfrm>
          <a:off x="2857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49530</xdr:rowOff>
    </xdr:from>
    <xdr:to>
      <xdr:col>19</xdr:col>
      <xdr:colOff>177800</xdr:colOff>
      <xdr:row>79</xdr:row>
      <xdr:rowOff>83820</xdr:rowOff>
    </xdr:to>
    <xdr:cxnSp macro="">
      <xdr:nvCxnSpPr>
        <xdr:cNvPr id="272" name="直線コネクタ 271"/>
        <xdr:cNvCxnSpPr/>
      </xdr:nvCxnSpPr>
      <xdr:spPr>
        <a:xfrm flipV="1">
          <a:off x="2908300" y="13594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121938</xdr:rowOff>
    </xdr:from>
    <xdr:ext cx="405111" cy="259045"/>
    <xdr:sp macro="" textlink="">
      <xdr:nvSpPr>
        <xdr:cNvPr id="273" name="n_1ave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74" name="n_2aveValue【福祉施設】&#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105427</xdr:rowOff>
    </xdr:from>
    <xdr:ext cx="405111" cy="259045"/>
    <xdr:sp macro="" textlink="">
      <xdr:nvSpPr>
        <xdr:cNvPr id="275" name="n_3aveValue【福祉施設】&#10;有形固定資産減価償却率"/>
        <xdr:cNvSpPr txBox="1"/>
      </xdr:nvSpPr>
      <xdr:spPr>
        <a:xfrm>
          <a:off x="1816744" y="1433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276" name="n_1mainValue【福祉施設】&#10;有形固定資産減価償却率"/>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151147</xdr:rowOff>
    </xdr:from>
    <xdr:ext cx="405111" cy="259045"/>
    <xdr:sp macro="" textlink="">
      <xdr:nvSpPr>
        <xdr:cNvPr id="277" name="n_2mainValue【福祉施設】&#10;有形固定資産減価償却率"/>
        <xdr:cNvSpPr txBox="1"/>
      </xdr:nvSpPr>
      <xdr:spPr>
        <a:xfrm>
          <a:off x="2705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288" name="直線コネクタ 287"/>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289" name="テキスト ボックス 288"/>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290" name="直線コネクタ 289"/>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1" name="テキスト ボックス 290"/>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292" name="直線コネクタ 291"/>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293" name="テキスト ボックス 292"/>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296" name="直線コネクタ 295"/>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297" name="テキスト ボックス 296"/>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8" name="直線コネクタ 29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9" name="テキスト ボックス 29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00" name="直線コネクタ 299"/>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01" name="テキスト ボックス 300"/>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05" name="直線コネクタ 304"/>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06"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07" name="直線コネクタ 306"/>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08"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09" name="直線コネクタ 308"/>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10"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11" name="フローチャート: 判断 310"/>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12" name="フローチャート: 判断 311"/>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13" name="フローチャート: 判断 312"/>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111125</xdr:rowOff>
    </xdr:from>
    <xdr:to>
      <xdr:col>41</xdr:col>
      <xdr:colOff>101600</xdr:colOff>
      <xdr:row>84</xdr:row>
      <xdr:rowOff>41275</xdr:rowOff>
    </xdr:to>
    <xdr:sp macro="" textlink="">
      <xdr:nvSpPr>
        <xdr:cNvPr id="314" name="フローチャート: 判断 313"/>
        <xdr:cNvSpPr/>
      </xdr:nvSpPr>
      <xdr:spPr>
        <a:xfrm>
          <a:off x="7810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92075</xdr:rowOff>
    </xdr:from>
    <xdr:to>
      <xdr:col>55</xdr:col>
      <xdr:colOff>50800</xdr:colOff>
      <xdr:row>81</xdr:row>
      <xdr:rowOff>22225</xdr:rowOff>
    </xdr:to>
    <xdr:sp macro="" textlink="">
      <xdr:nvSpPr>
        <xdr:cNvPr id="320" name="楕円 319"/>
        <xdr:cNvSpPr/>
      </xdr:nvSpPr>
      <xdr:spPr>
        <a:xfrm>
          <a:off x="10426700" y="138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114952</xdr:rowOff>
    </xdr:from>
    <xdr:ext cx="469744" cy="259045"/>
    <xdr:sp macro="" textlink="">
      <xdr:nvSpPr>
        <xdr:cNvPr id="321" name="【福祉施設】&#10;一人当たり面積該当値テキスト"/>
        <xdr:cNvSpPr txBox="1"/>
      </xdr:nvSpPr>
      <xdr:spPr>
        <a:xfrm>
          <a:off x="10515600" y="1365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25400</xdr:rowOff>
    </xdr:from>
    <xdr:to>
      <xdr:col>50</xdr:col>
      <xdr:colOff>165100</xdr:colOff>
      <xdr:row>81</xdr:row>
      <xdr:rowOff>127000</xdr:rowOff>
    </xdr:to>
    <xdr:sp macro="" textlink="">
      <xdr:nvSpPr>
        <xdr:cNvPr id="322" name="楕円 321"/>
        <xdr:cNvSpPr/>
      </xdr:nvSpPr>
      <xdr:spPr>
        <a:xfrm>
          <a:off x="958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142875</xdr:rowOff>
    </xdr:from>
    <xdr:to>
      <xdr:col>55</xdr:col>
      <xdr:colOff>0</xdr:colOff>
      <xdr:row>81</xdr:row>
      <xdr:rowOff>76200</xdr:rowOff>
    </xdr:to>
    <xdr:cxnSp macro="">
      <xdr:nvCxnSpPr>
        <xdr:cNvPr id="323" name="直線コネクタ 322"/>
        <xdr:cNvCxnSpPr/>
      </xdr:nvCxnSpPr>
      <xdr:spPr>
        <a:xfrm flipV="1">
          <a:off x="9639300" y="1385887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15875</xdr:rowOff>
    </xdr:from>
    <xdr:to>
      <xdr:col>46</xdr:col>
      <xdr:colOff>38100</xdr:colOff>
      <xdr:row>81</xdr:row>
      <xdr:rowOff>117475</xdr:rowOff>
    </xdr:to>
    <xdr:sp macro="" textlink="">
      <xdr:nvSpPr>
        <xdr:cNvPr id="324" name="楕円 323"/>
        <xdr:cNvSpPr/>
      </xdr:nvSpPr>
      <xdr:spPr>
        <a:xfrm>
          <a:off x="8699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66675</xdr:rowOff>
    </xdr:from>
    <xdr:to>
      <xdr:col>50</xdr:col>
      <xdr:colOff>114300</xdr:colOff>
      <xdr:row>81</xdr:row>
      <xdr:rowOff>76200</xdr:rowOff>
    </xdr:to>
    <xdr:cxnSp macro="">
      <xdr:nvCxnSpPr>
        <xdr:cNvPr id="325" name="直線コネクタ 324"/>
        <xdr:cNvCxnSpPr/>
      </xdr:nvCxnSpPr>
      <xdr:spPr>
        <a:xfrm>
          <a:off x="8750300" y="139541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118127</xdr:rowOff>
    </xdr:from>
    <xdr:ext cx="469744" cy="259045"/>
    <xdr:sp macro="" textlink="">
      <xdr:nvSpPr>
        <xdr:cNvPr id="326" name="n_1aveValue【福祉施設】&#10;一人当たり面積"/>
        <xdr:cNvSpPr txBox="1"/>
      </xdr:nvSpPr>
      <xdr:spPr>
        <a:xfrm>
          <a:off x="93917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27" name="n_2aveValue【福祉施設】&#10;一人当たり面積"/>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57802</xdr:rowOff>
    </xdr:from>
    <xdr:ext cx="469744" cy="259045"/>
    <xdr:sp macro="" textlink="">
      <xdr:nvSpPr>
        <xdr:cNvPr id="328" name="n_3aveValue【福祉施設】&#10;一人当たり面積"/>
        <xdr:cNvSpPr txBox="1"/>
      </xdr:nvSpPr>
      <xdr:spPr>
        <a:xfrm>
          <a:off x="7626427" y="1411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143527</xdr:rowOff>
    </xdr:from>
    <xdr:ext cx="469744" cy="259045"/>
    <xdr:sp macro="" textlink="">
      <xdr:nvSpPr>
        <xdr:cNvPr id="329" name="n_1mainValue【福祉施設】&#10;一人当たり面積"/>
        <xdr:cNvSpPr txBox="1"/>
      </xdr:nvSpPr>
      <xdr:spPr>
        <a:xfrm>
          <a:off x="9391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134002</xdr:rowOff>
    </xdr:from>
    <xdr:ext cx="469744" cy="259045"/>
    <xdr:sp macro="" textlink="">
      <xdr:nvSpPr>
        <xdr:cNvPr id="330" name="n_2mainValue【福祉施設】&#10;一人当たり面積"/>
        <xdr:cNvSpPr txBox="1"/>
      </xdr:nvSpPr>
      <xdr:spPr>
        <a:xfrm>
          <a:off x="8515427" y="136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356" name="直線コネクタ 355"/>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57"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58" name="直線コネクタ 357"/>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59"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60" name="直線コネクタ 359"/>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103795</xdr:rowOff>
    </xdr:from>
    <xdr:ext cx="405111" cy="259045"/>
    <xdr:sp macro="" textlink="">
      <xdr:nvSpPr>
        <xdr:cNvPr id="361" name="【市民会館】&#10;有形固定資産減価償却率平均値テキスト"/>
        <xdr:cNvSpPr txBox="1"/>
      </xdr:nvSpPr>
      <xdr:spPr>
        <a:xfrm>
          <a:off x="4673600" y="17763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62" name="フローチャート: 判断 361"/>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63" name="フローチャート: 判断 362"/>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154395</xdr:rowOff>
    </xdr:from>
    <xdr:to>
      <xdr:col>15</xdr:col>
      <xdr:colOff>101600</xdr:colOff>
      <xdr:row>104</xdr:row>
      <xdr:rowOff>84545</xdr:rowOff>
    </xdr:to>
    <xdr:sp macro="" textlink="">
      <xdr:nvSpPr>
        <xdr:cNvPr id="364" name="フローチャート: 判断 363"/>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165826</xdr:rowOff>
    </xdr:from>
    <xdr:to>
      <xdr:col>10</xdr:col>
      <xdr:colOff>165100</xdr:colOff>
      <xdr:row>105</xdr:row>
      <xdr:rowOff>95976</xdr:rowOff>
    </xdr:to>
    <xdr:sp macro="" textlink="">
      <xdr:nvSpPr>
        <xdr:cNvPr id="365" name="フローチャート: 判断 364"/>
        <xdr:cNvSpPr/>
      </xdr:nvSpPr>
      <xdr:spPr>
        <a:xfrm>
          <a:off x="1968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17236</xdr:rowOff>
    </xdr:from>
    <xdr:to>
      <xdr:col>24</xdr:col>
      <xdr:colOff>114300</xdr:colOff>
      <xdr:row>108</xdr:row>
      <xdr:rowOff>118836</xdr:rowOff>
    </xdr:to>
    <xdr:sp macro="" textlink="">
      <xdr:nvSpPr>
        <xdr:cNvPr id="371" name="楕円 370"/>
        <xdr:cNvSpPr/>
      </xdr:nvSpPr>
      <xdr:spPr>
        <a:xfrm>
          <a:off x="4584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103613</xdr:rowOff>
    </xdr:from>
    <xdr:ext cx="340478" cy="259045"/>
    <xdr:sp macro="" textlink="">
      <xdr:nvSpPr>
        <xdr:cNvPr id="372" name="【市民会館】&#10;有形固定資産減価償却率該当値テキスト"/>
        <xdr:cNvSpPr txBox="1"/>
      </xdr:nvSpPr>
      <xdr:spPr>
        <a:xfrm>
          <a:off x="4673600" y="18448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87449</xdr:rowOff>
    </xdr:from>
    <xdr:to>
      <xdr:col>20</xdr:col>
      <xdr:colOff>38100</xdr:colOff>
      <xdr:row>109</xdr:row>
      <xdr:rowOff>17599</xdr:rowOff>
    </xdr:to>
    <xdr:sp macro="" textlink="">
      <xdr:nvSpPr>
        <xdr:cNvPr id="373" name="楕円 372"/>
        <xdr:cNvSpPr/>
      </xdr:nvSpPr>
      <xdr:spPr>
        <a:xfrm>
          <a:off x="3746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68036</xdr:rowOff>
    </xdr:from>
    <xdr:to>
      <xdr:col>24</xdr:col>
      <xdr:colOff>63500</xdr:colOff>
      <xdr:row>108</xdr:row>
      <xdr:rowOff>138249</xdr:rowOff>
    </xdr:to>
    <xdr:cxnSp macro="">
      <xdr:nvCxnSpPr>
        <xdr:cNvPr id="374" name="直線コネクタ 373"/>
        <xdr:cNvCxnSpPr/>
      </xdr:nvCxnSpPr>
      <xdr:spPr>
        <a:xfrm flipV="1">
          <a:off x="3797300" y="18584636"/>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375" name="楕円 374"/>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138249</xdr:rowOff>
    </xdr:from>
    <xdr:to>
      <xdr:col>19</xdr:col>
      <xdr:colOff>177800</xdr:colOff>
      <xdr:row>109</xdr:row>
      <xdr:rowOff>35379</xdr:rowOff>
    </xdr:to>
    <xdr:cxnSp macro="">
      <xdr:nvCxnSpPr>
        <xdr:cNvPr id="376" name="直線コネクタ 375"/>
        <xdr:cNvCxnSpPr/>
      </xdr:nvCxnSpPr>
      <xdr:spPr>
        <a:xfrm flipV="1">
          <a:off x="2908300" y="186548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77"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101072</xdr:rowOff>
    </xdr:from>
    <xdr:ext cx="405111" cy="259045"/>
    <xdr:sp macro="" textlink="">
      <xdr:nvSpPr>
        <xdr:cNvPr id="378" name="n_2aveValue【市民会館】&#10;有形固定資産減価償却率"/>
        <xdr:cNvSpPr txBox="1"/>
      </xdr:nvSpPr>
      <xdr:spPr>
        <a:xfrm>
          <a:off x="2705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112503</xdr:rowOff>
    </xdr:from>
    <xdr:ext cx="405111" cy="259045"/>
    <xdr:sp macro="" textlink="">
      <xdr:nvSpPr>
        <xdr:cNvPr id="379" name="n_3aveValue【市民会館】&#10;有形固定資産減価償却率"/>
        <xdr:cNvSpPr txBox="1"/>
      </xdr:nvSpPr>
      <xdr:spPr>
        <a:xfrm>
          <a:off x="1816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109</xdr:row>
      <xdr:rowOff>8726</xdr:rowOff>
    </xdr:from>
    <xdr:ext cx="340478" cy="259045"/>
    <xdr:sp macro="" textlink="">
      <xdr:nvSpPr>
        <xdr:cNvPr id="380" name="n_1mainValue【市民会館】&#10;有形固定資産減価償却率"/>
        <xdr:cNvSpPr txBox="1"/>
      </xdr:nvSpPr>
      <xdr:spPr>
        <a:xfrm>
          <a:off x="3614361" y="186967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77306</xdr:rowOff>
    </xdr:from>
    <xdr:ext cx="340478" cy="259045"/>
    <xdr:sp macro="" textlink="">
      <xdr:nvSpPr>
        <xdr:cNvPr id="381" name="n_2mainValue【市民会館】&#10;有形固定資産減価償却率"/>
        <xdr:cNvSpPr txBox="1"/>
      </xdr:nvSpPr>
      <xdr:spPr>
        <a:xfrm>
          <a:off x="2738061" y="187653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405" name="直線コネクタ 404"/>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406"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407" name="直線コネクタ 406"/>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408"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409" name="直線コネクタ 408"/>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154957</xdr:rowOff>
    </xdr:from>
    <xdr:ext cx="469744" cy="259045"/>
    <xdr:sp macro="" textlink="">
      <xdr:nvSpPr>
        <xdr:cNvPr id="410" name="【市民会館】&#10;一人当たり面積平均値テキスト"/>
        <xdr:cNvSpPr txBox="1"/>
      </xdr:nvSpPr>
      <xdr:spPr>
        <a:xfrm>
          <a:off x="10515600" y="17814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11" name="フローチャート: 判断 410"/>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12" name="フローチャート: 判断 411"/>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13" name="フローチャート: 判断 412"/>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14" name="フローチャート: 判断 413"/>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74930</xdr:rowOff>
    </xdr:from>
    <xdr:to>
      <xdr:col>55</xdr:col>
      <xdr:colOff>50800</xdr:colOff>
      <xdr:row>106</xdr:row>
      <xdr:rowOff>5080</xdr:rowOff>
    </xdr:to>
    <xdr:sp macro="" textlink="">
      <xdr:nvSpPr>
        <xdr:cNvPr id="420" name="楕円 419"/>
        <xdr:cNvSpPr/>
      </xdr:nvSpPr>
      <xdr:spPr>
        <a:xfrm>
          <a:off x="10426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53357</xdr:rowOff>
    </xdr:from>
    <xdr:ext cx="469744" cy="259045"/>
    <xdr:sp macro="" textlink="">
      <xdr:nvSpPr>
        <xdr:cNvPr id="421" name="【市民会館】&#10;一人当たり面積該当値テキスト"/>
        <xdr:cNvSpPr txBox="1"/>
      </xdr:nvSpPr>
      <xdr:spPr>
        <a:xfrm>
          <a:off x="105156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74930</xdr:rowOff>
    </xdr:from>
    <xdr:to>
      <xdr:col>50</xdr:col>
      <xdr:colOff>165100</xdr:colOff>
      <xdr:row>106</xdr:row>
      <xdr:rowOff>5080</xdr:rowOff>
    </xdr:to>
    <xdr:sp macro="" textlink="">
      <xdr:nvSpPr>
        <xdr:cNvPr id="422" name="楕円 421"/>
        <xdr:cNvSpPr/>
      </xdr:nvSpPr>
      <xdr:spPr>
        <a:xfrm>
          <a:off x="9588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125730</xdr:rowOff>
    </xdr:from>
    <xdr:to>
      <xdr:col>55</xdr:col>
      <xdr:colOff>0</xdr:colOff>
      <xdr:row>105</xdr:row>
      <xdr:rowOff>125730</xdr:rowOff>
    </xdr:to>
    <xdr:cxnSp macro="">
      <xdr:nvCxnSpPr>
        <xdr:cNvPr id="423" name="直線コネクタ 422"/>
        <xdr:cNvCxnSpPr/>
      </xdr:nvCxnSpPr>
      <xdr:spPr>
        <a:xfrm>
          <a:off x="9639300" y="1812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24" name="楕円 423"/>
        <xdr:cNvSpPr/>
      </xdr:nvSpPr>
      <xdr:spPr>
        <a:xfrm>
          <a:off x="8699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118111</xdr:rowOff>
    </xdr:from>
    <xdr:to>
      <xdr:col>50</xdr:col>
      <xdr:colOff>114300</xdr:colOff>
      <xdr:row>105</xdr:row>
      <xdr:rowOff>125730</xdr:rowOff>
    </xdr:to>
    <xdr:cxnSp macro="">
      <xdr:nvCxnSpPr>
        <xdr:cNvPr id="425" name="直線コネクタ 424"/>
        <xdr:cNvCxnSpPr/>
      </xdr:nvCxnSpPr>
      <xdr:spPr>
        <a:xfrm>
          <a:off x="8750300" y="18120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2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27" name="n_2aveValue【市民会館】&#10;一人当たり面積"/>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28"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167657</xdr:rowOff>
    </xdr:from>
    <xdr:ext cx="469744" cy="259045"/>
    <xdr:sp macro="" textlink="">
      <xdr:nvSpPr>
        <xdr:cNvPr id="429" name="n_1mainValue【市民会館】&#10;一人当たり面積"/>
        <xdr:cNvSpPr txBox="1"/>
      </xdr:nvSpPr>
      <xdr:spPr>
        <a:xfrm>
          <a:off x="9391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30" name="n_2mainValue【市民会館】&#10;一人当たり面積"/>
        <xdr:cNvSpPr txBox="1"/>
      </xdr:nvSpPr>
      <xdr:spPr>
        <a:xfrm>
          <a:off x="8515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7" name="テキスト ボックス 4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8" name="直線コネクタ 4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9" name="テキスト ボックス 4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0" name="直線コネクタ 4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1" name="テキスト ボックス 4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2" name="直線コネクタ 4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3" name="テキスト ボックス 4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4" name="直線コネクタ 4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5" name="テキスト ボックス 4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6" name="直線コネクタ 4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7" name="テキスト ボックス 4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8" name="直線コネクタ 4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69" name="テキスト ボックス 4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64</xdr:row>
      <xdr:rowOff>22860</xdr:rowOff>
    </xdr:to>
    <xdr:cxnSp macro="">
      <xdr:nvCxnSpPr>
        <xdr:cNvPr id="471" name="直線コネクタ 470"/>
        <xdr:cNvCxnSpPr/>
      </xdr:nvCxnSpPr>
      <xdr:spPr>
        <a:xfrm flipV="1">
          <a:off x="16318864" y="95783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472"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473" name="直線コネクタ 472"/>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74"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75" name="直線コネクタ 474"/>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13987</xdr:rowOff>
    </xdr:from>
    <xdr:ext cx="405111" cy="259045"/>
    <xdr:sp macro="" textlink="">
      <xdr:nvSpPr>
        <xdr:cNvPr id="476" name="【保健センター・保健所】&#10;有形固定資産減価償却率平均値テキスト"/>
        <xdr:cNvSpPr txBox="1"/>
      </xdr:nvSpPr>
      <xdr:spPr>
        <a:xfrm>
          <a:off x="163576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477" name="フローチャート: 判断 476"/>
        <xdr:cNvSpPr/>
      </xdr:nvSpPr>
      <xdr:spPr>
        <a:xfrm>
          <a:off x="16268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151130</xdr:rowOff>
    </xdr:from>
    <xdr:to>
      <xdr:col>81</xdr:col>
      <xdr:colOff>101600</xdr:colOff>
      <xdr:row>59</xdr:row>
      <xdr:rowOff>81280</xdr:rowOff>
    </xdr:to>
    <xdr:sp macro="" textlink="">
      <xdr:nvSpPr>
        <xdr:cNvPr id="478" name="フローチャート: 判断 477"/>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479" name="フローチャート: 判断 478"/>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6350</xdr:rowOff>
    </xdr:from>
    <xdr:to>
      <xdr:col>72</xdr:col>
      <xdr:colOff>38100</xdr:colOff>
      <xdr:row>56</xdr:row>
      <xdr:rowOff>107950</xdr:rowOff>
    </xdr:to>
    <xdr:sp macro="" textlink="">
      <xdr:nvSpPr>
        <xdr:cNvPr id="480" name="フローチャート: 判断 479"/>
        <xdr:cNvSpPr/>
      </xdr:nvSpPr>
      <xdr:spPr>
        <a:xfrm>
          <a:off x="13652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1" name="テキスト ボックス 4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2" name="テキスト ボックス 4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3" name="テキスト ボックス 4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4" name="テキスト ボックス 4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5" name="テキスト ボックス 4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486" name="楕円 485"/>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76217</xdr:rowOff>
    </xdr:from>
    <xdr:ext cx="405111" cy="259045"/>
    <xdr:sp macro="" textlink="">
      <xdr:nvSpPr>
        <xdr:cNvPr id="487" name="【保健センター・保健所】&#10;有形固定資産減価償却率該当値テキスト"/>
        <xdr:cNvSpPr txBox="1"/>
      </xdr:nvSpPr>
      <xdr:spPr>
        <a:xfrm>
          <a:off x="16357600"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488" name="楕円 487"/>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148590</xdr:rowOff>
    </xdr:from>
    <xdr:to>
      <xdr:col>85</xdr:col>
      <xdr:colOff>127000</xdr:colOff>
      <xdr:row>60</xdr:row>
      <xdr:rowOff>53340</xdr:rowOff>
    </xdr:to>
    <xdr:cxnSp macro="">
      <xdr:nvCxnSpPr>
        <xdr:cNvPr id="489" name="直線コネクタ 488"/>
        <xdr:cNvCxnSpPr/>
      </xdr:nvCxnSpPr>
      <xdr:spPr>
        <a:xfrm flipV="1">
          <a:off x="15481300" y="10264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490" name="楕円 489"/>
        <xdr:cNvSpPr/>
      </xdr:nvSpPr>
      <xdr:spPr>
        <a:xfrm>
          <a:off x="14541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129540</xdr:rowOff>
    </xdr:to>
    <xdr:cxnSp macro="">
      <xdr:nvCxnSpPr>
        <xdr:cNvPr id="491" name="直線コネクタ 490"/>
        <xdr:cNvCxnSpPr/>
      </xdr:nvCxnSpPr>
      <xdr:spPr>
        <a:xfrm flipV="1">
          <a:off x="14592300" y="10340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97807</xdr:rowOff>
    </xdr:from>
    <xdr:ext cx="405111" cy="259045"/>
    <xdr:sp macro="" textlink="">
      <xdr:nvSpPr>
        <xdr:cNvPr id="492" name="n_1aveValue【保健センター・保健所】&#10;有形固定資産減価償却率"/>
        <xdr:cNvSpPr txBox="1"/>
      </xdr:nvSpPr>
      <xdr:spPr>
        <a:xfrm>
          <a:off x="15266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493" name="n_2aveValue【保健センター・保健所】&#10;有形固定資産減価償却率"/>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124477</xdr:rowOff>
    </xdr:from>
    <xdr:ext cx="405111" cy="259045"/>
    <xdr:sp macro="" textlink="">
      <xdr:nvSpPr>
        <xdr:cNvPr id="494" name="n_3aveValue【保健センター・保健所】&#10;有形固定資産減価償却率"/>
        <xdr:cNvSpPr txBox="1"/>
      </xdr:nvSpPr>
      <xdr:spPr>
        <a:xfrm>
          <a:off x="13500744" y="938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495" name="n_1mainValue【保健センター・保健所】&#10;有形固定資産減価償却率"/>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496" name="n_2mainValue【保健センター・保健所】&#10;有形固定資産減価償却率"/>
        <xdr:cNvSpPr txBox="1"/>
      </xdr:nvSpPr>
      <xdr:spPr>
        <a:xfrm>
          <a:off x="14389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5" name="テキスト ボックス 5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6" name="直線コネクタ 5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7" name="直線コネクタ 50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8" name="テキスト ボックス 50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9" name="直線コネクタ 50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0" name="テキスト ボックス 50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1" name="直線コネクタ 51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2" name="テキスト ボックス 51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3" name="直線コネクタ 51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4" name="テキスト ボックス 51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5" name="直線コネクタ 51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6" name="テキスト ボックス 51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7" name="直線コネクタ 51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8" name="テキスト ボックス 51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520" name="直線コネクタ 519"/>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21"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22" name="直線コネクタ 521"/>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523"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524" name="直線コネクタ 523"/>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25" name="【保健センター・保健所】&#10;一人当たり面積平均値テキスト"/>
        <xdr:cNvSpPr txBox="1"/>
      </xdr:nvSpPr>
      <xdr:spPr>
        <a:xfrm>
          <a:off x="22199600" y="10633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26" name="フローチャート: 判断 525"/>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527" name="フローチャート: 判断 526"/>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76200</xdr:rowOff>
    </xdr:from>
    <xdr:to>
      <xdr:col>107</xdr:col>
      <xdr:colOff>101600</xdr:colOff>
      <xdr:row>63</xdr:row>
      <xdr:rowOff>6350</xdr:rowOff>
    </xdr:to>
    <xdr:sp macro="" textlink="">
      <xdr:nvSpPr>
        <xdr:cNvPr id="528" name="フローチャート: 判断 527"/>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95250</xdr:rowOff>
    </xdr:from>
    <xdr:to>
      <xdr:col>102</xdr:col>
      <xdr:colOff>165100</xdr:colOff>
      <xdr:row>64</xdr:row>
      <xdr:rowOff>25400</xdr:rowOff>
    </xdr:to>
    <xdr:sp macro="" textlink="">
      <xdr:nvSpPr>
        <xdr:cNvPr id="529" name="フローチャート: 判断 528"/>
        <xdr:cNvSpPr/>
      </xdr:nvSpPr>
      <xdr:spPr>
        <a:xfrm>
          <a:off x="19494500" y="1089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0" name="テキスト ボックス 52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114300</xdr:rowOff>
    </xdr:from>
    <xdr:to>
      <xdr:col>116</xdr:col>
      <xdr:colOff>114300</xdr:colOff>
      <xdr:row>61</xdr:row>
      <xdr:rowOff>44450</xdr:rowOff>
    </xdr:to>
    <xdr:sp macro="" textlink="">
      <xdr:nvSpPr>
        <xdr:cNvPr id="535" name="楕円 534"/>
        <xdr:cNvSpPr/>
      </xdr:nvSpPr>
      <xdr:spPr>
        <a:xfrm>
          <a:off x="221107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137177</xdr:rowOff>
    </xdr:from>
    <xdr:ext cx="469744" cy="259045"/>
    <xdr:sp macro="" textlink="">
      <xdr:nvSpPr>
        <xdr:cNvPr id="536" name="【保健センター・保健所】&#10;一人当たり面積該当値テキスト"/>
        <xdr:cNvSpPr txBox="1"/>
      </xdr:nvSpPr>
      <xdr:spPr>
        <a:xfrm>
          <a:off x="22199600"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114300</xdr:rowOff>
    </xdr:from>
    <xdr:to>
      <xdr:col>112</xdr:col>
      <xdr:colOff>38100</xdr:colOff>
      <xdr:row>61</xdr:row>
      <xdr:rowOff>44450</xdr:rowOff>
    </xdr:to>
    <xdr:sp macro="" textlink="">
      <xdr:nvSpPr>
        <xdr:cNvPr id="537" name="楕円 536"/>
        <xdr:cNvSpPr/>
      </xdr:nvSpPr>
      <xdr:spPr>
        <a:xfrm>
          <a:off x="21272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165100</xdr:rowOff>
    </xdr:from>
    <xdr:to>
      <xdr:col>116</xdr:col>
      <xdr:colOff>63500</xdr:colOff>
      <xdr:row>60</xdr:row>
      <xdr:rowOff>165100</xdr:rowOff>
    </xdr:to>
    <xdr:cxnSp macro="">
      <xdr:nvCxnSpPr>
        <xdr:cNvPr id="538" name="直線コネクタ 537"/>
        <xdr:cNvCxnSpPr/>
      </xdr:nvCxnSpPr>
      <xdr:spPr>
        <a:xfrm>
          <a:off x="21323300" y="1045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114300</xdr:rowOff>
    </xdr:from>
    <xdr:to>
      <xdr:col>107</xdr:col>
      <xdr:colOff>101600</xdr:colOff>
      <xdr:row>61</xdr:row>
      <xdr:rowOff>44450</xdr:rowOff>
    </xdr:to>
    <xdr:sp macro="" textlink="">
      <xdr:nvSpPr>
        <xdr:cNvPr id="539" name="楕円 538"/>
        <xdr:cNvSpPr/>
      </xdr:nvSpPr>
      <xdr:spPr>
        <a:xfrm>
          <a:off x="203835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165100</xdr:rowOff>
    </xdr:from>
    <xdr:to>
      <xdr:col>111</xdr:col>
      <xdr:colOff>177800</xdr:colOff>
      <xdr:row>60</xdr:row>
      <xdr:rowOff>165100</xdr:rowOff>
    </xdr:to>
    <xdr:cxnSp macro="">
      <xdr:nvCxnSpPr>
        <xdr:cNvPr id="540" name="直線コネクタ 539"/>
        <xdr:cNvCxnSpPr/>
      </xdr:nvCxnSpPr>
      <xdr:spPr>
        <a:xfrm>
          <a:off x="20434300" y="1045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541"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168927</xdr:rowOff>
    </xdr:from>
    <xdr:ext cx="469744" cy="259045"/>
    <xdr:sp macro="" textlink="">
      <xdr:nvSpPr>
        <xdr:cNvPr id="542" name="n_2aveValue【保健センター・保健所】&#10;一人当たり面積"/>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41927</xdr:rowOff>
    </xdr:from>
    <xdr:ext cx="469744" cy="259045"/>
    <xdr:sp macro="" textlink="">
      <xdr:nvSpPr>
        <xdr:cNvPr id="543" name="n_3aveValue【保健センター・保健所】&#10;一人当たり面積"/>
        <xdr:cNvSpPr txBox="1"/>
      </xdr:nvSpPr>
      <xdr:spPr>
        <a:xfrm>
          <a:off x="19310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60977</xdr:rowOff>
    </xdr:from>
    <xdr:ext cx="469744" cy="259045"/>
    <xdr:sp macro="" textlink="">
      <xdr:nvSpPr>
        <xdr:cNvPr id="544" name="n_1mainValue【保健センター・保健所】&#10;一人当たり面積"/>
        <xdr:cNvSpPr txBox="1"/>
      </xdr:nvSpPr>
      <xdr:spPr>
        <a:xfrm>
          <a:off x="210757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60977</xdr:rowOff>
    </xdr:from>
    <xdr:ext cx="469744" cy="259045"/>
    <xdr:sp macro="" textlink="">
      <xdr:nvSpPr>
        <xdr:cNvPr id="545" name="n_2mainValue【保健センター・保健所】&#10;一人当たり面積"/>
        <xdr:cNvSpPr txBox="1"/>
      </xdr:nvSpPr>
      <xdr:spPr>
        <a:xfrm>
          <a:off x="201994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56" name="テキスト ボックス 55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57" name="直線コネクタ 5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58" name="テキスト ボックス 557"/>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9" name="直線コネクタ 5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0" name="テキスト ボックス 5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1" name="直線コネクタ 5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2" name="テキスト ボックス 5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3" name="直線コネクタ 5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4" name="テキスト ボックス 5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5" name="直線コネクタ 5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6" name="テキスト ボックス 5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7" name="直線コネクタ 5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568" name="テキスト ボックス 567"/>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9" name="直線コネクタ 5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70" name="テキスト ボックス 56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572" name="直線コネクタ 571"/>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573"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574" name="直線コネクタ 573"/>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575"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576" name="直線コネクタ 575"/>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72226</xdr:rowOff>
    </xdr:from>
    <xdr:ext cx="405111" cy="259045"/>
    <xdr:sp macro="" textlink="">
      <xdr:nvSpPr>
        <xdr:cNvPr id="577" name="【消防施設】&#10;有形固定資産減価償却率平均値テキスト"/>
        <xdr:cNvSpPr txBox="1"/>
      </xdr:nvSpPr>
      <xdr:spPr>
        <a:xfrm>
          <a:off x="16357600" y="13616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578" name="フローチャート: 判断 577"/>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579" name="フローチャート: 判断 578"/>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580" name="フローチャート: 判断 579"/>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37919</xdr:rowOff>
    </xdr:from>
    <xdr:to>
      <xdr:col>72</xdr:col>
      <xdr:colOff>38100</xdr:colOff>
      <xdr:row>79</xdr:row>
      <xdr:rowOff>139519</xdr:rowOff>
    </xdr:to>
    <xdr:sp macro="" textlink="">
      <xdr:nvSpPr>
        <xdr:cNvPr id="581" name="フローチャート: 判断 580"/>
        <xdr:cNvSpPr/>
      </xdr:nvSpPr>
      <xdr:spPr>
        <a:xfrm>
          <a:off x="13652500" y="1358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2" name="テキスト ボックス 5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3" name="テキスト ボックス 5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4" name="テキスト ボックス 5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5" name="テキスト ボックス 5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6" name="テキスト ボックス 5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587" name="楕円 586"/>
        <xdr:cNvSpPr/>
      </xdr:nvSpPr>
      <xdr:spPr>
        <a:xfrm>
          <a:off x="162687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83293</xdr:rowOff>
    </xdr:from>
    <xdr:ext cx="405111" cy="259045"/>
    <xdr:sp macro="" textlink="">
      <xdr:nvSpPr>
        <xdr:cNvPr id="588" name="【消防施設】&#10;有形固定資産減価償却率該当値テキスト"/>
        <xdr:cNvSpPr txBox="1"/>
      </xdr:nvSpPr>
      <xdr:spPr>
        <a:xfrm>
          <a:off x="16357600"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170180</xdr:rowOff>
    </xdr:from>
    <xdr:to>
      <xdr:col>81</xdr:col>
      <xdr:colOff>101600</xdr:colOff>
      <xdr:row>83</xdr:row>
      <xdr:rowOff>100330</xdr:rowOff>
    </xdr:to>
    <xdr:sp macro="" textlink="">
      <xdr:nvSpPr>
        <xdr:cNvPr id="589" name="楕円 588"/>
        <xdr:cNvSpPr/>
      </xdr:nvSpPr>
      <xdr:spPr>
        <a:xfrm>
          <a:off x="15430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155666</xdr:rowOff>
    </xdr:from>
    <xdr:to>
      <xdr:col>85</xdr:col>
      <xdr:colOff>127000</xdr:colOff>
      <xdr:row>83</xdr:row>
      <xdr:rowOff>49530</xdr:rowOff>
    </xdr:to>
    <xdr:cxnSp macro="">
      <xdr:nvCxnSpPr>
        <xdr:cNvPr id="590" name="直線コネクタ 589"/>
        <xdr:cNvCxnSpPr/>
      </xdr:nvCxnSpPr>
      <xdr:spPr>
        <a:xfrm flipV="1">
          <a:off x="15481300" y="1421456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91" name="楕円 590"/>
        <xdr:cNvSpPr/>
      </xdr:nvSpPr>
      <xdr:spPr>
        <a:xfrm>
          <a:off x="14541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49530</xdr:rowOff>
    </xdr:from>
    <xdr:to>
      <xdr:col>81</xdr:col>
      <xdr:colOff>50800</xdr:colOff>
      <xdr:row>83</xdr:row>
      <xdr:rowOff>118111</xdr:rowOff>
    </xdr:to>
    <xdr:cxnSp macro="">
      <xdr:nvCxnSpPr>
        <xdr:cNvPr id="592" name="直線コネクタ 591"/>
        <xdr:cNvCxnSpPr/>
      </xdr:nvCxnSpPr>
      <xdr:spPr>
        <a:xfrm flipV="1">
          <a:off x="14592300" y="142798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64606</xdr:rowOff>
    </xdr:from>
    <xdr:ext cx="405111" cy="259045"/>
    <xdr:sp macro="" textlink="">
      <xdr:nvSpPr>
        <xdr:cNvPr id="593" name="n_1aveValue【消防施設】&#10;有形固定資産減価償却率"/>
        <xdr:cNvSpPr txBox="1"/>
      </xdr:nvSpPr>
      <xdr:spPr>
        <a:xfrm>
          <a:off x="15266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126654</xdr:rowOff>
    </xdr:from>
    <xdr:ext cx="405111" cy="259045"/>
    <xdr:sp macro="" textlink="">
      <xdr:nvSpPr>
        <xdr:cNvPr id="594"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156046</xdr:rowOff>
    </xdr:from>
    <xdr:ext cx="405111" cy="259045"/>
    <xdr:sp macro="" textlink="">
      <xdr:nvSpPr>
        <xdr:cNvPr id="595" name="n_3aveValue【消防施設】&#10;有形固定資産減価償却率"/>
        <xdr:cNvSpPr txBox="1"/>
      </xdr:nvSpPr>
      <xdr:spPr>
        <a:xfrm>
          <a:off x="13500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91457</xdr:rowOff>
    </xdr:from>
    <xdr:ext cx="405111" cy="259045"/>
    <xdr:sp macro="" textlink="">
      <xdr:nvSpPr>
        <xdr:cNvPr id="596" name="n_1mainValue【消防施設】&#10;有形固定資産減価償却率"/>
        <xdr:cNvSpPr txBox="1"/>
      </xdr:nvSpPr>
      <xdr:spPr>
        <a:xfrm>
          <a:off x="15266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97" name="n_2main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6" name="テキスト ボックス 60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7" name="直線コネクタ 60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8" name="直線コネクタ 60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9" name="テキスト ボックス 60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0" name="直線コネクタ 60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1" name="テキスト ボックス 61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2" name="直線コネクタ 61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3" name="テキスト ボックス 61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4" name="直線コネクタ 61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5" name="テキスト ボックス 61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619" name="直線コネクタ 618"/>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620"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621" name="直線コネクタ 620"/>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622"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623" name="直線コネクタ 622"/>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86885</xdr:rowOff>
    </xdr:from>
    <xdr:ext cx="469744" cy="259045"/>
    <xdr:sp macro="" textlink="">
      <xdr:nvSpPr>
        <xdr:cNvPr id="624" name="【消防施設】&#10;一人当たり面積平均値テキスト"/>
        <xdr:cNvSpPr txBox="1"/>
      </xdr:nvSpPr>
      <xdr:spPr>
        <a:xfrm>
          <a:off x="22199600" y="1431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625" name="フローチャート: 判断 624"/>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626" name="フローチャート: 判断 625"/>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27" name="フローチャート: 判断 626"/>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28" name="フローチャート: 判断 627"/>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53594</xdr:rowOff>
    </xdr:from>
    <xdr:to>
      <xdr:col>116</xdr:col>
      <xdr:colOff>114300</xdr:colOff>
      <xdr:row>79</xdr:row>
      <xdr:rowOff>155194</xdr:rowOff>
    </xdr:to>
    <xdr:sp macro="" textlink="">
      <xdr:nvSpPr>
        <xdr:cNvPr id="634" name="楕円 633"/>
        <xdr:cNvSpPr/>
      </xdr:nvSpPr>
      <xdr:spPr>
        <a:xfrm>
          <a:off x="22110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6621</xdr:rowOff>
    </xdr:from>
    <xdr:ext cx="469744" cy="259045"/>
    <xdr:sp macro="" textlink="">
      <xdr:nvSpPr>
        <xdr:cNvPr id="635" name="【消防施設】&#10;一人当たり面積該当値テキスト"/>
        <xdr:cNvSpPr txBox="1"/>
      </xdr:nvSpPr>
      <xdr:spPr>
        <a:xfrm>
          <a:off x="22199600" y="1355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49022</xdr:rowOff>
    </xdr:from>
    <xdr:to>
      <xdr:col>112</xdr:col>
      <xdr:colOff>38100</xdr:colOff>
      <xdr:row>79</xdr:row>
      <xdr:rowOff>150622</xdr:rowOff>
    </xdr:to>
    <xdr:sp macro="" textlink="">
      <xdr:nvSpPr>
        <xdr:cNvPr id="636" name="楕円 635"/>
        <xdr:cNvSpPr/>
      </xdr:nvSpPr>
      <xdr:spPr>
        <a:xfrm>
          <a:off x="21272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99822</xdr:rowOff>
    </xdr:from>
    <xdr:to>
      <xdr:col>116</xdr:col>
      <xdr:colOff>63500</xdr:colOff>
      <xdr:row>79</xdr:row>
      <xdr:rowOff>104394</xdr:rowOff>
    </xdr:to>
    <xdr:cxnSp macro="">
      <xdr:nvCxnSpPr>
        <xdr:cNvPr id="637" name="直線コネクタ 636"/>
        <xdr:cNvCxnSpPr/>
      </xdr:nvCxnSpPr>
      <xdr:spPr>
        <a:xfrm>
          <a:off x="21323300" y="13644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39878</xdr:rowOff>
    </xdr:from>
    <xdr:to>
      <xdr:col>107</xdr:col>
      <xdr:colOff>101600</xdr:colOff>
      <xdr:row>79</xdr:row>
      <xdr:rowOff>141478</xdr:rowOff>
    </xdr:to>
    <xdr:sp macro="" textlink="">
      <xdr:nvSpPr>
        <xdr:cNvPr id="638" name="楕円 637"/>
        <xdr:cNvSpPr/>
      </xdr:nvSpPr>
      <xdr:spPr>
        <a:xfrm>
          <a:off x="20383500" y="13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90678</xdr:rowOff>
    </xdr:from>
    <xdr:to>
      <xdr:col>111</xdr:col>
      <xdr:colOff>177800</xdr:colOff>
      <xdr:row>79</xdr:row>
      <xdr:rowOff>99822</xdr:rowOff>
    </xdr:to>
    <xdr:cxnSp macro="">
      <xdr:nvCxnSpPr>
        <xdr:cNvPr id="639" name="直線コネクタ 638"/>
        <xdr:cNvCxnSpPr/>
      </xdr:nvCxnSpPr>
      <xdr:spPr>
        <a:xfrm>
          <a:off x="20434300" y="136352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43451</xdr:rowOff>
    </xdr:from>
    <xdr:ext cx="469744" cy="259045"/>
    <xdr:sp macro="" textlink="">
      <xdr:nvSpPr>
        <xdr:cNvPr id="640" name="n_1aveValue【消防施設】&#10;一人当たり面積"/>
        <xdr:cNvSpPr txBox="1"/>
      </xdr:nvSpPr>
      <xdr:spPr>
        <a:xfrm>
          <a:off x="21075727"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641" name="n_2ave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42" name="n_3aveValue【消防施設】&#10;一人当たり面積"/>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167149</xdr:rowOff>
    </xdr:from>
    <xdr:ext cx="469744" cy="259045"/>
    <xdr:sp macro="" textlink="">
      <xdr:nvSpPr>
        <xdr:cNvPr id="643" name="n_1mainValue【消防施設】&#10;一人当たり面積"/>
        <xdr:cNvSpPr txBox="1"/>
      </xdr:nvSpPr>
      <xdr:spPr>
        <a:xfrm>
          <a:off x="21075727" y="133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158005</xdr:rowOff>
    </xdr:from>
    <xdr:ext cx="469744" cy="259045"/>
    <xdr:sp macro="" textlink="">
      <xdr:nvSpPr>
        <xdr:cNvPr id="644" name="n_2mainValue【消防施設】&#10;一人当たり面積"/>
        <xdr:cNvSpPr txBox="1"/>
      </xdr:nvSpPr>
      <xdr:spPr>
        <a:xfrm>
          <a:off x="20199427" y="1335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56" name="テキスト ボックス 655"/>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6" name="テキスト ボックス 6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668" name="直線コネクタ 667"/>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669"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670" name="直線コネクタ 669"/>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671"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672" name="直線コネクタ 671"/>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6366</xdr:rowOff>
    </xdr:from>
    <xdr:ext cx="405111" cy="259045"/>
    <xdr:sp macro="" textlink="">
      <xdr:nvSpPr>
        <xdr:cNvPr id="673" name="【庁舎】&#10;有形固定資産減価償却率平均値テキスト"/>
        <xdr:cNvSpPr txBox="1"/>
      </xdr:nvSpPr>
      <xdr:spPr>
        <a:xfrm>
          <a:off x="16357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674" name="フローチャート: 判断 673"/>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675" name="フローチャート: 判断 674"/>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76" name="フローチャート: 判断 675"/>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7" name="フローチャート: 判断 676"/>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683" name="楕円 682"/>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66691</xdr:rowOff>
    </xdr:from>
    <xdr:ext cx="405111" cy="259045"/>
    <xdr:sp macro="" textlink="">
      <xdr:nvSpPr>
        <xdr:cNvPr id="684" name="【庁舎】&#10;有形固定資産減価償却率該当値テキスト"/>
        <xdr:cNvSpPr txBox="1"/>
      </xdr:nvSpPr>
      <xdr:spPr>
        <a:xfrm>
          <a:off x="16357600"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128270</xdr:rowOff>
    </xdr:from>
    <xdr:to>
      <xdr:col>81</xdr:col>
      <xdr:colOff>101600</xdr:colOff>
      <xdr:row>105</xdr:row>
      <xdr:rowOff>58420</xdr:rowOff>
    </xdr:to>
    <xdr:sp macro="" textlink="">
      <xdr:nvSpPr>
        <xdr:cNvPr id="685" name="楕円 684"/>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139064</xdr:rowOff>
    </xdr:from>
    <xdr:to>
      <xdr:col>85</xdr:col>
      <xdr:colOff>127000</xdr:colOff>
      <xdr:row>105</xdr:row>
      <xdr:rowOff>7620</xdr:rowOff>
    </xdr:to>
    <xdr:cxnSp macro="">
      <xdr:nvCxnSpPr>
        <xdr:cNvPr id="686" name="直線コネクタ 685"/>
        <xdr:cNvCxnSpPr/>
      </xdr:nvCxnSpPr>
      <xdr:spPr>
        <a:xfrm flipV="1">
          <a:off x="15481300" y="179698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636</xdr:rowOff>
    </xdr:from>
    <xdr:to>
      <xdr:col>76</xdr:col>
      <xdr:colOff>165100</xdr:colOff>
      <xdr:row>105</xdr:row>
      <xdr:rowOff>102236</xdr:rowOff>
    </xdr:to>
    <xdr:sp macro="" textlink="">
      <xdr:nvSpPr>
        <xdr:cNvPr id="687" name="楕円 686"/>
        <xdr:cNvSpPr/>
      </xdr:nvSpPr>
      <xdr:spPr>
        <a:xfrm>
          <a:off x="14541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51436</xdr:rowOff>
    </xdr:to>
    <xdr:cxnSp macro="">
      <xdr:nvCxnSpPr>
        <xdr:cNvPr id="688" name="直線コネクタ 687"/>
        <xdr:cNvCxnSpPr/>
      </xdr:nvCxnSpPr>
      <xdr:spPr>
        <a:xfrm flipV="1">
          <a:off x="14592300" y="18009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4463</xdr:rowOff>
    </xdr:from>
    <xdr:ext cx="405111" cy="259045"/>
    <xdr:sp macro="" textlink="">
      <xdr:nvSpPr>
        <xdr:cNvPr id="689" name="n_1aveValue【庁舎】&#10;有形固定資産減価償却率"/>
        <xdr:cNvSpPr txBox="1"/>
      </xdr:nvSpPr>
      <xdr:spPr>
        <a:xfrm>
          <a:off x="15266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690" name="n_2aveValue【庁舎】&#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691"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49547</xdr:rowOff>
    </xdr:from>
    <xdr:ext cx="405111" cy="259045"/>
    <xdr:sp macro="" textlink="">
      <xdr:nvSpPr>
        <xdr:cNvPr id="692" name="n_1mainValue【庁舎】&#10;有形固定資産減価償却率"/>
        <xdr:cNvSpPr txBox="1"/>
      </xdr:nvSpPr>
      <xdr:spPr>
        <a:xfrm>
          <a:off x="152660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93363</xdr:rowOff>
    </xdr:from>
    <xdr:ext cx="405111" cy="259045"/>
    <xdr:sp macro="" textlink="">
      <xdr:nvSpPr>
        <xdr:cNvPr id="693" name="n_2mainValue【庁舎】&#10;有形固定資産減価償却率"/>
        <xdr:cNvSpPr txBox="1"/>
      </xdr:nvSpPr>
      <xdr:spPr>
        <a:xfrm>
          <a:off x="14389744" y="1809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4" name="テキスト ボックス 70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5" name="直線コネクタ 70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6" name="テキスト ボックス 70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9" name="直線コネクタ 70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0" name="テキスト ボックス 70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127636</xdr:rowOff>
    </xdr:to>
    <xdr:cxnSp macro="">
      <xdr:nvCxnSpPr>
        <xdr:cNvPr id="714" name="直線コネクタ 713"/>
        <xdr:cNvCxnSpPr/>
      </xdr:nvCxnSpPr>
      <xdr:spPr>
        <a:xfrm flipV="1">
          <a:off x="22160864" y="17164050"/>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131463</xdr:rowOff>
    </xdr:from>
    <xdr:ext cx="469744" cy="259045"/>
    <xdr:sp macro="" textlink="">
      <xdr:nvSpPr>
        <xdr:cNvPr id="715" name="【庁舎】&#10;一人当たり面積最小値テキスト"/>
        <xdr:cNvSpPr txBox="1"/>
      </xdr:nvSpPr>
      <xdr:spPr>
        <a:xfrm>
          <a:off x="22199600"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127636</xdr:rowOff>
    </xdr:from>
    <xdr:to>
      <xdr:col>116</xdr:col>
      <xdr:colOff>152400</xdr:colOff>
      <xdr:row>107</xdr:row>
      <xdr:rowOff>127636</xdr:rowOff>
    </xdr:to>
    <xdr:cxnSp macro="">
      <xdr:nvCxnSpPr>
        <xdr:cNvPr id="716" name="直線コネクタ 715"/>
        <xdr:cNvCxnSpPr/>
      </xdr:nvCxnSpPr>
      <xdr:spPr>
        <a:xfrm>
          <a:off x="22072600" y="18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17" name="【庁舎】&#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18" name="直線コネクタ 717"/>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78122</xdr:rowOff>
    </xdr:from>
    <xdr:ext cx="469744" cy="259045"/>
    <xdr:sp macro="" textlink="">
      <xdr:nvSpPr>
        <xdr:cNvPr id="719" name="【庁舎】&#10;一人当たり面積平均値テキスト"/>
        <xdr:cNvSpPr txBox="1"/>
      </xdr:nvSpPr>
      <xdr:spPr>
        <a:xfrm>
          <a:off x="22199600" y="1790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99695</xdr:rowOff>
    </xdr:from>
    <xdr:to>
      <xdr:col>116</xdr:col>
      <xdr:colOff>114300</xdr:colOff>
      <xdr:row>105</xdr:row>
      <xdr:rowOff>29845</xdr:rowOff>
    </xdr:to>
    <xdr:sp macro="" textlink="">
      <xdr:nvSpPr>
        <xdr:cNvPr id="720" name="フローチャート: 判断 719"/>
        <xdr:cNvSpPr/>
      </xdr:nvSpPr>
      <xdr:spPr>
        <a:xfrm>
          <a:off x="22110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116839</xdr:rowOff>
    </xdr:from>
    <xdr:to>
      <xdr:col>112</xdr:col>
      <xdr:colOff>38100</xdr:colOff>
      <xdr:row>105</xdr:row>
      <xdr:rowOff>46989</xdr:rowOff>
    </xdr:to>
    <xdr:sp macro="" textlink="">
      <xdr:nvSpPr>
        <xdr:cNvPr id="721" name="フローチャート: 判断 720"/>
        <xdr:cNvSpPr/>
      </xdr:nvSpPr>
      <xdr:spPr>
        <a:xfrm>
          <a:off x="2127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168275</xdr:rowOff>
    </xdr:from>
    <xdr:to>
      <xdr:col>107</xdr:col>
      <xdr:colOff>101600</xdr:colOff>
      <xdr:row>105</xdr:row>
      <xdr:rowOff>98425</xdr:rowOff>
    </xdr:to>
    <xdr:sp macro="" textlink="">
      <xdr:nvSpPr>
        <xdr:cNvPr id="722" name="フローチャート: 判断 721"/>
        <xdr:cNvSpPr/>
      </xdr:nvSpPr>
      <xdr:spPr>
        <a:xfrm>
          <a:off x="2038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31114</xdr:rowOff>
    </xdr:from>
    <xdr:to>
      <xdr:col>102</xdr:col>
      <xdr:colOff>165100</xdr:colOff>
      <xdr:row>105</xdr:row>
      <xdr:rowOff>132714</xdr:rowOff>
    </xdr:to>
    <xdr:sp macro="" textlink="">
      <xdr:nvSpPr>
        <xdr:cNvPr id="723" name="フローチャート: 判断 722"/>
        <xdr:cNvSpPr/>
      </xdr:nvSpPr>
      <xdr:spPr>
        <a:xfrm>
          <a:off x="19494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111125</xdr:rowOff>
    </xdr:from>
    <xdr:to>
      <xdr:col>116</xdr:col>
      <xdr:colOff>114300</xdr:colOff>
      <xdr:row>104</xdr:row>
      <xdr:rowOff>41275</xdr:rowOff>
    </xdr:to>
    <xdr:sp macro="" textlink="">
      <xdr:nvSpPr>
        <xdr:cNvPr id="729" name="楕円 728"/>
        <xdr:cNvSpPr/>
      </xdr:nvSpPr>
      <xdr:spPr>
        <a:xfrm>
          <a:off x="221107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134002</xdr:rowOff>
    </xdr:from>
    <xdr:ext cx="469744" cy="259045"/>
    <xdr:sp macro="" textlink="">
      <xdr:nvSpPr>
        <xdr:cNvPr id="730" name="【庁舎】&#10;一人当たり面積該当値テキスト"/>
        <xdr:cNvSpPr txBox="1"/>
      </xdr:nvSpPr>
      <xdr:spPr>
        <a:xfrm>
          <a:off x="22199600"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99695</xdr:rowOff>
    </xdr:from>
    <xdr:to>
      <xdr:col>112</xdr:col>
      <xdr:colOff>38100</xdr:colOff>
      <xdr:row>104</xdr:row>
      <xdr:rowOff>29845</xdr:rowOff>
    </xdr:to>
    <xdr:sp macro="" textlink="">
      <xdr:nvSpPr>
        <xdr:cNvPr id="731" name="楕円 730"/>
        <xdr:cNvSpPr/>
      </xdr:nvSpPr>
      <xdr:spPr>
        <a:xfrm>
          <a:off x="212725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150495</xdr:rowOff>
    </xdr:from>
    <xdr:to>
      <xdr:col>116</xdr:col>
      <xdr:colOff>63500</xdr:colOff>
      <xdr:row>103</xdr:row>
      <xdr:rowOff>161925</xdr:rowOff>
    </xdr:to>
    <xdr:cxnSp macro="">
      <xdr:nvCxnSpPr>
        <xdr:cNvPr id="732" name="直線コネクタ 731"/>
        <xdr:cNvCxnSpPr/>
      </xdr:nvCxnSpPr>
      <xdr:spPr>
        <a:xfrm>
          <a:off x="21323300" y="178098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733" name="楕円 732"/>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150495</xdr:rowOff>
    </xdr:from>
    <xdr:to>
      <xdr:col>111</xdr:col>
      <xdr:colOff>177800</xdr:colOff>
      <xdr:row>103</xdr:row>
      <xdr:rowOff>156211</xdr:rowOff>
    </xdr:to>
    <xdr:cxnSp macro="">
      <xdr:nvCxnSpPr>
        <xdr:cNvPr id="734" name="直線コネクタ 733"/>
        <xdr:cNvCxnSpPr/>
      </xdr:nvCxnSpPr>
      <xdr:spPr>
        <a:xfrm flipV="1">
          <a:off x="20434300" y="178098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38116</xdr:rowOff>
    </xdr:from>
    <xdr:ext cx="469744" cy="259045"/>
    <xdr:sp macro="" textlink="">
      <xdr:nvSpPr>
        <xdr:cNvPr id="735" name="n_1aveValue【庁舎】&#10;一人当たり面積"/>
        <xdr:cNvSpPr txBox="1"/>
      </xdr:nvSpPr>
      <xdr:spPr>
        <a:xfrm>
          <a:off x="21075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89552</xdr:rowOff>
    </xdr:from>
    <xdr:ext cx="469744" cy="259045"/>
    <xdr:sp macro="" textlink="">
      <xdr:nvSpPr>
        <xdr:cNvPr id="736" name="n_2aveValue【庁舎】&#10;一人当たり面積"/>
        <xdr:cNvSpPr txBox="1"/>
      </xdr:nvSpPr>
      <xdr:spPr>
        <a:xfrm>
          <a:off x="20199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149241</xdr:rowOff>
    </xdr:from>
    <xdr:ext cx="469744" cy="259045"/>
    <xdr:sp macro="" textlink="">
      <xdr:nvSpPr>
        <xdr:cNvPr id="737" name="n_3aveValue【庁舎】&#10;一人当たり面積"/>
        <xdr:cNvSpPr txBox="1"/>
      </xdr:nvSpPr>
      <xdr:spPr>
        <a:xfrm>
          <a:off x="19310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46372</xdr:rowOff>
    </xdr:from>
    <xdr:ext cx="469744" cy="259045"/>
    <xdr:sp macro="" textlink="">
      <xdr:nvSpPr>
        <xdr:cNvPr id="738" name="n_1mainValue【庁舎】&#10;一人当たり面積"/>
        <xdr:cNvSpPr txBox="1"/>
      </xdr:nvSpPr>
      <xdr:spPr>
        <a:xfrm>
          <a:off x="21075727" y="17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739" name="n_2mainValue【庁舎】&#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年度に放課後児童クラブ用建物等を建設し前年よりも改善されたが、類似団体の中でも高い水準にあり、県平均も上回っている。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福祉施設の中でも集会所については老朽化が進んでおり、地域におけるコミュニティづくりを推進する場としての活用を推進し、適切な施設更新について検討していく。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その他有形固定資産減価償却率については，類似団体と同程度か下回る水準で推移している。</a:t>
          </a:r>
        </a:p>
        <a:p>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人当たり面積は、類似団体の中で最も高く、県平均も上回っている。全施設が市域を超えた広域をサービス圏域としており、市民の安全・安心な暮らしを守る施設としての必要性が今後も増加する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年度に策定した東広島市公共施設等総合管理計画に基づき、公共施設の建替えや統廃合等を含め、今後も適切に進めていく。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年度について、算出の分母となる基準財政需要額は、個別算定経費の社会福祉費が増加したものの、臨時財政対策債への振替額の大幅な増加により、前年度に比して</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5,708</a:t>
          </a:r>
          <a:r>
            <a:rPr kumimoji="1" lang="ja-JP" altLang="en-US" sz="1300">
              <a:latin typeface="ＭＳ Ｐゴシック" panose="020B0600070205080204" pitchFamily="50" charset="-128"/>
              <a:ea typeface="ＭＳ Ｐゴシック" panose="020B0600070205080204" pitchFamily="50" charset="-128"/>
            </a:rPr>
            <a:t>万円の減少となった。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一方、分子となる基準財政収入額は、個人市民税のうち所得割及び固定資産税（償却資産）等の市税の減少により、前年度と比較して</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5,040</a:t>
          </a:r>
          <a:r>
            <a:rPr kumimoji="1" lang="ja-JP" altLang="en-US" sz="1300">
              <a:latin typeface="ＭＳ Ｐゴシック" panose="020B0600070205080204" pitchFamily="50" charset="-128"/>
              <a:ea typeface="ＭＳ Ｐゴシック" panose="020B0600070205080204" pitchFamily="50" charset="-128"/>
            </a:rPr>
            <a:t>万円の減少となった。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分子が分母の減少額を上回って減少したため、単年度の財政力指数は減少したが、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か年平均では横ばいとなった。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71" name="直線コネクタ 70"/>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110672</xdr:rowOff>
    </xdr:to>
    <xdr:cxnSp macro="">
      <xdr:nvCxnSpPr>
        <xdr:cNvPr id="74" name="直線コネクタ 73"/>
        <xdr:cNvCxnSpPr/>
      </xdr:nvCxnSpPr>
      <xdr:spPr>
        <a:xfrm flipV="1">
          <a:off x="3225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7" name="直線コネクタ 76"/>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110672</xdr:rowOff>
    </xdr:to>
    <xdr:cxnSp macro="">
      <xdr:nvCxnSpPr>
        <xdr:cNvPr id="80" name="直線コネクタ 79"/>
        <xdr:cNvCxnSpPr/>
      </xdr:nvCxnSpPr>
      <xdr:spPr>
        <a:xfrm>
          <a:off x="1447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4" name="テキスト ボックス 83"/>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90" name="楕円 89"/>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91"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7" name="テキスト ボックス 96"/>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9" name="テキスト ボックス 98"/>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維持補修費が減少したものの、扶助費、公債費等の増加により、前年度と比較して増加している。また、分母となる経常一般財源は、個人住民税の減少等により地方税が大幅に減少したものの、地方交付税及び地方債（臨時財政対策債）が増加し、前年度と比べると増加している。全体としては、経常一般財源の伸びが経常経費充当一般財源の伸びを上回ったため、経常収支比率は前年度と比較してマイナス</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44873</xdr:rowOff>
    </xdr:to>
    <xdr:cxnSp macro="">
      <xdr:nvCxnSpPr>
        <xdr:cNvPr id="134" name="直線コネクタ 133"/>
        <xdr:cNvCxnSpPr/>
      </xdr:nvCxnSpPr>
      <xdr:spPr>
        <a:xfrm flipV="1">
          <a:off x="4114800" y="11004127"/>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57167</xdr:rowOff>
    </xdr:from>
    <xdr:ext cx="762000" cy="259045"/>
    <xdr:sp macro="" textlink="">
      <xdr:nvSpPr>
        <xdr:cNvPr id="135" name="財政構造の弾力性平均値テキスト"/>
        <xdr:cNvSpPr txBox="1"/>
      </xdr:nvSpPr>
      <xdr:spPr>
        <a:xfrm>
          <a:off x="5041900" y="1102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44873</xdr:rowOff>
    </xdr:to>
    <xdr:cxnSp macro="">
      <xdr:nvCxnSpPr>
        <xdr:cNvPr id="137" name="直線コネクタ 136"/>
        <xdr:cNvCxnSpPr/>
      </xdr:nvCxnSpPr>
      <xdr:spPr>
        <a:xfrm>
          <a:off x="3225800" y="111247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9" name="テキスト ボックス 138"/>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170604</xdr:rowOff>
    </xdr:from>
    <xdr:to>
      <xdr:col>15</xdr:col>
      <xdr:colOff>82550</xdr:colOff>
      <xdr:row>64</xdr:row>
      <xdr:rowOff>151977</xdr:rowOff>
    </xdr:to>
    <xdr:cxnSp macro="">
      <xdr:nvCxnSpPr>
        <xdr:cNvPr id="140" name="直線コネクタ 139"/>
        <xdr:cNvCxnSpPr/>
      </xdr:nvCxnSpPr>
      <xdr:spPr>
        <a:xfrm>
          <a:off x="2336800" y="10971954"/>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42" name="テキスト ボックス 141"/>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4656</xdr:rowOff>
    </xdr:to>
    <xdr:cxnSp macro="">
      <xdr:nvCxnSpPr>
        <xdr:cNvPr id="143" name="直線コネクタ 142"/>
        <xdr:cNvCxnSpPr/>
      </xdr:nvCxnSpPr>
      <xdr:spPr>
        <a:xfrm flipV="1">
          <a:off x="1447800" y="109719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149437</xdr:rowOff>
    </xdr:from>
    <xdr:to>
      <xdr:col>11</xdr:col>
      <xdr:colOff>82550</xdr:colOff>
      <xdr:row>65</xdr:row>
      <xdr:rowOff>79587</xdr:rowOff>
    </xdr:to>
    <xdr:sp macro="" textlink="">
      <xdr:nvSpPr>
        <xdr:cNvPr id="144" name="フローチャート: 判断 143"/>
        <xdr:cNvSpPr/>
      </xdr:nvSpPr>
      <xdr:spPr>
        <a:xfrm>
          <a:off x="2286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64364</xdr:rowOff>
    </xdr:from>
    <xdr:ext cx="762000" cy="259045"/>
    <xdr:sp macro="" textlink="">
      <xdr:nvSpPr>
        <xdr:cNvPr id="145" name="テキスト ボックス 144"/>
        <xdr:cNvSpPr txBox="1"/>
      </xdr:nvSpPr>
      <xdr:spPr>
        <a:xfrm>
          <a:off x="1955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46" name="フローチャート: 判断 145"/>
        <xdr:cNvSpPr/>
      </xdr:nvSpPr>
      <xdr:spPr>
        <a:xfrm>
          <a:off x="1397000" y="112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47" name="テキスト ボックス 146"/>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3" name="楕円 152"/>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168504</xdr:rowOff>
    </xdr:from>
    <xdr:ext cx="762000" cy="259045"/>
    <xdr:sp macro="" textlink="">
      <xdr:nvSpPr>
        <xdr:cNvPr id="154" name="財政構造の弾力性該当値テキスト"/>
        <xdr:cNvSpPr txBox="1"/>
      </xdr:nvSpPr>
      <xdr:spPr>
        <a:xfrm>
          <a:off x="50419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5" name="楕円 154"/>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6" name="テキスト ボックス 155"/>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7" name="楕円 156"/>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58" name="テキスト ボックス 157"/>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9" name="楕円 158"/>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60" name="テキスト ボックス 159"/>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125306</xdr:rowOff>
    </xdr:from>
    <xdr:to>
      <xdr:col>7</xdr:col>
      <xdr:colOff>31750</xdr:colOff>
      <xdr:row>65</xdr:row>
      <xdr:rowOff>55456</xdr:rowOff>
    </xdr:to>
    <xdr:sp macro="" textlink="">
      <xdr:nvSpPr>
        <xdr:cNvPr id="161" name="楕円 160"/>
        <xdr:cNvSpPr/>
      </xdr:nvSpPr>
      <xdr:spPr>
        <a:xfrm>
          <a:off x="1397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65633</xdr:rowOff>
    </xdr:from>
    <xdr:ext cx="762000" cy="259045"/>
    <xdr:sp macro="" textlink="">
      <xdr:nvSpPr>
        <xdr:cNvPr id="162" name="テキスト ボックス 161"/>
        <xdr:cNvSpPr txBox="1"/>
      </xdr:nvSpPr>
      <xdr:spPr>
        <a:xfrm>
          <a:off x="1066800" y="10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近隣市町から常備消防業務を受託していることが、類似団体の平均を上回っている主な要因となっている。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今後も、施設の管理や維持補修に係る物件費の増加が見込まれるため、管理計画に基づいた効率的な運営を行うとともに、職員数の適正化を図り、より一層の経費削減に努める。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91942</xdr:rowOff>
    </xdr:from>
    <xdr:to>
      <xdr:col>23</xdr:col>
      <xdr:colOff>133350</xdr:colOff>
      <xdr:row>87</xdr:row>
      <xdr:rowOff>100605</xdr:rowOff>
    </xdr:to>
    <xdr:cxnSp macro="">
      <xdr:nvCxnSpPr>
        <xdr:cNvPr id="195" name="直線コネクタ 194"/>
        <xdr:cNvCxnSpPr/>
      </xdr:nvCxnSpPr>
      <xdr:spPr>
        <a:xfrm>
          <a:off x="4114800" y="15008092"/>
          <a:ext cx="8382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43637</xdr:rowOff>
    </xdr:from>
    <xdr:ext cx="762000" cy="259045"/>
    <xdr:sp macro="" textlink="">
      <xdr:nvSpPr>
        <xdr:cNvPr id="196" name="人件費・物件費等の状況平均値テキスト"/>
        <xdr:cNvSpPr txBox="1"/>
      </xdr:nvSpPr>
      <xdr:spPr>
        <a:xfrm>
          <a:off x="5041900" y="1444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50487</xdr:rowOff>
    </xdr:from>
    <xdr:to>
      <xdr:col>19</xdr:col>
      <xdr:colOff>133350</xdr:colOff>
      <xdr:row>87</xdr:row>
      <xdr:rowOff>91942</xdr:rowOff>
    </xdr:to>
    <xdr:cxnSp macro="">
      <xdr:nvCxnSpPr>
        <xdr:cNvPr id="198" name="直線コネクタ 197"/>
        <xdr:cNvCxnSpPr/>
      </xdr:nvCxnSpPr>
      <xdr:spPr>
        <a:xfrm>
          <a:off x="3225800" y="14966637"/>
          <a:ext cx="889000" cy="4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129501</xdr:rowOff>
    </xdr:from>
    <xdr:ext cx="736600" cy="259045"/>
    <xdr:sp macro="" textlink="">
      <xdr:nvSpPr>
        <xdr:cNvPr id="200" name="テキスト ボックス 199"/>
        <xdr:cNvSpPr txBox="1"/>
      </xdr:nvSpPr>
      <xdr:spPr>
        <a:xfrm>
          <a:off x="3733800" y="1435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8621</xdr:rowOff>
    </xdr:from>
    <xdr:to>
      <xdr:col>15</xdr:col>
      <xdr:colOff>82550</xdr:colOff>
      <xdr:row>87</xdr:row>
      <xdr:rowOff>50487</xdr:rowOff>
    </xdr:to>
    <xdr:cxnSp macro="">
      <xdr:nvCxnSpPr>
        <xdr:cNvPr id="201" name="直線コネクタ 200"/>
        <xdr:cNvCxnSpPr/>
      </xdr:nvCxnSpPr>
      <xdr:spPr>
        <a:xfrm>
          <a:off x="2336800" y="14924771"/>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110510</xdr:rowOff>
    </xdr:from>
    <xdr:ext cx="762000" cy="259045"/>
    <xdr:sp macro="" textlink="">
      <xdr:nvSpPr>
        <xdr:cNvPr id="203" name="テキスト ボックス 202"/>
        <xdr:cNvSpPr txBox="1"/>
      </xdr:nvSpPr>
      <xdr:spPr>
        <a:xfrm>
          <a:off x="2844800" y="1434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152369</xdr:rowOff>
    </xdr:from>
    <xdr:to>
      <xdr:col>11</xdr:col>
      <xdr:colOff>31750</xdr:colOff>
      <xdr:row>87</xdr:row>
      <xdr:rowOff>8621</xdr:rowOff>
    </xdr:to>
    <xdr:cxnSp macro="">
      <xdr:nvCxnSpPr>
        <xdr:cNvPr id="204" name="直線コネクタ 203"/>
        <xdr:cNvCxnSpPr/>
      </xdr:nvCxnSpPr>
      <xdr:spPr>
        <a:xfrm>
          <a:off x="1447800" y="14897069"/>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132831</xdr:rowOff>
    </xdr:from>
    <xdr:to>
      <xdr:col>11</xdr:col>
      <xdr:colOff>82550</xdr:colOff>
      <xdr:row>85</xdr:row>
      <xdr:rowOff>62981</xdr:rowOff>
    </xdr:to>
    <xdr:sp macro="" textlink="">
      <xdr:nvSpPr>
        <xdr:cNvPr id="205" name="フローチャート: 判断 204"/>
        <xdr:cNvSpPr/>
      </xdr:nvSpPr>
      <xdr:spPr>
        <a:xfrm>
          <a:off x="2286000" y="1453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73158</xdr:rowOff>
    </xdr:from>
    <xdr:ext cx="762000" cy="259045"/>
    <xdr:sp macro="" textlink="">
      <xdr:nvSpPr>
        <xdr:cNvPr id="206" name="テキスト ボックス 205"/>
        <xdr:cNvSpPr txBox="1"/>
      </xdr:nvSpPr>
      <xdr:spPr>
        <a:xfrm>
          <a:off x="1955800" y="143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14804</xdr:rowOff>
    </xdr:from>
    <xdr:to>
      <xdr:col>7</xdr:col>
      <xdr:colOff>31750</xdr:colOff>
      <xdr:row>85</xdr:row>
      <xdr:rowOff>116404</xdr:rowOff>
    </xdr:to>
    <xdr:sp macro="" textlink="">
      <xdr:nvSpPr>
        <xdr:cNvPr id="207" name="フローチャート: 判断 206"/>
        <xdr:cNvSpPr/>
      </xdr:nvSpPr>
      <xdr:spPr>
        <a:xfrm>
          <a:off x="1397000" y="145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126581</xdr:rowOff>
    </xdr:from>
    <xdr:ext cx="762000" cy="259045"/>
    <xdr:sp macro="" textlink="">
      <xdr:nvSpPr>
        <xdr:cNvPr id="208" name="テキスト ボックス 207"/>
        <xdr:cNvSpPr txBox="1"/>
      </xdr:nvSpPr>
      <xdr:spPr>
        <a:xfrm>
          <a:off x="1066800" y="14356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49805</xdr:rowOff>
    </xdr:from>
    <xdr:to>
      <xdr:col>23</xdr:col>
      <xdr:colOff>184150</xdr:colOff>
      <xdr:row>87</xdr:row>
      <xdr:rowOff>151405</xdr:rowOff>
    </xdr:to>
    <xdr:sp macro="" textlink="">
      <xdr:nvSpPr>
        <xdr:cNvPr id="214" name="楕円 213"/>
        <xdr:cNvSpPr/>
      </xdr:nvSpPr>
      <xdr:spPr>
        <a:xfrm>
          <a:off x="4902200" y="149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21882</xdr:rowOff>
    </xdr:from>
    <xdr:ext cx="762000" cy="259045"/>
    <xdr:sp macro="" textlink="">
      <xdr:nvSpPr>
        <xdr:cNvPr id="215" name="人件費・物件費等の状況該当値テキスト"/>
        <xdr:cNvSpPr txBox="1"/>
      </xdr:nvSpPr>
      <xdr:spPr>
        <a:xfrm>
          <a:off x="5041900" y="14938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41142</xdr:rowOff>
    </xdr:from>
    <xdr:to>
      <xdr:col>19</xdr:col>
      <xdr:colOff>184150</xdr:colOff>
      <xdr:row>87</xdr:row>
      <xdr:rowOff>142742</xdr:rowOff>
    </xdr:to>
    <xdr:sp macro="" textlink="">
      <xdr:nvSpPr>
        <xdr:cNvPr id="216" name="楕円 215"/>
        <xdr:cNvSpPr/>
      </xdr:nvSpPr>
      <xdr:spPr>
        <a:xfrm>
          <a:off x="4064000" y="1495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127519</xdr:rowOff>
    </xdr:from>
    <xdr:ext cx="736600" cy="259045"/>
    <xdr:sp macro="" textlink="">
      <xdr:nvSpPr>
        <xdr:cNvPr id="217" name="テキスト ボックス 216"/>
        <xdr:cNvSpPr txBox="1"/>
      </xdr:nvSpPr>
      <xdr:spPr>
        <a:xfrm>
          <a:off x="3733800" y="1504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171137</xdr:rowOff>
    </xdr:from>
    <xdr:to>
      <xdr:col>15</xdr:col>
      <xdr:colOff>133350</xdr:colOff>
      <xdr:row>87</xdr:row>
      <xdr:rowOff>101287</xdr:rowOff>
    </xdr:to>
    <xdr:sp macro="" textlink="">
      <xdr:nvSpPr>
        <xdr:cNvPr id="218" name="楕円 217"/>
        <xdr:cNvSpPr/>
      </xdr:nvSpPr>
      <xdr:spPr>
        <a:xfrm>
          <a:off x="3175000" y="149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86064</xdr:rowOff>
    </xdr:from>
    <xdr:ext cx="762000" cy="259045"/>
    <xdr:sp macro="" textlink="">
      <xdr:nvSpPr>
        <xdr:cNvPr id="219" name="テキスト ボックス 218"/>
        <xdr:cNvSpPr txBox="1"/>
      </xdr:nvSpPr>
      <xdr:spPr>
        <a:xfrm>
          <a:off x="2844800" y="1500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129271</xdr:rowOff>
    </xdr:from>
    <xdr:to>
      <xdr:col>11</xdr:col>
      <xdr:colOff>82550</xdr:colOff>
      <xdr:row>87</xdr:row>
      <xdr:rowOff>59421</xdr:rowOff>
    </xdr:to>
    <xdr:sp macro="" textlink="">
      <xdr:nvSpPr>
        <xdr:cNvPr id="220" name="楕円 219"/>
        <xdr:cNvSpPr/>
      </xdr:nvSpPr>
      <xdr:spPr>
        <a:xfrm>
          <a:off x="2286000" y="148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44198</xdr:rowOff>
    </xdr:from>
    <xdr:ext cx="762000" cy="259045"/>
    <xdr:sp macro="" textlink="">
      <xdr:nvSpPr>
        <xdr:cNvPr id="221" name="テキスト ボックス 220"/>
        <xdr:cNvSpPr txBox="1"/>
      </xdr:nvSpPr>
      <xdr:spPr>
        <a:xfrm>
          <a:off x="1955800" y="1496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101569</xdr:rowOff>
    </xdr:from>
    <xdr:to>
      <xdr:col>7</xdr:col>
      <xdr:colOff>31750</xdr:colOff>
      <xdr:row>87</xdr:row>
      <xdr:rowOff>31719</xdr:rowOff>
    </xdr:to>
    <xdr:sp macro="" textlink="">
      <xdr:nvSpPr>
        <xdr:cNvPr id="222" name="楕円 221"/>
        <xdr:cNvSpPr/>
      </xdr:nvSpPr>
      <xdr:spPr>
        <a:xfrm>
          <a:off x="1397000" y="148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16496</xdr:rowOff>
    </xdr:from>
    <xdr:ext cx="762000" cy="259045"/>
    <xdr:sp macro="" textlink="">
      <xdr:nvSpPr>
        <xdr:cNvPr id="223" name="テキスト ボックス 222"/>
        <xdr:cNvSpPr txBox="1"/>
      </xdr:nvSpPr>
      <xdr:spPr>
        <a:xfrm>
          <a:off x="1066800" y="1493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を上回っており、また、依然として類似団体の平均を上回っている状況にあるため、引き続き事務事業の見直しや職員の適正配置など、定員の適正化に努めていく。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100541</xdr:rowOff>
    </xdr:from>
    <xdr:to>
      <xdr:col>81</xdr:col>
      <xdr:colOff>44450</xdr:colOff>
      <xdr:row>88</xdr:row>
      <xdr:rowOff>100541</xdr:rowOff>
    </xdr:to>
    <xdr:cxnSp macro="">
      <xdr:nvCxnSpPr>
        <xdr:cNvPr id="257" name="直線コネクタ 256"/>
        <xdr:cNvCxnSpPr/>
      </xdr:nvCxnSpPr>
      <xdr:spPr>
        <a:xfrm>
          <a:off x="16179800" y="151881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87436</xdr:rowOff>
    </xdr:from>
    <xdr:ext cx="762000" cy="259045"/>
    <xdr:sp macro="" textlink="">
      <xdr:nvSpPr>
        <xdr:cNvPr id="258" name="給与水準   （国との比較）平均値テキスト"/>
        <xdr:cNvSpPr txBox="1"/>
      </xdr:nvSpPr>
      <xdr:spPr>
        <a:xfrm>
          <a:off x="17106900" y="1466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160866</xdr:rowOff>
    </xdr:to>
    <xdr:cxnSp macro="">
      <xdr:nvCxnSpPr>
        <xdr:cNvPr id="260" name="直線コネクタ 259"/>
        <xdr:cNvCxnSpPr/>
      </xdr:nvCxnSpPr>
      <xdr:spPr>
        <a:xfrm flipV="1">
          <a:off x="15290800" y="151881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51452</xdr:rowOff>
    </xdr:from>
    <xdr:ext cx="736600" cy="259045"/>
    <xdr:sp macro="" textlink="">
      <xdr:nvSpPr>
        <xdr:cNvPr id="262" name="テキスト ボックス 261"/>
        <xdr:cNvSpPr txBox="1"/>
      </xdr:nvSpPr>
      <xdr:spPr>
        <a:xfrm>
          <a:off x="15798800" y="1462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89</xdr:row>
      <xdr:rowOff>29634</xdr:rowOff>
    </xdr:to>
    <xdr:cxnSp macro="">
      <xdr:nvCxnSpPr>
        <xdr:cNvPr id="263" name="直線コネクタ 262"/>
        <xdr:cNvCxnSpPr/>
      </xdr:nvCxnSpPr>
      <xdr:spPr>
        <a:xfrm flipV="1">
          <a:off x="14401800" y="152484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29634</xdr:rowOff>
    </xdr:to>
    <xdr:cxnSp macro="">
      <xdr:nvCxnSpPr>
        <xdr:cNvPr id="266" name="直線コネクタ 265"/>
        <xdr:cNvCxnSpPr/>
      </xdr:nvCxnSpPr>
      <xdr:spPr>
        <a:xfrm>
          <a:off x="13512800" y="152685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7" name="フローチャート: 判断 266"/>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8" name="テキスト ボックス 267"/>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49741</xdr:rowOff>
    </xdr:from>
    <xdr:to>
      <xdr:col>81</xdr:col>
      <xdr:colOff>95250</xdr:colOff>
      <xdr:row>88</xdr:row>
      <xdr:rowOff>151341</xdr:rowOff>
    </xdr:to>
    <xdr:sp macro="" textlink="">
      <xdr:nvSpPr>
        <xdr:cNvPr id="276" name="楕円 275"/>
        <xdr:cNvSpPr/>
      </xdr:nvSpPr>
      <xdr:spPr>
        <a:xfrm>
          <a:off x="169672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21818</xdr:rowOff>
    </xdr:from>
    <xdr:ext cx="762000" cy="259045"/>
    <xdr:sp macro="" textlink="">
      <xdr:nvSpPr>
        <xdr:cNvPr id="277" name="給与水準   （国との比較）該当値テキスト"/>
        <xdr:cNvSpPr txBox="1"/>
      </xdr:nvSpPr>
      <xdr:spPr>
        <a:xfrm>
          <a:off x="17106900" y="151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0" name="楕円 279"/>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1" name="テキスト ボックス 280"/>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2" name="楕円 281"/>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3" name="テキスト ボックス 282"/>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4" name="楕円 283"/>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5" name="テキスト ボックス 284"/>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近隣市町からの常備消防業務の受託に伴う職員の配置もあり、類似団体の平均を上回っている状況にあるため、引き続き事務事業の見直しや職員の適正配置など、定員の適正管理を行っていく。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94742</xdr:rowOff>
    </xdr:from>
    <xdr:to>
      <xdr:col>81</xdr:col>
      <xdr:colOff>44450</xdr:colOff>
      <xdr:row>65</xdr:row>
      <xdr:rowOff>118872</xdr:rowOff>
    </xdr:to>
    <xdr:cxnSp macro="">
      <xdr:nvCxnSpPr>
        <xdr:cNvPr id="318" name="直線コネクタ 317"/>
        <xdr:cNvCxnSpPr/>
      </xdr:nvCxnSpPr>
      <xdr:spPr>
        <a:xfrm>
          <a:off x="16179800" y="1123899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17289</xdr:rowOff>
    </xdr:from>
    <xdr:ext cx="762000" cy="259045"/>
    <xdr:sp macro="" textlink="">
      <xdr:nvSpPr>
        <xdr:cNvPr id="319" name="定員管理の状況平均値テキスト"/>
        <xdr:cNvSpPr txBox="1"/>
      </xdr:nvSpPr>
      <xdr:spPr>
        <a:xfrm>
          <a:off x="17106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94742</xdr:rowOff>
    </xdr:from>
    <xdr:to>
      <xdr:col>77</xdr:col>
      <xdr:colOff>44450</xdr:colOff>
      <xdr:row>65</xdr:row>
      <xdr:rowOff>133350</xdr:rowOff>
    </xdr:to>
    <xdr:cxnSp macro="">
      <xdr:nvCxnSpPr>
        <xdr:cNvPr id="321" name="直線コネクタ 320"/>
        <xdr:cNvCxnSpPr/>
      </xdr:nvCxnSpPr>
      <xdr:spPr>
        <a:xfrm flipV="1">
          <a:off x="15290800" y="1123899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98061</xdr:rowOff>
    </xdr:from>
    <xdr:ext cx="736600" cy="259045"/>
    <xdr:sp macro="" textlink="">
      <xdr:nvSpPr>
        <xdr:cNvPr id="323" name="テキスト ボックス 322"/>
        <xdr:cNvSpPr txBox="1"/>
      </xdr:nvSpPr>
      <xdr:spPr>
        <a:xfrm>
          <a:off x="15798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133350</xdr:rowOff>
    </xdr:from>
    <xdr:to>
      <xdr:col>72</xdr:col>
      <xdr:colOff>203200</xdr:colOff>
      <xdr:row>65</xdr:row>
      <xdr:rowOff>138176</xdr:rowOff>
    </xdr:to>
    <xdr:cxnSp macro="">
      <xdr:nvCxnSpPr>
        <xdr:cNvPr id="324" name="直線コネクタ 323"/>
        <xdr:cNvCxnSpPr/>
      </xdr:nvCxnSpPr>
      <xdr:spPr>
        <a:xfrm flipV="1">
          <a:off x="14401800" y="112776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26" name="テキスト ボックス 325"/>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138176</xdr:rowOff>
    </xdr:from>
    <xdr:to>
      <xdr:col>68</xdr:col>
      <xdr:colOff>152400</xdr:colOff>
      <xdr:row>66</xdr:row>
      <xdr:rowOff>48768</xdr:rowOff>
    </xdr:to>
    <xdr:cxnSp macro="">
      <xdr:nvCxnSpPr>
        <xdr:cNvPr id="327" name="直線コネクタ 326"/>
        <xdr:cNvCxnSpPr/>
      </xdr:nvCxnSpPr>
      <xdr:spPr>
        <a:xfrm flipV="1">
          <a:off x="13512800" y="112824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148336</xdr:rowOff>
    </xdr:from>
    <xdr:to>
      <xdr:col>68</xdr:col>
      <xdr:colOff>203200</xdr:colOff>
      <xdr:row>61</xdr:row>
      <xdr:rowOff>78486</xdr:rowOff>
    </xdr:to>
    <xdr:sp macro="" textlink="">
      <xdr:nvSpPr>
        <xdr:cNvPr id="328" name="フローチャート: 判断 327"/>
        <xdr:cNvSpPr/>
      </xdr:nvSpPr>
      <xdr:spPr>
        <a:xfrm>
          <a:off x="14351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88663</xdr:rowOff>
    </xdr:from>
    <xdr:ext cx="762000" cy="259045"/>
    <xdr:sp macro="" textlink="">
      <xdr:nvSpPr>
        <xdr:cNvPr id="329" name="テキスト ボックス 328"/>
        <xdr:cNvSpPr txBox="1"/>
      </xdr:nvSpPr>
      <xdr:spPr>
        <a:xfrm>
          <a:off x="14020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78232</xdr:rowOff>
    </xdr:from>
    <xdr:to>
      <xdr:col>64</xdr:col>
      <xdr:colOff>152400</xdr:colOff>
      <xdr:row>62</xdr:row>
      <xdr:rowOff>8382</xdr:rowOff>
    </xdr:to>
    <xdr:sp macro="" textlink="">
      <xdr:nvSpPr>
        <xdr:cNvPr id="330" name="フローチャート: 判断 329"/>
        <xdr:cNvSpPr/>
      </xdr:nvSpPr>
      <xdr:spPr>
        <a:xfrm>
          <a:off x="13462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18559</xdr:rowOff>
    </xdr:from>
    <xdr:ext cx="762000" cy="259045"/>
    <xdr:sp macro="" textlink="">
      <xdr:nvSpPr>
        <xdr:cNvPr id="331" name="テキスト ボックス 330"/>
        <xdr:cNvSpPr txBox="1"/>
      </xdr:nvSpPr>
      <xdr:spPr>
        <a:xfrm>
          <a:off x="13131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68072</xdr:rowOff>
    </xdr:from>
    <xdr:to>
      <xdr:col>81</xdr:col>
      <xdr:colOff>95250</xdr:colOff>
      <xdr:row>65</xdr:row>
      <xdr:rowOff>169672</xdr:rowOff>
    </xdr:to>
    <xdr:sp macro="" textlink="">
      <xdr:nvSpPr>
        <xdr:cNvPr id="337" name="楕円 336"/>
        <xdr:cNvSpPr/>
      </xdr:nvSpPr>
      <xdr:spPr>
        <a:xfrm>
          <a:off x="169672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135399</xdr:rowOff>
    </xdr:from>
    <xdr:ext cx="762000" cy="259045"/>
    <xdr:sp macro="" textlink="">
      <xdr:nvSpPr>
        <xdr:cNvPr id="338" name="定員管理の状況該当値テキスト"/>
        <xdr:cNvSpPr txBox="1"/>
      </xdr:nvSpPr>
      <xdr:spPr>
        <a:xfrm>
          <a:off x="17106900" y="1110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43942</xdr:rowOff>
    </xdr:from>
    <xdr:to>
      <xdr:col>77</xdr:col>
      <xdr:colOff>95250</xdr:colOff>
      <xdr:row>65</xdr:row>
      <xdr:rowOff>145542</xdr:rowOff>
    </xdr:to>
    <xdr:sp macro="" textlink="">
      <xdr:nvSpPr>
        <xdr:cNvPr id="339" name="楕円 338"/>
        <xdr:cNvSpPr/>
      </xdr:nvSpPr>
      <xdr:spPr>
        <a:xfrm>
          <a:off x="16129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130319</xdr:rowOff>
    </xdr:from>
    <xdr:ext cx="736600" cy="259045"/>
    <xdr:sp macro="" textlink="">
      <xdr:nvSpPr>
        <xdr:cNvPr id="340" name="テキスト ボックス 339"/>
        <xdr:cNvSpPr txBox="1"/>
      </xdr:nvSpPr>
      <xdr:spPr>
        <a:xfrm>
          <a:off x="15798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82550</xdr:rowOff>
    </xdr:from>
    <xdr:to>
      <xdr:col>73</xdr:col>
      <xdr:colOff>44450</xdr:colOff>
      <xdr:row>66</xdr:row>
      <xdr:rowOff>12700</xdr:rowOff>
    </xdr:to>
    <xdr:sp macro="" textlink="">
      <xdr:nvSpPr>
        <xdr:cNvPr id="341" name="楕円 340"/>
        <xdr:cNvSpPr/>
      </xdr:nvSpPr>
      <xdr:spPr>
        <a:xfrm>
          <a:off x="15240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168927</xdr:rowOff>
    </xdr:from>
    <xdr:ext cx="762000" cy="259045"/>
    <xdr:sp macro="" textlink="">
      <xdr:nvSpPr>
        <xdr:cNvPr id="342" name="テキスト ボックス 341"/>
        <xdr:cNvSpPr txBox="1"/>
      </xdr:nvSpPr>
      <xdr:spPr>
        <a:xfrm>
          <a:off x="14909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87376</xdr:rowOff>
    </xdr:from>
    <xdr:to>
      <xdr:col>68</xdr:col>
      <xdr:colOff>203200</xdr:colOff>
      <xdr:row>66</xdr:row>
      <xdr:rowOff>17526</xdr:rowOff>
    </xdr:to>
    <xdr:sp macro="" textlink="">
      <xdr:nvSpPr>
        <xdr:cNvPr id="343" name="楕円 342"/>
        <xdr:cNvSpPr/>
      </xdr:nvSpPr>
      <xdr:spPr>
        <a:xfrm>
          <a:off x="14351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2303</xdr:rowOff>
    </xdr:from>
    <xdr:ext cx="762000" cy="259045"/>
    <xdr:sp macro="" textlink="">
      <xdr:nvSpPr>
        <xdr:cNvPr id="344" name="テキスト ボックス 343"/>
        <xdr:cNvSpPr txBox="1"/>
      </xdr:nvSpPr>
      <xdr:spPr>
        <a:xfrm>
          <a:off x="14020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169418</xdr:rowOff>
    </xdr:from>
    <xdr:to>
      <xdr:col>64</xdr:col>
      <xdr:colOff>152400</xdr:colOff>
      <xdr:row>66</xdr:row>
      <xdr:rowOff>99568</xdr:rowOff>
    </xdr:to>
    <xdr:sp macro="" textlink="">
      <xdr:nvSpPr>
        <xdr:cNvPr id="345" name="楕円 344"/>
        <xdr:cNvSpPr/>
      </xdr:nvSpPr>
      <xdr:spPr>
        <a:xfrm>
          <a:off x="13462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84345</xdr:rowOff>
    </xdr:from>
    <xdr:ext cx="762000" cy="259045"/>
    <xdr:sp macro="" textlink="">
      <xdr:nvSpPr>
        <xdr:cNvPr id="346" name="テキスト ボックス 345"/>
        <xdr:cNvSpPr txBox="1"/>
      </xdr:nvSpPr>
      <xdr:spPr>
        <a:xfrm>
          <a:off x="13131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臨時財政対策債の元利償還額が約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千万円増加したことにより、分子となる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一方、個人市民税の所得割が</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千万円減少したことに伴い、分母となる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が大幅な減少となり、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単年度の比率では増加したものの</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か年平均比率では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117856</xdr:rowOff>
    </xdr:from>
    <xdr:to>
      <xdr:col>81</xdr:col>
      <xdr:colOff>44450</xdr:colOff>
      <xdr:row>36</xdr:row>
      <xdr:rowOff>166116</xdr:rowOff>
    </xdr:to>
    <xdr:cxnSp macro="">
      <xdr:nvCxnSpPr>
        <xdr:cNvPr id="378" name="直線コネクタ 377"/>
        <xdr:cNvCxnSpPr/>
      </xdr:nvCxnSpPr>
      <xdr:spPr>
        <a:xfrm flipV="1">
          <a:off x="16179800" y="629005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7383</xdr:rowOff>
    </xdr:from>
    <xdr:ext cx="762000" cy="259045"/>
    <xdr:sp macro="" textlink="">
      <xdr:nvSpPr>
        <xdr:cNvPr id="379" name="公債費負担の状況平均値テキスト"/>
        <xdr:cNvSpPr txBox="1"/>
      </xdr:nvSpPr>
      <xdr:spPr>
        <a:xfrm>
          <a:off x="17106900" y="6693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166116</xdr:rowOff>
    </xdr:from>
    <xdr:to>
      <xdr:col>77</xdr:col>
      <xdr:colOff>44450</xdr:colOff>
      <xdr:row>37</xdr:row>
      <xdr:rowOff>81534</xdr:rowOff>
    </xdr:to>
    <xdr:cxnSp macro="">
      <xdr:nvCxnSpPr>
        <xdr:cNvPr id="381" name="直線コネクタ 380"/>
        <xdr:cNvCxnSpPr/>
      </xdr:nvCxnSpPr>
      <xdr:spPr>
        <a:xfrm flipV="1">
          <a:off x="15290800" y="63383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169943</xdr:rowOff>
    </xdr:from>
    <xdr:ext cx="736600" cy="259045"/>
    <xdr:sp macro="" textlink="">
      <xdr:nvSpPr>
        <xdr:cNvPr id="383" name="テキスト ボックス 382"/>
        <xdr:cNvSpPr txBox="1"/>
      </xdr:nvSpPr>
      <xdr:spPr>
        <a:xfrm>
          <a:off x="15798800" y="685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81534</xdr:rowOff>
    </xdr:from>
    <xdr:to>
      <xdr:col>72</xdr:col>
      <xdr:colOff>203200</xdr:colOff>
      <xdr:row>38</xdr:row>
      <xdr:rowOff>45212</xdr:rowOff>
    </xdr:to>
    <xdr:cxnSp macro="">
      <xdr:nvCxnSpPr>
        <xdr:cNvPr id="384" name="直線コネクタ 383"/>
        <xdr:cNvCxnSpPr/>
      </xdr:nvCxnSpPr>
      <xdr:spPr>
        <a:xfrm flipV="1">
          <a:off x="14401800" y="64251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86" name="テキスト ボックス 38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45212</xdr:rowOff>
    </xdr:from>
    <xdr:to>
      <xdr:col>68</xdr:col>
      <xdr:colOff>152400</xdr:colOff>
      <xdr:row>39</xdr:row>
      <xdr:rowOff>18542</xdr:rowOff>
    </xdr:to>
    <xdr:cxnSp macro="">
      <xdr:nvCxnSpPr>
        <xdr:cNvPr id="387" name="直線コネクタ 386"/>
        <xdr:cNvCxnSpPr/>
      </xdr:nvCxnSpPr>
      <xdr:spPr>
        <a:xfrm flipV="1">
          <a:off x="13512800" y="656031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90932</xdr:rowOff>
    </xdr:from>
    <xdr:to>
      <xdr:col>68</xdr:col>
      <xdr:colOff>203200</xdr:colOff>
      <xdr:row>39</xdr:row>
      <xdr:rowOff>21082</xdr:rowOff>
    </xdr:to>
    <xdr:sp macro="" textlink="">
      <xdr:nvSpPr>
        <xdr:cNvPr id="388" name="フローチャート: 判断 387"/>
        <xdr:cNvSpPr/>
      </xdr:nvSpPr>
      <xdr:spPr>
        <a:xfrm>
          <a:off x="14351000" y="66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5859</xdr:rowOff>
    </xdr:from>
    <xdr:ext cx="762000" cy="259045"/>
    <xdr:sp macro="" textlink="">
      <xdr:nvSpPr>
        <xdr:cNvPr id="389" name="テキスト ボックス 388"/>
        <xdr:cNvSpPr txBox="1"/>
      </xdr:nvSpPr>
      <xdr:spPr>
        <a:xfrm>
          <a:off x="140208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25654</xdr:rowOff>
    </xdr:from>
    <xdr:to>
      <xdr:col>64</xdr:col>
      <xdr:colOff>152400</xdr:colOff>
      <xdr:row>39</xdr:row>
      <xdr:rowOff>127254</xdr:rowOff>
    </xdr:to>
    <xdr:sp macro="" textlink="">
      <xdr:nvSpPr>
        <xdr:cNvPr id="390" name="フローチャート: 判断 389"/>
        <xdr:cNvSpPr/>
      </xdr:nvSpPr>
      <xdr:spPr>
        <a:xfrm>
          <a:off x="13462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112031</xdr:rowOff>
    </xdr:from>
    <xdr:ext cx="762000" cy="259045"/>
    <xdr:sp macro="" textlink="">
      <xdr:nvSpPr>
        <xdr:cNvPr id="391" name="テキスト ボックス 390"/>
        <xdr:cNvSpPr txBox="1"/>
      </xdr:nvSpPr>
      <xdr:spPr>
        <a:xfrm>
          <a:off x="131318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67056</xdr:rowOff>
    </xdr:from>
    <xdr:to>
      <xdr:col>81</xdr:col>
      <xdr:colOff>95250</xdr:colOff>
      <xdr:row>36</xdr:row>
      <xdr:rowOff>168656</xdr:rowOff>
    </xdr:to>
    <xdr:sp macro="" textlink="">
      <xdr:nvSpPr>
        <xdr:cNvPr id="397" name="楕円 396"/>
        <xdr:cNvSpPr/>
      </xdr:nvSpPr>
      <xdr:spPr>
        <a:xfrm>
          <a:off x="16967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83583</xdr:rowOff>
    </xdr:from>
    <xdr:ext cx="762000" cy="259045"/>
    <xdr:sp macro="" textlink="">
      <xdr:nvSpPr>
        <xdr:cNvPr id="398" name="公債費負担の状況該当値テキスト"/>
        <xdr:cNvSpPr txBox="1"/>
      </xdr:nvSpPr>
      <xdr:spPr>
        <a:xfrm>
          <a:off x="17106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115316</xdr:rowOff>
    </xdr:from>
    <xdr:to>
      <xdr:col>77</xdr:col>
      <xdr:colOff>95250</xdr:colOff>
      <xdr:row>37</xdr:row>
      <xdr:rowOff>45466</xdr:rowOff>
    </xdr:to>
    <xdr:sp macro="" textlink="">
      <xdr:nvSpPr>
        <xdr:cNvPr id="399" name="楕円 398"/>
        <xdr:cNvSpPr/>
      </xdr:nvSpPr>
      <xdr:spPr>
        <a:xfrm>
          <a:off x="16129000" y="6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55643</xdr:rowOff>
    </xdr:from>
    <xdr:ext cx="736600" cy="259045"/>
    <xdr:sp macro="" textlink="">
      <xdr:nvSpPr>
        <xdr:cNvPr id="400" name="テキスト ボックス 399"/>
        <xdr:cNvSpPr txBox="1"/>
      </xdr:nvSpPr>
      <xdr:spPr>
        <a:xfrm>
          <a:off x="15798800" y="605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30734</xdr:rowOff>
    </xdr:from>
    <xdr:to>
      <xdr:col>73</xdr:col>
      <xdr:colOff>44450</xdr:colOff>
      <xdr:row>37</xdr:row>
      <xdr:rowOff>132334</xdr:rowOff>
    </xdr:to>
    <xdr:sp macro="" textlink="">
      <xdr:nvSpPr>
        <xdr:cNvPr id="401" name="楕円 400"/>
        <xdr:cNvSpPr/>
      </xdr:nvSpPr>
      <xdr:spPr>
        <a:xfrm>
          <a:off x="15240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142511</xdr:rowOff>
    </xdr:from>
    <xdr:ext cx="762000" cy="259045"/>
    <xdr:sp macro="" textlink="">
      <xdr:nvSpPr>
        <xdr:cNvPr id="402" name="テキスト ボックス 401"/>
        <xdr:cNvSpPr txBox="1"/>
      </xdr:nvSpPr>
      <xdr:spPr>
        <a:xfrm>
          <a:off x="14909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165862</xdr:rowOff>
    </xdr:from>
    <xdr:to>
      <xdr:col>68</xdr:col>
      <xdr:colOff>203200</xdr:colOff>
      <xdr:row>38</xdr:row>
      <xdr:rowOff>96012</xdr:rowOff>
    </xdr:to>
    <xdr:sp macro="" textlink="">
      <xdr:nvSpPr>
        <xdr:cNvPr id="403" name="楕円 402"/>
        <xdr:cNvSpPr/>
      </xdr:nvSpPr>
      <xdr:spPr>
        <a:xfrm>
          <a:off x="14351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106189</xdr:rowOff>
    </xdr:from>
    <xdr:ext cx="762000" cy="259045"/>
    <xdr:sp macro="" textlink="">
      <xdr:nvSpPr>
        <xdr:cNvPr id="404" name="テキスト ボックス 403"/>
        <xdr:cNvSpPr txBox="1"/>
      </xdr:nvSpPr>
      <xdr:spPr>
        <a:xfrm>
          <a:off x="14020800" y="627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139192</xdr:rowOff>
    </xdr:from>
    <xdr:to>
      <xdr:col>64</xdr:col>
      <xdr:colOff>152400</xdr:colOff>
      <xdr:row>39</xdr:row>
      <xdr:rowOff>69342</xdr:rowOff>
    </xdr:to>
    <xdr:sp macro="" textlink="">
      <xdr:nvSpPr>
        <xdr:cNvPr id="405" name="楕円 404"/>
        <xdr:cNvSpPr/>
      </xdr:nvSpPr>
      <xdr:spPr>
        <a:xfrm>
          <a:off x="13462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79519</xdr:rowOff>
    </xdr:from>
    <xdr:ext cx="762000" cy="259045"/>
    <xdr:sp macro="" textlink="">
      <xdr:nvSpPr>
        <xdr:cNvPr id="406" name="テキスト ボックス 405"/>
        <xdr:cNvSpPr txBox="1"/>
      </xdr:nvSpPr>
      <xdr:spPr>
        <a:xfrm>
          <a:off x="13131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将来負担比率は、前年度に引き続き、充当可能財源等が将来負担額を上回っており、比率は算出されていない。</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今後も、美術館の整備等の大型事業の実施が見込まれるため、将来世代に大きな負担を残さないよう普通建設事業の精査に取り組み、財政の健全化に努める。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20337</xdr:rowOff>
    </xdr:from>
    <xdr:ext cx="762000" cy="259045"/>
    <xdr:sp macro="" textlink="">
      <xdr:nvSpPr>
        <xdr:cNvPr id="440" name="将来負担の状況平均値テキスト"/>
        <xdr:cNvSpPr txBox="1"/>
      </xdr:nvSpPr>
      <xdr:spPr>
        <a:xfrm>
          <a:off x="17106900" y="242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1" name="フローチャート: 判断 440"/>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2" name="フローチャート: 判断 441"/>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21565</xdr:rowOff>
    </xdr:from>
    <xdr:ext cx="736600" cy="259045"/>
    <xdr:sp macro="" textlink="">
      <xdr:nvSpPr>
        <xdr:cNvPr id="443" name="テキスト ボックス 442"/>
        <xdr:cNvSpPr txBox="1"/>
      </xdr:nvSpPr>
      <xdr:spPr>
        <a:xfrm>
          <a:off x="15798800" y="225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113411</xdr:rowOff>
    </xdr:from>
    <xdr:to>
      <xdr:col>73</xdr:col>
      <xdr:colOff>44450</xdr:colOff>
      <xdr:row>15</xdr:row>
      <xdr:rowOff>43561</xdr:rowOff>
    </xdr:to>
    <xdr:sp macro="" textlink="">
      <xdr:nvSpPr>
        <xdr:cNvPr id="444" name="フローチャート: 判断 443"/>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53738</xdr:rowOff>
    </xdr:from>
    <xdr:ext cx="762000" cy="259045"/>
    <xdr:sp macro="" textlink="">
      <xdr:nvSpPr>
        <xdr:cNvPr id="445" name="テキスト ボックス 444"/>
        <xdr:cNvSpPr txBox="1"/>
      </xdr:nvSpPr>
      <xdr:spPr>
        <a:xfrm>
          <a:off x="14909800" y="228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90085</xdr:rowOff>
    </xdr:from>
    <xdr:to>
      <xdr:col>68</xdr:col>
      <xdr:colOff>203200</xdr:colOff>
      <xdr:row>15</xdr:row>
      <xdr:rowOff>20235</xdr:rowOff>
    </xdr:to>
    <xdr:sp macro="" textlink="">
      <xdr:nvSpPr>
        <xdr:cNvPr id="446" name="フローチャート: 判断 445"/>
        <xdr:cNvSpPr/>
      </xdr:nvSpPr>
      <xdr:spPr>
        <a:xfrm>
          <a:off x="143510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30412</xdr:rowOff>
    </xdr:from>
    <xdr:ext cx="762000" cy="259045"/>
    <xdr:sp macro="" textlink="">
      <xdr:nvSpPr>
        <xdr:cNvPr id="447" name="テキスト ボックス 446"/>
        <xdr:cNvSpPr txBox="1"/>
      </xdr:nvSpPr>
      <xdr:spPr>
        <a:xfrm>
          <a:off x="14020800" y="2259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164888</xdr:rowOff>
    </xdr:from>
    <xdr:to>
      <xdr:col>64</xdr:col>
      <xdr:colOff>152400</xdr:colOff>
      <xdr:row>15</xdr:row>
      <xdr:rowOff>95038</xdr:rowOff>
    </xdr:to>
    <xdr:sp macro="" textlink="">
      <xdr:nvSpPr>
        <xdr:cNvPr id="448" name="フローチャート: 判断 447"/>
        <xdr:cNvSpPr/>
      </xdr:nvSpPr>
      <xdr:spPr>
        <a:xfrm>
          <a:off x="13462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105215</xdr:rowOff>
    </xdr:from>
    <xdr:ext cx="762000" cy="259045"/>
    <xdr:sp macro="" textlink="">
      <xdr:nvSpPr>
        <xdr:cNvPr id="449" name="テキスト ボックス 448"/>
        <xdr:cNvSpPr txBox="1"/>
      </xdr:nvSpPr>
      <xdr:spPr>
        <a:xfrm>
          <a:off x="13131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近隣市町から常備消防業務を受託していることから、経常収支比率に占める人件費は、類似団体の平均に比べ高くなっている。</a:t>
          </a:r>
        </a:p>
        <a:p>
          <a:r>
            <a:rPr kumimoji="1" lang="ja-JP" altLang="en-US" sz="1300">
              <a:latin typeface="ＭＳ Ｐゴシック" panose="020B0600070205080204" pitchFamily="50" charset="-128"/>
              <a:ea typeface="ＭＳ Ｐゴシック" panose="020B0600070205080204" pitchFamily="50" charset="-128"/>
            </a:rPr>
            <a:t>　今後も、事務事業の見直しや定員の適正化により、人件費の抑制に努める。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42</xdr:row>
      <xdr:rowOff>50800</xdr:rowOff>
    </xdr:to>
    <xdr:cxnSp macro="">
      <xdr:nvCxnSpPr>
        <xdr:cNvPr id="61" name="直線コネクタ 60"/>
        <xdr:cNvCxnSpPr/>
      </xdr:nvCxnSpPr>
      <xdr:spPr>
        <a:xfrm flipV="1">
          <a:off x="4826000" y="56388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39</xdr:row>
      <xdr:rowOff>6350</xdr:rowOff>
    </xdr:to>
    <xdr:cxnSp macro="">
      <xdr:nvCxnSpPr>
        <xdr:cNvPr id="66" name="直線コネクタ 65"/>
        <xdr:cNvCxnSpPr/>
      </xdr:nvCxnSpPr>
      <xdr:spPr>
        <a:xfrm flipV="1">
          <a:off x="3987800" y="6604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7" name="人件費平均値テキスト"/>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6350</xdr:rowOff>
    </xdr:from>
    <xdr:to>
      <xdr:col>24</xdr:col>
      <xdr:colOff>76200</xdr:colOff>
      <xdr:row>37</xdr:row>
      <xdr:rowOff>107950</xdr:rowOff>
    </xdr:to>
    <xdr:sp macro="" textlink="">
      <xdr:nvSpPr>
        <xdr:cNvPr id="68" name="フローチャート: 判断 67"/>
        <xdr:cNvSpPr/>
      </xdr:nvSpPr>
      <xdr:spPr>
        <a:xfrm>
          <a:off x="47752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6350</xdr:rowOff>
    </xdr:from>
    <xdr:to>
      <xdr:col>19</xdr:col>
      <xdr:colOff>187325</xdr:colOff>
      <xdr:row>39</xdr:row>
      <xdr:rowOff>95250</xdr:rowOff>
    </xdr:to>
    <xdr:cxnSp macro="">
      <xdr:nvCxnSpPr>
        <xdr:cNvPr id="69" name="直線コネクタ 68"/>
        <xdr:cNvCxnSpPr/>
      </xdr:nvCxnSpPr>
      <xdr:spPr>
        <a:xfrm flipV="1">
          <a:off x="3098800" y="6692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118127</xdr:rowOff>
    </xdr:from>
    <xdr:ext cx="736600" cy="259045"/>
    <xdr:sp macro="" textlink="">
      <xdr:nvSpPr>
        <xdr:cNvPr id="71" name="テキスト ボックス 70"/>
        <xdr:cNvSpPr txBox="1"/>
      </xdr:nvSpPr>
      <xdr:spPr>
        <a:xfrm>
          <a:off x="3606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57150</xdr:rowOff>
    </xdr:from>
    <xdr:to>
      <xdr:col>15</xdr:col>
      <xdr:colOff>98425</xdr:colOff>
      <xdr:row>39</xdr:row>
      <xdr:rowOff>95250</xdr:rowOff>
    </xdr:to>
    <xdr:cxnSp macro="">
      <xdr:nvCxnSpPr>
        <xdr:cNvPr id="72" name="直線コネクタ 71"/>
        <xdr:cNvCxnSpPr/>
      </xdr:nvCxnSpPr>
      <xdr:spPr>
        <a:xfrm>
          <a:off x="22098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44450</xdr:rowOff>
    </xdr:from>
    <xdr:to>
      <xdr:col>15</xdr:col>
      <xdr:colOff>149225</xdr:colOff>
      <xdr:row>37</xdr:row>
      <xdr:rowOff>146050</xdr:rowOff>
    </xdr:to>
    <xdr:sp macro="" textlink="">
      <xdr:nvSpPr>
        <xdr:cNvPr id="73" name="フローチャート: 判断 72"/>
        <xdr:cNvSpPr/>
      </xdr:nvSpPr>
      <xdr:spPr>
        <a:xfrm>
          <a:off x="3048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156227</xdr:rowOff>
    </xdr:from>
    <xdr:ext cx="762000" cy="259045"/>
    <xdr:sp macro="" textlink="">
      <xdr:nvSpPr>
        <xdr:cNvPr id="74" name="テキスト ボックス 73"/>
        <xdr:cNvSpPr txBox="1"/>
      </xdr:nvSpPr>
      <xdr:spPr>
        <a:xfrm>
          <a:off x="2717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57150</xdr:rowOff>
    </xdr:from>
    <xdr:to>
      <xdr:col>11</xdr:col>
      <xdr:colOff>9525</xdr:colOff>
      <xdr:row>39</xdr:row>
      <xdr:rowOff>120650</xdr:rowOff>
    </xdr:to>
    <xdr:cxnSp macro="">
      <xdr:nvCxnSpPr>
        <xdr:cNvPr id="75" name="直線コネクタ 74"/>
        <xdr:cNvCxnSpPr/>
      </xdr:nvCxnSpPr>
      <xdr:spPr>
        <a:xfrm flipV="1">
          <a:off x="1320800" y="6743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156227</xdr:rowOff>
    </xdr:from>
    <xdr:ext cx="762000" cy="259045"/>
    <xdr:sp macro="" textlink="">
      <xdr:nvSpPr>
        <xdr:cNvPr id="77" name="テキスト ボックス 76"/>
        <xdr:cNvSpPr txBox="1"/>
      </xdr:nvSpPr>
      <xdr:spPr>
        <a:xfrm>
          <a:off x="1828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38100</xdr:rowOff>
    </xdr:from>
    <xdr:to>
      <xdr:col>24</xdr:col>
      <xdr:colOff>76200</xdr:colOff>
      <xdr:row>38</xdr:row>
      <xdr:rowOff>139700</xdr:rowOff>
    </xdr:to>
    <xdr:sp macro="" textlink="">
      <xdr:nvSpPr>
        <xdr:cNvPr id="85" name="楕円 84"/>
        <xdr:cNvSpPr/>
      </xdr:nvSpPr>
      <xdr:spPr>
        <a:xfrm>
          <a:off x="47752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127000</xdr:rowOff>
    </xdr:from>
    <xdr:to>
      <xdr:col>20</xdr:col>
      <xdr:colOff>38100</xdr:colOff>
      <xdr:row>39</xdr:row>
      <xdr:rowOff>57150</xdr:rowOff>
    </xdr:to>
    <xdr:sp macro="" textlink="">
      <xdr:nvSpPr>
        <xdr:cNvPr id="87" name="楕円 86"/>
        <xdr:cNvSpPr/>
      </xdr:nvSpPr>
      <xdr:spPr>
        <a:xfrm>
          <a:off x="39370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41927</xdr:rowOff>
    </xdr:from>
    <xdr:ext cx="736600" cy="259045"/>
    <xdr:sp macro="" textlink="">
      <xdr:nvSpPr>
        <xdr:cNvPr id="88" name="テキスト ボックス 87"/>
        <xdr:cNvSpPr txBox="1"/>
      </xdr:nvSpPr>
      <xdr:spPr>
        <a:xfrm>
          <a:off x="3606800" y="672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44450</xdr:rowOff>
    </xdr:from>
    <xdr:to>
      <xdr:col>15</xdr:col>
      <xdr:colOff>149225</xdr:colOff>
      <xdr:row>39</xdr:row>
      <xdr:rowOff>146050</xdr:rowOff>
    </xdr:to>
    <xdr:sp macro="" textlink="">
      <xdr:nvSpPr>
        <xdr:cNvPr id="89" name="楕円 88"/>
        <xdr:cNvSpPr/>
      </xdr:nvSpPr>
      <xdr:spPr>
        <a:xfrm>
          <a:off x="30480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130827</xdr:rowOff>
    </xdr:from>
    <xdr:ext cx="762000" cy="259045"/>
    <xdr:sp macro="" textlink="">
      <xdr:nvSpPr>
        <xdr:cNvPr id="90" name="テキスト ボックス 89"/>
        <xdr:cNvSpPr txBox="1"/>
      </xdr:nvSpPr>
      <xdr:spPr>
        <a:xfrm>
          <a:off x="2717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6350</xdr:rowOff>
    </xdr:from>
    <xdr:to>
      <xdr:col>11</xdr:col>
      <xdr:colOff>60325</xdr:colOff>
      <xdr:row>39</xdr:row>
      <xdr:rowOff>107950</xdr:rowOff>
    </xdr:to>
    <xdr:sp macro="" textlink="">
      <xdr:nvSpPr>
        <xdr:cNvPr id="91" name="楕円 90"/>
        <xdr:cNvSpPr/>
      </xdr:nvSpPr>
      <xdr:spPr>
        <a:xfrm>
          <a:off x="215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92727</xdr:rowOff>
    </xdr:from>
    <xdr:ext cx="762000" cy="259045"/>
    <xdr:sp macro="" textlink="">
      <xdr:nvSpPr>
        <xdr:cNvPr id="92" name="テキスト ボックス 91"/>
        <xdr:cNvSpPr txBox="1"/>
      </xdr:nvSpPr>
      <xdr:spPr>
        <a:xfrm>
          <a:off x="1828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69850</xdr:rowOff>
    </xdr:from>
    <xdr:to>
      <xdr:col>6</xdr:col>
      <xdr:colOff>171450</xdr:colOff>
      <xdr:row>40</xdr:row>
      <xdr:rowOff>0</xdr:rowOff>
    </xdr:to>
    <xdr:sp macro="" textlink="">
      <xdr:nvSpPr>
        <xdr:cNvPr id="93" name="楕円 92"/>
        <xdr:cNvSpPr/>
      </xdr:nvSpPr>
      <xdr:spPr>
        <a:xfrm>
          <a:off x="1270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156227</xdr:rowOff>
    </xdr:from>
    <xdr:ext cx="762000" cy="259045"/>
    <xdr:sp macro="" textlink="">
      <xdr:nvSpPr>
        <xdr:cNvPr id="94" name="テキスト ボックス 93"/>
        <xdr:cNvSpPr txBox="1"/>
      </xdr:nvSpPr>
      <xdr:spPr>
        <a:xfrm>
          <a:off x="9398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地域センターの管理運営に係る経費及び小中学校の教育用</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機器に係る経費等が増加したが、経常一般財源の増加により、比率の増減はなかった。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今後も、効率的な施設管理等によるコスト削減に努める。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4" name="直線コネクタ 123"/>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5"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6" name="直線コネクタ 125"/>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7"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28" name="直線コネクタ 127"/>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45357</xdr:rowOff>
    </xdr:from>
    <xdr:to>
      <xdr:col>82</xdr:col>
      <xdr:colOff>107950</xdr:colOff>
      <xdr:row>18</xdr:row>
      <xdr:rowOff>45357</xdr:rowOff>
    </xdr:to>
    <xdr:cxnSp macro="">
      <xdr:nvCxnSpPr>
        <xdr:cNvPr id="129" name="直線コネクタ 128"/>
        <xdr:cNvCxnSpPr/>
      </xdr:nvCxnSpPr>
      <xdr:spPr>
        <a:xfrm>
          <a:off x="15671800" y="3131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0"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1" name="フローチャート: 判断 130"/>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151493</xdr:rowOff>
    </xdr:from>
    <xdr:to>
      <xdr:col>78</xdr:col>
      <xdr:colOff>69850</xdr:colOff>
      <xdr:row>18</xdr:row>
      <xdr:rowOff>45357</xdr:rowOff>
    </xdr:to>
    <xdr:cxnSp macro="">
      <xdr:nvCxnSpPr>
        <xdr:cNvPr id="132" name="直線コネクタ 131"/>
        <xdr:cNvCxnSpPr/>
      </xdr:nvCxnSpPr>
      <xdr:spPr>
        <a:xfrm>
          <a:off x="14782800" y="3066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3" name="フローチャート: 判断 132"/>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4" name="テキスト ボックス 133"/>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151493</xdr:rowOff>
    </xdr:to>
    <xdr:cxnSp macro="">
      <xdr:nvCxnSpPr>
        <xdr:cNvPr id="135" name="直線コネクタ 134"/>
        <xdr:cNvCxnSpPr/>
      </xdr:nvCxnSpPr>
      <xdr:spPr>
        <a:xfrm>
          <a:off x="13893800" y="2984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37" name="テキスト ボックス 136"/>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69850</xdr:rowOff>
    </xdr:to>
    <xdr:cxnSp macro="">
      <xdr:nvCxnSpPr>
        <xdr:cNvPr id="138" name="直線コネクタ 137"/>
        <xdr:cNvCxnSpPr/>
      </xdr:nvCxnSpPr>
      <xdr:spPr>
        <a:xfrm>
          <a:off x="13004800" y="298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27214</xdr:rowOff>
    </xdr:from>
    <xdr:to>
      <xdr:col>69</xdr:col>
      <xdr:colOff>142875</xdr:colOff>
      <xdr:row>18</xdr:row>
      <xdr:rowOff>128814</xdr:rowOff>
    </xdr:to>
    <xdr:sp macro="" textlink="">
      <xdr:nvSpPr>
        <xdr:cNvPr id="139" name="フローチャート: 判断 138"/>
        <xdr:cNvSpPr/>
      </xdr:nvSpPr>
      <xdr:spPr>
        <a:xfrm>
          <a:off x="13843000" y="311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113591</xdr:rowOff>
    </xdr:from>
    <xdr:ext cx="762000" cy="259045"/>
    <xdr:sp macro="" textlink="">
      <xdr:nvSpPr>
        <xdr:cNvPr id="140" name="テキスト ボックス 139"/>
        <xdr:cNvSpPr txBox="1"/>
      </xdr:nvSpPr>
      <xdr:spPr>
        <a:xfrm>
          <a:off x="13512800" y="319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43543</xdr:rowOff>
    </xdr:from>
    <xdr:to>
      <xdr:col>65</xdr:col>
      <xdr:colOff>53975</xdr:colOff>
      <xdr:row>18</xdr:row>
      <xdr:rowOff>145143</xdr:rowOff>
    </xdr:to>
    <xdr:sp macro="" textlink="">
      <xdr:nvSpPr>
        <xdr:cNvPr id="141" name="フローチャート: 判断 140"/>
        <xdr:cNvSpPr/>
      </xdr:nvSpPr>
      <xdr:spPr>
        <a:xfrm>
          <a:off x="12954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129920</xdr:rowOff>
    </xdr:from>
    <xdr:ext cx="762000" cy="259045"/>
    <xdr:sp macro="" textlink="">
      <xdr:nvSpPr>
        <xdr:cNvPr id="142" name="テキスト ボックス 141"/>
        <xdr:cNvSpPr txBox="1"/>
      </xdr:nvSpPr>
      <xdr:spPr>
        <a:xfrm>
          <a:off x="12623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48" name="楕円 147"/>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49" name="物件費該当値テキスト"/>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166007</xdr:rowOff>
    </xdr:from>
    <xdr:to>
      <xdr:col>78</xdr:col>
      <xdr:colOff>120650</xdr:colOff>
      <xdr:row>18</xdr:row>
      <xdr:rowOff>96157</xdr:rowOff>
    </xdr:to>
    <xdr:sp macro="" textlink="">
      <xdr:nvSpPr>
        <xdr:cNvPr id="150" name="楕円 149"/>
        <xdr:cNvSpPr/>
      </xdr:nvSpPr>
      <xdr:spPr>
        <a:xfrm>
          <a:off x="156210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80934</xdr:rowOff>
    </xdr:from>
    <xdr:ext cx="736600" cy="259045"/>
    <xdr:sp macro="" textlink="">
      <xdr:nvSpPr>
        <xdr:cNvPr id="151" name="テキスト ボックス 150"/>
        <xdr:cNvSpPr txBox="1"/>
      </xdr:nvSpPr>
      <xdr:spPr>
        <a:xfrm>
          <a:off x="15290800" y="316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100693</xdr:rowOff>
    </xdr:from>
    <xdr:to>
      <xdr:col>74</xdr:col>
      <xdr:colOff>31750</xdr:colOff>
      <xdr:row>18</xdr:row>
      <xdr:rowOff>30843</xdr:rowOff>
    </xdr:to>
    <xdr:sp macro="" textlink="">
      <xdr:nvSpPr>
        <xdr:cNvPr id="152" name="楕円 151"/>
        <xdr:cNvSpPr/>
      </xdr:nvSpPr>
      <xdr:spPr>
        <a:xfrm>
          <a:off x="14732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41020</xdr:rowOff>
    </xdr:from>
    <xdr:ext cx="762000" cy="259045"/>
    <xdr:sp macro="" textlink="">
      <xdr:nvSpPr>
        <xdr:cNvPr id="153" name="テキスト ボックス 152"/>
        <xdr:cNvSpPr txBox="1"/>
      </xdr:nvSpPr>
      <xdr:spPr>
        <a:xfrm>
          <a:off x="14401800" y="278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5" name="テキスト ボックス 154"/>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6" name="楕円 155"/>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57" name="テキスト ボックス 156"/>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私立保育所等の施設数の増加による児童福祉費や、生活保護費、障害者福祉費が増加している。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引き続き、生活保護の自立助長や高齢者へ向けた介護予防の取組みにより、扶助費の抑制に努める。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5" name="直線コネクタ 184"/>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88900</xdr:rowOff>
    </xdr:to>
    <xdr:cxnSp macro="">
      <xdr:nvCxnSpPr>
        <xdr:cNvPr id="190" name="直線コネクタ 189"/>
        <xdr:cNvCxnSpPr/>
      </xdr:nvCxnSpPr>
      <xdr:spPr>
        <a:xfrm>
          <a:off x="3987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91" name="扶助費平均値テキスト"/>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2" name="フローチャート: 判断 191"/>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69850</xdr:rowOff>
    </xdr:to>
    <xdr:cxnSp macro="">
      <xdr:nvCxnSpPr>
        <xdr:cNvPr id="193" name="直線コネクタ 192"/>
        <xdr:cNvCxnSpPr/>
      </xdr:nvCxnSpPr>
      <xdr:spPr>
        <a:xfrm>
          <a:off x="3098800" y="9404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146050</xdr:rowOff>
    </xdr:to>
    <xdr:cxnSp macro="">
      <xdr:nvCxnSpPr>
        <xdr:cNvPr id="196" name="直線コネクタ 195"/>
        <xdr:cNvCxnSpPr/>
      </xdr:nvCxnSpPr>
      <xdr:spPr>
        <a:xfrm>
          <a:off x="2209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88900</xdr:rowOff>
    </xdr:from>
    <xdr:to>
      <xdr:col>11</xdr:col>
      <xdr:colOff>9525</xdr:colOff>
      <xdr:row>54</xdr:row>
      <xdr:rowOff>31750</xdr:rowOff>
    </xdr:to>
    <xdr:cxnSp macro="">
      <xdr:nvCxnSpPr>
        <xdr:cNvPr id="199" name="直線コネクタ 198"/>
        <xdr:cNvCxnSpPr/>
      </xdr:nvCxnSpPr>
      <xdr:spPr>
        <a:xfrm>
          <a:off x="1320800" y="917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57150</xdr:rowOff>
    </xdr:from>
    <xdr:to>
      <xdr:col>11</xdr:col>
      <xdr:colOff>60325</xdr:colOff>
      <xdr:row>58</xdr:row>
      <xdr:rowOff>158750</xdr:rowOff>
    </xdr:to>
    <xdr:sp macro="" textlink="">
      <xdr:nvSpPr>
        <xdr:cNvPr id="200" name="フローチャート: 判断 199"/>
        <xdr:cNvSpPr/>
      </xdr:nvSpPr>
      <xdr:spPr>
        <a:xfrm>
          <a:off x="21590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143527</xdr:rowOff>
    </xdr:from>
    <xdr:ext cx="762000" cy="259045"/>
    <xdr:sp macro="" textlink="">
      <xdr:nvSpPr>
        <xdr:cNvPr id="201" name="テキスト ボックス 200"/>
        <xdr:cNvSpPr txBox="1"/>
      </xdr:nvSpPr>
      <xdr:spPr>
        <a:xfrm>
          <a:off x="1828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02" name="フローチャート: 判断 201"/>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03" name="テキスト ボックス 20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9" name="楕円 208"/>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0"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13" name="楕円 212"/>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14" name="テキスト ボックス 213"/>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5" name="楕円 214"/>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6" name="テキスト ボックス 215"/>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17" name="楕円 216"/>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18" name="テキスト ボックス 217"/>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その他に含まれる主な経費は、特別会計に対する繰出金や維持補修費等である。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月豪雨による災害対応を優先するため、道路等の維持修繕を抑制したことにより、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0" name="直線コネクタ 249"/>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1"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2" name="直線コネクタ 251"/>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3"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4" name="直線コネクタ 253"/>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112713</xdr:rowOff>
    </xdr:to>
    <xdr:cxnSp macro="">
      <xdr:nvCxnSpPr>
        <xdr:cNvPr id="255" name="直線コネクタ 254"/>
        <xdr:cNvCxnSpPr/>
      </xdr:nvCxnSpPr>
      <xdr:spPr>
        <a:xfrm flipV="1">
          <a:off x="15671800" y="9385300"/>
          <a:ext cx="8382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119715</xdr:rowOff>
    </xdr:from>
    <xdr:ext cx="762000" cy="259045"/>
    <xdr:sp macro="" textlink="">
      <xdr:nvSpPr>
        <xdr:cNvPr id="256" name="その他平均値テキスト"/>
        <xdr:cNvSpPr txBox="1"/>
      </xdr:nvSpPr>
      <xdr:spPr>
        <a:xfrm>
          <a:off x="16598900" y="9720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7" name="フローチャート: 判断 256"/>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112713</xdr:rowOff>
    </xdr:from>
    <xdr:to>
      <xdr:col>78</xdr:col>
      <xdr:colOff>69850</xdr:colOff>
      <xdr:row>55</xdr:row>
      <xdr:rowOff>127000</xdr:rowOff>
    </xdr:to>
    <xdr:cxnSp macro="">
      <xdr:nvCxnSpPr>
        <xdr:cNvPr id="258" name="直線コネクタ 257"/>
        <xdr:cNvCxnSpPr/>
      </xdr:nvCxnSpPr>
      <xdr:spPr>
        <a:xfrm flipV="1">
          <a:off x="14782800" y="95424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59" name="フローチャート: 判断 258"/>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148290</xdr:rowOff>
    </xdr:from>
    <xdr:ext cx="736600" cy="259045"/>
    <xdr:sp macro="" textlink="">
      <xdr:nvSpPr>
        <xdr:cNvPr id="260" name="テキスト ボックス 259"/>
        <xdr:cNvSpPr txBox="1"/>
      </xdr:nvSpPr>
      <xdr:spPr>
        <a:xfrm>
          <a:off x="15290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56</xdr:row>
      <xdr:rowOff>155575</xdr:rowOff>
    </xdr:to>
    <xdr:cxnSp macro="">
      <xdr:nvCxnSpPr>
        <xdr:cNvPr id="261" name="直線コネクタ 260"/>
        <xdr:cNvCxnSpPr/>
      </xdr:nvCxnSpPr>
      <xdr:spPr>
        <a:xfrm flipV="1">
          <a:off x="13893800" y="95567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2" name="フローチャート: 判断 261"/>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91140</xdr:rowOff>
    </xdr:from>
    <xdr:ext cx="762000" cy="259045"/>
    <xdr:sp macro="" textlink="">
      <xdr:nvSpPr>
        <xdr:cNvPr id="263" name="テキスト ボックス 262"/>
        <xdr:cNvSpPr txBox="1"/>
      </xdr:nvSpPr>
      <xdr:spPr>
        <a:xfrm>
          <a:off x="14401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98425</xdr:rowOff>
    </xdr:from>
    <xdr:to>
      <xdr:col>69</xdr:col>
      <xdr:colOff>92075</xdr:colOff>
      <xdr:row>56</xdr:row>
      <xdr:rowOff>155575</xdr:rowOff>
    </xdr:to>
    <xdr:cxnSp macro="">
      <xdr:nvCxnSpPr>
        <xdr:cNvPr id="264" name="直線コネクタ 263"/>
        <xdr:cNvCxnSpPr/>
      </xdr:nvCxnSpPr>
      <xdr:spPr>
        <a:xfrm>
          <a:off x="13004800" y="9699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90488</xdr:rowOff>
    </xdr:from>
    <xdr:to>
      <xdr:col>69</xdr:col>
      <xdr:colOff>142875</xdr:colOff>
      <xdr:row>57</xdr:row>
      <xdr:rowOff>20638</xdr:rowOff>
    </xdr:to>
    <xdr:sp macro="" textlink="">
      <xdr:nvSpPr>
        <xdr:cNvPr id="265" name="フローチャート: 判断 264"/>
        <xdr:cNvSpPr/>
      </xdr:nvSpPr>
      <xdr:spPr>
        <a:xfrm>
          <a:off x="13843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30815</xdr:rowOff>
    </xdr:from>
    <xdr:ext cx="762000" cy="259045"/>
    <xdr:sp macro="" textlink="">
      <xdr:nvSpPr>
        <xdr:cNvPr id="266" name="テキスト ボックス 265"/>
        <xdr:cNvSpPr txBox="1"/>
      </xdr:nvSpPr>
      <xdr:spPr>
        <a:xfrm>
          <a:off x="13512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104775</xdr:rowOff>
    </xdr:from>
    <xdr:to>
      <xdr:col>65</xdr:col>
      <xdr:colOff>53975</xdr:colOff>
      <xdr:row>57</xdr:row>
      <xdr:rowOff>34925</xdr:rowOff>
    </xdr:to>
    <xdr:sp macro="" textlink="">
      <xdr:nvSpPr>
        <xdr:cNvPr id="267" name="フローチャート: 判断 266"/>
        <xdr:cNvSpPr/>
      </xdr:nvSpPr>
      <xdr:spPr>
        <a:xfrm>
          <a:off x="129540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19702</xdr:rowOff>
    </xdr:from>
    <xdr:ext cx="762000" cy="259045"/>
    <xdr:sp macro="" textlink="">
      <xdr:nvSpPr>
        <xdr:cNvPr id="268" name="テキスト ボックス 267"/>
        <xdr:cNvSpPr txBox="1"/>
      </xdr:nvSpPr>
      <xdr:spPr>
        <a:xfrm>
          <a:off x="12623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4" name="楕円 273"/>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5" name="その他該当値テキスト"/>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61913</xdr:rowOff>
    </xdr:from>
    <xdr:to>
      <xdr:col>78</xdr:col>
      <xdr:colOff>120650</xdr:colOff>
      <xdr:row>55</xdr:row>
      <xdr:rowOff>163513</xdr:rowOff>
    </xdr:to>
    <xdr:sp macro="" textlink="">
      <xdr:nvSpPr>
        <xdr:cNvPr id="276" name="楕円 275"/>
        <xdr:cNvSpPr/>
      </xdr:nvSpPr>
      <xdr:spPr>
        <a:xfrm>
          <a:off x="15621000" y="949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2240</xdr:rowOff>
    </xdr:from>
    <xdr:ext cx="736600" cy="259045"/>
    <xdr:sp macro="" textlink="">
      <xdr:nvSpPr>
        <xdr:cNvPr id="277" name="テキスト ボックス 276"/>
        <xdr:cNvSpPr txBox="1"/>
      </xdr:nvSpPr>
      <xdr:spPr>
        <a:xfrm>
          <a:off x="15290800" y="926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78" name="楕円 277"/>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16527</xdr:rowOff>
    </xdr:from>
    <xdr:ext cx="762000" cy="259045"/>
    <xdr:sp macro="" textlink="">
      <xdr:nvSpPr>
        <xdr:cNvPr id="279" name="テキスト ボックス 278"/>
        <xdr:cNvSpPr txBox="1"/>
      </xdr:nvSpPr>
      <xdr:spPr>
        <a:xfrm>
          <a:off x="14401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104775</xdr:rowOff>
    </xdr:from>
    <xdr:to>
      <xdr:col>69</xdr:col>
      <xdr:colOff>142875</xdr:colOff>
      <xdr:row>57</xdr:row>
      <xdr:rowOff>34925</xdr:rowOff>
    </xdr:to>
    <xdr:sp macro="" textlink="">
      <xdr:nvSpPr>
        <xdr:cNvPr id="280" name="楕円 279"/>
        <xdr:cNvSpPr/>
      </xdr:nvSpPr>
      <xdr:spPr>
        <a:xfrm>
          <a:off x="13843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19702</xdr:rowOff>
    </xdr:from>
    <xdr:ext cx="762000" cy="259045"/>
    <xdr:sp macro="" textlink="">
      <xdr:nvSpPr>
        <xdr:cNvPr id="281" name="テキスト ボックス 280"/>
        <xdr:cNvSpPr txBox="1"/>
      </xdr:nvSpPr>
      <xdr:spPr>
        <a:xfrm>
          <a:off x="13512800" y="979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47625</xdr:rowOff>
    </xdr:from>
    <xdr:to>
      <xdr:col>65</xdr:col>
      <xdr:colOff>53975</xdr:colOff>
      <xdr:row>56</xdr:row>
      <xdr:rowOff>149225</xdr:rowOff>
    </xdr:to>
    <xdr:sp macro="" textlink="">
      <xdr:nvSpPr>
        <xdr:cNvPr id="282" name="楕円 281"/>
        <xdr:cNvSpPr/>
      </xdr:nvSpPr>
      <xdr:spPr>
        <a:xfrm>
          <a:off x="12954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159402</xdr:rowOff>
    </xdr:from>
    <xdr:ext cx="762000" cy="259045"/>
    <xdr:sp macro="" textlink="">
      <xdr:nvSpPr>
        <xdr:cNvPr id="283" name="テキスト ボックス 282"/>
        <xdr:cNvSpPr txBox="1"/>
      </xdr:nvSpPr>
      <xdr:spPr>
        <a:xfrm>
          <a:off x="12623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経常一般財源の増加等により、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ポイント改善しているが、一般廃棄物処理を行っている広島中央環境衛生組合に対する負担金の増加等があり、今後も引き続き、各種団体への補助金の見直し等に努める。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3" name="直線コネクタ 312"/>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4"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5" name="直線コネクタ 314"/>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6"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7" name="直線コネクタ 316"/>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118836</xdr:rowOff>
    </xdr:to>
    <xdr:cxnSp macro="">
      <xdr:nvCxnSpPr>
        <xdr:cNvPr id="318" name="直線コネクタ 317"/>
        <xdr:cNvCxnSpPr/>
      </xdr:nvCxnSpPr>
      <xdr:spPr>
        <a:xfrm flipV="1">
          <a:off x="15671800" y="60325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105427</xdr:rowOff>
    </xdr:from>
    <xdr:ext cx="762000" cy="259045"/>
    <xdr:sp macro="" textlink="">
      <xdr:nvSpPr>
        <xdr:cNvPr id="319"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フローチャート: 判断 319"/>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118836</xdr:rowOff>
    </xdr:from>
    <xdr:to>
      <xdr:col>78</xdr:col>
      <xdr:colOff>69850</xdr:colOff>
      <xdr:row>35</xdr:row>
      <xdr:rowOff>129722</xdr:rowOff>
    </xdr:to>
    <xdr:cxnSp macro="">
      <xdr:nvCxnSpPr>
        <xdr:cNvPr id="321" name="直線コネクタ 320"/>
        <xdr:cNvCxnSpPr/>
      </xdr:nvCxnSpPr>
      <xdr:spPr>
        <a:xfrm flipV="1">
          <a:off x="14782800" y="61195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2" name="フローチャート: 判断 321"/>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23" name="テキスト ボックス 322"/>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105228</xdr:rowOff>
    </xdr:from>
    <xdr:to>
      <xdr:col>73</xdr:col>
      <xdr:colOff>180975</xdr:colOff>
      <xdr:row>35</xdr:row>
      <xdr:rowOff>129722</xdr:rowOff>
    </xdr:to>
    <xdr:cxnSp macro="">
      <xdr:nvCxnSpPr>
        <xdr:cNvPr id="324" name="直線コネクタ 323"/>
        <xdr:cNvCxnSpPr/>
      </xdr:nvCxnSpPr>
      <xdr:spPr>
        <a:xfrm>
          <a:off x="13893800" y="59345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5" name="フローチャート: 判断 324"/>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26" name="テキスト ボックス 325"/>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105228</xdr:rowOff>
    </xdr:from>
    <xdr:to>
      <xdr:col>69</xdr:col>
      <xdr:colOff>92075</xdr:colOff>
      <xdr:row>35</xdr:row>
      <xdr:rowOff>75293</xdr:rowOff>
    </xdr:to>
    <xdr:cxnSp macro="">
      <xdr:nvCxnSpPr>
        <xdr:cNvPr id="327" name="直線コネクタ 326"/>
        <xdr:cNvCxnSpPr/>
      </xdr:nvCxnSpPr>
      <xdr:spPr>
        <a:xfrm flipV="1">
          <a:off x="13004800" y="593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8" name="フローチャート: 判断 327"/>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29" name="テキスト ボックス 328"/>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0" name="フローチャート: 判断 32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1" name="テキスト ボックス 330"/>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152400</xdr:rowOff>
    </xdr:from>
    <xdr:to>
      <xdr:col>82</xdr:col>
      <xdr:colOff>158750</xdr:colOff>
      <xdr:row>35</xdr:row>
      <xdr:rowOff>82550</xdr:rowOff>
    </xdr:to>
    <xdr:sp macro="" textlink="">
      <xdr:nvSpPr>
        <xdr:cNvPr id="337" name="楕円 336"/>
        <xdr:cNvSpPr/>
      </xdr:nvSpPr>
      <xdr:spPr>
        <a:xfrm>
          <a:off x="164592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168927</xdr:rowOff>
    </xdr:from>
    <xdr:ext cx="762000" cy="259045"/>
    <xdr:sp macro="" textlink="">
      <xdr:nvSpPr>
        <xdr:cNvPr id="338" name="補助費等該当値テキスト"/>
        <xdr:cNvSpPr txBox="1"/>
      </xdr:nvSpPr>
      <xdr:spPr>
        <a:xfrm>
          <a:off x="165989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68036</xdr:rowOff>
    </xdr:from>
    <xdr:to>
      <xdr:col>78</xdr:col>
      <xdr:colOff>120650</xdr:colOff>
      <xdr:row>35</xdr:row>
      <xdr:rowOff>169636</xdr:rowOff>
    </xdr:to>
    <xdr:sp macro="" textlink="">
      <xdr:nvSpPr>
        <xdr:cNvPr id="339" name="楕円 338"/>
        <xdr:cNvSpPr/>
      </xdr:nvSpPr>
      <xdr:spPr>
        <a:xfrm>
          <a:off x="15621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8363</xdr:rowOff>
    </xdr:from>
    <xdr:ext cx="736600" cy="259045"/>
    <xdr:sp macro="" textlink="">
      <xdr:nvSpPr>
        <xdr:cNvPr id="340" name="テキスト ボックス 339"/>
        <xdr:cNvSpPr txBox="1"/>
      </xdr:nvSpPr>
      <xdr:spPr>
        <a:xfrm>
          <a:off x="15290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78922</xdr:rowOff>
    </xdr:from>
    <xdr:to>
      <xdr:col>74</xdr:col>
      <xdr:colOff>31750</xdr:colOff>
      <xdr:row>36</xdr:row>
      <xdr:rowOff>9072</xdr:rowOff>
    </xdr:to>
    <xdr:sp macro="" textlink="">
      <xdr:nvSpPr>
        <xdr:cNvPr id="341" name="楕円 340"/>
        <xdr:cNvSpPr/>
      </xdr:nvSpPr>
      <xdr:spPr>
        <a:xfrm>
          <a:off x="14732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19249</xdr:rowOff>
    </xdr:from>
    <xdr:ext cx="762000" cy="259045"/>
    <xdr:sp macro="" textlink="">
      <xdr:nvSpPr>
        <xdr:cNvPr id="342" name="テキスト ボックス 341"/>
        <xdr:cNvSpPr txBox="1"/>
      </xdr:nvSpPr>
      <xdr:spPr>
        <a:xfrm>
          <a:off x="14401800" y="584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54428</xdr:rowOff>
    </xdr:from>
    <xdr:to>
      <xdr:col>69</xdr:col>
      <xdr:colOff>142875</xdr:colOff>
      <xdr:row>34</xdr:row>
      <xdr:rowOff>156028</xdr:rowOff>
    </xdr:to>
    <xdr:sp macro="" textlink="">
      <xdr:nvSpPr>
        <xdr:cNvPr id="343" name="楕円 342"/>
        <xdr:cNvSpPr/>
      </xdr:nvSpPr>
      <xdr:spPr>
        <a:xfrm>
          <a:off x="13843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166205</xdr:rowOff>
    </xdr:from>
    <xdr:ext cx="762000" cy="259045"/>
    <xdr:sp macro="" textlink="">
      <xdr:nvSpPr>
        <xdr:cNvPr id="344" name="テキスト ボックス 343"/>
        <xdr:cNvSpPr txBox="1"/>
      </xdr:nvSpPr>
      <xdr:spPr>
        <a:xfrm>
          <a:off x="13512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24493</xdr:rowOff>
    </xdr:from>
    <xdr:to>
      <xdr:col>65</xdr:col>
      <xdr:colOff>53975</xdr:colOff>
      <xdr:row>35</xdr:row>
      <xdr:rowOff>126093</xdr:rowOff>
    </xdr:to>
    <xdr:sp macro="" textlink="">
      <xdr:nvSpPr>
        <xdr:cNvPr id="345" name="楕円 344"/>
        <xdr:cNvSpPr/>
      </xdr:nvSpPr>
      <xdr:spPr>
        <a:xfrm>
          <a:off x="12954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136270</xdr:rowOff>
    </xdr:from>
    <xdr:ext cx="762000" cy="259045"/>
    <xdr:sp macro="" textlink="">
      <xdr:nvSpPr>
        <xdr:cNvPr id="346" name="テキスト ボックス 345"/>
        <xdr:cNvSpPr txBox="1"/>
      </xdr:nvSpPr>
      <xdr:spPr>
        <a:xfrm>
          <a:off x="12623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年度は、臨時財政対策債の元利償還額が約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千万円増加したことにより、公債費は増加した。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今後も美術館の整備等の大型事業の実施により地方債の発行額が多額となる見込みであることから、将来の負担を考慮した地方債の発行に努める。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4" name="直線コネクタ 373"/>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5"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6" name="直線コネクタ 375"/>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8" name="直線コネクタ 37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119380</xdr:rowOff>
    </xdr:from>
    <xdr:to>
      <xdr:col>24</xdr:col>
      <xdr:colOff>25400</xdr:colOff>
      <xdr:row>78</xdr:row>
      <xdr:rowOff>134620</xdr:rowOff>
    </xdr:to>
    <xdr:cxnSp macro="">
      <xdr:nvCxnSpPr>
        <xdr:cNvPr id="379" name="直線コネクタ 378"/>
        <xdr:cNvCxnSpPr/>
      </xdr:nvCxnSpPr>
      <xdr:spPr>
        <a:xfrm>
          <a:off x="3987800" y="13492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80" name="公債費平均値テキスト"/>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1" name="フローチャート: 判断 380"/>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119380</xdr:rowOff>
    </xdr:to>
    <xdr:cxnSp macro="">
      <xdr:nvCxnSpPr>
        <xdr:cNvPr id="382" name="直線コネクタ 381"/>
        <xdr:cNvCxnSpPr/>
      </xdr:nvCxnSpPr>
      <xdr:spPr>
        <a:xfrm>
          <a:off x="3098800" y="13431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3" name="フローチャート: 判断 382"/>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43197</xdr:rowOff>
    </xdr:from>
    <xdr:ext cx="736600" cy="259045"/>
    <xdr:sp macro="" textlink="">
      <xdr:nvSpPr>
        <xdr:cNvPr id="384" name="テキスト ボックス 383"/>
        <xdr:cNvSpPr txBox="1"/>
      </xdr:nvSpPr>
      <xdr:spPr>
        <a:xfrm>
          <a:off x="3606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50800</xdr:rowOff>
    </xdr:from>
    <xdr:to>
      <xdr:col>15</xdr:col>
      <xdr:colOff>98425</xdr:colOff>
      <xdr:row>78</xdr:row>
      <xdr:rowOff>58420</xdr:rowOff>
    </xdr:to>
    <xdr:cxnSp macro="">
      <xdr:nvCxnSpPr>
        <xdr:cNvPr id="385" name="直線コネクタ 384"/>
        <xdr:cNvCxnSpPr/>
      </xdr:nvCxnSpPr>
      <xdr:spPr>
        <a:xfrm>
          <a:off x="2209800" y="1342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6" name="フローチャート: 判断 38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87" name="テキスト ボックス 38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50800</xdr:rowOff>
    </xdr:from>
    <xdr:to>
      <xdr:col>11</xdr:col>
      <xdr:colOff>9525</xdr:colOff>
      <xdr:row>78</xdr:row>
      <xdr:rowOff>157480</xdr:rowOff>
    </xdr:to>
    <xdr:cxnSp macro="">
      <xdr:nvCxnSpPr>
        <xdr:cNvPr id="388" name="直線コネクタ 387"/>
        <xdr:cNvCxnSpPr/>
      </xdr:nvCxnSpPr>
      <xdr:spPr>
        <a:xfrm flipV="1">
          <a:off x="1320800" y="13423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9" name="フローチャート: 判断 388"/>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24147</xdr:rowOff>
    </xdr:from>
    <xdr:ext cx="762000" cy="259045"/>
    <xdr:sp macro="" textlink="">
      <xdr:nvSpPr>
        <xdr:cNvPr id="390" name="テキスト ボックス 389"/>
        <xdr:cNvSpPr txBox="1"/>
      </xdr:nvSpPr>
      <xdr:spPr>
        <a:xfrm>
          <a:off x="1828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91" name="フローチャート: 判断 390"/>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92" name="テキスト ボックス 391"/>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98" name="楕円 397"/>
        <xdr:cNvSpPr/>
      </xdr:nvSpPr>
      <xdr:spPr>
        <a:xfrm>
          <a:off x="4775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55897</xdr:rowOff>
    </xdr:from>
    <xdr:ext cx="762000" cy="259045"/>
    <xdr:sp macro="" textlink="">
      <xdr:nvSpPr>
        <xdr:cNvPr id="399" name="公債費該当値テキスト"/>
        <xdr:cNvSpPr txBox="1"/>
      </xdr:nvSpPr>
      <xdr:spPr>
        <a:xfrm>
          <a:off x="4914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400" name="楕円 399"/>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401" name="テキスト ボックス 400"/>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402" name="楕円 401"/>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403" name="テキスト ボックス 402"/>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0</xdr:rowOff>
    </xdr:from>
    <xdr:to>
      <xdr:col>11</xdr:col>
      <xdr:colOff>60325</xdr:colOff>
      <xdr:row>78</xdr:row>
      <xdr:rowOff>101600</xdr:rowOff>
    </xdr:to>
    <xdr:sp macro="" textlink="">
      <xdr:nvSpPr>
        <xdr:cNvPr id="404" name="楕円 403"/>
        <xdr:cNvSpPr/>
      </xdr:nvSpPr>
      <xdr:spPr>
        <a:xfrm>
          <a:off x="2159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405" name="テキスト ボックス 404"/>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106680</xdr:rowOff>
    </xdr:from>
    <xdr:to>
      <xdr:col>6</xdr:col>
      <xdr:colOff>171450</xdr:colOff>
      <xdr:row>79</xdr:row>
      <xdr:rowOff>36830</xdr:rowOff>
    </xdr:to>
    <xdr:sp macro="" textlink="">
      <xdr:nvSpPr>
        <xdr:cNvPr id="406" name="楕円 405"/>
        <xdr:cNvSpPr/>
      </xdr:nvSpPr>
      <xdr:spPr>
        <a:xfrm>
          <a:off x="1270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21607</xdr:rowOff>
    </xdr:from>
    <xdr:ext cx="762000" cy="259045"/>
    <xdr:sp macro="" textlink="">
      <xdr:nvSpPr>
        <xdr:cNvPr id="407" name="テキスト ボックス 406"/>
        <xdr:cNvSpPr txBox="1"/>
      </xdr:nvSpPr>
      <xdr:spPr>
        <a:xfrm>
          <a:off x="939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公債費以外に係る経常収支比率では類似団体の平均を下回っているものの、今後は、公共施設の老朽化に伴う施設維持管理費や保育所待機児童対策に伴う扶助費など、経常経費の増加が見込まれる。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2" name="直線コネクタ 42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3" name="テキスト ボックス 42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4" name="直線コネクタ 42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5" name="テキスト ボックス 42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6" name="直線コネクタ 42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7" name="テキスト ボックス 42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8" name="直線コネクタ 42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9" name="テキスト ボックス 42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0" name="直線コネクタ 42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1" name="テキスト ボックス 43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5" name="直線コネクタ 434"/>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6"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7" name="直線コネクタ 436"/>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38"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39" name="直線コネクタ 438"/>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165100</xdr:rowOff>
    </xdr:from>
    <xdr:to>
      <xdr:col>82</xdr:col>
      <xdr:colOff>107950</xdr:colOff>
      <xdr:row>76</xdr:row>
      <xdr:rowOff>12700</xdr:rowOff>
    </xdr:to>
    <xdr:cxnSp macro="">
      <xdr:nvCxnSpPr>
        <xdr:cNvPr id="440" name="直線コネクタ 439"/>
        <xdr:cNvCxnSpPr/>
      </xdr:nvCxnSpPr>
      <xdr:spPr>
        <a:xfrm flipV="1">
          <a:off x="15671800" y="128524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41"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2" name="フローチャート: 判断 441"/>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76</xdr:row>
      <xdr:rowOff>12700</xdr:rowOff>
    </xdr:to>
    <xdr:cxnSp macro="">
      <xdr:nvCxnSpPr>
        <xdr:cNvPr id="443" name="直線コネクタ 442"/>
        <xdr:cNvCxnSpPr/>
      </xdr:nvCxnSpPr>
      <xdr:spPr>
        <a:xfrm>
          <a:off x="14782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4" name="フローチャート: 判断 443"/>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5" name="テキスト ボックス 444"/>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76</xdr:row>
      <xdr:rowOff>12700</xdr:rowOff>
    </xdr:to>
    <xdr:cxnSp macro="">
      <xdr:nvCxnSpPr>
        <xdr:cNvPr id="446" name="直線コネクタ 445"/>
        <xdr:cNvCxnSpPr/>
      </xdr:nvCxnSpPr>
      <xdr:spPr>
        <a:xfrm>
          <a:off x="13893800" y="12905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7" name="フローチャート: 判断 44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48" name="テキスト ボックス 447"/>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46990</xdr:rowOff>
    </xdr:from>
    <xdr:to>
      <xdr:col>69</xdr:col>
      <xdr:colOff>92075</xdr:colOff>
      <xdr:row>75</xdr:row>
      <xdr:rowOff>107950</xdr:rowOff>
    </xdr:to>
    <xdr:cxnSp macro="">
      <xdr:nvCxnSpPr>
        <xdr:cNvPr id="449" name="直線コネクタ 448"/>
        <xdr:cNvCxnSpPr/>
      </xdr:nvCxnSpPr>
      <xdr:spPr>
        <a:xfrm flipV="1">
          <a:off x="13004800" y="12905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102870</xdr:rowOff>
    </xdr:from>
    <xdr:to>
      <xdr:col>69</xdr:col>
      <xdr:colOff>142875</xdr:colOff>
      <xdr:row>78</xdr:row>
      <xdr:rowOff>33020</xdr:rowOff>
    </xdr:to>
    <xdr:sp macro="" textlink="">
      <xdr:nvSpPr>
        <xdr:cNvPr id="450" name="フローチャート: 判断 44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1" name="テキスト ボックス 450"/>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2" name="フローチャート: 判断 451"/>
        <xdr:cNvSpPr/>
      </xdr:nvSpPr>
      <xdr:spPr>
        <a:xfrm>
          <a:off x="12954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3" name="テキスト ボックス 452"/>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114300</xdr:rowOff>
    </xdr:from>
    <xdr:to>
      <xdr:col>82</xdr:col>
      <xdr:colOff>158750</xdr:colOff>
      <xdr:row>75</xdr:row>
      <xdr:rowOff>44450</xdr:rowOff>
    </xdr:to>
    <xdr:sp macro="" textlink="">
      <xdr:nvSpPr>
        <xdr:cNvPr id="459" name="楕円 458"/>
        <xdr:cNvSpPr/>
      </xdr:nvSpPr>
      <xdr:spPr>
        <a:xfrm>
          <a:off x="16459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130827</xdr:rowOff>
    </xdr:from>
    <xdr:ext cx="762000" cy="259045"/>
    <xdr:sp macro="" textlink="">
      <xdr:nvSpPr>
        <xdr:cNvPr id="460" name="公債費以外該当値テキスト"/>
        <xdr:cNvSpPr txBox="1"/>
      </xdr:nvSpPr>
      <xdr:spPr>
        <a:xfrm>
          <a:off x="16598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133350</xdr:rowOff>
    </xdr:from>
    <xdr:to>
      <xdr:col>78</xdr:col>
      <xdr:colOff>120650</xdr:colOff>
      <xdr:row>76</xdr:row>
      <xdr:rowOff>63500</xdr:rowOff>
    </xdr:to>
    <xdr:sp macro="" textlink="">
      <xdr:nvSpPr>
        <xdr:cNvPr id="461" name="楕円 460"/>
        <xdr:cNvSpPr/>
      </xdr:nvSpPr>
      <xdr:spPr>
        <a:xfrm>
          <a:off x="15621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62" name="テキスト ボックス 461"/>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63" name="楕円 462"/>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64" name="テキスト ボックス 463"/>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167640</xdr:rowOff>
    </xdr:from>
    <xdr:to>
      <xdr:col>69</xdr:col>
      <xdr:colOff>142875</xdr:colOff>
      <xdr:row>75</xdr:row>
      <xdr:rowOff>97790</xdr:rowOff>
    </xdr:to>
    <xdr:sp macro="" textlink="">
      <xdr:nvSpPr>
        <xdr:cNvPr id="465" name="楕円 464"/>
        <xdr:cNvSpPr/>
      </xdr:nvSpPr>
      <xdr:spPr>
        <a:xfrm>
          <a:off x="13843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107967</xdr:rowOff>
    </xdr:from>
    <xdr:ext cx="762000" cy="259045"/>
    <xdr:sp macro="" textlink="">
      <xdr:nvSpPr>
        <xdr:cNvPr id="466" name="テキスト ボックス 465"/>
        <xdr:cNvSpPr txBox="1"/>
      </xdr:nvSpPr>
      <xdr:spPr>
        <a:xfrm>
          <a:off x="13512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7" name="楕円 466"/>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68" name="テキスト ボックス 467"/>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48026</xdr:rowOff>
    </xdr:from>
    <xdr:to>
      <xdr:col>29</xdr:col>
      <xdr:colOff>127000</xdr:colOff>
      <xdr:row>13</xdr:row>
      <xdr:rowOff>74590</xdr:rowOff>
    </xdr:to>
    <xdr:cxnSp macro="">
      <xdr:nvCxnSpPr>
        <xdr:cNvPr id="48" name="直線コネクタ 47"/>
        <xdr:cNvCxnSpPr/>
      </xdr:nvCxnSpPr>
      <xdr:spPr bwMode="auto">
        <a:xfrm flipV="1">
          <a:off x="5003800" y="2324501"/>
          <a:ext cx="647700" cy="26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102669</xdr:rowOff>
    </xdr:from>
    <xdr:ext cx="762000" cy="259045"/>
    <xdr:sp macro="" textlink="">
      <xdr:nvSpPr>
        <xdr:cNvPr id="49" name="人口1人当たり決算額の推移平均値テキスト130"/>
        <xdr:cNvSpPr txBox="1"/>
      </xdr:nvSpPr>
      <xdr:spPr>
        <a:xfrm>
          <a:off x="5740400" y="2722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74087</xdr:rowOff>
    </xdr:from>
    <xdr:to>
      <xdr:col>26</xdr:col>
      <xdr:colOff>50800</xdr:colOff>
      <xdr:row>13</xdr:row>
      <xdr:rowOff>74590</xdr:rowOff>
    </xdr:to>
    <xdr:cxnSp macro="">
      <xdr:nvCxnSpPr>
        <xdr:cNvPr id="51" name="直線コネクタ 50"/>
        <xdr:cNvCxnSpPr/>
      </xdr:nvCxnSpPr>
      <xdr:spPr bwMode="auto">
        <a:xfrm>
          <a:off x="4305300" y="2350562"/>
          <a:ext cx="698500" cy="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58869</xdr:rowOff>
    </xdr:from>
    <xdr:ext cx="736600" cy="259045"/>
    <xdr:sp macro="" textlink="">
      <xdr:nvSpPr>
        <xdr:cNvPr id="53" name="テキスト ボックス 52"/>
        <xdr:cNvSpPr txBox="1"/>
      </xdr:nvSpPr>
      <xdr:spPr>
        <a:xfrm>
          <a:off x="4622800" y="28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32207</xdr:rowOff>
    </xdr:from>
    <xdr:to>
      <xdr:col>22</xdr:col>
      <xdr:colOff>114300</xdr:colOff>
      <xdr:row>13</xdr:row>
      <xdr:rowOff>74087</xdr:rowOff>
    </xdr:to>
    <xdr:cxnSp macro="">
      <xdr:nvCxnSpPr>
        <xdr:cNvPr id="54" name="直線コネクタ 53"/>
        <xdr:cNvCxnSpPr/>
      </xdr:nvCxnSpPr>
      <xdr:spPr bwMode="auto">
        <a:xfrm>
          <a:off x="3606800" y="2308682"/>
          <a:ext cx="698500" cy="41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97136</xdr:rowOff>
    </xdr:from>
    <xdr:ext cx="762000" cy="259045"/>
    <xdr:sp macro="" textlink="">
      <xdr:nvSpPr>
        <xdr:cNvPr id="56" name="テキスト ボックス 55"/>
        <xdr:cNvSpPr txBox="1"/>
      </xdr:nvSpPr>
      <xdr:spPr>
        <a:xfrm>
          <a:off x="39243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32207</xdr:rowOff>
    </xdr:from>
    <xdr:to>
      <xdr:col>18</xdr:col>
      <xdr:colOff>177800</xdr:colOff>
      <xdr:row>13</xdr:row>
      <xdr:rowOff>54290</xdr:rowOff>
    </xdr:to>
    <xdr:cxnSp macro="">
      <xdr:nvCxnSpPr>
        <xdr:cNvPr id="57" name="直線コネクタ 56"/>
        <xdr:cNvCxnSpPr/>
      </xdr:nvCxnSpPr>
      <xdr:spPr bwMode="auto">
        <a:xfrm flipV="1">
          <a:off x="2908300" y="2308682"/>
          <a:ext cx="698500" cy="2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6736</xdr:rowOff>
    </xdr:from>
    <xdr:to>
      <xdr:col>19</xdr:col>
      <xdr:colOff>38100</xdr:colOff>
      <xdr:row>17</xdr:row>
      <xdr:rowOff>108336</xdr:rowOff>
    </xdr:to>
    <xdr:sp macro="" textlink="">
      <xdr:nvSpPr>
        <xdr:cNvPr id="58" name="フローチャート: 判断 57"/>
        <xdr:cNvSpPr/>
      </xdr:nvSpPr>
      <xdr:spPr bwMode="auto">
        <a:xfrm>
          <a:off x="35560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93113</xdr:rowOff>
    </xdr:from>
    <xdr:ext cx="762000" cy="259045"/>
    <xdr:sp macro="" textlink="">
      <xdr:nvSpPr>
        <xdr:cNvPr id="59" name="テキスト ボックス 58"/>
        <xdr:cNvSpPr txBox="1"/>
      </xdr:nvSpPr>
      <xdr:spPr>
        <a:xfrm>
          <a:off x="3225800" y="305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168676</xdr:rowOff>
    </xdr:from>
    <xdr:to>
      <xdr:col>29</xdr:col>
      <xdr:colOff>177800</xdr:colOff>
      <xdr:row>13</xdr:row>
      <xdr:rowOff>98826</xdr:rowOff>
    </xdr:to>
    <xdr:sp macro="" textlink="">
      <xdr:nvSpPr>
        <xdr:cNvPr id="67" name="楕円 66"/>
        <xdr:cNvSpPr/>
      </xdr:nvSpPr>
      <xdr:spPr bwMode="auto">
        <a:xfrm>
          <a:off x="5600700" y="227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78914</xdr:rowOff>
    </xdr:from>
    <xdr:ext cx="762000" cy="259045"/>
    <xdr:sp macro="" textlink="">
      <xdr:nvSpPr>
        <xdr:cNvPr id="68" name="人口1人当たり決算額の推移該当値テキスト130"/>
        <xdr:cNvSpPr txBox="1"/>
      </xdr:nvSpPr>
      <xdr:spPr>
        <a:xfrm>
          <a:off x="5740400" y="21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23790</xdr:rowOff>
    </xdr:from>
    <xdr:to>
      <xdr:col>26</xdr:col>
      <xdr:colOff>101600</xdr:colOff>
      <xdr:row>13</xdr:row>
      <xdr:rowOff>125390</xdr:rowOff>
    </xdr:to>
    <xdr:sp macro="" textlink="">
      <xdr:nvSpPr>
        <xdr:cNvPr id="69" name="楕円 68"/>
        <xdr:cNvSpPr/>
      </xdr:nvSpPr>
      <xdr:spPr bwMode="auto">
        <a:xfrm>
          <a:off x="4953000" y="230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135567</xdr:rowOff>
    </xdr:from>
    <xdr:ext cx="736600" cy="259045"/>
    <xdr:sp macro="" textlink="">
      <xdr:nvSpPr>
        <xdr:cNvPr id="70" name="テキスト ボックス 69"/>
        <xdr:cNvSpPr txBox="1"/>
      </xdr:nvSpPr>
      <xdr:spPr>
        <a:xfrm>
          <a:off x="4622800" y="2069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23287</xdr:rowOff>
    </xdr:from>
    <xdr:to>
      <xdr:col>22</xdr:col>
      <xdr:colOff>165100</xdr:colOff>
      <xdr:row>13</xdr:row>
      <xdr:rowOff>124887</xdr:rowOff>
    </xdr:to>
    <xdr:sp macro="" textlink="">
      <xdr:nvSpPr>
        <xdr:cNvPr id="71" name="楕円 70"/>
        <xdr:cNvSpPr/>
      </xdr:nvSpPr>
      <xdr:spPr bwMode="auto">
        <a:xfrm>
          <a:off x="4254500" y="2299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135064</xdr:rowOff>
    </xdr:from>
    <xdr:ext cx="762000" cy="259045"/>
    <xdr:sp macro="" textlink="">
      <xdr:nvSpPr>
        <xdr:cNvPr id="72" name="テキスト ボックス 71"/>
        <xdr:cNvSpPr txBox="1"/>
      </xdr:nvSpPr>
      <xdr:spPr>
        <a:xfrm>
          <a:off x="3924300" y="206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152857</xdr:rowOff>
    </xdr:from>
    <xdr:to>
      <xdr:col>19</xdr:col>
      <xdr:colOff>38100</xdr:colOff>
      <xdr:row>13</xdr:row>
      <xdr:rowOff>83007</xdr:rowOff>
    </xdr:to>
    <xdr:sp macro="" textlink="">
      <xdr:nvSpPr>
        <xdr:cNvPr id="73" name="楕円 72"/>
        <xdr:cNvSpPr/>
      </xdr:nvSpPr>
      <xdr:spPr bwMode="auto">
        <a:xfrm>
          <a:off x="3556000" y="225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93184</xdr:rowOff>
    </xdr:from>
    <xdr:ext cx="762000" cy="259045"/>
    <xdr:sp macro="" textlink="">
      <xdr:nvSpPr>
        <xdr:cNvPr id="74" name="テキスト ボックス 73"/>
        <xdr:cNvSpPr txBox="1"/>
      </xdr:nvSpPr>
      <xdr:spPr>
        <a:xfrm>
          <a:off x="3225800" y="2026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3490</xdr:rowOff>
    </xdr:from>
    <xdr:to>
      <xdr:col>15</xdr:col>
      <xdr:colOff>101600</xdr:colOff>
      <xdr:row>13</xdr:row>
      <xdr:rowOff>105090</xdr:rowOff>
    </xdr:to>
    <xdr:sp macro="" textlink="">
      <xdr:nvSpPr>
        <xdr:cNvPr id="75" name="楕円 74"/>
        <xdr:cNvSpPr/>
      </xdr:nvSpPr>
      <xdr:spPr bwMode="auto">
        <a:xfrm>
          <a:off x="2857500" y="22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115267</xdr:rowOff>
    </xdr:from>
    <xdr:ext cx="762000" cy="259045"/>
    <xdr:sp macro="" textlink="">
      <xdr:nvSpPr>
        <xdr:cNvPr id="76" name="テキスト ボックス 75"/>
        <xdr:cNvSpPr txBox="1"/>
      </xdr:nvSpPr>
      <xdr:spPr>
        <a:xfrm>
          <a:off x="2527300" y="204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12014</xdr:rowOff>
    </xdr:from>
    <xdr:to>
      <xdr:col>29</xdr:col>
      <xdr:colOff>127000</xdr:colOff>
      <xdr:row>37</xdr:row>
      <xdr:rowOff>38036</xdr:rowOff>
    </xdr:to>
    <xdr:cxnSp macro="">
      <xdr:nvCxnSpPr>
        <xdr:cNvPr id="109" name="直線コネクタ 108"/>
        <xdr:cNvCxnSpPr/>
      </xdr:nvCxnSpPr>
      <xdr:spPr bwMode="auto">
        <a:xfrm flipV="1">
          <a:off x="5003800" y="7136714"/>
          <a:ext cx="647700" cy="26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16489</xdr:rowOff>
    </xdr:from>
    <xdr:ext cx="762000" cy="259045"/>
    <xdr:sp macro="" textlink="">
      <xdr:nvSpPr>
        <xdr:cNvPr id="110" name="人口1人当たり決算額の推移平均値テキスト445"/>
        <xdr:cNvSpPr txBox="1"/>
      </xdr:nvSpPr>
      <xdr:spPr>
        <a:xfrm>
          <a:off x="5740400" y="6626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23330</xdr:rowOff>
    </xdr:from>
    <xdr:to>
      <xdr:col>26</xdr:col>
      <xdr:colOff>50800</xdr:colOff>
      <xdr:row>37</xdr:row>
      <xdr:rowOff>38036</xdr:rowOff>
    </xdr:to>
    <xdr:cxnSp macro="">
      <xdr:nvCxnSpPr>
        <xdr:cNvPr id="112" name="直線コネクタ 111"/>
        <xdr:cNvCxnSpPr/>
      </xdr:nvCxnSpPr>
      <xdr:spPr bwMode="auto">
        <a:xfrm>
          <a:off x="4305300" y="7148030"/>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233849</xdr:rowOff>
    </xdr:from>
    <xdr:ext cx="736600" cy="259045"/>
    <xdr:sp macro="" textlink="">
      <xdr:nvSpPr>
        <xdr:cNvPr id="114" name="テキスト ボックス 113"/>
        <xdr:cNvSpPr txBox="1"/>
      </xdr:nvSpPr>
      <xdr:spPr>
        <a:xfrm>
          <a:off x="4622800" y="6501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69431</xdr:rowOff>
    </xdr:from>
    <xdr:to>
      <xdr:col>22</xdr:col>
      <xdr:colOff>114300</xdr:colOff>
      <xdr:row>37</xdr:row>
      <xdr:rowOff>23330</xdr:rowOff>
    </xdr:to>
    <xdr:cxnSp macro="">
      <xdr:nvCxnSpPr>
        <xdr:cNvPr id="115" name="直線コネクタ 114"/>
        <xdr:cNvCxnSpPr/>
      </xdr:nvCxnSpPr>
      <xdr:spPr bwMode="auto">
        <a:xfrm>
          <a:off x="3606800" y="7022681"/>
          <a:ext cx="698500" cy="12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222190</xdr:rowOff>
    </xdr:from>
    <xdr:ext cx="762000" cy="259045"/>
    <xdr:sp macro="" textlink="">
      <xdr:nvSpPr>
        <xdr:cNvPr id="117" name="テキスト ボックス 116"/>
        <xdr:cNvSpPr txBox="1"/>
      </xdr:nvSpPr>
      <xdr:spPr>
        <a:xfrm>
          <a:off x="3924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30569</xdr:rowOff>
    </xdr:from>
    <xdr:to>
      <xdr:col>18</xdr:col>
      <xdr:colOff>177800</xdr:colOff>
      <xdr:row>36</xdr:row>
      <xdr:rowOff>69431</xdr:rowOff>
    </xdr:to>
    <xdr:cxnSp macro="">
      <xdr:nvCxnSpPr>
        <xdr:cNvPr id="118" name="直線コネクタ 117"/>
        <xdr:cNvCxnSpPr/>
      </xdr:nvCxnSpPr>
      <xdr:spPr bwMode="auto">
        <a:xfrm>
          <a:off x="2908300" y="6983819"/>
          <a:ext cx="6985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245745</xdr:rowOff>
    </xdr:from>
    <xdr:to>
      <xdr:col>19</xdr:col>
      <xdr:colOff>38100</xdr:colOff>
      <xdr:row>36</xdr:row>
      <xdr:rowOff>4445</xdr:rowOff>
    </xdr:to>
    <xdr:sp macro="" textlink="">
      <xdr:nvSpPr>
        <xdr:cNvPr id="119" name="フローチャート: 判断 118"/>
        <xdr:cNvSpPr/>
      </xdr:nvSpPr>
      <xdr:spPr bwMode="auto">
        <a:xfrm>
          <a:off x="3556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14622</xdr:rowOff>
    </xdr:from>
    <xdr:ext cx="762000" cy="259045"/>
    <xdr:sp macro="" textlink="">
      <xdr:nvSpPr>
        <xdr:cNvPr id="120" name="テキスト ボックス 119"/>
        <xdr:cNvSpPr txBox="1"/>
      </xdr:nvSpPr>
      <xdr:spPr>
        <a:xfrm>
          <a:off x="3225800" y="6624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132664</xdr:rowOff>
    </xdr:from>
    <xdr:to>
      <xdr:col>29</xdr:col>
      <xdr:colOff>177800</xdr:colOff>
      <xdr:row>37</xdr:row>
      <xdr:rowOff>62814</xdr:rowOff>
    </xdr:to>
    <xdr:sp macro="" textlink="">
      <xdr:nvSpPr>
        <xdr:cNvPr id="128" name="楕円 127"/>
        <xdr:cNvSpPr/>
      </xdr:nvSpPr>
      <xdr:spPr bwMode="auto">
        <a:xfrm>
          <a:off x="5600700" y="708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104741</xdr:rowOff>
    </xdr:from>
    <xdr:ext cx="762000" cy="259045"/>
    <xdr:sp macro="" textlink="">
      <xdr:nvSpPr>
        <xdr:cNvPr id="129" name="人口1人当たり決算額の推移該当値テキスト445"/>
        <xdr:cNvSpPr txBox="1"/>
      </xdr:nvSpPr>
      <xdr:spPr>
        <a:xfrm>
          <a:off x="5740400" y="705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158686</xdr:rowOff>
    </xdr:from>
    <xdr:to>
      <xdr:col>26</xdr:col>
      <xdr:colOff>101600</xdr:colOff>
      <xdr:row>37</xdr:row>
      <xdr:rowOff>88836</xdr:rowOff>
    </xdr:to>
    <xdr:sp macro="" textlink="">
      <xdr:nvSpPr>
        <xdr:cNvPr id="130" name="楕円 129"/>
        <xdr:cNvSpPr/>
      </xdr:nvSpPr>
      <xdr:spPr bwMode="auto">
        <a:xfrm>
          <a:off x="4953000" y="711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73613</xdr:rowOff>
    </xdr:from>
    <xdr:ext cx="736600" cy="259045"/>
    <xdr:sp macro="" textlink="">
      <xdr:nvSpPr>
        <xdr:cNvPr id="131" name="テキスト ボックス 130"/>
        <xdr:cNvSpPr txBox="1"/>
      </xdr:nvSpPr>
      <xdr:spPr>
        <a:xfrm>
          <a:off x="4622800" y="7198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143980</xdr:rowOff>
    </xdr:from>
    <xdr:to>
      <xdr:col>22</xdr:col>
      <xdr:colOff>165100</xdr:colOff>
      <xdr:row>37</xdr:row>
      <xdr:rowOff>74130</xdr:rowOff>
    </xdr:to>
    <xdr:sp macro="" textlink="">
      <xdr:nvSpPr>
        <xdr:cNvPr id="132" name="楕円 131"/>
        <xdr:cNvSpPr/>
      </xdr:nvSpPr>
      <xdr:spPr bwMode="auto">
        <a:xfrm>
          <a:off x="4254500" y="7097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58907</xdr:rowOff>
    </xdr:from>
    <xdr:ext cx="762000" cy="259045"/>
    <xdr:sp macro="" textlink="">
      <xdr:nvSpPr>
        <xdr:cNvPr id="133" name="テキスト ボックス 132"/>
        <xdr:cNvSpPr txBox="1"/>
      </xdr:nvSpPr>
      <xdr:spPr>
        <a:xfrm>
          <a:off x="3924300" y="718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18631</xdr:rowOff>
    </xdr:from>
    <xdr:to>
      <xdr:col>19</xdr:col>
      <xdr:colOff>38100</xdr:colOff>
      <xdr:row>36</xdr:row>
      <xdr:rowOff>120231</xdr:rowOff>
    </xdr:to>
    <xdr:sp macro="" textlink="">
      <xdr:nvSpPr>
        <xdr:cNvPr id="134" name="楕円 133"/>
        <xdr:cNvSpPr/>
      </xdr:nvSpPr>
      <xdr:spPr bwMode="auto">
        <a:xfrm>
          <a:off x="3556000" y="697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105008</xdr:rowOff>
    </xdr:from>
    <xdr:ext cx="762000" cy="259045"/>
    <xdr:sp macro="" textlink="">
      <xdr:nvSpPr>
        <xdr:cNvPr id="135" name="テキスト ボックス 134"/>
        <xdr:cNvSpPr txBox="1"/>
      </xdr:nvSpPr>
      <xdr:spPr>
        <a:xfrm>
          <a:off x="3225800" y="705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322669</xdr:rowOff>
    </xdr:from>
    <xdr:to>
      <xdr:col>15</xdr:col>
      <xdr:colOff>101600</xdr:colOff>
      <xdr:row>36</xdr:row>
      <xdr:rowOff>81369</xdr:rowOff>
    </xdr:to>
    <xdr:sp macro="" textlink="">
      <xdr:nvSpPr>
        <xdr:cNvPr id="136" name="楕円 135"/>
        <xdr:cNvSpPr/>
      </xdr:nvSpPr>
      <xdr:spPr bwMode="auto">
        <a:xfrm>
          <a:off x="2857500" y="6933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66146</xdr:rowOff>
    </xdr:from>
    <xdr:ext cx="762000" cy="259045"/>
    <xdr:sp macro="" textlink="">
      <xdr:nvSpPr>
        <xdr:cNvPr id="137" name="テキスト ボックス 136"/>
        <xdr:cNvSpPr txBox="1"/>
      </xdr:nvSpPr>
      <xdr:spPr>
        <a:xfrm>
          <a:off x="2527300" y="701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64757</xdr:rowOff>
    </xdr:from>
    <xdr:to>
      <xdr:col>24</xdr:col>
      <xdr:colOff>63500</xdr:colOff>
      <xdr:row>31</xdr:row>
      <xdr:rowOff>65329</xdr:rowOff>
    </xdr:to>
    <xdr:cxnSp macro="">
      <xdr:nvCxnSpPr>
        <xdr:cNvPr id="61" name="直線コネクタ 60"/>
        <xdr:cNvCxnSpPr/>
      </xdr:nvCxnSpPr>
      <xdr:spPr>
        <a:xfrm flipV="1">
          <a:off x="3797300" y="537970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55537</xdr:rowOff>
    </xdr:from>
    <xdr:to>
      <xdr:col>19</xdr:col>
      <xdr:colOff>177800</xdr:colOff>
      <xdr:row>31</xdr:row>
      <xdr:rowOff>65329</xdr:rowOff>
    </xdr:to>
    <xdr:cxnSp macro="">
      <xdr:nvCxnSpPr>
        <xdr:cNvPr id="64" name="直線コネクタ 63"/>
        <xdr:cNvCxnSpPr/>
      </xdr:nvCxnSpPr>
      <xdr:spPr>
        <a:xfrm>
          <a:off x="2908300" y="5370487"/>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7531</xdr:rowOff>
    </xdr:from>
    <xdr:to>
      <xdr:col>15</xdr:col>
      <xdr:colOff>50800</xdr:colOff>
      <xdr:row>31</xdr:row>
      <xdr:rowOff>55537</xdr:rowOff>
    </xdr:to>
    <xdr:cxnSp macro="">
      <xdr:nvCxnSpPr>
        <xdr:cNvPr id="67" name="直線コネクタ 66"/>
        <xdr:cNvCxnSpPr/>
      </xdr:nvCxnSpPr>
      <xdr:spPr>
        <a:xfrm>
          <a:off x="2019300" y="5322481"/>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43591</xdr:rowOff>
    </xdr:from>
    <xdr:ext cx="534377" cy="259045"/>
    <xdr:sp macro="" textlink="">
      <xdr:nvSpPr>
        <xdr:cNvPr id="69" name="テキスト ボックス 68"/>
        <xdr:cNvSpPr txBox="1"/>
      </xdr:nvSpPr>
      <xdr:spPr>
        <a:xfrm>
          <a:off x="2641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7531</xdr:rowOff>
    </xdr:from>
    <xdr:to>
      <xdr:col>10</xdr:col>
      <xdr:colOff>114300</xdr:colOff>
      <xdr:row>31</xdr:row>
      <xdr:rowOff>18504</xdr:rowOff>
    </xdr:to>
    <xdr:cxnSp macro="">
      <xdr:nvCxnSpPr>
        <xdr:cNvPr id="70" name="直線コネクタ 69"/>
        <xdr:cNvCxnSpPr/>
      </xdr:nvCxnSpPr>
      <xdr:spPr>
        <a:xfrm flipV="1">
          <a:off x="1130300" y="532248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xdr:rowOff>
    </xdr:from>
    <xdr:to>
      <xdr:col>10</xdr:col>
      <xdr:colOff>165100</xdr:colOff>
      <xdr:row>35</xdr:row>
      <xdr:rowOff>102641</xdr:rowOff>
    </xdr:to>
    <xdr:sp macro="" textlink="">
      <xdr:nvSpPr>
        <xdr:cNvPr id="71" name="フローチャート: 判断 70"/>
        <xdr:cNvSpPr/>
      </xdr:nvSpPr>
      <xdr:spPr>
        <a:xfrm>
          <a:off x="1968500" y="60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93768</xdr:rowOff>
    </xdr:from>
    <xdr:ext cx="534377" cy="259045"/>
    <xdr:sp macro="" textlink="">
      <xdr:nvSpPr>
        <xdr:cNvPr id="72" name="テキスト ボックス 71"/>
        <xdr:cNvSpPr txBox="1"/>
      </xdr:nvSpPr>
      <xdr:spPr>
        <a:xfrm>
          <a:off x="1752111" y="60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13957</xdr:rowOff>
    </xdr:from>
    <xdr:to>
      <xdr:col>24</xdr:col>
      <xdr:colOff>114300</xdr:colOff>
      <xdr:row>31</xdr:row>
      <xdr:rowOff>115557</xdr:rowOff>
    </xdr:to>
    <xdr:sp macro="" textlink="">
      <xdr:nvSpPr>
        <xdr:cNvPr id="80" name="楕円 79"/>
        <xdr:cNvSpPr/>
      </xdr:nvSpPr>
      <xdr:spPr>
        <a:xfrm>
          <a:off x="4584700" y="53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138434</xdr:rowOff>
    </xdr:from>
    <xdr:ext cx="534377" cy="259045"/>
    <xdr:sp macro="" textlink="">
      <xdr:nvSpPr>
        <xdr:cNvPr id="81" name="人件費該当値テキスト"/>
        <xdr:cNvSpPr txBox="1"/>
      </xdr:nvSpPr>
      <xdr:spPr>
        <a:xfrm>
          <a:off x="4686300" y="52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14529</xdr:rowOff>
    </xdr:from>
    <xdr:to>
      <xdr:col>20</xdr:col>
      <xdr:colOff>38100</xdr:colOff>
      <xdr:row>31</xdr:row>
      <xdr:rowOff>116129</xdr:rowOff>
    </xdr:to>
    <xdr:sp macro="" textlink="">
      <xdr:nvSpPr>
        <xdr:cNvPr id="82" name="楕円 81"/>
        <xdr:cNvSpPr/>
      </xdr:nvSpPr>
      <xdr:spPr>
        <a:xfrm>
          <a:off x="3746500" y="53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132656</xdr:rowOff>
    </xdr:from>
    <xdr:ext cx="534377" cy="259045"/>
    <xdr:sp macro="" textlink="">
      <xdr:nvSpPr>
        <xdr:cNvPr id="83" name="テキスト ボックス 82"/>
        <xdr:cNvSpPr txBox="1"/>
      </xdr:nvSpPr>
      <xdr:spPr>
        <a:xfrm>
          <a:off x="3530111" y="510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4737</xdr:rowOff>
    </xdr:from>
    <xdr:to>
      <xdr:col>15</xdr:col>
      <xdr:colOff>101600</xdr:colOff>
      <xdr:row>31</xdr:row>
      <xdr:rowOff>106337</xdr:rowOff>
    </xdr:to>
    <xdr:sp macro="" textlink="">
      <xdr:nvSpPr>
        <xdr:cNvPr id="84" name="楕円 83"/>
        <xdr:cNvSpPr/>
      </xdr:nvSpPr>
      <xdr:spPr>
        <a:xfrm>
          <a:off x="2857500" y="531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122864</xdr:rowOff>
    </xdr:from>
    <xdr:ext cx="534377" cy="259045"/>
    <xdr:sp macro="" textlink="">
      <xdr:nvSpPr>
        <xdr:cNvPr id="85" name="テキスト ボックス 84"/>
        <xdr:cNvSpPr txBox="1"/>
      </xdr:nvSpPr>
      <xdr:spPr>
        <a:xfrm>
          <a:off x="2641111" y="509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128181</xdr:rowOff>
    </xdr:from>
    <xdr:to>
      <xdr:col>10</xdr:col>
      <xdr:colOff>165100</xdr:colOff>
      <xdr:row>31</xdr:row>
      <xdr:rowOff>58331</xdr:rowOff>
    </xdr:to>
    <xdr:sp macro="" textlink="">
      <xdr:nvSpPr>
        <xdr:cNvPr id="86" name="楕円 85"/>
        <xdr:cNvSpPr/>
      </xdr:nvSpPr>
      <xdr:spPr>
        <a:xfrm>
          <a:off x="1968500" y="527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74858</xdr:rowOff>
    </xdr:from>
    <xdr:ext cx="534377" cy="259045"/>
    <xdr:sp macro="" textlink="">
      <xdr:nvSpPr>
        <xdr:cNvPr id="87" name="テキスト ボックス 86"/>
        <xdr:cNvSpPr txBox="1"/>
      </xdr:nvSpPr>
      <xdr:spPr>
        <a:xfrm>
          <a:off x="1752111" y="504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139154</xdr:rowOff>
    </xdr:from>
    <xdr:to>
      <xdr:col>6</xdr:col>
      <xdr:colOff>38100</xdr:colOff>
      <xdr:row>31</xdr:row>
      <xdr:rowOff>69304</xdr:rowOff>
    </xdr:to>
    <xdr:sp macro="" textlink="">
      <xdr:nvSpPr>
        <xdr:cNvPr id="88" name="楕円 87"/>
        <xdr:cNvSpPr/>
      </xdr:nvSpPr>
      <xdr:spPr>
        <a:xfrm>
          <a:off x="1079500" y="52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85831</xdr:rowOff>
    </xdr:from>
    <xdr:ext cx="534377" cy="259045"/>
    <xdr:sp macro="" textlink="">
      <xdr:nvSpPr>
        <xdr:cNvPr id="89" name="テキスト ボックス 88"/>
        <xdr:cNvSpPr txBox="1"/>
      </xdr:nvSpPr>
      <xdr:spPr>
        <a:xfrm>
          <a:off x="863111" y="505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145758</xdr:rowOff>
    </xdr:from>
    <xdr:to>
      <xdr:col>24</xdr:col>
      <xdr:colOff>63500</xdr:colOff>
      <xdr:row>55</xdr:row>
      <xdr:rowOff>86437</xdr:rowOff>
    </xdr:to>
    <xdr:cxnSp macro="">
      <xdr:nvCxnSpPr>
        <xdr:cNvPr id="119" name="直線コネクタ 118"/>
        <xdr:cNvCxnSpPr/>
      </xdr:nvCxnSpPr>
      <xdr:spPr>
        <a:xfrm flipV="1">
          <a:off x="3797300" y="9404058"/>
          <a:ext cx="838200" cy="1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50969</xdr:rowOff>
    </xdr:from>
    <xdr:ext cx="534377" cy="259045"/>
    <xdr:sp macro="" textlink="">
      <xdr:nvSpPr>
        <xdr:cNvPr id="120" name="物件費平均値テキスト"/>
        <xdr:cNvSpPr txBox="1"/>
      </xdr:nvSpPr>
      <xdr:spPr>
        <a:xfrm>
          <a:off x="4686300" y="9137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86437</xdr:rowOff>
    </xdr:from>
    <xdr:to>
      <xdr:col>19</xdr:col>
      <xdr:colOff>177800</xdr:colOff>
      <xdr:row>55</xdr:row>
      <xdr:rowOff>99885</xdr:rowOff>
    </xdr:to>
    <xdr:cxnSp macro="">
      <xdr:nvCxnSpPr>
        <xdr:cNvPr id="122" name="直線コネクタ 121"/>
        <xdr:cNvCxnSpPr/>
      </xdr:nvCxnSpPr>
      <xdr:spPr>
        <a:xfrm flipV="1">
          <a:off x="2908300" y="9516187"/>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146676</xdr:rowOff>
    </xdr:from>
    <xdr:ext cx="534377" cy="259045"/>
    <xdr:sp macro="" textlink="">
      <xdr:nvSpPr>
        <xdr:cNvPr id="124" name="テキスト ボックス 123"/>
        <xdr:cNvSpPr txBox="1"/>
      </xdr:nvSpPr>
      <xdr:spPr>
        <a:xfrm>
          <a:off x="3530111" y="90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99885</xdr:rowOff>
    </xdr:from>
    <xdr:to>
      <xdr:col>15</xdr:col>
      <xdr:colOff>50800</xdr:colOff>
      <xdr:row>55</xdr:row>
      <xdr:rowOff>159359</xdr:rowOff>
    </xdr:to>
    <xdr:cxnSp macro="">
      <xdr:nvCxnSpPr>
        <xdr:cNvPr id="125" name="直線コネクタ 124"/>
        <xdr:cNvCxnSpPr/>
      </xdr:nvCxnSpPr>
      <xdr:spPr>
        <a:xfrm flipV="1">
          <a:off x="2019300" y="9529635"/>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151858</xdr:rowOff>
    </xdr:from>
    <xdr:ext cx="534377" cy="259045"/>
    <xdr:sp macro="" textlink="">
      <xdr:nvSpPr>
        <xdr:cNvPr id="127" name="テキスト ボックス 126"/>
        <xdr:cNvSpPr txBox="1"/>
      </xdr:nvSpPr>
      <xdr:spPr>
        <a:xfrm>
          <a:off x="2641111" y="90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159359</xdr:rowOff>
    </xdr:from>
    <xdr:to>
      <xdr:col>10</xdr:col>
      <xdr:colOff>114300</xdr:colOff>
      <xdr:row>56</xdr:row>
      <xdr:rowOff>19533</xdr:rowOff>
    </xdr:to>
    <xdr:cxnSp macro="">
      <xdr:nvCxnSpPr>
        <xdr:cNvPr id="128" name="直線コネクタ 127"/>
        <xdr:cNvCxnSpPr/>
      </xdr:nvCxnSpPr>
      <xdr:spPr>
        <a:xfrm flipV="1">
          <a:off x="1130300" y="9589109"/>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10338</xdr:rowOff>
    </xdr:from>
    <xdr:to>
      <xdr:col>10</xdr:col>
      <xdr:colOff>165100</xdr:colOff>
      <xdr:row>54</xdr:row>
      <xdr:rowOff>111938</xdr:rowOff>
    </xdr:to>
    <xdr:sp macro="" textlink="">
      <xdr:nvSpPr>
        <xdr:cNvPr id="129" name="フローチャート: 判断 128"/>
        <xdr:cNvSpPr/>
      </xdr:nvSpPr>
      <xdr:spPr>
        <a:xfrm>
          <a:off x="19685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128465</xdr:rowOff>
    </xdr:from>
    <xdr:ext cx="534377" cy="259045"/>
    <xdr:sp macro="" textlink="">
      <xdr:nvSpPr>
        <xdr:cNvPr id="130" name="テキスト ボックス 129"/>
        <xdr:cNvSpPr txBox="1"/>
      </xdr:nvSpPr>
      <xdr:spPr>
        <a:xfrm>
          <a:off x="1752111" y="90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63602</xdr:rowOff>
    </xdr:from>
    <xdr:to>
      <xdr:col>6</xdr:col>
      <xdr:colOff>38100</xdr:colOff>
      <xdr:row>53</xdr:row>
      <xdr:rowOff>165202</xdr:rowOff>
    </xdr:to>
    <xdr:sp macro="" textlink="">
      <xdr:nvSpPr>
        <xdr:cNvPr id="131" name="フローチャート: 判断 130"/>
        <xdr:cNvSpPr/>
      </xdr:nvSpPr>
      <xdr:spPr>
        <a:xfrm>
          <a:off x="1079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10279</xdr:rowOff>
    </xdr:from>
    <xdr:ext cx="534377" cy="259045"/>
    <xdr:sp macro="" textlink="">
      <xdr:nvSpPr>
        <xdr:cNvPr id="132" name="テキスト ボックス 131"/>
        <xdr:cNvSpPr txBox="1"/>
      </xdr:nvSpPr>
      <xdr:spPr>
        <a:xfrm>
          <a:off x="863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94958</xdr:rowOff>
    </xdr:from>
    <xdr:to>
      <xdr:col>24</xdr:col>
      <xdr:colOff>114300</xdr:colOff>
      <xdr:row>55</xdr:row>
      <xdr:rowOff>25108</xdr:rowOff>
    </xdr:to>
    <xdr:sp macro="" textlink="">
      <xdr:nvSpPr>
        <xdr:cNvPr id="138" name="楕円 137"/>
        <xdr:cNvSpPr/>
      </xdr:nvSpPr>
      <xdr:spPr>
        <a:xfrm>
          <a:off x="4584700" y="9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73385</xdr:rowOff>
    </xdr:from>
    <xdr:ext cx="534377" cy="259045"/>
    <xdr:sp macro="" textlink="">
      <xdr:nvSpPr>
        <xdr:cNvPr id="139" name="物件費該当値テキスト"/>
        <xdr:cNvSpPr txBox="1"/>
      </xdr:nvSpPr>
      <xdr:spPr>
        <a:xfrm>
          <a:off x="4686300" y="93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35637</xdr:rowOff>
    </xdr:from>
    <xdr:to>
      <xdr:col>20</xdr:col>
      <xdr:colOff>38100</xdr:colOff>
      <xdr:row>55</xdr:row>
      <xdr:rowOff>137237</xdr:rowOff>
    </xdr:to>
    <xdr:sp macro="" textlink="">
      <xdr:nvSpPr>
        <xdr:cNvPr id="140" name="楕円 139"/>
        <xdr:cNvSpPr/>
      </xdr:nvSpPr>
      <xdr:spPr>
        <a:xfrm>
          <a:off x="3746500" y="946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128364</xdr:rowOff>
    </xdr:from>
    <xdr:ext cx="534377" cy="259045"/>
    <xdr:sp macro="" textlink="">
      <xdr:nvSpPr>
        <xdr:cNvPr id="141" name="テキスト ボックス 140"/>
        <xdr:cNvSpPr txBox="1"/>
      </xdr:nvSpPr>
      <xdr:spPr>
        <a:xfrm>
          <a:off x="3530111" y="95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49085</xdr:rowOff>
    </xdr:from>
    <xdr:to>
      <xdr:col>15</xdr:col>
      <xdr:colOff>101600</xdr:colOff>
      <xdr:row>55</xdr:row>
      <xdr:rowOff>150685</xdr:rowOff>
    </xdr:to>
    <xdr:sp macro="" textlink="">
      <xdr:nvSpPr>
        <xdr:cNvPr id="142" name="楕円 141"/>
        <xdr:cNvSpPr/>
      </xdr:nvSpPr>
      <xdr:spPr>
        <a:xfrm>
          <a:off x="2857500" y="94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141812</xdr:rowOff>
    </xdr:from>
    <xdr:ext cx="534377" cy="259045"/>
    <xdr:sp macro="" textlink="">
      <xdr:nvSpPr>
        <xdr:cNvPr id="143" name="テキスト ボックス 142"/>
        <xdr:cNvSpPr txBox="1"/>
      </xdr:nvSpPr>
      <xdr:spPr>
        <a:xfrm>
          <a:off x="2641111" y="95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108559</xdr:rowOff>
    </xdr:from>
    <xdr:to>
      <xdr:col>10</xdr:col>
      <xdr:colOff>165100</xdr:colOff>
      <xdr:row>56</xdr:row>
      <xdr:rowOff>38709</xdr:rowOff>
    </xdr:to>
    <xdr:sp macro="" textlink="">
      <xdr:nvSpPr>
        <xdr:cNvPr id="144" name="楕円 143"/>
        <xdr:cNvSpPr/>
      </xdr:nvSpPr>
      <xdr:spPr>
        <a:xfrm>
          <a:off x="1968500" y="9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29836</xdr:rowOff>
    </xdr:from>
    <xdr:ext cx="534377" cy="259045"/>
    <xdr:sp macro="" textlink="">
      <xdr:nvSpPr>
        <xdr:cNvPr id="145" name="テキスト ボックス 144"/>
        <xdr:cNvSpPr txBox="1"/>
      </xdr:nvSpPr>
      <xdr:spPr>
        <a:xfrm>
          <a:off x="1752111" y="96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140183</xdr:rowOff>
    </xdr:from>
    <xdr:to>
      <xdr:col>6</xdr:col>
      <xdr:colOff>38100</xdr:colOff>
      <xdr:row>56</xdr:row>
      <xdr:rowOff>70333</xdr:rowOff>
    </xdr:to>
    <xdr:sp macro="" textlink="">
      <xdr:nvSpPr>
        <xdr:cNvPr id="146" name="楕円 145"/>
        <xdr:cNvSpPr/>
      </xdr:nvSpPr>
      <xdr:spPr>
        <a:xfrm>
          <a:off x="1079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61460</xdr:rowOff>
    </xdr:from>
    <xdr:ext cx="534377" cy="259045"/>
    <xdr:sp macro="" textlink="">
      <xdr:nvSpPr>
        <xdr:cNvPr id="147" name="テキスト ボックス 146"/>
        <xdr:cNvSpPr txBox="1"/>
      </xdr:nvSpPr>
      <xdr:spPr>
        <a:xfrm>
          <a:off x="863111" y="9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50383</xdr:rowOff>
    </xdr:from>
    <xdr:to>
      <xdr:col>24</xdr:col>
      <xdr:colOff>62865</xdr:colOff>
      <xdr:row>78</xdr:row>
      <xdr:rowOff>110308</xdr:rowOff>
    </xdr:to>
    <xdr:cxnSp macro="">
      <xdr:nvCxnSpPr>
        <xdr:cNvPr id="173" name="直線コネクタ 172"/>
        <xdr:cNvCxnSpPr/>
      </xdr:nvCxnSpPr>
      <xdr:spPr>
        <a:xfrm flipV="1">
          <a:off x="4633595" y="12566233"/>
          <a:ext cx="1270" cy="91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114135</xdr:rowOff>
    </xdr:from>
    <xdr:ext cx="378565" cy="259045"/>
    <xdr:sp macro="" textlink="">
      <xdr:nvSpPr>
        <xdr:cNvPr id="174" name="維持補修費最小値テキスト"/>
        <xdr:cNvSpPr txBox="1"/>
      </xdr:nvSpPr>
      <xdr:spPr>
        <a:xfrm>
          <a:off x="4686300" y="13487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110308</xdr:rowOff>
    </xdr:from>
    <xdr:to>
      <xdr:col>24</xdr:col>
      <xdr:colOff>152400</xdr:colOff>
      <xdr:row>78</xdr:row>
      <xdr:rowOff>110308</xdr:rowOff>
    </xdr:to>
    <xdr:cxnSp macro="">
      <xdr:nvCxnSpPr>
        <xdr:cNvPr id="175" name="直線コネクタ 174"/>
        <xdr:cNvCxnSpPr/>
      </xdr:nvCxnSpPr>
      <xdr:spPr>
        <a:xfrm>
          <a:off x="4546600" y="1348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168510</xdr:rowOff>
    </xdr:from>
    <xdr:ext cx="469744" cy="259045"/>
    <xdr:sp macro="" textlink="">
      <xdr:nvSpPr>
        <xdr:cNvPr id="176" name="維持補修費最大値テキスト"/>
        <xdr:cNvSpPr txBox="1"/>
      </xdr:nvSpPr>
      <xdr:spPr>
        <a:xfrm>
          <a:off x="4686300" y="1234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50383</xdr:rowOff>
    </xdr:from>
    <xdr:to>
      <xdr:col>24</xdr:col>
      <xdr:colOff>152400</xdr:colOff>
      <xdr:row>73</xdr:row>
      <xdr:rowOff>50383</xdr:rowOff>
    </xdr:to>
    <xdr:cxnSp macro="">
      <xdr:nvCxnSpPr>
        <xdr:cNvPr id="177" name="直線コネクタ 176"/>
        <xdr:cNvCxnSpPr/>
      </xdr:nvCxnSpPr>
      <xdr:spPr>
        <a:xfrm>
          <a:off x="4546600" y="1256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107369</xdr:rowOff>
    </xdr:from>
    <xdr:to>
      <xdr:col>24</xdr:col>
      <xdr:colOff>63500</xdr:colOff>
      <xdr:row>73</xdr:row>
      <xdr:rowOff>92021</xdr:rowOff>
    </xdr:to>
    <xdr:cxnSp macro="">
      <xdr:nvCxnSpPr>
        <xdr:cNvPr id="178" name="直線コネクタ 177"/>
        <xdr:cNvCxnSpPr/>
      </xdr:nvCxnSpPr>
      <xdr:spPr>
        <a:xfrm>
          <a:off x="3797300" y="12108869"/>
          <a:ext cx="838200" cy="49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380</xdr:rowOff>
    </xdr:from>
    <xdr:ext cx="469744" cy="259045"/>
    <xdr:sp macro="" textlink="">
      <xdr:nvSpPr>
        <xdr:cNvPr id="179" name="維持補修費平均値テキスト"/>
        <xdr:cNvSpPr txBox="1"/>
      </xdr:nvSpPr>
      <xdr:spPr>
        <a:xfrm>
          <a:off x="4686300" y="12859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21953</xdr:rowOff>
    </xdr:from>
    <xdr:to>
      <xdr:col>24</xdr:col>
      <xdr:colOff>114300</xdr:colOff>
      <xdr:row>75</xdr:row>
      <xdr:rowOff>123553</xdr:rowOff>
    </xdr:to>
    <xdr:sp macro="" textlink="">
      <xdr:nvSpPr>
        <xdr:cNvPr id="180" name="フローチャート: 判断 179"/>
        <xdr:cNvSpPr/>
      </xdr:nvSpPr>
      <xdr:spPr>
        <a:xfrm>
          <a:off x="45847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107369</xdr:rowOff>
    </xdr:from>
    <xdr:to>
      <xdr:col>19</xdr:col>
      <xdr:colOff>177800</xdr:colOff>
      <xdr:row>71</xdr:row>
      <xdr:rowOff>69324</xdr:rowOff>
    </xdr:to>
    <xdr:cxnSp macro="">
      <xdr:nvCxnSpPr>
        <xdr:cNvPr id="181" name="直線コネクタ 180"/>
        <xdr:cNvCxnSpPr/>
      </xdr:nvCxnSpPr>
      <xdr:spPr>
        <a:xfrm flipV="1">
          <a:off x="2908300" y="12108869"/>
          <a:ext cx="889000" cy="1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26688</xdr:rowOff>
    </xdr:from>
    <xdr:to>
      <xdr:col>20</xdr:col>
      <xdr:colOff>38100</xdr:colOff>
      <xdr:row>75</xdr:row>
      <xdr:rowOff>128288</xdr:rowOff>
    </xdr:to>
    <xdr:sp macro="" textlink="">
      <xdr:nvSpPr>
        <xdr:cNvPr id="182" name="フローチャート: 判断 181"/>
        <xdr:cNvSpPr/>
      </xdr:nvSpPr>
      <xdr:spPr>
        <a:xfrm>
          <a:off x="3746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119415</xdr:rowOff>
    </xdr:from>
    <xdr:ext cx="469744" cy="259045"/>
    <xdr:sp macro="" textlink="">
      <xdr:nvSpPr>
        <xdr:cNvPr id="183" name="テキスト ボックス 182"/>
        <xdr:cNvSpPr txBox="1"/>
      </xdr:nvSpPr>
      <xdr:spPr>
        <a:xfrm>
          <a:off x="3562428" y="12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69324</xdr:rowOff>
    </xdr:from>
    <xdr:to>
      <xdr:col>15</xdr:col>
      <xdr:colOff>50800</xdr:colOff>
      <xdr:row>72</xdr:row>
      <xdr:rowOff>92021</xdr:rowOff>
    </xdr:to>
    <xdr:cxnSp macro="">
      <xdr:nvCxnSpPr>
        <xdr:cNvPr id="184" name="直線コネクタ 183"/>
        <xdr:cNvCxnSpPr/>
      </xdr:nvCxnSpPr>
      <xdr:spPr>
        <a:xfrm flipV="1">
          <a:off x="2019300" y="12242274"/>
          <a:ext cx="889000" cy="1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43180</xdr:rowOff>
    </xdr:from>
    <xdr:to>
      <xdr:col>15</xdr:col>
      <xdr:colOff>101600</xdr:colOff>
      <xdr:row>75</xdr:row>
      <xdr:rowOff>144780</xdr:rowOff>
    </xdr:to>
    <xdr:sp macro="" textlink="">
      <xdr:nvSpPr>
        <xdr:cNvPr id="185" name="フローチャート: 判断 184"/>
        <xdr:cNvSpPr/>
      </xdr:nvSpPr>
      <xdr:spPr>
        <a:xfrm>
          <a:off x="2857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135907</xdr:rowOff>
    </xdr:from>
    <xdr:ext cx="469744" cy="259045"/>
    <xdr:sp macro="" textlink="">
      <xdr:nvSpPr>
        <xdr:cNvPr id="186" name="テキスト ボックス 185"/>
        <xdr:cNvSpPr txBox="1"/>
      </xdr:nvSpPr>
      <xdr:spPr>
        <a:xfrm>
          <a:off x="2673428" y="129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57241</xdr:rowOff>
    </xdr:from>
    <xdr:to>
      <xdr:col>10</xdr:col>
      <xdr:colOff>114300</xdr:colOff>
      <xdr:row>72</xdr:row>
      <xdr:rowOff>92021</xdr:rowOff>
    </xdr:to>
    <xdr:cxnSp macro="">
      <xdr:nvCxnSpPr>
        <xdr:cNvPr id="187" name="直線コネクタ 186"/>
        <xdr:cNvCxnSpPr/>
      </xdr:nvCxnSpPr>
      <xdr:spPr>
        <a:xfrm>
          <a:off x="1130300" y="12401641"/>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148827</xdr:rowOff>
    </xdr:from>
    <xdr:to>
      <xdr:col>10</xdr:col>
      <xdr:colOff>165100</xdr:colOff>
      <xdr:row>76</xdr:row>
      <xdr:rowOff>78977</xdr:rowOff>
    </xdr:to>
    <xdr:sp macro="" textlink="">
      <xdr:nvSpPr>
        <xdr:cNvPr id="188" name="フローチャート: 判断 187"/>
        <xdr:cNvSpPr/>
      </xdr:nvSpPr>
      <xdr:spPr>
        <a:xfrm>
          <a:off x="19685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70104</xdr:rowOff>
    </xdr:from>
    <xdr:ext cx="469744" cy="259045"/>
    <xdr:sp macro="" textlink="">
      <xdr:nvSpPr>
        <xdr:cNvPr id="189" name="テキスト ボックス 188"/>
        <xdr:cNvSpPr txBox="1"/>
      </xdr:nvSpPr>
      <xdr:spPr>
        <a:xfrm>
          <a:off x="1784428" y="131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168094</xdr:rowOff>
    </xdr:from>
    <xdr:to>
      <xdr:col>6</xdr:col>
      <xdr:colOff>38100</xdr:colOff>
      <xdr:row>76</xdr:row>
      <xdr:rowOff>98244</xdr:rowOff>
    </xdr:to>
    <xdr:sp macro="" textlink="">
      <xdr:nvSpPr>
        <xdr:cNvPr id="190" name="フローチャート: 判断 189"/>
        <xdr:cNvSpPr/>
      </xdr:nvSpPr>
      <xdr:spPr>
        <a:xfrm>
          <a:off x="1079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89371</xdr:rowOff>
    </xdr:from>
    <xdr:ext cx="469744" cy="259045"/>
    <xdr:sp macro="" textlink="">
      <xdr:nvSpPr>
        <xdr:cNvPr id="191" name="テキスト ボックス 190"/>
        <xdr:cNvSpPr txBox="1"/>
      </xdr:nvSpPr>
      <xdr:spPr>
        <a:xfrm>
          <a:off x="895428"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41221</xdr:rowOff>
    </xdr:from>
    <xdr:to>
      <xdr:col>24</xdr:col>
      <xdr:colOff>114300</xdr:colOff>
      <xdr:row>73</xdr:row>
      <xdr:rowOff>142821</xdr:rowOff>
    </xdr:to>
    <xdr:sp macro="" textlink="">
      <xdr:nvSpPr>
        <xdr:cNvPr id="197" name="楕円 196"/>
        <xdr:cNvSpPr/>
      </xdr:nvSpPr>
      <xdr:spPr>
        <a:xfrm>
          <a:off x="4584700" y="1255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127598</xdr:rowOff>
    </xdr:from>
    <xdr:ext cx="469744" cy="259045"/>
    <xdr:sp macro="" textlink="">
      <xdr:nvSpPr>
        <xdr:cNvPr id="198" name="維持補修費該当値テキスト"/>
        <xdr:cNvSpPr txBox="1"/>
      </xdr:nvSpPr>
      <xdr:spPr>
        <a:xfrm>
          <a:off x="4686300" y="1247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56569</xdr:rowOff>
    </xdr:from>
    <xdr:to>
      <xdr:col>20</xdr:col>
      <xdr:colOff>38100</xdr:colOff>
      <xdr:row>70</xdr:row>
      <xdr:rowOff>158169</xdr:rowOff>
    </xdr:to>
    <xdr:sp macro="" textlink="">
      <xdr:nvSpPr>
        <xdr:cNvPr id="199" name="楕円 198"/>
        <xdr:cNvSpPr/>
      </xdr:nvSpPr>
      <xdr:spPr>
        <a:xfrm>
          <a:off x="3746500" y="120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69</xdr:row>
      <xdr:rowOff>3246</xdr:rowOff>
    </xdr:from>
    <xdr:ext cx="469744" cy="259045"/>
    <xdr:sp macro="" textlink="">
      <xdr:nvSpPr>
        <xdr:cNvPr id="200" name="テキスト ボックス 199"/>
        <xdr:cNvSpPr txBox="1"/>
      </xdr:nvSpPr>
      <xdr:spPr>
        <a:xfrm>
          <a:off x="3562428" y="11833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18524</xdr:rowOff>
    </xdr:from>
    <xdr:to>
      <xdr:col>15</xdr:col>
      <xdr:colOff>101600</xdr:colOff>
      <xdr:row>71</xdr:row>
      <xdr:rowOff>120124</xdr:rowOff>
    </xdr:to>
    <xdr:sp macro="" textlink="">
      <xdr:nvSpPr>
        <xdr:cNvPr id="201" name="楕円 200"/>
        <xdr:cNvSpPr/>
      </xdr:nvSpPr>
      <xdr:spPr>
        <a:xfrm>
          <a:off x="2857500" y="121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136651</xdr:rowOff>
    </xdr:from>
    <xdr:ext cx="469744" cy="259045"/>
    <xdr:sp macro="" textlink="">
      <xdr:nvSpPr>
        <xdr:cNvPr id="202" name="テキスト ボックス 201"/>
        <xdr:cNvSpPr txBox="1"/>
      </xdr:nvSpPr>
      <xdr:spPr>
        <a:xfrm>
          <a:off x="2673428" y="1196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41221</xdr:rowOff>
    </xdr:from>
    <xdr:to>
      <xdr:col>10</xdr:col>
      <xdr:colOff>165100</xdr:colOff>
      <xdr:row>72</xdr:row>
      <xdr:rowOff>142821</xdr:rowOff>
    </xdr:to>
    <xdr:sp macro="" textlink="">
      <xdr:nvSpPr>
        <xdr:cNvPr id="203" name="楕円 202"/>
        <xdr:cNvSpPr/>
      </xdr:nvSpPr>
      <xdr:spPr>
        <a:xfrm>
          <a:off x="1968500" y="123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159348</xdr:rowOff>
    </xdr:from>
    <xdr:ext cx="469744" cy="259045"/>
    <xdr:sp macro="" textlink="">
      <xdr:nvSpPr>
        <xdr:cNvPr id="204" name="テキスト ボックス 203"/>
        <xdr:cNvSpPr txBox="1"/>
      </xdr:nvSpPr>
      <xdr:spPr>
        <a:xfrm>
          <a:off x="1784428" y="1216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6441</xdr:rowOff>
    </xdr:from>
    <xdr:to>
      <xdr:col>6</xdr:col>
      <xdr:colOff>38100</xdr:colOff>
      <xdr:row>72</xdr:row>
      <xdr:rowOff>108041</xdr:rowOff>
    </xdr:to>
    <xdr:sp macro="" textlink="">
      <xdr:nvSpPr>
        <xdr:cNvPr id="205" name="楕円 204"/>
        <xdr:cNvSpPr/>
      </xdr:nvSpPr>
      <xdr:spPr>
        <a:xfrm>
          <a:off x="1079500" y="12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70</xdr:row>
      <xdr:rowOff>124568</xdr:rowOff>
    </xdr:from>
    <xdr:ext cx="469744" cy="259045"/>
    <xdr:sp macro="" textlink="">
      <xdr:nvSpPr>
        <xdr:cNvPr id="206" name="テキスト ボックス 205"/>
        <xdr:cNvSpPr txBox="1"/>
      </xdr:nvSpPr>
      <xdr:spPr>
        <a:xfrm>
          <a:off x="895428" y="1212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31" name="直線コネクタ 230"/>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32"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33" name="直線コネクタ 232"/>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4"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5" name="直線コネクタ 234"/>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39573</xdr:rowOff>
    </xdr:from>
    <xdr:to>
      <xdr:col>24</xdr:col>
      <xdr:colOff>63500</xdr:colOff>
      <xdr:row>94</xdr:row>
      <xdr:rowOff>95695</xdr:rowOff>
    </xdr:to>
    <xdr:cxnSp macro="">
      <xdr:nvCxnSpPr>
        <xdr:cNvPr id="236" name="直線コネクタ 235"/>
        <xdr:cNvCxnSpPr/>
      </xdr:nvCxnSpPr>
      <xdr:spPr>
        <a:xfrm flipV="1">
          <a:off x="3797300" y="16155873"/>
          <a:ext cx="838200" cy="5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36237</xdr:rowOff>
    </xdr:from>
    <xdr:ext cx="534377" cy="259045"/>
    <xdr:sp macro="" textlink="">
      <xdr:nvSpPr>
        <xdr:cNvPr id="237" name="扶助費平均値テキスト"/>
        <xdr:cNvSpPr txBox="1"/>
      </xdr:nvSpPr>
      <xdr:spPr>
        <a:xfrm>
          <a:off x="4686300" y="16152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8" name="フローチャート: 判断 237"/>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95695</xdr:rowOff>
    </xdr:from>
    <xdr:to>
      <xdr:col>19</xdr:col>
      <xdr:colOff>177800</xdr:colOff>
      <xdr:row>95</xdr:row>
      <xdr:rowOff>22695</xdr:rowOff>
    </xdr:to>
    <xdr:cxnSp macro="">
      <xdr:nvCxnSpPr>
        <xdr:cNvPr id="239" name="直線コネクタ 238"/>
        <xdr:cNvCxnSpPr/>
      </xdr:nvCxnSpPr>
      <xdr:spPr>
        <a:xfrm flipV="1">
          <a:off x="2908300" y="16211995"/>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40" name="フローチャート: 判断 239"/>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41" name="テキスト ボックス 240"/>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22695</xdr:rowOff>
    </xdr:from>
    <xdr:to>
      <xdr:col>15</xdr:col>
      <xdr:colOff>50800</xdr:colOff>
      <xdr:row>96</xdr:row>
      <xdr:rowOff>57138</xdr:rowOff>
    </xdr:to>
    <xdr:cxnSp macro="">
      <xdr:nvCxnSpPr>
        <xdr:cNvPr id="242" name="直線コネクタ 241"/>
        <xdr:cNvCxnSpPr/>
      </xdr:nvCxnSpPr>
      <xdr:spPr>
        <a:xfrm flipV="1">
          <a:off x="2019300" y="16310445"/>
          <a:ext cx="889000" cy="20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43" name="フローチャート: 判断 242"/>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80535</xdr:rowOff>
    </xdr:from>
    <xdr:ext cx="534377" cy="259045"/>
    <xdr:sp macro="" textlink="">
      <xdr:nvSpPr>
        <xdr:cNvPr id="244" name="テキスト ボックス 243"/>
        <xdr:cNvSpPr txBox="1"/>
      </xdr:nvSpPr>
      <xdr:spPr>
        <a:xfrm>
          <a:off x="2641111" y="1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57138</xdr:rowOff>
    </xdr:from>
    <xdr:to>
      <xdr:col>10</xdr:col>
      <xdr:colOff>114300</xdr:colOff>
      <xdr:row>96</xdr:row>
      <xdr:rowOff>153264</xdr:rowOff>
    </xdr:to>
    <xdr:cxnSp macro="">
      <xdr:nvCxnSpPr>
        <xdr:cNvPr id="245" name="直線コネクタ 244"/>
        <xdr:cNvCxnSpPr/>
      </xdr:nvCxnSpPr>
      <xdr:spPr>
        <a:xfrm flipV="1">
          <a:off x="1130300" y="16516338"/>
          <a:ext cx="889000" cy="9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49848</xdr:rowOff>
    </xdr:from>
    <xdr:to>
      <xdr:col>10</xdr:col>
      <xdr:colOff>165100</xdr:colOff>
      <xdr:row>90</xdr:row>
      <xdr:rowOff>151448</xdr:rowOff>
    </xdr:to>
    <xdr:sp macro="" textlink="">
      <xdr:nvSpPr>
        <xdr:cNvPr id="246" name="フローチャート: 判断 245"/>
        <xdr:cNvSpPr/>
      </xdr:nvSpPr>
      <xdr:spPr>
        <a:xfrm>
          <a:off x="1968500" y="154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167975</xdr:rowOff>
    </xdr:from>
    <xdr:ext cx="534377" cy="259045"/>
    <xdr:sp macro="" textlink="">
      <xdr:nvSpPr>
        <xdr:cNvPr id="247" name="テキスト ボックス 246"/>
        <xdr:cNvSpPr txBox="1"/>
      </xdr:nvSpPr>
      <xdr:spPr>
        <a:xfrm>
          <a:off x="1752111" y="152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132372</xdr:rowOff>
    </xdr:from>
    <xdr:to>
      <xdr:col>6</xdr:col>
      <xdr:colOff>38100</xdr:colOff>
      <xdr:row>93</xdr:row>
      <xdr:rowOff>62522</xdr:rowOff>
    </xdr:to>
    <xdr:sp macro="" textlink="">
      <xdr:nvSpPr>
        <xdr:cNvPr id="248" name="フローチャート: 判断 247"/>
        <xdr:cNvSpPr/>
      </xdr:nvSpPr>
      <xdr:spPr>
        <a:xfrm>
          <a:off x="1079500" y="1590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79049</xdr:rowOff>
    </xdr:from>
    <xdr:ext cx="534377" cy="259045"/>
    <xdr:sp macro="" textlink="">
      <xdr:nvSpPr>
        <xdr:cNvPr id="249" name="テキスト ボックス 248"/>
        <xdr:cNvSpPr txBox="1"/>
      </xdr:nvSpPr>
      <xdr:spPr>
        <a:xfrm>
          <a:off x="863111" y="156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160223</xdr:rowOff>
    </xdr:from>
    <xdr:to>
      <xdr:col>24</xdr:col>
      <xdr:colOff>114300</xdr:colOff>
      <xdr:row>94</xdr:row>
      <xdr:rowOff>90373</xdr:rowOff>
    </xdr:to>
    <xdr:sp macro="" textlink="">
      <xdr:nvSpPr>
        <xdr:cNvPr id="255" name="楕円 254"/>
        <xdr:cNvSpPr/>
      </xdr:nvSpPr>
      <xdr:spPr>
        <a:xfrm>
          <a:off x="4584700" y="161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11650</xdr:rowOff>
    </xdr:from>
    <xdr:ext cx="534377" cy="259045"/>
    <xdr:sp macro="" textlink="">
      <xdr:nvSpPr>
        <xdr:cNvPr id="256" name="扶助費該当値テキスト"/>
        <xdr:cNvSpPr txBox="1"/>
      </xdr:nvSpPr>
      <xdr:spPr>
        <a:xfrm>
          <a:off x="4686300" y="1595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44895</xdr:rowOff>
    </xdr:from>
    <xdr:to>
      <xdr:col>20</xdr:col>
      <xdr:colOff>38100</xdr:colOff>
      <xdr:row>94</xdr:row>
      <xdr:rowOff>146495</xdr:rowOff>
    </xdr:to>
    <xdr:sp macro="" textlink="">
      <xdr:nvSpPr>
        <xdr:cNvPr id="257" name="楕円 256"/>
        <xdr:cNvSpPr/>
      </xdr:nvSpPr>
      <xdr:spPr>
        <a:xfrm>
          <a:off x="3746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163022</xdr:rowOff>
    </xdr:from>
    <xdr:ext cx="534377" cy="259045"/>
    <xdr:sp macro="" textlink="">
      <xdr:nvSpPr>
        <xdr:cNvPr id="258" name="テキスト ボックス 257"/>
        <xdr:cNvSpPr txBox="1"/>
      </xdr:nvSpPr>
      <xdr:spPr>
        <a:xfrm>
          <a:off x="3530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143345</xdr:rowOff>
    </xdr:from>
    <xdr:to>
      <xdr:col>15</xdr:col>
      <xdr:colOff>101600</xdr:colOff>
      <xdr:row>95</xdr:row>
      <xdr:rowOff>73495</xdr:rowOff>
    </xdr:to>
    <xdr:sp macro="" textlink="">
      <xdr:nvSpPr>
        <xdr:cNvPr id="259" name="楕円 258"/>
        <xdr:cNvSpPr/>
      </xdr:nvSpPr>
      <xdr:spPr>
        <a:xfrm>
          <a:off x="2857500" y="162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64622</xdr:rowOff>
    </xdr:from>
    <xdr:ext cx="534377" cy="259045"/>
    <xdr:sp macro="" textlink="">
      <xdr:nvSpPr>
        <xdr:cNvPr id="260" name="テキスト ボックス 259"/>
        <xdr:cNvSpPr txBox="1"/>
      </xdr:nvSpPr>
      <xdr:spPr>
        <a:xfrm>
          <a:off x="2641111" y="163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6338</xdr:rowOff>
    </xdr:from>
    <xdr:to>
      <xdr:col>10</xdr:col>
      <xdr:colOff>165100</xdr:colOff>
      <xdr:row>96</xdr:row>
      <xdr:rowOff>107938</xdr:rowOff>
    </xdr:to>
    <xdr:sp macro="" textlink="">
      <xdr:nvSpPr>
        <xdr:cNvPr id="261" name="楕円 260"/>
        <xdr:cNvSpPr/>
      </xdr:nvSpPr>
      <xdr:spPr>
        <a:xfrm>
          <a:off x="1968500" y="1646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99065</xdr:rowOff>
    </xdr:from>
    <xdr:ext cx="534377" cy="259045"/>
    <xdr:sp macro="" textlink="">
      <xdr:nvSpPr>
        <xdr:cNvPr id="262" name="テキスト ボックス 261"/>
        <xdr:cNvSpPr txBox="1"/>
      </xdr:nvSpPr>
      <xdr:spPr>
        <a:xfrm>
          <a:off x="1752111" y="1655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102464</xdr:rowOff>
    </xdr:from>
    <xdr:to>
      <xdr:col>6</xdr:col>
      <xdr:colOff>38100</xdr:colOff>
      <xdr:row>97</xdr:row>
      <xdr:rowOff>32614</xdr:rowOff>
    </xdr:to>
    <xdr:sp macro="" textlink="">
      <xdr:nvSpPr>
        <xdr:cNvPr id="263" name="楕円 262"/>
        <xdr:cNvSpPr/>
      </xdr:nvSpPr>
      <xdr:spPr>
        <a:xfrm>
          <a:off x="1079500" y="165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23741</xdr:rowOff>
    </xdr:from>
    <xdr:ext cx="534377" cy="259045"/>
    <xdr:sp macro="" textlink="">
      <xdr:nvSpPr>
        <xdr:cNvPr id="264" name="テキスト ボックス 263"/>
        <xdr:cNvSpPr txBox="1"/>
      </xdr:nvSpPr>
      <xdr:spPr>
        <a:xfrm>
          <a:off x="863111" y="166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5" name="テキスト ボックス 284"/>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7" name="テキスト ボックス 28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9" name="テキスト ボックス 288"/>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93" name="直線コネクタ 292"/>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4"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5" name="直線コネクタ 294"/>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6"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7" name="直線コネクタ 296"/>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142872</xdr:rowOff>
    </xdr:from>
    <xdr:to>
      <xdr:col>55</xdr:col>
      <xdr:colOff>0</xdr:colOff>
      <xdr:row>35</xdr:row>
      <xdr:rowOff>96781</xdr:rowOff>
    </xdr:to>
    <xdr:cxnSp macro="">
      <xdr:nvCxnSpPr>
        <xdr:cNvPr id="298" name="直線コネクタ 297"/>
        <xdr:cNvCxnSpPr/>
      </xdr:nvCxnSpPr>
      <xdr:spPr>
        <a:xfrm flipV="1">
          <a:off x="9639300" y="5972172"/>
          <a:ext cx="838200" cy="12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120848</xdr:rowOff>
    </xdr:from>
    <xdr:ext cx="534377" cy="259045"/>
    <xdr:sp macro="" textlink="">
      <xdr:nvSpPr>
        <xdr:cNvPr id="299" name="補助費等平均値テキスト"/>
        <xdr:cNvSpPr txBox="1"/>
      </xdr:nvSpPr>
      <xdr:spPr>
        <a:xfrm>
          <a:off x="10528300" y="6121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300" name="フローチャート: 判断 299"/>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96781</xdr:rowOff>
    </xdr:from>
    <xdr:to>
      <xdr:col>50</xdr:col>
      <xdr:colOff>114300</xdr:colOff>
      <xdr:row>35</xdr:row>
      <xdr:rowOff>139929</xdr:rowOff>
    </xdr:to>
    <xdr:cxnSp macro="">
      <xdr:nvCxnSpPr>
        <xdr:cNvPr id="301" name="直線コネクタ 300"/>
        <xdr:cNvCxnSpPr/>
      </xdr:nvCxnSpPr>
      <xdr:spPr>
        <a:xfrm flipV="1">
          <a:off x="8750300" y="6097531"/>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302" name="フローチャート: 判断 301"/>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103274</xdr:rowOff>
    </xdr:from>
    <xdr:ext cx="534377" cy="259045"/>
    <xdr:sp macro="" textlink="">
      <xdr:nvSpPr>
        <xdr:cNvPr id="303" name="テキスト ボックス 302"/>
        <xdr:cNvSpPr txBox="1"/>
      </xdr:nvSpPr>
      <xdr:spPr>
        <a:xfrm>
          <a:off x="9372111" y="62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139929</xdr:rowOff>
    </xdr:from>
    <xdr:to>
      <xdr:col>45</xdr:col>
      <xdr:colOff>177800</xdr:colOff>
      <xdr:row>36</xdr:row>
      <xdr:rowOff>134414</xdr:rowOff>
    </xdr:to>
    <xdr:cxnSp macro="">
      <xdr:nvCxnSpPr>
        <xdr:cNvPr id="304" name="直線コネクタ 303"/>
        <xdr:cNvCxnSpPr/>
      </xdr:nvCxnSpPr>
      <xdr:spPr>
        <a:xfrm flipV="1">
          <a:off x="7861300" y="6140679"/>
          <a:ext cx="889000" cy="16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5" name="フローチャート: 判断 304"/>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80414</xdr:rowOff>
    </xdr:from>
    <xdr:ext cx="534377" cy="259045"/>
    <xdr:sp macro="" textlink="">
      <xdr:nvSpPr>
        <xdr:cNvPr id="306" name="テキスト ボックス 305"/>
        <xdr:cNvSpPr txBox="1"/>
      </xdr:nvSpPr>
      <xdr:spPr>
        <a:xfrm>
          <a:off x="8483111" y="62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134414</xdr:rowOff>
    </xdr:from>
    <xdr:to>
      <xdr:col>41</xdr:col>
      <xdr:colOff>50800</xdr:colOff>
      <xdr:row>36</xdr:row>
      <xdr:rowOff>147158</xdr:rowOff>
    </xdr:to>
    <xdr:cxnSp macro="">
      <xdr:nvCxnSpPr>
        <xdr:cNvPr id="307" name="直線コネクタ 306"/>
        <xdr:cNvCxnSpPr/>
      </xdr:nvCxnSpPr>
      <xdr:spPr>
        <a:xfrm flipV="1">
          <a:off x="6972300" y="6306614"/>
          <a:ext cx="8890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109474</xdr:rowOff>
    </xdr:from>
    <xdr:to>
      <xdr:col>41</xdr:col>
      <xdr:colOff>101600</xdr:colOff>
      <xdr:row>36</xdr:row>
      <xdr:rowOff>39624</xdr:rowOff>
    </xdr:to>
    <xdr:sp macro="" textlink="">
      <xdr:nvSpPr>
        <xdr:cNvPr id="308" name="フローチャート: 判断 307"/>
        <xdr:cNvSpPr/>
      </xdr:nvSpPr>
      <xdr:spPr>
        <a:xfrm>
          <a:off x="7810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56151</xdr:rowOff>
    </xdr:from>
    <xdr:ext cx="534377" cy="259045"/>
    <xdr:sp macro="" textlink="">
      <xdr:nvSpPr>
        <xdr:cNvPr id="309" name="テキスト ボックス 308"/>
        <xdr:cNvSpPr txBox="1"/>
      </xdr:nvSpPr>
      <xdr:spPr>
        <a:xfrm>
          <a:off x="7594111" y="588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113903</xdr:rowOff>
    </xdr:from>
    <xdr:to>
      <xdr:col>36</xdr:col>
      <xdr:colOff>165100</xdr:colOff>
      <xdr:row>37</xdr:row>
      <xdr:rowOff>44053</xdr:rowOff>
    </xdr:to>
    <xdr:sp macro="" textlink="">
      <xdr:nvSpPr>
        <xdr:cNvPr id="310" name="フローチャート: 判断 309"/>
        <xdr:cNvSpPr/>
      </xdr:nvSpPr>
      <xdr:spPr>
        <a:xfrm>
          <a:off x="6921500" y="62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35180</xdr:rowOff>
    </xdr:from>
    <xdr:ext cx="534377" cy="259045"/>
    <xdr:sp macro="" textlink="">
      <xdr:nvSpPr>
        <xdr:cNvPr id="311" name="テキスト ボックス 310"/>
        <xdr:cNvSpPr txBox="1"/>
      </xdr:nvSpPr>
      <xdr:spPr>
        <a:xfrm>
          <a:off x="6705111" y="63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92072</xdr:rowOff>
    </xdr:from>
    <xdr:to>
      <xdr:col>55</xdr:col>
      <xdr:colOff>50800</xdr:colOff>
      <xdr:row>35</xdr:row>
      <xdr:rowOff>22222</xdr:rowOff>
    </xdr:to>
    <xdr:sp macro="" textlink="">
      <xdr:nvSpPr>
        <xdr:cNvPr id="317" name="楕円 316"/>
        <xdr:cNvSpPr/>
      </xdr:nvSpPr>
      <xdr:spPr>
        <a:xfrm>
          <a:off x="10426700" y="59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114949</xdr:rowOff>
    </xdr:from>
    <xdr:ext cx="534377" cy="259045"/>
    <xdr:sp macro="" textlink="">
      <xdr:nvSpPr>
        <xdr:cNvPr id="318" name="補助費等該当値テキスト"/>
        <xdr:cNvSpPr txBox="1"/>
      </xdr:nvSpPr>
      <xdr:spPr>
        <a:xfrm>
          <a:off x="10528300" y="57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45981</xdr:rowOff>
    </xdr:from>
    <xdr:to>
      <xdr:col>50</xdr:col>
      <xdr:colOff>165100</xdr:colOff>
      <xdr:row>35</xdr:row>
      <xdr:rowOff>147581</xdr:rowOff>
    </xdr:to>
    <xdr:sp macro="" textlink="">
      <xdr:nvSpPr>
        <xdr:cNvPr id="319" name="楕円 318"/>
        <xdr:cNvSpPr/>
      </xdr:nvSpPr>
      <xdr:spPr>
        <a:xfrm>
          <a:off x="9588500" y="604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164108</xdr:rowOff>
    </xdr:from>
    <xdr:ext cx="534377" cy="259045"/>
    <xdr:sp macro="" textlink="">
      <xdr:nvSpPr>
        <xdr:cNvPr id="320" name="テキスト ボックス 319"/>
        <xdr:cNvSpPr txBox="1"/>
      </xdr:nvSpPr>
      <xdr:spPr>
        <a:xfrm>
          <a:off x="9372111" y="582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89129</xdr:rowOff>
    </xdr:from>
    <xdr:to>
      <xdr:col>46</xdr:col>
      <xdr:colOff>38100</xdr:colOff>
      <xdr:row>36</xdr:row>
      <xdr:rowOff>19279</xdr:rowOff>
    </xdr:to>
    <xdr:sp macro="" textlink="">
      <xdr:nvSpPr>
        <xdr:cNvPr id="321" name="楕円 320"/>
        <xdr:cNvSpPr/>
      </xdr:nvSpPr>
      <xdr:spPr>
        <a:xfrm>
          <a:off x="8699500" y="608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35806</xdr:rowOff>
    </xdr:from>
    <xdr:ext cx="534377" cy="259045"/>
    <xdr:sp macro="" textlink="">
      <xdr:nvSpPr>
        <xdr:cNvPr id="322" name="テキスト ボックス 321"/>
        <xdr:cNvSpPr txBox="1"/>
      </xdr:nvSpPr>
      <xdr:spPr>
        <a:xfrm>
          <a:off x="8483111" y="586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83614</xdr:rowOff>
    </xdr:from>
    <xdr:to>
      <xdr:col>41</xdr:col>
      <xdr:colOff>101600</xdr:colOff>
      <xdr:row>37</xdr:row>
      <xdr:rowOff>13764</xdr:rowOff>
    </xdr:to>
    <xdr:sp macro="" textlink="">
      <xdr:nvSpPr>
        <xdr:cNvPr id="323" name="楕円 322"/>
        <xdr:cNvSpPr/>
      </xdr:nvSpPr>
      <xdr:spPr>
        <a:xfrm>
          <a:off x="7810500" y="62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4891</xdr:rowOff>
    </xdr:from>
    <xdr:ext cx="534377" cy="259045"/>
    <xdr:sp macro="" textlink="">
      <xdr:nvSpPr>
        <xdr:cNvPr id="324" name="テキスト ボックス 323"/>
        <xdr:cNvSpPr txBox="1"/>
      </xdr:nvSpPr>
      <xdr:spPr>
        <a:xfrm>
          <a:off x="7594111" y="634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96358</xdr:rowOff>
    </xdr:from>
    <xdr:to>
      <xdr:col>36</xdr:col>
      <xdr:colOff>165100</xdr:colOff>
      <xdr:row>37</xdr:row>
      <xdr:rowOff>26508</xdr:rowOff>
    </xdr:to>
    <xdr:sp macro="" textlink="">
      <xdr:nvSpPr>
        <xdr:cNvPr id="325" name="楕円 324"/>
        <xdr:cNvSpPr/>
      </xdr:nvSpPr>
      <xdr:spPr>
        <a:xfrm>
          <a:off x="6921500" y="62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43035</xdr:rowOff>
    </xdr:from>
    <xdr:ext cx="534377" cy="259045"/>
    <xdr:sp macro="" textlink="">
      <xdr:nvSpPr>
        <xdr:cNvPr id="326" name="テキスト ボックス 325"/>
        <xdr:cNvSpPr txBox="1"/>
      </xdr:nvSpPr>
      <xdr:spPr>
        <a:xfrm>
          <a:off x="6705111" y="604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154369</xdr:rowOff>
    </xdr:from>
    <xdr:to>
      <xdr:col>54</xdr:col>
      <xdr:colOff>189865</xdr:colOff>
      <xdr:row>58</xdr:row>
      <xdr:rowOff>153645</xdr:rowOff>
    </xdr:to>
    <xdr:cxnSp macro="">
      <xdr:nvCxnSpPr>
        <xdr:cNvPr id="351" name="直線コネクタ 350"/>
        <xdr:cNvCxnSpPr/>
      </xdr:nvCxnSpPr>
      <xdr:spPr>
        <a:xfrm flipV="1">
          <a:off x="10475595" y="8726869"/>
          <a:ext cx="1270" cy="13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157472</xdr:rowOff>
    </xdr:from>
    <xdr:ext cx="534377" cy="259045"/>
    <xdr:sp macro="" textlink="">
      <xdr:nvSpPr>
        <xdr:cNvPr id="352" name="普通建設事業費最小値テキスト"/>
        <xdr:cNvSpPr txBox="1"/>
      </xdr:nvSpPr>
      <xdr:spPr>
        <a:xfrm>
          <a:off x="10528300" y="1010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153645</xdr:rowOff>
    </xdr:from>
    <xdr:to>
      <xdr:col>55</xdr:col>
      <xdr:colOff>88900</xdr:colOff>
      <xdr:row>58</xdr:row>
      <xdr:rowOff>153645</xdr:rowOff>
    </xdr:to>
    <xdr:cxnSp macro="">
      <xdr:nvCxnSpPr>
        <xdr:cNvPr id="353" name="直線コネクタ 352"/>
        <xdr:cNvCxnSpPr/>
      </xdr:nvCxnSpPr>
      <xdr:spPr>
        <a:xfrm>
          <a:off x="10388600" y="1009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101046</xdr:rowOff>
    </xdr:from>
    <xdr:ext cx="534377" cy="259045"/>
    <xdr:sp macro="" textlink="">
      <xdr:nvSpPr>
        <xdr:cNvPr id="354" name="普通建設事業費最大値テキスト"/>
        <xdr:cNvSpPr txBox="1"/>
      </xdr:nvSpPr>
      <xdr:spPr>
        <a:xfrm>
          <a:off x="10528300" y="850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154369</xdr:rowOff>
    </xdr:from>
    <xdr:to>
      <xdr:col>55</xdr:col>
      <xdr:colOff>88900</xdr:colOff>
      <xdr:row>50</xdr:row>
      <xdr:rowOff>154369</xdr:rowOff>
    </xdr:to>
    <xdr:cxnSp macro="">
      <xdr:nvCxnSpPr>
        <xdr:cNvPr id="355" name="直線コネクタ 354"/>
        <xdr:cNvCxnSpPr/>
      </xdr:nvCxnSpPr>
      <xdr:spPr>
        <a:xfrm>
          <a:off x="10388600" y="872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84283</xdr:rowOff>
    </xdr:from>
    <xdr:to>
      <xdr:col>55</xdr:col>
      <xdr:colOff>0</xdr:colOff>
      <xdr:row>57</xdr:row>
      <xdr:rowOff>71920</xdr:rowOff>
    </xdr:to>
    <xdr:cxnSp macro="">
      <xdr:nvCxnSpPr>
        <xdr:cNvPr id="356" name="直線コネクタ 355"/>
        <xdr:cNvCxnSpPr/>
      </xdr:nvCxnSpPr>
      <xdr:spPr>
        <a:xfrm>
          <a:off x="9639300" y="9514033"/>
          <a:ext cx="838200" cy="33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167708</xdr:rowOff>
    </xdr:from>
    <xdr:ext cx="534377" cy="259045"/>
    <xdr:sp macro="" textlink="">
      <xdr:nvSpPr>
        <xdr:cNvPr id="357" name="普通建設事業費平均値テキスト"/>
        <xdr:cNvSpPr txBox="1"/>
      </xdr:nvSpPr>
      <xdr:spPr>
        <a:xfrm>
          <a:off x="10528300" y="942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144831</xdr:rowOff>
    </xdr:from>
    <xdr:to>
      <xdr:col>55</xdr:col>
      <xdr:colOff>50800</xdr:colOff>
      <xdr:row>56</xdr:row>
      <xdr:rowOff>74981</xdr:rowOff>
    </xdr:to>
    <xdr:sp macro="" textlink="">
      <xdr:nvSpPr>
        <xdr:cNvPr id="358" name="フローチャート: 判断 357"/>
        <xdr:cNvSpPr/>
      </xdr:nvSpPr>
      <xdr:spPr>
        <a:xfrm>
          <a:off x="10426700" y="957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145453</xdr:rowOff>
    </xdr:from>
    <xdr:to>
      <xdr:col>50</xdr:col>
      <xdr:colOff>114300</xdr:colOff>
      <xdr:row>55</xdr:row>
      <xdr:rowOff>84283</xdr:rowOff>
    </xdr:to>
    <xdr:cxnSp macro="">
      <xdr:nvCxnSpPr>
        <xdr:cNvPr id="359" name="直線コネクタ 358"/>
        <xdr:cNvCxnSpPr/>
      </xdr:nvCxnSpPr>
      <xdr:spPr>
        <a:xfrm>
          <a:off x="8750300" y="9232303"/>
          <a:ext cx="889000" cy="28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72231</xdr:rowOff>
    </xdr:from>
    <xdr:to>
      <xdr:col>50</xdr:col>
      <xdr:colOff>165100</xdr:colOff>
      <xdr:row>56</xdr:row>
      <xdr:rowOff>2381</xdr:rowOff>
    </xdr:to>
    <xdr:sp macro="" textlink="">
      <xdr:nvSpPr>
        <xdr:cNvPr id="360" name="フローチャート: 判断 359"/>
        <xdr:cNvSpPr/>
      </xdr:nvSpPr>
      <xdr:spPr>
        <a:xfrm>
          <a:off x="9588500" y="950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164958</xdr:rowOff>
    </xdr:from>
    <xdr:ext cx="534377" cy="259045"/>
    <xdr:sp macro="" textlink="">
      <xdr:nvSpPr>
        <xdr:cNvPr id="361" name="テキスト ボックス 360"/>
        <xdr:cNvSpPr txBox="1"/>
      </xdr:nvSpPr>
      <xdr:spPr>
        <a:xfrm>
          <a:off x="9372111" y="959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23819</xdr:rowOff>
    </xdr:from>
    <xdr:to>
      <xdr:col>45</xdr:col>
      <xdr:colOff>177800</xdr:colOff>
      <xdr:row>53</xdr:row>
      <xdr:rowOff>145453</xdr:rowOff>
    </xdr:to>
    <xdr:cxnSp macro="">
      <xdr:nvCxnSpPr>
        <xdr:cNvPr id="362" name="直線コネクタ 361"/>
        <xdr:cNvCxnSpPr/>
      </xdr:nvCxnSpPr>
      <xdr:spPr>
        <a:xfrm>
          <a:off x="7861300" y="8939219"/>
          <a:ext cx="889000" cy="29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58058</xdr:rowOff>
    </xdr:from>
    <xdr:to>
      <xdr:col>46</xdr:col>
      <xdr:colOff>38100</xdr:colOff>
      <xdr:row>55</xdr:row>
      <xdr:rowOff>159658</xdr:rowOff>
    </xdr:to>
    <xdr:sp macro="" textlink="">
      <xdr:nvSpPr>
        <xdr:cNvPr id="363" name="フローチャート: 判断 362"/>
        <xdr:cNvSpPr/>
      </xdr:nvSpPr>
      <xdr:spPr>
        <a:xfrm>
          <a:off x="8699500" y="94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150785</xdr:rowOff>
    </xdr:from>
    <xdr:ext cx="534377" cy="259045"/>
    <xdr:sp macro="" textlink="">
      <xdr:nvSpPr>
        <xdr:cNvPr id="364" name="テキスト ボックス 363"/>
        <xdr:cNvSpPr txBox="1"/>
      </xdr:nvSpPr>
      <xdr:spPr>
        <a:xfrm>
          <a:off x="8483111" y="958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23819</xdr:rowOff>
    </xdr:from>
    <xdr:to>
      <xdr:col>41</xdr:col>
      <xdr:colOff>50800</xdr:colOff>
      <xdr:row>55</xdr:row>
      <xdr:rowOff>65195</xdr:rowOff>
    </xdr:to>
    <xdr:cxnSp macro="">
      <xdr:nvCxnSpPr>
        <xdr:cNvPr id="365" name="直線コネクタ 364"/>
        <xdr:cNvCxnSpPr/>
      </xdr:nvCxnSpPr>
      <xdr:spPr>
        <a:xfrm flipV="1">
          <a:off x="6972300" y="8939219"/>
          <a:ext cx="889000" cy="55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59716</xdr:rowOff>
    </xdr:from>
    <xdr:to>
      <xdr:col>41</xdr:col>
      <xdr:colOff>101600</xdr:colOff>
      <xdr:row>56</xdr:row>
      <xdr:rowOff>161316</xdr:rowOff>
    </xdr:to>
    <xdr:sp macro="" textlink="">
      <xdr:nvSpPr>
        <xdr:cNvPr id="366" name="フローチャート: 判断 365"/>
        <xdr:cNvSpPr/>
      </xdr:nvSpPr>
      <xdr:spPr>
        <a:xfrm>
          <a:off x="7810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152443</xdr:rowOff>
    </xdr:from>
    <xdr:ext cx="534377" cy="259045"/>
    <xdr:sp macro="" textlink="">
      <xdr:nvSpPr>
        <xdr:cNvPr id="367" name="テキスト ボックス 366"/>
        <xdr:cNvSpPr txBox="1"/>
      </xdr:nvSpPr>
      <xdr:spPr>
        <a:xfrm>
          <a:off x="7594111" y="97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29521</xdr:rowOff>
    </xdr:from>
    <xdr:to>
      <xdr:col>36</xdr:col>
      <xdr:colOff>165100</xdr:colOff>
      <xdr:row>56</xdr:row>
      <xdr:rowOff>131121</xdr:rowOff>
    </xdr:to>
    <xdr:sp macro="" textlink="">
      <xdr:nvSpPr>
        <xdr:cNvPr id="368" name="フローチャート: 判断 367"/>
        <xdr:cNvSpPr/>
      </xdr:nvSpPr>
      <xdr:spPr>
        <a:xfrm>
          <a:off x="6921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122248</xdr:rowOff>
    </xdr:from>
    <xdr:ext cx="534377" cy="259045"/>
    <xdr:sp macro="" textlink="">
      <xdr:nvSpPr>
        <xdr:cNvPr id="369" name="テキスト ボックス 368"/>
        <xdr:cNvSpPr txBox="1"/>
      </xdr:nvSpPr>
      <xdr:spPr>
        <a:xfrm>
          <a:off x="6705111" y="972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21120</xdr:rowOff>
    </xdr:from>
    <xdr:to>
      <xdr:col>55</xdr:col>
      <xdr:colOff>50800</xdr:colOff>
      <xdr:row>57</xdr:row>
      <xdr:rowOff>122720</xdr:rowOff>
    </xdr:to>
    <xdr:sp macro="" textlink="">
      <xdr:nvSpPr>
        <xdr:cNvPr id="375" name="楕円 374"/>
        <xdr:cNvSpPr/>
      </xdr:nvSpPr>
      <xdr:spPr>
        <a:xfrm>
          <a:off x="10426700" y="97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170997</xdr:rowOff>
    </xdr:from>
    <xdr:ext cx="534377" cy="259045"/>
    <xdr:sp macro="" textlink="">
      <xdr:nvSpPr>
        <xdr:cNvPr id="376" name="普通建設事業費該当値テキスト"/>
        <xdr:cNvSpPr txBox="1"/>
      </xdr:nvSpPr>
      <xdr:spPr>
        <a:xfrm>
          <a:off x="10528300" y="97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33483</xdr:rowOff>
    </xdr:from>
    <xdr:to>
      <xdr:col>50</xdr:col>
      <xdr:colOff>165100</xdr:colOff>
      <xdr:row>55</xdr:row>
      <xdr:rowOff>135083</xdr:rowOff>
    </xdr:to>
    <xdr:sp macro="" textlink="">
      <xdr:nvSpPr>
        <xdr:cNvPr id="377" name="楕円 376"/>
        <xdr:cNvSpPr/>
      </xdr:nvSpPr>
      <xdr:spPr>
        <a:xfrm>
          <a:off x="9588500" y="946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151610</xdr:rowOff>
    </xdr:from>
    <xdr:ext cx="534377" cy="259045"/>
    <xdr:sp macro="" textlink="">
      <xdr:nvSpPr>
        <xdr:cNvPr id="378" name="テキスト ボックス 377"/>
        <xdr:cNvSpPr txBox="1"/>
      </xdr:nvSpPr>
      <xdr:spPr>
        <a:xfrm>
          <a:off x="9372111" y="92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94653</xdr:rowOff>
    </xdr:from>
    <xdr:to>
      <xdr:col>46</xdr:col>
      <xdr:colOff>38100</xdr:colOff>
      <xdr:row>54</xdr:row>
      <xdr:rowOff>24803</xdr:rowOff>
    </xdr:to>
    <xdr:sp macro="" textlink="">
      <xdr:nvSpPr>
        <xdr:cNvPr id="379" name="楕円 378"/>
        <xdr:cNvSpPr/>
      </xdr:nvSpPr>
      <xdr:spPr>
        <a:xfrm>
          <a:off x="8699500" y="918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41330</xdr:rowOff>
    </xdr:from>
    <xdr:ext cx="534377" cy="259045"/>
    <xdr:sp macro="" textlink="">
      <xdr:nvSpPr>
        <xdr:cNvPr id="380" name="テキスト ボックス 379"/>
        <xdr:cNvSpPr txBox="1"/>
      </xdr:nvSpPr>
      <xdr:spPr>
        <a:xfrm>
          <a:off x="8483111" y="8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144469</xdr:rowOff>
    </xdr:from>
    <xdr:to>
      <xdr:col>41</xdr:col>
      <xdr:colOff>101600</xdr:colOff>
      <xdr:row>52</xdr:row>
      <xdr:rowOff>74619</xdr:rowOff>
    </xdr:to>
    <xdr:sp macro="" textlink="">
      <xdr:nvSpPr>
        <xdr:cNvPr id="381" name="楕円 380"/>
        <xdr:cNvSpPr/>
      </xdr:nvSpPr>
      <xdr:spPr>
        <a:xfrm>
          <a:off x="7810500" y="888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91146</xdr:rowOff>
    </xdr:from>
    <xdr:ext cx="534377" cy="259045"/>
    <xdr:sp macro="" textlink="">
      <xdr:nvSpPr>
        <xdr:cNvPr id="382" name="テキスト ボックス 381"/>
        <xdr:cNvSpPr txBox="1"/>
      </xdr:nvSpPr>
      <xdr:spPr>
        <a:xfrm>
          <a:off x="7594111" y="866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14395</xdr:rowOff>
    </xdr:from>
    <xdr:to>
      <xdr:col>36</xdr:col>
      <xdr:colOff>165100</xdr:colOff>
      <xdr:row>55</xdr:row>
      <xdr:rowOff>115995</xdr:rowOff>
    </xdr:to>
    <xdr:sp macro="" textlink="">
      <xdr:nvSpPr>
        <xdr:cNvPr id="383" name="楕円 382"/>
        <xdr:cNvSpPr/>
      </xdr:nvSpPr>
      <xdr:spPr>
        <a:xfrm>
          <a:off x="6921500" y="94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132522</xdr:rowOff>
    </xdr:from>
    <xdr:ext cx="534377" cy="259045"/>
    <xdr:sp macro="" textlink="">
      <xdr:nvSpPr>
        <xdr:cNvPr id="384" name="テキスト ボックス 383"/>
        <xdr:cNvSpPr txBox="1"/>
      </xdr:nvSpPr>
      <xdr:spPr>
        <a:xfrm>
          <a:off x="6705111" y="9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4" name="テキスト ボックス 40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6" name="テキスト ボックス 40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8" name="テキスト ボックス 40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10" name="直線コネクタ 409"/>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11"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12" name="直線コネクタ 411"/>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13"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4" name="直線コネクタ 413"/>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78108</xdr:rowOff>
    </xdr:from>
    <xdr:to>
      <xdr:col>55</xdr:col>
      <xdr:colOff>0</xdr:colOff>
      <xdr:row>77</xdr:row>
      <xdr:rowOff>10737</xdr:rowOff>
    </xdr:to>
    <xdr:cxnSp macro="">
      <xdr:nvCxnSpPr>
        <xdr:cNvPr id="415" name="直線コネクタ 414"/>
        <xdr:cNvCxnSpPr/>
      </xdr:nvCxnSpPr>
      <xdr:spPr>
        <a:xfrm>
          <a:off x="9639300" y="12765408"/>
          <a:ext cx="838200" cy="44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105768</xdr:rowOff>
    </xdr:from>
    <xdr:ext cx="534377" cy="259045"/>
    <xdr:sp macro="" textlink="">
      <xdr:nvSpPr>
        <xdr:cNvPr id="416" name="普通建設事業費 （ うち新規整備　）平均値テキスト"/>
        <xdr:cNvSpPr txBox="1"/>
      </xdr:nvSpPr>
      <xdr:spPr>
        <a:xfrm>
          <a:off x="10528300" y="12964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7" name="フローチャート: 判断 416"/>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11357</xdr:rowOff>
    </xdr:from>
    <xdr:to>
      <xdr:col>50</xdr:col>
      <xdr:colOff>114300</xdr:colOff>
      <xdr:row>74</xdr:row>
      <xdr:rowOff>78108</xdr:rowOff>
    </xdr:to>
    <xdr:cxnSp macro="">
      <xdr:nvCxnSpPr>
        <xdr:cNvPr id="418" name="直線コネクタ 417"/>
        <xdr:cNvCxnSpPr/>
      </xdr:nvCxnSpPr>
      <xdr:spPr>
        <a:xfrm>
          <a:off x="8750300" y="12184307"/>
          <a:ext cx="889000" cy="58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9" name="フローチャート: 判断 418"/>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13998</xdr:rowOff>
    </xdr:from>
    <xdr:ext cx="534377" cy="259045"/>
    <xdr:sp macro="" textlink="">
      <xdr:nvSpPr>
        <xdr:cNvPr id="420" name="テキスト ボックス 419"/>
        <xdr:cNvSpPr txBox="1"/>
      </xdr:nvSpPr>
      <xdr:spPr>
        <a:xfrm>
          <a:off x="9372111" y="1321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75136</xdr:rowOff>
    </xdr:from>
    <xdr:to>
      <xdr:col>45</xdr:col>
      <xdr:colOff>177800</xdr:colOff>
      <xdr:row>71</xdr:row>
      <xdr:rowOff>11357</xdr:rowOff>
    </xdr:to>
    <xdr:cxnSp macro="">
      <xdr:nvCxnSpPr>
        <xdr:cNvPr id="421" name="直線コネクタ 420"/>
        <xdr:cNvCxnSpPr/>
      </xdr:nvCxnSpPr>
      <xdr:spPr>
        <a:xfrm>
          <a:off x="7861300" y="12076636"/>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22" name="フローチャート: 判断 421"/>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110337</xdr:rowOff>
    </xdr:from>
    <xdr:ext cx="534377" cy="259045"/>
    <xdr:sp macro="" textlink="">
      <xdr:nvSpPr>
        <xdr:cNvPr id="423" name="テキスト ボックス 422"/>
        <xdr:cNvSpPr txBox="1"/>
      </xdr:nvSpPr>
      <xdr:spPr>
        <a:xfrm>
          <a:off x="8483111" y="131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75136</xdr:rowOff>
    </xdr:from>
    <xdr:to>
      <xdr:col>41</xdr:col>
      <xdr:colOff>50800</xdr:colOff>
      <xdr:row>73</xdr:row>
      <xdr:rowOff>134345</xdr:rowOff>
    </xdr:to>
    <xdr:cxnSp macro="">
      <xdr:nvCxnSpPr>
        <xdr:cNvPr id="424" name="直線コネクタ 423"/>
        <xdr:cNvCxnSpPr/>
      </xdr:nvCxnSpPr>
      <xdr:spPr>
        <a:xfrm flipV="1">
          <a:off x="6972300" y="12076636"/>
          <a:ext cx="889000" cy="5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152941</xdr:rowOff>
    </xdr:from>
    <xdr:to>
      <xdr:col>41</xdr:col>
      <xdr:colOff>101600</xdr:colOff>
      <xdr:row>77</xdr:row>
      <xdr:rowOff>83091</xdr:rowOff>
    </xdr:to>
    <xdr:sp macro="" textlink="">
      <xdr:nvSpPr>
        <xdr:cNvPr id="425" name="フローチャート: 判断 424"/>
        <xdr:cNvSpPr/>
      </xdr:nvSpPr>
      <xdr:spPr>
        <a:xfrm>
          <a:off x="78105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74218</xdr:rowOff>
    </xdr:from>
    <xdr:ext cx="534377" cy="259045"/>
    <xdr:sp macro="" textlink="">
      <xdr:nvSpPr>
        <xdr:cNvPr id="426" name="テキスト ボックス 425"/>
        <xdr:cNvSpPr txBox="1"/>
      </xdr:nvSpPr>
      <xdr:spPr>
        <a:xfrm>
          <a:off x="7594111" y="1327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45008</xdr:rowOff>
    </xdr:from>
    <xdr:to>
      <xdr:col>36</xdr:col>
      <xdr:colOff>165100</xdr:colOff>
      <xdr:row>76</xdr:row>
      <xdr:rowOff>146608</xdr:rowOff>
    </xdr:to>
    <xdr:sp macro="" textlink="">
      <xdr:nvSpPr>
        <xdr:cNvPr id="427" name="フローチャート: 判断 426"/>
        <xdr:cNvSpPr/>
      </xdr:nvSpPr>
      <xdr:spPr>
        <a:xfrm>
          <a:off x="6921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137735</xdr:rowOff>
    </xdr:from>
    <xdr:ext cx="534377" cy="259045"/>
    <xdr:sp macro="" textlink="">
      <xdr:nvSpPr>
        <xdr:cNvPr id="428" name="テキスト ボックス 427"/>
        <xdr:cNvSpPr txBox="1"/>
      </xdr:nvSpPr>
      <xdr:spPr>
        <a:xfrm>
          <a:off x="6705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131387</xdr:rowOff>
    </xdr:from>
    <xdr:to>
      <xdr:col>55</xdr:col>
      <xdr:colOff>50800</xdr:colOff>
      <xdr:row>77</xdr:row>
      <xdr:rowOff>61537</xdr:rowOff>
    </xdr:to>
    <xdr:sp macro="" textlink="">
      <xdr:nvSpPr>
        <xdr:cNvPr id="434" name="楕円 433"/>
        <xdr:cNvSpPr/>
      </xdr:nvSpPr>
      <xdr:spPr>
        <a:xfrm>
          <a:off x="10426700" y="131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109814</xdr:rowOff>
    </xdr:from>
    <xdr:ext cx="534377" cy="259045"/>
    <xdr:sp macro="" textlink="">
      <xdr:nvSpPr>
        <xdr:cNvPr id="435" name="普通建設事業費 （ うち新規整備　）該当値テキスト"/>
        <xdr:cNvSpPr txBox="1"/>
      </xdr:nvSpPr>
      <xdr:spPr>
        <a:xfrm>
          <a:off x="10528300" y="1314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27308</xdr:rowOff>
    </xdr:from>
    <xdr:to>
      <xdr:col>50</xdr:col>
      <xdr:colOff>165100</xdr:colOff>
      <xdr:row>74</xdr:row>
      <xdr:rowOff>128908</xdr:rowOff>
    </xdr:to>
    <xdr:sp macro="" textlink="">
      <xdr:nvSpPr>
        <xdr:cNvPr id="436" name="楕円 435"/>
        <xdr:cNvSpPr/>
      </xdr:nvSpPr>
      <xdr:spPr>
        <a:xfrm>
          <a:off x="9588500" y="1271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145435</xdr:rowOff>
    </xdr:from>
    <xdr:ext cx="534377" cy="259045"/>
    <xdr:sp macro="" textlink="">
      <xdr:nvSpPr>
        <xdr:cNvPr id="437" name="テキスト ボックス 436"/>
        <xdr:cNvSpPr txBox="1"/>
      </xdr:nvSpPr>
      <xdr:spPr>
        <a:xfrm>
          <a:off x="9372111" y="1248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132007</xdr:rowOff>
    </xdr:from>
    <xdr:to>
      <xdr:col>46</xdr:col>
      <xdr:colOff>38100</xdr:colOff>
      <xdr:row>71</xdr:row>
      <xdr:rowOff>62157</xdr:rowOff>
    </xdr:to>
    <xdr:sp macro="" textlink="">
      <xdr:nvSpPr>
        <xdr:cNvPr id="438" name="楕円 437"/>
        <xdr:cNvSpPr/>
      </xdr:nvSpPr>
      <xdr:spPr>
        <a:xfrm>
          <a:off x="8699500" y="121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78684</xdr:rowOff>
    </xdr:from>
    <xdr:ext cx="534377" cy="259045"/>
    <xdr:sp macro="" textlink="">
      <xdr:nvSpPr>
        <xdr:cNvPr id="439" name="テキスト ボックス 438"/>
        <xdr:cNvSpPr txBox="1"/>
      </xdr:nvSpPr>
      <xdr:spPr>
        <a:xfrm>
          <a:off x="8483111" y="1190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24336</xdr:rowOff>
    </xdr:from>
    <xdr:to>
      <xdr:col>41</xdr:col>
      <xdr:colOff>101600</xdr:colOff>
      <xdr:row>70</xdr:row>
      <xdr:rowOff>125936</xdr:rowOff>
    </xdr:to>
    <xdr:sp macro="" textlink="">
      <xdr:nvSpPr>
        <xdr:cNvPr id="440" name="楕円 439"/>
        <xdr:cNvSpPr/>
      </xdr:nvSpPr>
      <xdr:spPr>
        <a:xfrm>
          <a:off x="7810500" y="120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142463</xdr:rowOff>
    </xdr:from>
    <xdr:ext cx="534377" cy="259045"/>
    <xdr:sp macro="" textlink="">
      <xdr:nvSpPr>
        <xdr:cNvPr id="441" name="テキスト ボックス 440"/>
        <xdr:cNvSpPr txBox="1"/>
      </xdr:nvSpPr>
      <xdr:spPr>
        <a:xfrm>
          <a:off x="7594111" y="118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83545</xdr:rowOff>
    </xdr:from>
    <xdr:to>
      <xdr:col>36</xdr:col>
      <xdr:colOff>165100</xdr:colOff>
      <xdr:row>74</xdr:row>
      <xdr:rowOff>13695</xdr:rowOff>
    </xdr:to>
    <xdr:sp macro="" textlink="">
      <xdr:nvSpPr>
        <xdr:cNvPr id="442" name="楕円 441"/>
        <xdr:cNvSpPr/>
      </xdr:nvSpPr>
      <xdr:spPr>
        <a:xfrm>
          <a:off x="6921500" y="125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30222</xdr:rowOff>
    </xdr:from>
    <xdr:ext cx="534377" cy="259045"/>
    <xdr:sp macro="" textlink="">
      <xdr:nvSpPr>
        <xdr:cNvPr id="443" name="テキスト ボックス 442"/>
        <xdr:cNvSpPr txBox="1"/>
      </xdr:nvSpPr>
      <xdr:spPr>
        <a:xfrm>
          <a:off x="6705111" y="123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4" name="テキスト ボックス 45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6" name="テキスト ボックス 45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6" name="テキスト ボックス 46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138252</xdr:rowOff>
    </xdr:from>
    <xdr:to>
      <xdr:col>54</xdr:col>
      <xdr:colOff>189865</xdr:colOff>
      <xdr:row>98</xdr:row>
      <xdr:rowOff>170980</xdr:rowOff>
    </xdr:to>
    <xdr:cxnSp macro="">
      <xdr:nvCxnSpPr>
        <xdr:cNvPr id="468" name="直線コネクタ 467"/>
        <xdr:cNvCxnSpPr/>
      </xdr:nvCxnSpPr>
      <xdr:spPr>
        <a:xfrm flipV="1">
          <a:off x="10475595" y="15568752"/>
          <a:ext cx="1270" cy="140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3357</xdr:rowOff>
    </xdr:from>
    <xdr:ext cx="534377" cy="259045"/>
    <xdr:sp macro="" textlink="">
      <xdr:nvSpPr>
        <xdr:cNvPr id="469" name="普通建設事業費 （ うち更新整備　）最小値テキスト"/>
        <xdr:cNvSpPr txBox="1"/>
      </xdr:nvSpPr>
      <xdr:spPr>
        <a:xfrm>
          <a:off x="10528300" y="1697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170980</xdr:rowOff>
    </xdr:from>
    <xdr:to>
      <xdr:col>55</xdr:col>
      <xdr:colOff>88900</xdr:colOff>
      <xdr:row>98</xdr:row>
      <xdr:rowOff>170980</xdr:rowOff>
    </xdr:to>
    <xdr:cxnSp macro="">
      <xdr:nvCxnSpPr>
        <xdr:cNvPr id="470" name="直線コネクタ 469"/>
        <xdr:cNvCxnSpPr/>
      </xdr:nvCxnSpPr>
      <xdr:spPr>
        <a:xfrm>
          <a:off x="10388600" y="1697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84929</xdr:rowOff>
    </xdr:from>
    <xdr:ext cx="534377" cy="259045"/>
    <xdr:sp macro="" textlink="">
      <xdr:nvSpPr>
        <xdr:cNvPr id="471" name="普通建設事業費 （ うち更新整備　）最大値テキスト"/>
        <xdr:cNvSpPr txBox="1"/>
      </xdr:nvSpPr>
      <xdr:spPr>
        <a:xfrm>
          <a:off x="10528300" y="1534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138252</xdr:rowOff>
    </xdr:from>
    <xdr:to>
      <xdr:col>55</xdr:col>
      <xdr:colOff>88900</xdr:colOff>
      <xdr:row>90</xdr:row>
      <xdr:rowOff>138252</xdr:rowOff>
    </xdr:to>
    <xdr:cxnSp macro="">
      <xdr:nvCxnSpPr>
        <xdr:cNvPr id="472" name="直線コネクタ 471"/>
        <xdr:cNvCxnSpPr/>
      </xdr:nvCxnSpPr>
      <xdr:spPr>
        <a:xfrm>
          <a:off x="10388600" y="155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57214</xdr:rowOff>
    </xdr:from>
    <xdr:to>
      <xdr:col>55</xdr:col>
      <xdr:colOff>0</xdr:colOff>
      <xdr:row>98</xdr:row>
      <xdr:rowOff>170980</xdr:rowOff>
    </xdr:to>
    <xdr:cxnSp macro="">
      <xdr:nvCxnSpPr>
        <xdr:cNvPr id="473" name="直線コネクタ 472"/>
        <xdr:cNvCxnSpPr/>
      </xdr:nvCxnSpPr>
      <xdr:spPr>
        <a:xfrm>
          <a:off x="9639300" y="16687864"/>
          <a:ext cx="838200" cy="2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152125</xdr:rowOff>
    </xdr:from>
    <xdr:ext cx="534377" cy="259045"/>
    <xdr:sp macro="" textlink="">
      <xdr:nvSpPr>
        <xdr:cNvPr id="474" name="普通建設事業費 （ うち更新整備　）平均値テキスト"/>
        <xdr:cNvSpPr txBox="1"/>
      </xdr:nvSpPr>
      <xdr:spPr>
        <a:xfrm>
          <a:off x="10528300" y="16268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129248</xdr:rowOff>
    </xdr:from>
    <xdr:to>
      <xdr:col>55</xdr:col>
      <xdr:colOff>50800</xdr:colOff>
      <xdr:row>96</xdr:row>
      <xdr:rowOff>59398</xdr:rowOff>
    </xdr:to>
    <xdr:sp macro="" textlink="">
      <xdr:nvSpPr>
        <xdr:cNvPr id="475" name="フローチャート: 判断 474"/>
        <xdr:cNvSpPr/>
      </xdr:nvSpPr>
      <xdr:spPr>
        <a:xfrm>
          <a:off x="104267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57214</xdr:rowOff>
    </xdr:from>
    <xdr:to>
      <xdr:col>50</xdr:col>
      <xdr:colOff>114300</xdr:colOff>
      <xdr:row>98</xdr:row>
      <xdr:rowOff>117069</xdr:rowOff>
    </xdr:to>
    <xdr:cxnSp macro="">
      <xdr:nvCxnSpPr>
        <xdr:cNvPr id="476" name="直線コネクタ 475"/>
        <xdr:cNvCxnSpPr/>
      </xdr:nvCxnSpPr>
      <xdr:spPr>
        <a:xfrm flipV="1">
          <a:off x="8750300" y="16687864"/>
          <a:ext cx="889000" cy="23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31178</xdr:rowOff>
    </xdr:from>
    <xdr:to>
      <xdr:col>50</xdr:col>
      <xdr:colOff>165100</xdr:colOff>
      <xdr:row>95</xdr:row>
      <xdr:rowOff>132778</xdr:rowOff>
    </xdr:to>
    <xdr:sp macro="" textlink="">
      <xdr:nvSpPr>
        <xdr:cNvPr id="477" name="フローチャート: 判断 476"/>
        <xdr:cNvSpPr/>
      </xdr:nvSpPr>
      <xdr:spPr>
        <a:xfrm>
          <a:off x="9588500" y="163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149305</xdr:rowOff>
    </xdr:from>
    <xdr:ext cx="534377" cy="259045"/>
    <xdr:sp macro="" textlink="">
      <xdr:nvSpPr>
        <xdr:cNvPr id="478" name="テキスト ボックス 477"/>
        <xdr:cNvSpPr txBox="1"/>
      </xdr:nvSpPr>
      <xdr:spPr>
        <a:xfrm>
          <a:off x="9372111" y="160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6083</xdr:rowOff>
    </xdr:from>
    <xdr:to>
      <xdr:col>45</xdr:col>
      <xdr:colOff>177800</xdr:colOff>
      <xdr:row>98</xdr:row>
      <xdr:rowOff>117069</xdr:rowOff>
    </xdr:to>
    <xdr:cxnSp macro="">
      <xdr:nvCxnSpPr>
        <xdr:cNvPr id="479" name="直線コネクタ 478"/>
        <xdr:cNvCxnSpPr/>
      </xdr:nvCxnSpPr>
      <xdr:spPr>
        <a:xfrm>
          <a:off x="7861300" y="16808183"/>
          <a:ext cx="889000" cy="1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65278</xdr:rowOff>
    </xdr:from>
    <xdr:to>
      <xdr:col>46</xdr:col>
      <xdr:colOff>38100</xdr:colOff>
      <xdr:row>95</xdr:row>
      <xdr:rowOff>166878</xdr:rowOff>
    </xdr:to>
    <xdr:sp macro="" textlink="">
      <xdr:nvSpPr>
        <xdr:cNvPr id="480" name="フローチャート: 判断 479"/>
        <xdr:cNvSpPr/>
      </xdr:nvSpPr>
      <xdr:spPr>
        <a:xfrm>
          <a:off x="8699500" y="1635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11955</xdr:rowOff>
    </xdr:from>
    <xdr:ext cx="534377" cy="259045"/>
    <xdr:sp macro="" textlink="">
      <xdr:nvSpPr>
        <xdr:cNvPr id="481" name="テキスト ボックス 480"/>
        <xdr:cNvSpPr txBox="1"/>
      </xdr:nvSpPr>
      <xdr:spPr>
        <a:xfrm>
          <a:off x="8483111" y="161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6083</xdr:rowOff>
    </xdr:from>
    <xdr:to>
      <xdr:col>41</xdr:col>
      <xdr:colOff>50800</xdr:colOff>
      <xdr:row>98</xdr:row>
      <xdr:rowOff>114745</xdr:rowOff>
    </xdr:to>
    <xdr:cxnSp macro="">
      <xdr:nvCxnSpPr>
        <xdr:cNvPr id="482" name="直線コネクタ 481"/>
        <xdr:cNvCxnSpPr/>
      </xdr:nvCxnSpPr>
      <xdr:spPr>
        <a:xfrm flipV="1">
          <a:off x="6972300" y="16808183"/>
          <a:ext cx="889000" cy="10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75679</xdr:rowOff>
    </xdr:from>
    <xdr:to>
      <xdr:col>41</xdr:col>
      <xdr:colOff>101600</xdr:colOff>
      <xdr:row>98</xdr:row>
      <xdr:rowOff>5829</xdr:rowOff>
    </xdr:to>
    <xdr:sp macro="" textlink="">
      <xdr:nvSpPr>
        <xdr:cNvPr id="483" name="フローチャート: 判断 482"/>
        <xdr:cNvSpPr/>
      </xdr:nvSpPr>
      <xdr:spPr>
        <a:xfrm>
          <a:off x="7810500" y="1670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22356</xdr:rowOff>
    </xdr:from>
    <xdr:ext cx="534377" cy="259045"/>
    <xdr:sp macro="" textlink="">
      <xdr:nvSpPr>
        <xdr:cNvPr id="484" name="テキスト ボックス 483"/>
        <xdr:cNvSpPr txBox="1"/>
      </xdr:nvSpPr>
      <xdr:spPr>
        <a:xfrm>
          <a:off x="7594111" y="1648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152412</xdr:rowOff>
    </xdr:from>
    <xdr:to>
      <xdr:col>36</xdr:col>
      <xdr:colOff>165100</xdr:colOff>
      <xdr:row>97</xdr:row>
      <xdr:rowOff>82562</xdr:rowOff>
    </xdr:to>
    <xdr:sp macro="" textlink="">
      <xdr:nvSpPr>
        <xdr:cNvPr id="485" name="フローチャート: 判断 484"/>
        <xdr:cNvSpPr/>
      </xdr:nvSpPr>
      <xdr:spPr>
        <a:xfrm>
          <a:off x="6921500" y="1661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99089</xdr:rowOff>
    </xdr:from>
    <xdr:ext cx="534377" cy="259045"/>
    <xdr:sp macro="" textlink="">
      <xdr:nvSpPr>
        <xdr:cNvPr id="486" name="テキスト ボックス 485"/>
        <xdr:cNvSpPr txBox="1"/>
      </xdr:nvSpPr>
      <xdr:spPr>
        <a:xfrm>
          <a:off x="6705111" y="1638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120180</xdr:rowOff>
    </xdr:from>
    <xdr:to>
      <xdr:col>55</xdr:col>
      <xdr:colOff>50800</xdr:colOff>
      <xdr:row>99</xdr:row>
      <xdr:rowOff>50330</xdr:rowOff>
    </xdr:to>
    <xdr:sp macro="" textlink="">
      <xdr:nvSpPr>
        <xdr:cNvPr id="492" name="楕円 491"/>
        <xdr:cNvSpPr/>
      </xdr:nvSpPr>
      <xdr:spPr>
        <a:xfrm>
          <a:off x="10426700" y="169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35107</xdr:rowOff>
    </xdr:from>
    <xdr:ext cx="534377" cy="259045"/>
    <xdr:sp macro="" textlink="">
      <xdr:nvSpPr>
        <xdr:cNvPr id="493" name="普通建設事業費 （ うち更新整備　）該当値テキスト"/>
        <xdr:cNvSpPr txBox="1"/>
      </xdr:nvSpPr>
      <xdr:spPr>
        <a:xfrm>
          <a:off x="10528300" y="1683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6414</xdr:rowOff>
    </xdr:from>
    <xdr:to>
      <xdr:col>50</xdr:col>
      <xdr:colOff>165100</xdr:colOff>
      <xdr:row>97</xdr:row>
      <xdr:rowOff>108014</xdr:rowOff>
    </xdr:to>
    <xdr:sp macro="" textlink="">
      <xdr:nvSpPr>
        <xdr:cNvPr id="494" name="楕円 493"/>
        <xdr:cNvSpPr/>
      </xdr:nvSpPr>
      <xdr:spPr>
        <a:xfrm>
          <a:off x="9588500" y="16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99141</xdr:rowOff>
    </xdr:from>
    <xdr:ext cx="534377" cy="259045"/>
    <xdr:sp macro="" textlink="">
      <xdr:nvSpPr>
        <xdr:cNvPr id="495" name="テキスト ボックス 494"/>
        <xdr:cNvSpPr txBox="1"/>
      </xdr:nvSpPr>
      <xdr:spPr>
        <a:xfrm>
          <a:off x="9372111" y="1672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66269</xdr:rowOff>
    </xdr:from>
    <xdr:to>
      <xdr:col>46</xdr:col>
      <xdr:colOff>38100</xdr:colOff>
      <xdr:row>98</xdr:row>
      <xdr:rowOff>167869</xdr:rowOff>
    </xdr:to>
    <xdr:sp macro="" textlink="">
      <xdr:nvSpPr>
        <xdr:cNvPr id="496" name="楕円 495"/>
        <xdr:cNvSpPr/>
      </xdr:nvSpPr>
      <xdr:spPr>
        <a:xfrm>
          <a:off x="8699500" y="168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158996</xdr:rowOff>
    </xdr:from>
    <xdr:ext cx="534377" cy="259045"/>
    <xdr:sp macro="" textlink="">
      <xdr:nvSpPr>
        <xdr:cNvPr id="497" name="テキスト ボックス 496"/>
        <xdr:cNvSpPr txBox="1"/>
      </xdr:nvSpPr>
      <xdr:spPr>
        <a:xfrm>
          <a:off x="8483111" y="169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126733</xdr:rowOff>
    </xdr:from>
    <xdr:to>
      <xdr:col>41</xdr:col>
      <xdr:colOff>101600</xdr:colOff>
      <xdr:row>98</xdr:row>
      <xdr:rowOff>56883</xdr:rowOff>
    </xdr:to>
    <xdr:sp macro="" textlink="">
      <xdr:nvSpPr>
        <xdr:cNvPr id="498" name="楕円 497"/>
        <xdr:cNvSpPr/>
      </xdr:nvSpPr>
      <xdr:spPr>
        <a:xfrm>
          <a:off x="7810500" y="167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48010</xdr:rowOff>
    </xdr:from>
    <xdr:ext cx="534377" cy="259045"/>
    <xdr:sp macro="" textlink="">
      <xdr:nvSpPr>
        <xdr:cNvPr id="499" name="テキスト ボックス 498"/>
        <xdr:cNvSpPr txBox="1"/>
      </xdr:nvSpPr>
      <xdr:spPr>
        <a:xfrm>
          <a:off x="7594111" y="1685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63945</xdr:rowOff>
    </xdr:from>
    <xdr:to>
      <xdr:col>36</xdr:col>
      <xdr:colOff>165100</xdr:colOff>
      <xdr:row>98</xdr:row>
      <xdr:rowOff>165545</xdr:rowOff>
    </xdr:to>
    <xdr:sp macro="" textlink="">
      <xdr:nvSpPr>
        <xdr:cNvPr id="500" name="楕円 499"/>
        <xdr:cNvSpPr/>
      </xdr:nvSpPr>
      <xdr:spPr>
        <a:xfrm>
          <a:off x="6921500" y="1686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156672</xdr:rowOff>
    </xdr:from>
    <xdr:ext cx="534377" cy="259045"/>
    <xdr:sp macro="" textlink="">
      <xdr:nvSpPr>
        <xdr:cNvPr id="501" name="テキスト ボックス 500"/>
        <xdr:cNvSpPr txBox="1"/>
      </xdr:nvSpPr>
      <xdr:spPr>
        <a:xfrm>
          <a:off x="6705111" y="1695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23" name="直線コネクタ 522"/>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6"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7" name="直線コネクタ 526"/>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25537</xdr:rowOff>
    </xdr:from>
    <xdr:to>
      <xdr:col>85</xdr:col>
      <xdr:colOff>127000</xdr:colOff>
      <xdr:row>38</xdr:row>
      <xdr:rowOff>113777</xdr:rowOff>
    </xdr:to>
    <xdr:cxnSp macro="">
      <xdr:nvCxnSpPr>
        <xdr:cNvPr id="528" name="直線コネクタ 527"/>
        <xdr:cNvCxnSpPr/>
      </xdr:nvCxnSpPr>
      <xdr:spPr>
        <a:xfrm flipV="1">
          <a:off x="15481300" y="5340487"/>
          <a:ext cx="838200" cy="128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110441</xdr:rowOff>
    </xdr:from>
    <xdr:ext cx="469744" cy="259045"/>
    <xdr:sp macro="" textlink="">
      <xdr:nvSpPr>
        <xdr:cNvPr id="529" name="災害復旧事業費平均値テキスト"/>
        <xdr:cNvSpPr txBox="1"/>
      </xdr:nvSpPr>
      <xdr:spPr>
        <a:xfrm>
          <a:off x="16370300" y="6454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30" name="フローチャート: 判断 529"/>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60650</xdr:rowOff>
    </xdr:from>
    <xdr:to>
      <xdr:col>81</xdr:col>
      <xdr:colOff>50800</xdr:colOff>
      <xdr:row>38</xdr:row>
      <xdr:rowOff>113777</xdr:rowOff>
    </xdr:to>
    <xdr:cxnSp macro="">
      <xdr:nvCxnSpPr>
        <xdr:cNvPr id="531" name="直線コネクタ 530"/>
        <xdr:cNvCxnSpPr/>
      </xdr:nvCxnSpPr>
      <xdr:spPr>
        <a:xfrm>
          <a:off x="14592300" y="6575750"/>
          <a:ext cx="8890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32" name="フローチャート: 判断 531"/>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161693</xdr:rowOff>
    </xdr:from>
    <xdr:ext cx="378565" cy="259045"/>
    <xdr:sp macro="" textlink="">
      <xdr:nvSpPr>
        <xdr:cNvPr id="533" name="テキスト ボックス 532"/>
        <xdr:cNvSpPr txBox="1"/>
      </xdr:nvSpPr>
      <xdr:spPr>
        <a:xfrm>
          <a:off x="15292017" y="667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60650</xdr:rowOff>
    </xdr:from>
    <xdr:to>
      <xdr:col>76</xdr:col>
      <xdr:colOff>114300</xdr:colOff>
      <xdr:row>38</xdr:row>
      <xdr:rowOff>107604</xdr:rowOff>
    </xdr:to>
    <xdr:cxnSp macro="">
      <xdr:nvCxnSpPr>
        <xdr:cNvPr id="534" name="直線コネクタ 533"/>
        <xdr:cNvCxnSpPr/>
      </xdr:nvCxnSpPr>
      <xdr:spPr>
        <a:xfrm flipV="1">
          <a:off x="13703300" y="6575750"/>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5" name="フローチャート: 判断 534"/>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143360</xdr:rowOff>
    </xdr:from>
    <xdr:ext cx="378565" cy="259045"/>
    <xdr:sp macro="" textlink="">
      <xdr:nvSpPr>
        <xdr:cNvPr id="536" name="テキスト ボックス 535"/>
        <xdr:cNvSpPr txBox="1"/>
      </xdr:nvSpPr>
      <xdr:spPr>
        <a:xfrm>
          <a:off x="14403017" y="665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107604</xdr:rowOff>
    </xdr:from>
    <xdr:to>
      <xdr:col>71</xdr:col>
      <xdr:colOff>177800</xdr:colOff>
      <xdr:row>38</xdr:row>
      <xdr:rowOff>119263</xdr:rowOff>
    </xdr:to>
    <xdr:cxnSp macro="">
      <xdr:nvCxnSpPr>
        <xdr:cNvPr id="537" name="直線コネクタ 536"/>
        <xdr:cNvCxnSpPr/>
      </xdr:nvCxnSpPr>
      <xdr:spPr>
        <a:xfrm flipV="1">
          <a:off x="12814300" y="6622704"/>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75412</xdr:rowOff>
    </xdr:from>
    <xdr:to>
      <xdr:col>72</xdr:col>
      <xdr:colOff>38100</xdr:colOff>
      <xdr:row>39</xdr:row>
      <xdr:rowOff>5562</xdr:rowOff>
    </xdr:to>
    <xdr:sp macro="" textlink="">
      <xdr:nvSpPr>
        <xdr:cNvPr id="538" name="フローチャート: 判断 537"/>
        <xdr:cNvSpPr/>
      </xdr:nvSpPr>
      <xdr:spPr>
        <a:xfrm>
          <a:off x="13652500" y="65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168139</xdr:rowOff>
    </xdr:from>
    <xdr:ext cx="378565" cy="259045"/>
    <xdr:sp macro="" textlink="">
      <xdr:nvSpPr>
        <xdr:cNvPr id="539" name="テキスト ボックス 538"/>
        <xdr:cNvSpPr txBox="1"/>
      </xdr:nvSpPr>
      <xdr:spPr>
        <a:xfrm>
          <a:off x="13514017" y="668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40" name="フローチャート: 判断 539"/>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41" name="テキスト ボックス 540"/>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146187</xdr:rowOff>
    </xdr:from>
    <xdr:to>
      <xdr:col>85</xdr:col>
      <xdr:colOff>177800</xdr:colOff>
      <xdr:row>31</xdr:row>
      <xdr:rowOff>76337</xdr:rowOff>
    </xdr:to>
    <xdr:sp macro="" textlink="">
      <xdr:nvSpPr>
        <xdr:cNvPr id="547" name="楕円 546"/>
        <xdr:cNvSpPr/>
      </xdr:nvSpPr>
      <xdr:spPr>
        <a:xfrm>
          <a:off x="16268700" y="52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99214</xdr:rowOff>
    </xdr:from>
    <xdr:ext cx="534377" cy="259045"/>
    <xdr:sp macro="" textlink="">
      <xdr:nvSpPr>
        <xdr:cNvPr id="548" name="災害復旧事業費該当値テキスト"/>
        <xdr:cNvSpPr txBox="1"/>
      </xdr:nvSpPr>
      <xdr:spPr>
        <a:xfrm>
          <a:off x="16370300" y="52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62977</xdr:rowOff>
    </xdr:from>
    <xdr:to>
      <xdr:col>81</xdr:col>
      <xdr:colOff>101600</xdr:colOff>
      <xdr:row>38</xdr:row>
      <xdr:rowOff>164577</xdr:rowOff>
    </xdr:to>
    <xdr:sp macro="" textlink="">
      <xdr:nvSpPr>
        <xdr:cNvPr id="549" name="楕円 548"/>
        <xdr:cNvSpPr/>
      </xdr:nvSpPr>
      <xdr:spPr>
        <a:xfrm>
          <a:off x="15430500" y="657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9654</xdr:rowOff>
    </xdr:from>
    <xdr:ext cx="378565" cy="259045"/>
    <xdr:sp macro="" textlink="">
      <xdr:nvSpPr>
        <xdr:cNvPr id="550" name="テキスト ボックス 549"/>
        <xdr:cNvSpPr txBox="1"/>
      </xdr:nvSpPr>
      <xdr:spPr>
        <a:xfrm>
          <a:off x="15292017" y="6353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9850</xdr:rowOff>
    </xdr:from>
    <xdr:to>
      <xdr:col>76</xdr:col>
      <xdr:colOff>165100</xdr:colOff>
      <xdr:row>38</xdr:row>
      <xdr:rowOff>111450</xdr:rowOff>
    </xdr:to>
    <xdr:sp macro="" textlink="">
      <xdr:nvSpPr>
        <xdr:cNvPr id="551" name="楕円 550"/>
        <xdr:cNvSpPr/>
      </xdr:nvSpPr>
      <xdr:spPr>
        <a:xfrm>
          <a:off x="14541500" y="65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127977</xdr:rowOff>
    </xdr:from>
    <xdr:ext cx="469744" cy="259045"/>
    <xdr:sp macro="" textlink="">
      <xdr:nvSpPr>
        <xdr:cNvPr id="552" name="テキスト ボックス 551"/>
        <xdr:cNvSpPr txBox="1"/>
      </xdr:nvSpPr>
      <xdr:spPr>
        <a:xfrm>
          <a:off x="14357428" y="630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56804</xdr:rowOff>
    </xdr:from>
    <xdr:to>
      <xdr:col>72</xdr:col>
      <xdr:colOff>38100</xdr:colOff>
      <xdr:row>38</xdr:row>
      <xdr:rowOff>158404</xdr:rowOff>
    </xdr:to>
    <xdr:sp macro="" textlink="">
      <xdr:nvSpPr>
        <xdr:cNvPr id="553" name="楕円 552"/>
        <xdr:cNvSpPr/>
      </xdr:nvSpPr>
      <xdr:spPr>
        <a:xfrm>
          <a:off x="13652500" y="65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3482</xdr:rowOff>
    </xdr:from>
    <xdr:ext cx="378565" cy="259045"/>
    <xdr:sp macro="" textlink="">
      <xdr:nvSpPr>
        <xdr:cNvPr id="554" name="テキスト ボックス 553"/>
        <xdr:cNvSpPr txBox="1"/>
      </xdr:nvSpPr>
      <xdr:spPr>
        <a:xfrm>
          <a:off x="13514017" y="6347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68463</xdr:rowOff>
    </xdr:from>
    <xdr:to>
      <xdr:col>67</xdr:col>
      <xdr:colOff>101600</xdr:colOff>
      <xdr:row>38</xdr:row>
      <xdr:rowOff>170063</xdr:rowOff>
    </xdr:to>
    <xdr:sp macro="" textlink="">
      <xdr:nvSpPr>
        <xdr:cNvPr id="555" name="楕円 554"/>
        <xdr:cNvSpPr/>
      </xdr:nvSpPr>
      <xdr:spPr>
        <a:xfrm>
          <a:off x="12763500" y="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161190</xdr:rowOff>
    </xdr:from>
    <xdr:ext cx="378565" cy="259045"/>
    <xdr:sp macro="" textlink="">
      <xdr:nvSpPr>
        <xdr:cNvPr id="556" name="テキスト ボックス 555"/>
        <xdr:cNvSpPr txBox="1"/>
      </xdr:nvSpPr>
      <xdr:spPr>
        <a:xfrm>
          <a:off x="12625017" y="667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8" name="直線コネクタ 627"/>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9"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30" name="直線コネクタ 629"/>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31"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32" name="直線コネクタ 631"/>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47323</xdr:rowOff>
    </xdr:from>
    <xdr:to>
      <xdr:col>85</xdr:col>
      <xdr:colOff>127000</xdr:colOff>
      <xdr:row>75</xdr:row>
      <xdr:rowOff>91717</xdr:rowOff>
    </xdr:to>
    <xdr:cxnSp macro="">
      <xdr:nvCxnSpPr>
        <xdr:cNvPr id="633" name="直線コネクタ 632"/>
        <xdr:cNvCxnSpPr/>
      </xdr:nvCxnSpPr>
      <xdr:spPr>
        <a:xfrm>
          <a:off x="15481300" y="12906073"/>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38226</xdr:rowOff>
    </xdr:from>
    <xdr:ext cx="534377" cy="259045"/>
    <xdr:sp macro="" textlink="">
      <xdr:nvSpPr>
        <xdr:cNvPr id="634" name="公債費平均値テキスト"/>
        <xdr:cNvSpPr txBox="1"/>
      </xdr:nvSpPr>
      <xdr:spPr>
        <a:xfrm>
          <a:off x="16370300" y="130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5" name="フローチャート: 判断 634"/>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47323</xdr:rowOff>
    </xdr:from>
    <xdr:to>
      <xdr:col>81</xdr:col>
      <xdr:colOff>50800</xdr:colOff>
      <xdr:row>75</xdr:row>
      <xdr:rowOff>119011</xdr:rowOff>
    </xdr:to>
    <xdr:cxnSp macro="">
      <xdr:nvCxnSpPr>
        <xdr:cNvPr id="636" name="直線コネクタ 635"/>
        <xdr:cNvCxnSpPr/>
      </xdr:nvCxnSpPr>
      <xdr:spPr>
        <a:xfrm flipV="1">
          <a:off x="14592300" y="12906073"/>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7" name="フローチャート: 判断 636"/>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130512</xdr:rowOff>
    </xdr:from>
    <xdr:ext cx="534377" cy="259045"/>
    <xdr:sp macro="" textlink="">
      <xdr:nvSpPr>
        <xdr:cNvPr id="638" name="テキスト ボックス 637"/>
        <xdr:cNvSpPr txBox="1"/>
      </xdr:nvSpPr>
      <xdr:spPr>
        <a:xfrm>
          <a:off x="15214111" y="1316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12804</xdr:rowOff>
    </xdr:from>
    <xdr:to>
      <xdr:col>76</xdr:col>
      <xdr:colOff>114300</xdr:colOff>
      <xdr:row>75</xdr:row>
      <xdr:rowOff>119011</xdr:rowOff>
    </xdr:to>
    <xdr:cxnSp macro="">
      <xdr:nvCxnSpPr>
        <xdr:cNvPr id="639" name="直線コネクタ 638"/>
        <xdr:cNvCxnSpPr/>
      </xdr:nvCxnSpPr>
      <xdr:spPr>
        <a:xfrm>
          <a:off x="13703300" y="12700104"/>
          <a:ext cx="889000" cy="27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40" name="フローチャート: 判断 639"/>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132318</xdr:rowOff>
    </xdr:from>
    <xdr:ext cx="534377" cy="259045"/>
    <xdr:sp macro="" textlink="">
      <xdr:nvSpPr>
        <xdr:cNvPr id="641" name="テキスト ボックス 640"/>
        <xdr:cNvSpPr txBox="1"/>
      </xdr:nvSpPr>
      <xdr:spPr>
        <a:xfrm>
          <a:off x="14325111" y="1316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62181</xdr:rowOff>
    </xdr:from>
    <xdr:to>
      <xdr:col>71</xdr:col>
      <xdr:colOff>177800</xdr:colOff>
      <xdr:row>74</xdr:row>
      <xdr:rowOff>12804</xdr:rowOff>
    </xdr:to>
    <xdr:cxnSp macro="">
      <xdr:nvCxnSpPr>
        <xdr:cNvPr id="642" name="直線コネクタ 641"/>
        <xdr:cNvCxnSpPr/>
      </xdr:nvCxnSpPr>
      <xdr:spPr>
        <a:xfrm>
          <a:off x="12814300" y="12578031"/>
          <a:ext cx="889000" cy="12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169962</xdr:rowOff>
    </xdr:from>
    <xdr:to>
      <xdr:col>72</xdr:col>
      <xdr:colOff>38100</xdr:colOff>
      <xdr:row>77</xdr:row>
      <xdr:rowOff>100112</xdr:rowOff>
    </xdr:to>
    <xdr:sp macro="" textlink="">
      <xdr:nvSpPr>
        <xdr:cNvPr id="643" name="フローチャート: 判断 642"/>
        <xdr:cNvSpPr/>
      </xdr:nvSpPr>
      <xdr:spPr>
        <a:xfrm>
          <a:off x="13652500" y="132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91239</xdr:rowOff>
    </xdr:from>
    <xdr:ext cx="534377" cy="259045"/>
    <xdr:sp macro="" textlink="">
      <xdr:nvSpPr>
        <xdr:cNvPr id="644" name="テキスト ボックス 643"/>
        <xdr:cNvSpPr txBox="1"/>
      </xdr:nvSpPr>
      <xdr:spPr>
        <a:xfrm>
          <a:off x="13436111" y="1329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45" name="フローチャート: 判断 644"/>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72471</xdr:rowOff>
    </xdr:from>
    <xdr:ext cx="534377" cy="259045"/>
    <xdr:sp macro="" textlink="">
      <xdr:nvSpPr>
        <xdr:cNvPr id="646" name="テキスト ボックス 645"/>
        <xdr:cNvSpPr txBox="1"/>
      </xdr:nvSpPr>
      <xdr:spPr>
        <a:xfrm>
          <a:off x="12547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40917</xdr:rowOff>
    </xdr:from>
    <xdr:to>
      <xdr:col>85</xdr:col>
      <xdr:colOff>177800</xdr:colOff>
      <xdr:row>75</xdr:row>
      <xdr:rowOff>142517</xdr:rowOff>
    </xdr:to>
    <xdr:sp macro="" textlink="">
      <xdr:nvSpPr>
        <xdr:cNvPr id="652" name="楕円 651"/>
        <xdr:cNvSpPr/>
      </xdr:nvSpPr>
      <xdr:spPr>
        <a:xfrm>
          <a:off x="16268700" y="128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63794</xdr:rowOff>
    </xdr:from>
    <xdr:ext cx="534377" cy="259045"/>
    <xdr:sp macro="" textlink="">
      <xdr:nvSpPr>
        <xdr:cNvPr id="653" name="公債費該当値テキスト"/>
        <xdr:cNvSpPr txBox="1"/>
      </xdr:nvSpPr>
      <xdr:spPr>
        <a:xfrm>
          <a:off x="16370300" y="127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167973</xdr:rowOff>
    </xdr:from>
    <xdr:to>
      <xdr:col>81</xdr:col>
      <xdr:colOff>101600</xdr:colOff>
      <xdr:row>75</xdr:row>
      <xdr:rowOff>98123</xdr:rowOff>
    </xdr:to>
    <xdr:sp macro="" textlink="">
      <xdr:nvSpPr>
        <xdr:cNvPr id="654" name="楕円 653"/>
        <xdr:cNvSpPr/>
      </xdr:nvSpPr>
      <xdr:spPr>
        <a:xfrm>
          <a:off x="15430500" y="1285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114650</xdr:rowOff>
    </xdr:from>
    <xdr:ext cx="534377" cy="259045"/>
    <xdr:sp macro="" textlink="">
      <xdr:nvSpPr>
        <xdr:cNvPr id="655" name="テキスト ボックス 654"/>
        <xdr:cNvSpPr txBox="1"/>
      </xdr:nvSpPr>
      <xdr:spPr>
        <a:xfrm>
          <a:off x="15214111" y="1263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68211</xdr:rowOff>
    </xdr:from>
    <xdr:to>
      <xdr:col>76</xdr:col>
      <xdr:colOff>165100</xdr:colOff>
      <xdr:row>75</xdr:row>
      <xdr:rowOff>169811</xdr:rowOff>
    </xdr:to>
    <xdr:sp macro="" textlink="">
      <xdr:nvSpPr>
        <xdr:cNvPr id="656" name="楕円 655"/>
        <xdr:cNvSpPr/>
      </xdr:nvSpPr>
      <xdr:spPr>
        <a:xfrm>
          <a:off x="14541500" y="12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14888</xdr:rowOff>
    </xdr:from>
    <xdr:ext cx="534377" cy="259045"/>
    <xdr:sp macro="" textlink="">
      <xdr:nvSpPr>
        <xdr:cNvPr id="657" name="テキスト ボックス 656"/>
        <xdr:cNvSpPr txBox="1"/>
      </xdr:nvSpPr>
      <xdr:spPr>
        <a:xfrm>
          <a:off x="14325111" y="127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133454</xdr:rowOff>
    </xdr:from>
    <xdr:to>
      <xdr:col>72</xdr:col>
      <xdr:colOff>38100</xdr:colOff>
      <xdr:row>74</xdr:row>
      <xdr:rowOff>63604</xdr:rowOff>
    </xdr:to>
    <xdr:sp macro="" textlink="">
      <xdr:nvSpPr>
        <xdr:cNvPr id="658" name="楕円 657"/>
        <xdr:cNvSpPr/>
      </xdr:nvSpPr>
      <xdr:spPr>
        <a:xfrm>
          <a:off x="13652500" y="1264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80131</xdr:rowOff>
    </xdr:from>
    <xdr:ext cx="534377" cy="259045"/>
    <xdr:sp macro="" textlink="">
      <xdr:nvSpPr>
        <xdr:cNvPr id="659" name="テキスト ボックス 658"/>
        <xdr:cNvSpPr txBox="1"/>
      </xdr:nvSpPr>
      <xdr:spPr>
        <a:xfrm>
          <a:off x="13436111" y="124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11381</xdr:rowOff>
    </xdr:from>
    <xdr:to>
      <xdr:col>67</xdr:col>
      <xdr:colOff>101600</xdr:colOff>
      <xdr:row>73</xdr:row>
      <xdr:rowOff>112981</xdr:rowOff>
    </xdr:to>
    <xdr:sp macro="" textlink="">
      <xdr:nvSpPr>
        <xdr:cNvPr id="660" name="楕円 659"/>
        <xdr:cNvSpPr/>
      </xdr:nvSpPr>
      <xdr:spPr>
        <a:xfrm>
          <a:off x="12763500" y="125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129508</xdr:rowOff>
    </xdr:from>
    <xdr:ext cx="534377" cy="259045"/>
    <xdr:sp macro="" textlink="">
      <xdr:nvSpPr>
        <xdr:cNvPr id="661" name="テキスト ボックス 660"/>
        <xdr:cNvSpPr txBox="1"/>
      </xdr:nvSpPr>
      <xdr:spPr>
        <a:xfrm>
          <a:off x="12547111" y="1230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7" name="テキスト ボックス 676"/>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9" name="テキスト ボックス 678"/>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113731</xdr:rowOff>
    </xdr:from>
    <xdr:to>
      <xdr:col>85</xdr:col>
      <xdr:colOff>126364</xdr:colOff>
      <xdr:row>98</xdr:row>
      <xdr:rowOff>137322</xdr:rowOff>
    </xdr:to>
    <xdr:cxnSp macro="">
      <xdr:nvCxnSpPr>
        <xdr:cNvPr id="683" name="直線コネクタ 682"/>
        <xdr:cNvCxnSpPr/>
      </xdr:nvCxnSpPr>
      <xdr:spPr>
        <a:xfrm flipV="1">
          <a:off x="16317595" y="16230031"/>
          <a:ext cx="1269" cy="709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141149</xdr:rowOff>
    </xdr:from>
    <xdr:ext cx="313932" cy="259045"/>
    <xdr:sp macro="" textlink="">
      <xdr:nvSpPr>
        <xdr:cNvPr id="684" name="積立金最小値テキスト"/>
        <xdr:cNvSpPr txBox="1"/>
      </xdr:nvSpPr>
      <xdr:spPr>
        <a:xfrm>
          <a:off x="16370300" y="169432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137322</xdr:rowOff>
    </xdr:from>
    <xdr:to>
      <xdr:col>86</xdr:col>
      <xdr:colOff>25400</xdr:colOff>
      <xdr:row>98</xdr:row>
      <xdr:rowOff>137322</xdr:rowOff>
    </xdr:to>
    <xdr:cxnSp macro="">
      <xdr:nvCxnSpPr>
        <xdr:cNvPr id="685" name="直線コネクタ 684"/>
        <xdr:cNvCxnSpPr/>
      </xdr:nvCxnSpPr>
      <xdr:spPr>
        <a:xfrm>
          <a:off x="16230600" y="1693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60408</xdr:rowOff>
    </xdr:from>
    <xdr:ext cx="534377" cy="259045"/>
    <xdr:sp macro="" textlink="">
      <xdr:nvSpPr>
        <xdr:cNvPr id="686" name="積立金最大値テキスト"/>
        <xdr:cNvSpPr txBox="1"/>
      </xdr:nvSpPr>
      <xdr:spPr>
        <a:xfrm>
          <a:off x="16370300" y="160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113731</xdr:rowOff>
    </xdr:from>
    <xdr:to>
      <xdr:col>86</xdr:col>
      <xdr:colOff>25400</xdr:colOff>
      <xdr:row>94</xdr:row>
      <xdr:rowOff>113731</xdr:rowOff>
    </xdr:to>
    <xdr:cxnSp macro="">
      <xdr:nvCxnSpPr>
        <xdr:cNvPr id="687" name="直線コネクタ 686"/>
        <xdr:cNvCxnSpPr/>
      </xdr:nvCxnSpPr>
      <xdr:spPr>
        <a:xfrm>
          <a:off x="16230600" y="1623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40030</xdr:rowOff>
    </xdr:from>
    <xdr:to>
      <xdr:col>85</xdr:col>
      <xdr:colOff>127000</xdr:colOff>
      <xdr:row>98</xdr:row>
      <xdr:rowOff>41173</xdr:rowOff>
    </xdr:to>
    <xdr:cxnSp macro="">
      <xdr:nvCxnSpPr>
        <xdr:cNvPr id="688" name="直線コネクタ 687"/>
        <xdr:cNvCxnSpPr/>
      </xdr:nvCxnSpPr>
      <xdr:spPr>
        <a:xfrm flipV="1">
          <a:off x="15481300" y="16670680"/>
          <a:ext cx="8382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2826</xdr:rowOff>
    </xdr:from>
    <xdr:ext cx="469744" cy="259045"/>
    <xdr:sp macro="" textlink="">
      <xdr:nvSpPr>
        <xdr:cNvPr id="689" name="積立金平均値テキスト"/>
        <xdr:cNvSpPr txBox="1"/>
      </xdr:nvSpPr>
      <xdr:spPr>
        <a:xfrm>
          <a:off x="16370300" y="16462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151399</xdr:rowOff>
    </xdr:from>
    <xdr:to>
      <xdr:col>85</xdr:col>
      <xdr:colOff>177800</xdr:colOff>
      <xdr:row>97</xdr:row>
      <xdr:rowOff>81549</xdr:rowOff>
    </xdr:to>
    <xdr:sp macro="" textlink="">
      <xdr:nvSpPr>
        <xdr:cNvPr id="690" name="フローチャート: 判断 689"/>
        <xdr:cNvSpPr/>
      </xdr:nvSpPr>
      <xdr:spPr>
        <a:xfrm>
          <a:off x="16268700" y="166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41173</xdr:rowOff>
    </xdr:from>
    <xdr:to>
      <xdr:col>81</xdr:col>
      <xdr:colOff>50800</xdr:colOff>
      <xdr:row>98</xdr:row>
      <xdr:rowOff>63714</xdr:rowOff>
    </xdr:to>
    <xdr:cxnSp macro="">
      <xdr:nvCxnSpPr>
        <xdr:cNvPr id="691" name="直線コネクタ 690"/>
        <xdr:cNvCxnSpPr/>
      </xdr:nvCxnSpPr>
      <xdr:spPr>
        <a:xfrm flipV="1">
          <a:off x="14592300" y="16843273"/>
          <a:ext cx="889000" cy="2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161731</xdr:rowOff>
    </xdr:from>
    <xdr:to>
      <xdr:col>81</xdr:col>
      <xdr:colOff>101600</xdr:colOff>
      <xdr:row>97</xdr:row>
      <xdr:rowOff>91881</xdr:rowOff>
    </xdr:to>
    <xdr:sp macro="" textlink="">
      <xdr:nvSpPr>
        <xdr:cNvPr id="692" name="フローチャート: 判断 691"/>
        <xdr:cNvSpPr/>
      </xdr:nvSpPr>
      <xdr:spPr>
        <a:xfrm>
          <a:off x="15430500" y="1662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108408</xdr:rowOff>
    </xdr:from>
    <xdr:ext cx="469744" cy="259045"/>
    <xdr:sp macro="" textlink="">
      <xdr:nvSpPr>
        <xdr:cNvPr id="693" name="テキスト ボックス 692"/>
        <xdr:cNvSpPr txBox="1"/>
      </xdr:nvSpPr>
      <xdr:spPr>
        <a:xfrm>
          <a:off x="15246428" y="1639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116794</xdr:rowOff>
    </xdr:from>
    <xdr:to>
      <xdr:col>76</xdr:col>
      <xdr:colOff>114300</xdr:colOff>
      <xdr:row>98</xdr:row>
      <xdr:rowOff>63714</xdr:rowOff>
    </xdr:to>
    <xdr:cxnSp macro="">
      <xdr:nvCxnSpPr>
        <xdr:cNvPr id="694" name="直線コネクタ 693"/>
        <xdr:cNvCxnSpPr/>
      </xdr:nvCxnSpPr>
      <xdr:spPr>
        <a:xfrm>
          <a:off x="13703300" y="16747444"/>
          <a:ext cx="889000" cy="1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156108</xdr:rowOff>
    </xdr:from>
    <xdr:to>
      <xdr:col>76</xdr:col>
      <xdr:colOff>165100</xdr:colOff>
      <xdr:row>97</xdr:row>
      <xdr:rowOff>86258</xdr:rowOff>
    </xdr:to>
    <xdr:sp macro="" textlink="">
      <xdr:nvSpPr>
        <xdr:cNvPr id="695" name="フローチャート: 判断 694"/>
        <xdr:cNvSpPr/>
      </xdr:nvSpPr>
      <xdr:spPr>
        <a:xfrm>
          <a:off x="14541500" y="166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102785</xdr:rowOff>
    </xdr:from>
    <xdr:ext cx="469744" cy="259045"/>
    <xdr:sp macro="" textlink="">
      <xdr:nvSpPr>
        <xdr:cNvPr id="696" name="テキスト ボックス 695"/>
        <xdr:cNvSpPr txBox="1"/>
      </xdr:nvSpPr>
      <xdr:spPr>
        <a:xfrm>
          <a:off x="14357428" y="1639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107879</xdr:rowOff>
    </xdr:from>
    <xdr:to>
      <xdr:col>71</xdr:col>
      <xdr:colOff>177800</xdr:colOff>
      <xdr:row>97</xdr:row>
      <xdr:rowOff>116794</xdr:rowOff>
    </xdr:to>
    <xdr:cxnSp macro="">
      <xdr:nvCxnSpPr>
        <xdr:cNvPr id="697" name="直線コネクタ 696"/>
        <xdr:cNvCxnSpPr/>
      </xdr:nvCxnSpPr>
      <xdr:spPr>
        <a:xfrm>
          <a:off x="12814300" y="15538379"/>
          <a:ext cx="889000" cy="12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83779</xdr:rowOff>
    </xdr:from>
    <xdr:to>
      <xdr:col>72</xdr:col>
      <xdr:colOff>38100</xdr:colOff>
      <xdr:row>96</xdr:row>
      <xdr:rowOff>13929</xdr:rowOff>
    </xdr:to>
    <xdr:sp macro="" textlink="">
      <xdr:nvSpPr>
        <xdr:cNvPr id="698" name="フローチャート: 判断 697"/>
        <xdr:cNvSpPr/>
      </xdr:nvSpPr>
      <xdr:spPr>
        <a:xfrm>
          <a:off x="13652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30456</xdr:rowOff>
    </xdr:from>
    <xdr:ext cx="534377" cy="259045"/>
    <xdr:sp macro="" textlink="">
      <xdr:nvSpPr>
        <xdr:cNvPr id="699" name="テキスト ボックス 698"/>
        <xdr:cNvSpPr txBox="1"/>
      </xdr:nvSpPr>
      <xdr:spPr>
        <a:xfrm>
          <a:off x="13436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29784</xdr:rowOff>
    </xdr:from>
    <xdr:to>
      <xdr:col>67</xdr:col>
      <xdr:colOff>101600</xdr:colOff>
      <xdr:row>96</xdr:row>
      <xdr:rowOff>131384</xdr:rowOff>
    </xdr:to>
    <xdr:sp macro="" textlink="">
      <xdr:nvSpPr>
        <xdr:cNvPr id="700" name="フローチャート: 判断 699"/>
        <xdr:cNvSpPr/>
      </xdr:nvSpPr>
      <xdr:spPr>
        <a:xfrm>
          <a:off x="12763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122511</xdr:rowOff>
    </xdr:from>
    <xdr:ext cx="469744" cy="259045"/>
    <xdr:sp macro="" textlink="">
      <xdr:nvSpPr>
        <xdr:cNvPr id="701" name="テキスト ボックス 700"/>
        <xdr:cNvSpPr txBox="1"/>
      </xdr:nvSpPr>
      <xdr:spPr>
        <a:xfrm>
          <a:off x="12579428"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160680</xdr:rowOff>
    </xdr:from>
    <xdr:to>
      <xdr:col>85</xdr:col>
      <xdr:colOff>177800</xdr:colOff>
      <xdr:row>97</xdr:row>
      <xdr:rowOff>90830</xdr:rowOff>
    </xdr:to>
    <xdr:sp macro="" textlink="">
      <xdr:nvSpPr>
        <xdr:cNvPr id="707" name="楕円 706"/>
        <xdr:cNvSpPr/>
      </xdr:nvSpPr>
      <xdr:spPr>
        <a:xfrm>
          <a:off x="16268700" y="166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139107</xdr:rowOff>
    </xdr:from>
    <xdr:ext cx="469744" cy="259045"/>
    <xdr:sp macro="" textlink="">
      <xdr:nvSpPr>
        <xdr:cNvPr id="708" name="積立金該当値テキスト"/>
        <xdr:cNvSpPr txBox="1"/>
      </xdr:nvSpPr>
      <xdr:spPr>
        <a:xfrm>
          <a:off x="16370300" y="165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161823</xdr:rowOff>
    </xdr:from>
    <xdr:to>
      <xdr:col>81</xdr:col>
      <xdr:colOff>101600</xdr:colOff>
      <xdr:row>98</xdr:row>
      <xdr:rowOff>91973</xdr:rowOff>
    </xdr:to>
    <xdr:sp macro="" textlink="">
      <xdr:nvSpPr>
        <xdr:cNvPr id="709" name="楕円 708"/>
        <xdr:cNvSpPr/>
      </xdr:nvSpPr>
      <xdr:spPr>
        <a:xfrm>
          <a:off x="15430500" y="167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83100</xdr:rowOff>
    </xdr:from>
    <xdr:ext cx="469744" cy="259045"/>
    <xdr:sp macro="" textlink="">
      <xdr:nvSpPr>
        <xdr:cNvPr id="710" name="テキスト ボックス 709"/>
        <xdr:cNvSpPr txBox="1"/>
      </xdr:nvSpPr>
      <xdr:spPr>
        <a:xfrm>
          <a:off x="15246428" y="1688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12914</xdr:rowOff>
    </xdr:from>
    <xdr:to>
      <xdr:col>76</xdr:col>
      <xdr:colOff>165100</xdr:colOff>
      <xdr:row>98</xdr:row>
      <xdr:rowOff>114514</xdr:rowOff>
    </xdr:to>
    <xdr:sp macro="" textlink="">
      <xdr:nvSpPr>
        <xdr:cNvPr id="711" name="楕円 710"/>
        <xdr:cNvSpPr/>
      </xdr:nvSpPr>
      <xdr:spPr>
        <a:xfrm>
          <a:off x="14541500" y="168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105641</xdr:rowOff>
    </xdr:from>
    <xdr:ext cx="469744" cy="259045"/>
    <xdr:sp macro="" textlink="">
      <xdr:nvSpPr>
        <xdr:cNvPr id="712" name="テキスト ボックス 711"/>
        <xdr:cNvSpPr txBox="1"/>
      </xdr:nvSpPr>
      <xdr:spPr>
        <a:xfrm>
          <a:off x="14357428" y="1690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65994</xdr:rowOff>
    </xdr:from>
    <xdr:to>
      <xdr:col>72</xdr:col>
      <xdr:colOff>38100</xdr:colOff>
      <xdr:row>97</xdr:row>
      <xdr:rowOff>167594</xdr:rowOff>
    </xdr:to>
    <xdr:sp macro="" textlink="">
      <xdr:nvSpPr>
        <xdr:cNvPr id="713" name="楕円 712"/>
        <xdr:cNvSpPr/>
      </xdr:nvSpPr>
      <xdr:spPr>
        <a:xfrm>
          <a:off x="13652500" y="166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158721</xdr:rowOff>
    </xdr:from>
    <xdr:ext cx="469744" cy="259045"/>
    <xdr:sp macro="" textlink="">
      <xdr:nvSpPr>
        <xdr:cNvPr id="714" name="テキスト ボックス 713"/>
        <xdr:cNvSpPr txBox="1"/>
      </xdr:nvSpPr>
      <xdr:spPr>
        <a:xfrm>
          <a:off x="13468428" y="167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57079</xdr:rowOff>
    </xdr:from>
    <xdr:to>
      <xdr:col>67</xdr:col>
      <xdr:colOff>101600</xdr:colOff>
      <xdr:row>90</xdr:row>
      <xdr:rowOff>158679</xdr:rowOff>
    </xdr:to>
    <xdr:sp macro="" textlink="">
      <xdr:nvSpPr>
        <xdr:cNvPr id="715" name="楕円 714"/>
        <xdr:cNvSpPr/>
      </xdr:nvSpPr>
      <xdr:spPr>
        <a:xfrm>
          <a:off x="12763500" y="154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3756</xdr:rowOff>
    </xdr:from>
    <xdr:ext cx="534377" cy="259045"/>
    <xdr:sp macro="" textlink="">
      <xdr:nvSpPr>
        <xdr:cNvPr id="716" name="テキスト ボックス 715"/>
        <xdr:cNvSpPr txBox="1"/>
      </xdr:nvSpPr>
      <xdr:spPr>
        <a:xfrm>
          <a:off x="12547111" y="1526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8" name="直線コネクタ 737"/>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41"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42" name="直線コネクタ 741"/>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163017</xdr:rowOff>
    </xdr:from>
    <xdr:to>
      <xdr:col>116</xdr:col>
      <xdr:colOff>63500</xdr:colOff>
      <xdr:row>37</xdr:row>
      <xdr:rowOff>168732</xdr:rowOff>
    </xdr:to>
    <xdr:cxnSp macro="">
      <xdr:nvCxnSpPr>
        <xdr:cNvPr id="743" name="直線コネクタ 742"/>
        <xdr:cNvCxnSpPr/>
      </xdr:nvCxnSpPr>
      <xdr:spPr>
        <a:xfrm flipV="1">
          <a:off x="21323300" y="650666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69258</xdr:rowOff>
    </xdr:from>
    <xdr:ext cx="469744" cy="259045"/>
    <xdr:sp macro="" textlink="">
      <xdr:nvSpPr>
        <xdr:cNvPr id="744" name="投資及び出資金平均値テキスト"/>
        <xdr:cNvSpPr txBox="1"/>
      </xdr:nvSpPr>
      <xdr:spPr>
        <a:xfrm>
          <a:off x="22212300" y="6070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45" name="フローチャート: 判断 744"/>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69520</xdr:rowOff>
    </xdr:from>
    <xdr:to>
      <xdr:col>111</xdr:col>
      <xdr:colOff>177800</xdr:colOff>
      <xdr:row>37</xdr:row>
      <xdr:rowOff>168732</xdr:rowOff>
    </xdr:to>
    <xdr:cxnSp macro="">
      <xdr:nvCxnSpPr>
        <xdr:cNvPr id="746" name="直線コネクタ 745"/>
        <xdr:cNvCxnSpPr/>
      </xdr:nvCxnSpPr>
      <xdr:spPr>
        <a:xfrm>
          <a:off x="20434300" y="6413170"/>
          <a:ext cx="889000" cy="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7" name="フローチャート: 判断 746"/>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25747</xdr:rowOff>
    </xdr:from>
    <xdr:ext cx="469744" cy="259045"/>
    <xdr:sp macro="" textlink="">
      <xdr:nvSpPr>
        <xdr:cNvPr id="748" name="テキスト ボックス 747"/>
        <xdr:cNvSpPr txBox="1"/>
      </xdr:nvSpPr>
      <xdr:spPr>
        <a:xfrm>
          <a:off x="21088428" y="60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69520</xdr:rowOff>
    </xdr:from>
    <xdr:to>
      <xdr:col>107</xdr:col>
      <xdr:colOff>50800</xdr:colOff>
      <xdr:row>38</xdr:row>
      <xdr:rowOff>112954</xdr:rowOff>
    </xdr:to>
    <xdr:cxnSp macro="">
      <xdr:nvCxnSpPr>
        <xdr:cNvPr id="749" name="直線コネクタ 748"/>
        <xdr:cNvCxnSpPr/>
      </xdr:nvCxnSpPr>
      <xdr:spPr>
        <a:xfrm flipV="1">
          <a:off x="19545300" y="641317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50" name="フローチャート: 判断 749"/>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52036</xdr:rowOff>
    </xdr:from>
    <xdr:ext cx="469744" cy="259045"/>
    <xdr:sp macro="" textlink="">
      <xdr:nvSpPr>
        <xdr:cNvPr id="751" name="テキスト ボックス 750"/>
        <xdr:cNvSpPr txBox="1"/>
      </xdr:nvSpPr>
      <xdr:spPr>
        <a:xfrm>
          <a:off x="20199428" y="605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72720</xdr:rowOff>
    </xdr:from>
    <xdr:to>
      <xdr:col>102</xdr:col>
      <xdr:colOff>114300</xdr:colOff>
      <xdr:row>38</xdr:row>
      <xdr:rowOff>112954</xdr:rowOff>
    </xdr:to>
    <xdr:cxnSp macro="">
      <xdr:nvCxnSpPr>
        <xdr:cNvPr id="752" name="直線コネクタ 751"/>
        <xdr:cNvCxnSpPr/>
      </xdr:nvCxnSpPr>
      <xdr:spPr>
        <a:xfrm>
          <a:off x="18656300" y="6587820"/>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101244</xdr:rowOff>
    </xdr:from>
    <xdr:to>
      <xdr:col>102</xdr:col>
      <xdr:colOff>165100</xdr:colOff>
      <xdr:row>38</xdr:row>
      <xdr:rowOff>31394</xdr:rowOff>
    </xdr:to>
    <xdr:sp macro="" textlink="">
      <xdr:nvSpPr>
        <xdr:cNvPr id="753" name="フローチャート: 判断 752"/>
        <xdr:cNvSpPr/>
      </xdr:nvSpPr>
      <xdr:spPr>
        <a:xfrm>
          <a:off x="19494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47921</xdr:rowOff>
    </xdr:from>
    <xdr:ext cx="378565" cy="259045"/>
    <xdr:sp macro="" textlink="">
      <xdr:nvSpPr>
        <xdr:cNvPr id="754" name="テキスト ボックス 753"/>
        <xdr:cNvSpPr txBox="1"/>
      </xdr:nvSpPr>
      <xdr:spPr>
        <a:xfrm>
          <a:off x="19356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133477</xdr:rowOff>
    </xdr:from>
    <xdr:to>
      <xdr:col>98</xdr:col>
      <xdr:colOff>38100</xdr:colOff>
      <xdr:row>38</xdr:row>
      <xdr:rowOff>63627</xdr:rowOff>
    </xdr:to>
    <xdr:sp macro="" textlink="">
      <xdr:nvSpPr>
        <xdr:cNvPr id="755" name="フローチャート: 判断 754"/>
        <xdr:cNvSpPr/>
      </xdr:nvSpPr>
      <xdr:spPr>
        <a:xfrm>
          <a:off x="18605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80154</xdr:rowOff>
    </xdr:from>
    <xdr:ext cx="378565" cy="259045"/>
    <xdr:sp macro="" textlink="">
      <xdr:nvSpPr>
        <xdr:cNvPr id="756" name="テキスト ボックス 755"/>
        <xdr:cNvSpPr txBox="1"/>
      </xdr:nvSpPr>
      <xdr:spPr>
        <a:xfrm>
          <a:off x="18467017" y="6252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62" name="楕円 761"/>
        <xdr:cNvSpPr/>
      </xdr:nvSpPr>
      <xdr:spPr>
        <a:xfrm>
          <a:off x="22110700" y="64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378565" cy="259045"/>
    <xdr:sp macro="" textlink="">
      <xdr:nvSpPr>
        <xdr:cNvPr id="763" name="投資及び出資金該当値テキスト"/>
        <xdr:cNvSpPr txBox="1"/>
      </xdr:nvSpPr>
      <xdr:spPr>
        <a:xfrm>
          <a:off x="22212300" y="6434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117932</xdr:rowOff>
    </xdr:from>
    <xdr:to>
      <xdr:col>112</xdr:col>
      <xdr:colOff>38100</xdr:colOff>
      <xdr:row>38</xdr:row>
      <xdr:rowOff>48082</xdr:rowOff>
    </xdr:to>
    <xdr:sp macro="" textlink="">
      <xdr:nvSpPr>
        <xdr:cNvPr id="764" name="楕円 763"/>
        <xdr:cNvSpPr/>
      </xdr:nvSpPr>
      <xdr:spPr>
        <a:xfrm>
          <a:off x="21272500" y="64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39209</xdr:rowOff>
    </xdr:from>
    <xdr:ext cx="378565" cy="259045"/>
    <xdr:sp macro="" textlink="">
      <xdr:nvSpPr>
        <xdr:cNvPr id="765" name="テキスト ボックス 764"/>
        <xdr:cNvSpPr txBox="1"/>
      </xdr:nvSpPr>
      <xdr:spPr>
        <a:xfrm>
          <a:off x="21134017" y="6554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18720</xdr:rowOff>
    </xdr:from>
    <xdr:to>
      <xdr:col>107</xdr:col>
      <xdr:colOff>101600</xdr:colOff>
      <xdr:row>37</xdr:row>
      <xdr:rowOff>120320</xdr:rowOff>
    </xdr:to>
    <xdr:sp macro="" textlink="">
      <xdr:nvSpPr>
        <xdr:cNvPr id="766" name="楕円 765"/>
        <xdr:cNvSpPr/>
      </xdr:nvSpPr>
      <xdr:spPr>
        <a:xfrm>
          <a:off x="20383500" y="6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111447</xdr:rowOff>
    </xdr:from>
    <xdr:ext cx="469744" cy="259045"/>
    <xdr:sp macro="" textlink="">
      <xdr:nvSpPr>
        <xdr:cNvPr id="767" name="テキスト ボックス 766"/>
        <xdr:cNvSpPr txBox="1"/>
      </xdr:nvSpPr>
      <xdr:spPr>
        <a:xfrm>
          <a:off x="20199428" y="64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62154</xdr:rowOff>
    </xdr:from>
    <xdr:to>
      <xdr:col>102</xdr:col>
      <xdr:colOff>165100</xdr:colOff>
      <xdr:row>38</xdr:row>
      <xdr:rowOff>163754</xdr:rowOff>
    </xdr:to>
    <xdr:sp macro="" textlink="">
      <xdr:nvSpPr>
        <xdr:cNvPr id="768" name="楕円 767"/>
        <xdr:cNvSpPr/>
      </xdr:nvSpPr>
      <xdr:spPr>
        <a:xfrm>
          <a:off x="19494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154881</xdr:rowOff>
    </xdr:from>
    <xdr:ext cx="378565" cy="259045"/>
    <xdr:sp macro="" textlink="">
      <xdr:nvSpPr>
        <xdr:cNvPr id="769" name="テキスト ボックス 768"/>
        <xdr:cNvSpPr txBox="1"/>
      </xdr:nvSpPr>
      <xdr:spPr>
        <a:xfrm>
          <a:off x="19356017" y="6669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21920</xdr:rowOff>
    </xdr:from>
    <xdr:to>
      <xdr:col>98</xdr:col>
      <xdr:colOff>38100</xdr:colOff>
      <xdr:row>38</xdr:row>
      <xdr:rowOff>123520</xdr:rowOff>
    </xdr:to>
    <xdr:sp macro="" textlink="">
      <xdr:nvSpPr>
        <xdr:cNvPr id="770" name="楕円 769"/>
        <xdr:cNvSpPr/>
      </xdr:nvSpPr>
      <xdr:spPr>
        <a:xfrm>
          <a:off x="18605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114647</xdr:rowOff>
    </xdr:from>
    <xdr:ext cx="378565" cy="259045"/>
    <xdr:sp macro="" textlink="">
      <xdr:nvSpPr>
        <xdr:cNvPr id="771" name="テキスト ボックス 770"/>
        <xdr:cNvSpPr txBox="1"/>
      </xdr:nvSpPr>
      <xdr:spPr>
        <a:xfrm>
          <a:off x="18467017" y="66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95" name="直線コネクタ 794"/>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6"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7" name="直線コネクタ 796"/>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8"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9" name="直線コネクタ 798"/>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101981</xdr:rowOff>
    </xdr:from>
    <xdr:to>
      <xdr:col>116</xdr:col>
      <xdr:colOff>63500</xdr:colOff>
      <xdr:row>57</xdr:row>
      <xdr:rowOff>142062</xdr:rowOff>
    </xdr:to>
    <xdr:cxnSp macro="">
      <xdr:nvCxnSpPr>
        <xdr:cNvPr id="800" name="直線コネクタ 799"/>
        <xdr:cNvCxnSpPr/>
      </xdr:nvCxnSpPr>
      <xdr:spPr>
        <a:xfrm>
          <a:off x="21323300" y="9874631"/>
          <a:ext cx="8382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6583</xdr:rowOff>
    </xdr:from>
    <xdr:ext cx="469744" cy="259045"/>
    <xdr:sp macro="" textlink="">
      <xdr:nvSpPr>
        <xdr:cNvPr id="801" name="貸付金平均値テキスト"/>
        <xdr:cNvSpPr txBox="1"/>
      </xdr:nvSpPr>
      <xdr:spPr>
        <a:xfrm>
          <a:off x="22212300" y="960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802" name="フローチャート: 判断 801"/>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100609</xdr:rowOff>
    </xdr:from>
    <xdr:to>
      <xdr:col>111</xdr:col>
      <xdr:colOff>177800</xdr:colOff>
      <xdr:row>57</xdr:row>
      <xdr:rowOff>101981</xdr:rowOff>
    </xdr:to>
    <xdr:cxnSp macro="">
      <xdr:nvCxnSpPr>
        <xdr:cNvPr id="803" name="直線コネクタ 802"/>
        <xdr:cNvCxnSpPr/>
      </xdr:nvCxnSpPr>
      <xdr:spPr>
        <a:xfrm>
          <a:off x="20434300" y="98732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804" name="フローチャート: 判断 803"/>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75354</xdr:rowOff>
    </xdr:from>
    <xdr:ext cx="469744" cy="259045"/>
    <xdr:sp macro="" textlink="">
      <xdr:nvSpPr>
        <xdr:cNvPr id="805" name="テキスト ボックス 804"/>
        <xdr:cNvSpPr txBox="1"/>
      </xdr:nvSpPr>
      <xdr:spPr>
        <a:xfrm>
          <a:off x="21088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79464</xdr:rowOff>
    </xdr:from>
    <xdr:to>
      <xdr:col>107</xdr:col>
      <xdr:colOff>50800</xdr:colOff>
      <xdr:row>57</xdr:row>
      <xdr:rowOff>100609</xdr:rowOff>
    </xdr:to>
    <xdr:cxnSp macro="">
      <xdr:nvCxnSpPr>
        <xdr:cNvPr id="806" name="直線コネクタ 805"/>
        <xdr:cNvCxnSpPr/>
      </xdr:nvCxnSpPr>
      <xdr:spPr>
        <a:xfrm>
          <a:off x="19545300" y="985211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7" name="フローチャート: 判断 806"/>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53789</xdr:rowOff>
    </xdr:from>
    <xdr:ext cx="534377" cy="259045"/>
    <xdr:sp macro="" textlink="">
      <xdr:nvSpPr>
        <xdr:cNvPr id="808" name="テキスト ボックス 807"/>
        <xdr:cNvSpPr txBox="1"/>
      </xdr:nvSpPr>
      <xdr:spPr>
        <a:xfrm>
          <a:off x="20167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57518</xdr:rowOff>
    </xdr:from>
    <xdr:to>
      <xdr:col>102</xdr:col>
      <xdr:colOff>114300</xdr:colOff>
      <xdr:row>57</xdr:row>
      <xdr:rowOff>79464</xdr:rowOff>
    </xdr:to>
    <xdr:cxnSp macro="">
      <xdr:nvCxnSpPr>
        <xdr:cNvPr id="809" name="直線コネクタ 808"/>
        <xdr:cNvCxnSpPr/>
      </xdr:nvCxnSpPr>
      <xdr:spPr>
        <a:xfrm>
          <a:off x="18656300" y="9830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69964</xdr:rowOff>
    </xdr:from>
    <xdr:to>
      <xdr:col>102</xdr:col>
      <xdr:colOff>165100</xdr:colOff>
      <xdr:row>58</xdr:row>
      <xdr:rowOff>114</xdr:rowOff>
    </xdr:to>
    <xdr:sp macro="" textlink="">
      <xdr:nvSpPr>
        <xdr:cNvPr id="810" name="フローチャート: 判断 809"/>
        <xdr:cNvSpPr/>
      </xdr:nvSpPr>
      <xdr:spPr>
        <a:xfrm>
          <a:off x="19494500" y="984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162691</xdr:rowOff>
    </xdr:from>
    <xdr:ext cx="469744" cy="259045"/>
    <xdr:sp macro="" textlink="">
      <xdr:nvSpPr>
        <xdr:cNvPr id="811" name="テキスト ボックス 810"/>
        <xdr:cNvSpPr txBox="1"/>
      </xdr:nvSpPr>
      <xdr:spPr>
        <a:xfrm>
          <a:off x="19310428" y="993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90424</xdr:rowOff>
    </xdr:from>
    <xdr:to>
      <xdr:col>98</xdr:col>
      <xdr:colOff>38100</xdr:colOff>
      <xdr:row>58</xdr:row>
      <xdr:rowOff>20574</xdr:rowOff>
    </xdr:to>
    <xdr:sp macro="" textlink="">
      <xdr:nvSpPr>
        <xdr:cNvPr id="812" name="フローチャート: 判断 811"/>
        <xdr:cNvSpPr/>
      </xdr:nvSpPr>
      <xdr:spPr>
        <a:xfrm>
          <a:off x="18605500" y="98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11701</xdr:rowOff>
    </xdr:from>
    <xdr:ext cx="469744" cy="259045"/>
    <xdr:sp macro="" textlink="">
      <xdr:nvSpPr>
        <xdr:cNvPr id="813" name="テキスト ボックス 812"/>
        <xdr:cNvSpPr txBox="1"/>
      </xdr:nvSpPr>
      <xdr:spPr>
        <a:xfrm>
          <a:off x="18421428" y="995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91262</xdr:rowOff>
    </xdr:from>
    <xdr:to>
      <xdr:col>116</xdr:col>
      <xdr:colOff>114300</xdr:colOff>
      <xdr:row>58</xdr:row>
      <xdr:rowOff>21412</xdr:rowOff>
    </xdr:to>
    <xdr:sp macro="" textlink="">
      <xdr:nvSpPr>
        <xdr:cNvPr id="819" name="楕円 818"/>
        <xdr:cNvSpPr/>
      </xdr:nvSpPr>
      <xdr:spPr>
        <a:xfrm>
          <a:off x="22110700" y="98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69689</xdr:rowOff>
    </xdr:from>
    <xdr:ext cx="469744" cy="259045"/>
    <xdr:sp macro="" textlink="">
      <xdr:nvSpPr>
        <xdr:cNvPr id="820" name="貸付金該当値テキスト"/>
        <xdr:cNvSpPr txBox="1"/>
      </xdr:nvSpPr>
      <xdr:spPr>
        <a:xfrm>
          <a:off x="22212300" y="984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51181</xdr:rowOff>
    </xdr:from>
    <xdr:to>
      <xdr:col>112</xdr:col>
      <xdr:colOff>38100</xdr:colOff>
      <xdr:row>57</xdr:row>
      <xdr:rowOff>152781</xdr:rowOff>
    </xdr:to>
    <xdr:sp macro="" textlink="">
      <xdr:nvSpPr>
        <xdr:cNvPr id="821" name="楕円 820"/>
        <xdr:cNvSpPr/>
      </xdr:nvSpPr>
      <xdr:spPr>
        <a:xfrm>
          <a:off x="21272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143908</xdr:rowOff>
    </xdr:from>
    <xdr:ext cx="469744" cy="259045"/>
    <xdr:sp macro="" textlink="">
      <xdr:nvSpPr>
        <xdr:cNvPr id="822" name="テキスト ボックス 821"/>
        <xdr:cNvSpPr txBox="1"/>
      </xdr:nvSpPr>
      <xdr:spPr>
        <a:xfrm>
          <a:off x="21088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49809</xdr:rowOff>
    </xdr:from>
    <xdr:to>
      <xdr:col>107</xdr:col>
      <xdr:colOff>101600</xdr:colOff>
      <xdr:row>57</xdr:row>
      <xdr:rowOff>151409</xdr:rowOff>
    </xdr:to>
    <xdr:sp macro="" textlink="">
      <xdr:nvSpPr>
        <xdr:cNvPr id="823" name="楕円 822"/>
        <xdr:cNvSpPr/>
      </xdr:nvSpPr>
      <xdr:spPr>
        <a:xfrm>
          <a:off x="203835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142536</xdr:rowOff>
    </xdr:from>
    <xdr:ext cx="469744" cy="259045"/>
    <xdr:sp macro="" textlink="">
      <xdr:nvSpPr>
        <xdr:cNvPr id="824" name="テキスト ボックス 823"/>
        <xdr:cNvSpPr txBox="1"/>
      </xdr:nvSpPr>
      <xdr:spPr>
        <a:xfrm>
          <a:off x="20199428" y="991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28664</xdr:rowOff>
    </xdr:from>
    <xdr:to>
      <xdr:col>102</xdr:col>
      <xdr:colOff>165100</xdr:colOff>
      <xdr:row>57</xdr:row>
      <xdr:rowOff>130264</xdr:rowOff>
    </xdr:to>
    <xdr:sp macro="" textlink="">
      <xdr:nvSpPr>
        <xdr:cNvPr id="825" name="楕円 824"/>
        <xdr:cNvSpPr/>
      </xdr:nvSpPr>
      <xdr:spPr>
        <a:xfrm>
          <a:off x="19494500" y="980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146791</xdr:rowOff>
    </xdr:from>
    <xdr:ext cx="469744" cy="259045"/>
    <xdr:sp macro="" textlink="">
      <xdr:nvSpPr>
        <xdr:cNvPr id="826" name="テキスト ボックス 825"/>
        <xdr:cNvSpPr txBox="1"/>
      </xdr:nvSpPr>
      <xdr:spPr>
        <a:xfrm>
          <a:off x="19310428" y="957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6718</xdr:rowOff>
    </xdr:from>
    <xdr:to>
      <xdr:col>98</xdr:col>
      <xdr:colOff>38100</xdr:colOff>
      <xdr:row>57</xdr:row>
      <xdr:rowOff>108318</xdr:rowOff>
    </xdr:to>
    <xdr:sp macro="" textlink="">
      <xdr:nvSpPr>
        <xdr:cNvPr id="827" name="楕円 826"/>
        <xdr:cNvSpPr/>
      </xdr:nvSpPr>
      <xdr:spPr>
        <a:xfrm>
          <a:off x="18605500" y="97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124845</xdr:rowOff>
    </xdr:from>
    <xdr:ext cx="469744" cy="259045"/>
    <xdr:sp macro="" textlink="">
      <xdr:nvSpPr>
        <xdr:cNvPr id="828" name="テキスト ボックス 827"/>
        <xdr:cNvSpPr txBox="1"/>
      </xdr:nvSpPr>
      <xdr:spPr>
        <a:xfrm>
          <a:off x="18421428" y="955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170599</xdr:rowOff>
    </xdr:from>
    <xdr:to>
      <xdr:col>116</xdr:col>
      <xdr:colOff>62864</xdr:colOff>
      <xdr:row>78</xdr:row>
      <xdr:rowOff>98704</xdr:rowOff>
    </xdr:to>
    <xdr:cxnSp macro="">
      <xdr:nvCxnSpPr>
        <xdr:cNvPr id="853" name="直線コネクタ 852"/>
        <xdr:cNvCxnSpPr/>
      </xdr:nvCxnSpPr>
      <xdr:spPr>
        <a:xfrm flipV="1">
          <a:off x="22159595" y="12172099"/>
          <a:ext cx="1269" cy="12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102531</xdr:rowOff>
    </xdr:from>
    <xdr:ext cx="534377" cy="259045"/>
    <xdr:sp macro="" textlink="">
      <xdr:nvSpPr>
        <xdr:cNvPr id="854" name="繰出金最小値テキスト"/>
        <xdr:cNvSpPr txBox="1"/>
      </xdr:nvSpPr>
      <xdr:spPr>
        <a:xfrm>
          <a:off x="22212300" y="13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98704</xdr:rowOff>
    </xdr:from>
    <xdr:to>
      <xdr:col>116</xdr:col>
      <xdr:colOff>152400</xdr:colOff>
      <xdr:row>78</xdr:row>
      <xdr:rowOff>98704</xdr:rowOff>
    </xdr:to>
    <xdr:cxnSp macro="">
      <xdr:nvCxnSpPr>
        <xdr:cNvPr id="855" name="直線コネクタ 854"/>
        <xdr:cNvCxnSpPr/>
      </xdr:nvCxnSpPr>
      <xdr:spPr>
        <a:xfrm>
          <a:off x="22072600" y="134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117276</xdr:rowOff>
    </xdr:from>
    <xdr:ext cx="534377" cy="259045"/>
    <xdr:sp macro="" textlink="">
      <xdr:nvSpPr>
        <xdr:cNvPr id="856" name="繰出金最大値テキスト"/>
        <xdr:cNvSpPr txBox="1"/>
      </xdr:nvSpPr>
      <xdr:spPr>
        <a:xfrm>
          <a:off x="22212300" y="119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170599</xdr:rowOff>
    </xdr:from>
    <xdr:to>
      <xdr:col>116</xdr:col>
      <xdr:colOff>152400</xdr:colOff>
      <xdr:row>70</xdr:row>
      <xdr:rowOff>170599</xdr:rowOff>
    </xdr:to>
    <xdr:cxnSp macro="">
      <xdr:nvCxnSpPr>
        <xdr:cNvPr id="857" name="直線コネクタ 856"/>
        <xdr:cNvCxnSpPr/>
      </xdr:nvCxnSpPr>
      <xdr:spPr>
        <a:xfrm>
          <a:off x="22072600" y="1217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87846</xdr:rowOff>
    </xdr:from>
    <xdr:to>
      <xdr:col>116</xdr:col>
      <xdr:colOff>63500</xdr:colOff>
      <xdr:row>77</xdr:row>
      <xdr:rowOff>121565</xdr:rowOff>
    </xdr:to>
    <xdr:cxnSp macro="">
      <xdr:nvCxnSpPr>
        <xdr:cNvPr id="858" name="直線コネクタ 857"/>
        <xdr:cNvCxnSpPr/>
      </xdr:nvCxnSpPr>
      <xdr:spPr>
        <a:xfrm flipV="1">
          <a:off x="21323300" y="13289496"/>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50817</xdr:rowOff>
    </xdr:from>
    <xdr:ext cx="534377" cy="259045"/>
    <xdr:sp macro="" textlink="">
      <xdr:nvSpPr>
        <xdr:cNvPr id="859" name="繰出金平均値テキスト"/>
        <xdr:cNvSpPr txBox="1"/>
      </xdr:nvSpPr>
      <xdr:spPr>
        <a:xfrm>
          <a:off x="22212300" y="1273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60" name="フローチャート: 判断 859"/>
        <xdr:cNvSpPr/>
      </xdr:nvSpPr>
      <xdr:spPr>
        <a:xfrm>
          <a:off x="22110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68605</xdr:rowOff>
    </xdr:from>
    <xdr:to>
      <xdr:col>111</xdr:col>
      <xdr:colOff>177800</xdr:colOff>
      <xdr:row>77</xdr:row>
      <xdr:rowOff>121565</xdr:rowOff>
    </xdr:to>
    <xdr:cxnSp macro="">
      <xdr:nvCxnSpPr>
        <xdr:cNvPr id="861" name="直線コネクタ 860"/>
        <xdr:cNvCxnSpPr/>
      </xdr:nvCxnSpPr>
      <xdr:spPr>
        <a:xfrm>
          <a:off x="20434300" y="13270255"/>
          <a:ext cx="889000" cy="5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xdr:rowOff>
    </xdr:from>
    <xdr:to>
      <xdr:col>112</xdr:col>
      <xdr:colOff>38100</xdr:colOff>
      <xdr:row>75</xdr:row>
      <xdr:rowOff>102527</xdr:rowOff>
    </xdr:to>
    <xdr:sp macro="" textlink="">
      <xdr:nvSpPr>
        <xdr:cNvPr id="862" name="フローチャート: 判断 861"/>
        <xdr:cNvSpPr/>
      </xdr:nvSpPr>
      <xdr:spPr>
        <a:xfrm>
          <a:off x="21272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119054</xdr:rowOff>
    </xdr:from>
    <xdr:ext cx="534377" cy="259045"/>
    <xdr:sp macro="" textlink="">
      <xdr:nvSpPr>
        <xdr:cNvPr id="863" name="テキスト ボックス 862"/>
        <xdr:cNvSpPr txBox="1"/>
      </xdr:nvSpPr>
      <xdr:spPr>
        <a:xfrm>
          <a:off x="21056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141529</xdr:rowOff>
    </xdr:from>
    <xdr:to>
      <xdr:col>107</xdr:col>
      <xdr:colOff>50800</xdr:colOff>
      <xdr:row>77</xdr:row>
      <xdr:rowOff>68605</xdr:rowOff>
    </xdr:to>
    <xdr:cxnSp macro="">
      <xdr:nvCxnSpPr>
        <xdr:cNvPr id="864" name="直線コネクタ 863"/>
        <xdr:cNvCxnSpPr/>
      </xdr:nvCxnSpPr>
      <xdr:spPr>
        <a:xfrm>
          <a:off x="19545300" y="13000279"/>
          <a:ext cx="8890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164414</xdr:rowOff>
    </xdr:from>
    <xdr:to>
      <xdr:col>107</xdr:col>
      <xdr:colOff>101600</xdr:colOff>
      <xdr:row>75</xdr:row>
      <xdr:rowOff>94564</xdr:rowOff>
    </xdr:to>
    <xdr:sp macro="" textlink="">
      <xdr:nvSpPr>
        <xdr:cNvPr id="865" name="フローチャート: 判断 864"/>
        <xdr:cNvSpPr/>
      </xdr:nvSpPr>
      <xdr:spPr>
        <a:xfrm>
          <a:off x="20383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111091</xdr:rowOff>
    </xdr:from>
    <xdr:ext cx="534377" cy="259045"/>
    <xdr:sp macro="" textlink="">
      <xdr:nvSpPr>
        <xdr:cNvPr id="866" name="テキスト ボックス 865"/>
        <xdr:cNvSpPr txBox="1"/>
      </xdr:nvSpPr>
      <xdr:spPr>
        <a:xfrm>
          <a:off x="20167111" y="12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141529</xdr:rowOff>
    </xdr:from>
    <xdr:to>
      <xdr:col>102</xdr:col>
      <xdr:colOff>114300</xdr:colOff>
      <xdr:row>76</xdr:row>
      <xdr:rowOff>126251</xdr:rowOff>
    </xdr:to>
    <xdr:cxnSp macro="">
      <xdr:nvCxnSpPr>
        <xdr:cNvPr id="867" name="直線コネクタ 866"/>
        <xdr:cNvCxnSpPr/>
      </xdr:nvCxnSpPr>
      <xdr:spPr>
        <a:xfrm flipV="1">
          <a:off x="18656300" y="13000279"/>
          <a:ext cx="8890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135115</xdr:rowOff>
    </xdr:from>
    <xdr:to>
      <xdr:col>102</xdr:col>
      <xdr:colOff>165100</xdr:colOff>
      <xdr:row>75</xdr:row>
      <xdr:rowOff>65265</xdr:rowOff>
    </xdr:to>
    <xdr:sp macro="" textlink="">
      <xdr:nvSpPr>
        <xdr:cNvPr id="868" name="フローチャート: 判断 867"/>
        <xdr:cNvSpPr/>
      </xdr:nvSpPr>
      <xdr:spPr>
        <a:xfrm>
          <a:off x="194945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81792</xdr:rowOff>
    </xdr:from>
    <xdr:ext cx="534377" cy="259045"/>
    <xdr:sp macro="" textlink="">
      <xdr:nvSpPr>
        <xdr:cNvPr id="869" name="テキスト ボックス 868"/>
        <xdr:cNvSpPr txBox="1"/>
      </xdr:nvSpPr>
      <xdr:spPr>
        <a:xfrm>
          <a:off x="19278111" y="1259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80746</xdr:rowOff>
    </xdr:from>
    <xdr:to>
      <xdr:col>98</xdr:col>
      <xdr:colOff>38100</xdr:colOff>
      <xdr:row>76</xdr:row>
      <xdr:rowOff>10895</xdr:rowOff>
    </xdr:to>
    <xdr:sp macro="" textlink="">
      <xdr:nvSpPr>
        <xdr:cNvPr id="870" name="フローチャート: 判断 869"/>
        <xdr:cNvSpPr/>
      </xdr:nvSpPr>
      <xdr:spPr>
        <a:xfrm>
          <a:off x="18605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27423</xdr:rowOff>
    </xdr:from>
    <xdr:ext cx="534377" cy="259045"/>
    <xdr:sp macro="" textlink="">
      <xdr:nvSpPr>
        <xdr:cNvPr id="871" name="テキスト ボックス 870"/>
        <xdr:cNvSpPr txBox="1"/>
      </xdr:nvSpPr>
      <xdr:spPr>
        <a:xfrm>
          <a:off x="18389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37046</xdr:rowOff>
    </xdr:from>
    <xdr:to>
      <xdr:col>116</xdr:col>
      <xdr:colOff>114300</xdr:colOff>
      <xdr:row>77</xdr:row>
      <xdr:rowOff>138646</xdr:rowOff>
    </xdr:to>
    <xdr:sp macro="" textlink="">
      <xdr:nvSpPr>
        <xdr:cNvPr id="877" name="楕円 876"/>
        <xdr:cNvSpPr/>
      </xdr:nvSpPr>
      <xdr:spPr>
        <a:xfrm>
          <a:off x="22110700" y="132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15473</xdr:rowOff>
    </xdr:from>
    <xdr:ext cx="534377" cy="259045"/>
    <xdr:sp macro="" textlink="">
      <xdr:nvSpPr>
        <xdr:cNvPr id="878" name="繰出金該当値テキスト"/>
        <xdr:cNvSpPr txBox="1"/>
      </xdr:nvSpPr>
      <xdr:spPr>
        <a:xfrm>
          <a:off x="22212300" y="1321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70765</xdr:rowOff>
    </xdr:from>
    <xdr:to>
      <xdr:col>112</xdr:col>
      <xdr:colOff>38100</xdr:colOff>
      <xdr:row>78</xdr:row>
      <xdr:rowOff>915</xdr:rowOff>
    </xdr:to>
    <xdr:sp macro="" textlink="">
      <xdr:nvSpPr>
        <xdr:cNvPr id="879" name="楕円 878"/>
        <xdr:cNvSpPr/>
      </xdr:nvSpPr>
      <xdr:spPr>
        <a:xfrm>
          <a:off x="21272500" y="132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163492</xdr:rowOff>
    </xdr:from>
    <xdr:ext cx="534377" cy="259045"/>
    <xdr:sp macro="" textlink="">
      <xdr:nvSpPr>
        <xdr:cNvPr id="880" name="テキスト ボックス 879"/>
        <xdr:cNvSpPr txBox="1"/>
      </xdr:nvSpPr>
      <xdr:spPr>
        <a:xfrm>
          <a:off x="21056111" y="1336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17805</xdr:rowOff>
    </xdr:from>
    <xdr:to>
      <xdr:col>107</xdr:col>
      <xdr:colOff>101600</xdr:colOff>
      <xdr:row>77</xdr:row>
      <xdr:rowOff>119405</xdr:rowOff>
    </xdr:to>
    <xdr:sp macro="" textlink="">
      <xdr:nvSpPr>
        <xdr:cNvPr id="881" name="楕円 880"/>
        <xdr:cNvSpPr/>
      </xdr:nvSpPr>
      <xdr:spPr>
        <a:xfrm>
          <a:off x="20383500" y="132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110532</xdr:rowOff>
    </xdr:from>
    <xdr:ext cx="534377" cy="259045"/>
    <xdr:sp macro="" textlink="">
      <xdr:nvSpPr>
        <xdr:cNvPr id="882" name="テキスト ボックス 881"/>
        <xdr:cNvSpPr txBox="1"/>
      </xdr:nvSpPr>
      <xdr:spPr>
        <a:xfrm>
          <a:off x="20167111" y="133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90729</xdr:rowOff>
    </xdr:from>
    <xdr:to>
      <xdr:col>102</xdr:col>
      <xdr:colOff>165100</xdr:colOff>
      <xdr:row>76</xdr:row>
      <xdr:rowOff>20879</xdr:rowOff>
    </xdr:to>
    <xdr:sp macro="" textlink="">
      <xdr:nvSpPr>
        <xdr:cNvPr id="883" name="楕円 882"/>
        <xdr:cNvSpPr/>
      </xdr:nvSpPr>
      <xdr:spPr>
        <a:xfrm>
          <a:off x="19494500" y="129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12006</xdr:rowOff>
    </xdr:from>
    <xdr:ext cx="534377" cy="259045"/>
    <xdr:sp macro="" textlink="">
      <xdr:nvSpPr>
        <xdr:cNvPr id="884" name="テキスト ボックス 883"/>
        <xdr:cNvSpPr txBox="1"/>
      </xdr:nvSpPr>
      <xdr:spPr>
        <a:xfrm>
          <a:off x="19278111" y="130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75451</xdr:rowOff>
    </xdr:from>
    <xdr:to>
      <xdr:col>98</xdr:col>
      <xdr:colOff>38100</xdr:colOff>
      <xdr:row>77</xdr:row>
      <xdr:rowOff>5601</xdr:rowOff>
    </xdr:to>
    <xdr:sp macro="" textlink="">
      <xdr:nvSpPr>
        <xdr:cNvPr id="885" name="楕円 884"/>
        <xdr:cNvSpPr/>
      </xdr:nvSpPr>
      <xdr:spPr>
        <a:xfrm>
          <a:off x="18605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168178</xdr:rowOff>
    </xdr:from>
    <xdr:ext cx="534377" cy="259045"/>
    <xdr:sp macro="" textlink="">
      <xdr:nvSpPr>
        <xdr:cNvPr id="886" name="テキスト ボックス 885"/>
        <xdr:cNvSpPr txBox="1"/>
      </xdr:nvSpPr>
      <xdr:spPr>
        <a:xfrm>
          <a:off x="18389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75,467</a:t>
          </a:r>
          <a:r>
            <a:rPr kumimoji="1" lang="ja-JP" altLang="en-US" sz="1300">
              <a:latin typeface="ＭＳ Ｐゴシック" panose="020B0600070205080204" pitchFamily="50" charset="-128"/>
              <a:ea typeface="ＭＳ Ｐゴシック" panose="020B0600070205080204" pitchFamily="50" charset="-128"/>
            </a:rPr>
            <a:t>円と類似団体の平均の</a:t>
          </a:r>
          <a:r>
            <a:rPr kumimoji="1" lang="en-US" altLang="ja-JP" sz="1300">
              <a:latin typeface="ＭＳ Ｐゴシック" panose="020B0600070205080204" pitchFamily="50" charset="-128"/>
              <a:ea typeface="ＭＳ Ｐゴシック" panose="020B0600070205080204" pitchFamily="50" charset="-128"/>
            </a:rPr>
            <a:t>59,710</a:t>
          </a:r>
          <a:r>
            <a:rPr kumimoji="1" lang="ja-JP" altLang="en-US" sz="1300">
              <a:latin typeface="ＭＳ Ｐゴシック" panose="020B0600070205080204" pitchFamily="50" charset="-128"/>
              <a:ea typeface="ＭＳ Ｐゴシック" panose="020B0600070205080204" pitchFamily="50" charset="-128"/>
            </a:rPr>
            <a:t>円に比べ高くなっているが、主な要因は、近隣市町から常備消防業務を受託しているためである。今後も、事務事業の見直しや職員の適正配置により、人件費の抑制に努める。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月豪雨災害に伴う災害対応のため、食料費や消耗品費が増加したため、例年に比べて増加率が大きくなっている。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災害対応のため、災害復旧事業費が大幅に増加した。また、災害対応を優先し、通常事業を縮減したため、維持補修費、普通建設事業費が大幅に減少した。なお、普通建設事業費（うち新規整備）の減少傾向は、芸術文化ホール、龍王小学校の整備等の大型事業の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44,599</a:t>
          </a:r>
          <a:r>
            <a:rPr kumimoji="1" lang="ja-JP" altLang="en-US" sz="1300">
              <a:latin typeface="ＭＳ Ｐゴシック" panose="020B0600070205080204" pitchFamily="50" charset="-128"/>
              <a:ea typeface="ＭＳ Ｐゴシック" panose="020B0600070205080204" pitchFamily="50" charset="-128"/>
            </a:rPr>
            <a:t>円と類似団体の平均</a:t>
          </a:r>
          <a:r>
            <a:rPr kumimoji="1" lang="en-US" altLang="ja-JP" sz="1300">
              <a:latin typeface="ＭＳ Ｐゴシック" panose="020B0600070205080204" pitchFamily="50" charset="-128"/>
              <a:ea typeface="ＭＳ Ｐゴシック" panose="020B0600070205080204" pitchFamily="50" charset="-128"/>
            </a:rPr>
            <a:t>36,273</a:t>
          </a:r>
          <a:r>
            <a:rPr kumimoji="1" lang="ja-JP" altLang="en-US" sz="1300">
              <a:latin typeface="ＭＳ Ｐゴシック" panose="020B0600070205080204" pitchFamily="50" charset="-128"/>
              <a:ea typeface="ＭＳ Ｐゴシック" panose="020B0600070205080204" pitchFamily="50" charset="-128"/>
            </a:rPr>
            <a:t>円に比べ高くなっている。今後も将来への負担を考慮した地方債の発行に努める。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広島県東広島市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187,718
180,575
635.16
81,589,517
76,015,943
810,178
43,954,142
77,035,921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27033</xdr:rowOff>
    </xdr:from>
    <xdr:to>
      <xdr:col>24</xdr:col>
      <xdr:colOff>62865</xdr:colOff>
      <xdr:row>38</xdr:row>
      <xdr:rowOff>38463</xdr:rowOff>
    </xdr:to>
    <xdr:cxnSp macro="">
      <xdr:nvCxnSpPr>
        <xdr:cNvPr id="58" name="直線コネクタ 57"/>
        <xdr:cNvCxnSpPr/>
      </xdr:nvCxnSpPr>
      <xdr:spPr>
        <a:xfrm flipV="1">
          <a:off x="4633595" y="5170533"/>
          <a:ext cx="127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42290</xdr:rowOff>
    </xdr:from>
    <xdr:ext cx="469744" cy="259045"/>
    <xdr:sp macro="" textlink="">
      <xdr:nvSpPr>
        <xdr:cNvPr id="59" name="議会費最小値テキスト"/>
        <xdr:cNvSpPr txBox="1"/>
      </xdr:nvSpPr>
      <xdr:spPr>
        <a:xfrm>
          <a:off x="46863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38463</xdr:rowOff>
    </xdr:from>
    <xdr:to>
      <xdr:col>24</xdr:col>
      <xdr:colOff>152400</xdr:colOff>
      <xdr:row>38</xdr:row>
      <xdr:rowOff>38463</xdr:rowOff>
    </xdr:to>
    <xdr:cxnSp macro="">
      <xdr:nvCxnSpPr>
        <xdr:cNvPr id="60" name="直線コネクタ 59"/>
        <xdr:cNvCxnSpPr/>
      </xdr:nvCxnSpPr>
      <xdr:spPr>
        <a:xfrm>
          <a:off x="4546600" y="65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145160</xdr:rowOff>
    </xdr:from>
    <xdr:ext cx="469744" cy="259045"/>
    <xdr:sp macro="" textlink="">
      <xdr:nvSpPr>
        <xdr:cNvPr id="61" name="議会費最大値テキスト"/>
        <xdr:cNvSpPr txBox="1"/>
      </xdr:nvSpPr>
      <xdr:spPr>
        <a:xfrm>
          <a:off x="4686300" y="49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27033</xdr:rowOff>
    </xdr:from>
    <xdr:to>
      <xdr:col>24</xdr:col>
      <xdr:colOff>152400</xdr:colOff>
      <xdr:row>30</xdr:row>
      <xdr:rowOff>27033</xdr:rowOff>
    </xdr:to>
    <xdr:cxnSp macro="">
      <xdr:nvCxnSpPr>
        <xdr:cNvPr id="62" name="直線コネクタ 61"/>
        <xdr:cNvCxnSpPr/>
      </xdr:nvCxnSpPr>
      <xdr:spPr>
        <a:xfrm>
          <a:off x="4546600" y="51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76019</xdr:rowOff>
    </xdr:from>
    <xdr:to>
      <xdr:col>24</xdr:col>
      <xdr:colOff>63500</xdr:colOff>
      <xdr:row>34</xdr:row>
      <xdr:rowOff>118473</xdr:rowOff>
    </xdr:to>
    <xdr:cxnSp macro="">
      <xdr:nvCxnSpPr>
        <xdr:cNvPr id="63" name="直線コネクタ 62"/>
        <xdr:cNvCxnSpPr/>
      </xdr:nvCxnSpPr>
      <xdr:spPr>
        <a:xfrm>
          <a:off x="3797300" y="590531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469744" cy="259045"/>
    <xdr:sp macro="" textlink="">
      <xdr:nvSpPr>
        <xdr:cNvPr id="64" name="議会費平均値テキスト"/>
        <xdr:cNvSpPr txBox="1"/>
      </xdr:nvSpPr>
      <xdr:spPr>
        <a:xfrm>
          <a:off x="4686300" y="590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65" name="フローチャート: 判断 64"/>
        <xdr:cNvSpPr/>
      </xdr:nvSpPr>
      <xdr:spPr>
        <a:xfrm>
          <a:off x="458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54792</xdr:rowOff>
    </xdr:from>
    <xdr:to>
      <xdr:col>19</xdr:col>
      <xdr:colOff>177800</xdr:colOff>
      <xdr:row>34</xdr:row>
      <xdr:rowOff>76019</xdr:rowOff>
    </xdr:to>
    <xdr:cxnSp macro="">
      <xdr:nvCxnSpPr>
        <xdr:cNvPr id="66" name="直線コネクタ 65"/>
        <xdr:cNvCxnSpPr/>
      </xdr:nvCxnSpPr>
      <xdr:spPr>
        <a:xfrm>
          <a:off x="2908300" y="58840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118292</xdr:rowOff>
    </xdr:from>
    <xdr:to>
      <xdr:col>20</xdr:col>
      <xdr:colOff>38100</xdr:colOff>
      <xdr:row>35</xdr:row>
      <xdr:rowOff>48442</xdr:rowOff>
    </xdr:to>
    <xdr:sp macro="" textlink="">
      <xdr:nvSpPr>
        <xdr:cNvPr id="67" name="フローチャート: 判断 66"/>
        <xdr:cNvSpPr/>
      </xdr:nvSpPr>
      <xdr:spPr>
        <a:xfrm>
          <a:off x="3746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39569</xdr:rowOff>
    </xdr:from>
    <xdr:ext cx="469744" cy="259045"/>
    <xdr:sp macro="" textlink="">
      <xdr:nvSpPr>
        <xdr:cNvPr id="68" name="テキスト ボックス 67"/>
        <xdr:cNvSpPr txBox="1"/>
      </xdr:nvSpPr>
      <xdr:spPr>
        <a:xfrm>
          <a:off x="3562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149497</xdr:rowOff>
    </xdr:from>
    <xdr:to>
      <xdr:col>15</xdr:col>
      <xdr:colOff>50800</xdr:colOff>
      <xdr:row>34</xdr:row>
      <xdr:rowOff>54792</xdr:rowOff>
    </xdr:to>
    <xdr:cxnSp macro="">
      <xdr:nvCxnSpPr>
        <xdr:cNvPr id="69" name="直線コネクタ 68"/>
        <xdr:cNvCxnSpPr/>
      </xdr:nvCxnSpPr>
      <xdr:spPr>
        <a:xfrm>
          <a:off x="2019300" y="5635897"/>
          <a:ext cx="8890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87267</xdr:rowOff>
    </xdr:from>
    <xdr:to>
      <xdr:col>15</xdr:col>
      <xdr:colOff>101600</xdr:colOff>
      <xdr:row>35</xdr:row>
      <xdr:rowOff>17417</xdr:rowOff>
    </xdr:to>
    <xdr:sp macro="" textlink="">
      <xdr:nvSpPr>
        <xdr:cNvPr id="70" name="フローチャート: 判断 69"/>
        <xdr:cNvSpPr/>
      </xdr:nvSpPr>
      <xdr:spPr>
        <a:xfrm>
          <a:off x="2857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8544</xdr:rowOff>
    </xdr:from>
    <xdr:ext cx="469744" cy="259045"/>
    <xdr:sp macro="" textlink="">
      <xdr:nvSpPr>
        <xdr:cNvPr id="71" name="テキスト ボックス 70"/>
        <xdr:cNvSpPr txBox="1"/>
      </xdr:nvSpPr>
      <xdr:spPr>
        <a:xfrm>
          <a:off x="2673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103777</xdr:rowOff>
    </xdr:from>
    <xdr:to>
      <xdr:col>10</xdr:col>
      <xdr:colOff>114300</xdr:colOff>
      <xdr:row>32</xdr:row>
      <xdr:rowOff>149497</xdr:rowOff>
    </xdr:to>
    <xdr:cxnSp macro="">
      <xdr:nvCxnSpPr>
        <xdr:cNvPr id="72" name="直線コネクタ 71"/>
        <xdr:cNvCxnSpPr/>
      </xdr:nvCxnSpPr>
      <xdr:spPr>
        <a:xfrm>
          <a:off x="1130300" y="559017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93799</xdr:rowOff>
    </xdr:from>
    <xdr:to>
      <xdr:col>10</xdr:col>
      <xdr:colOff>165100</xdr:colOff>
      <xdr:row>34</xdr:row>
      <xdr:rowOff>23949</xdr:rowOff>
    </xdr:to>
    <xdr:sp macro="" textlink="">
      <xdr:nvSpPr>
        <xdr:cNvPr id="73" name="フローチャート: 判断 72"/>
        <xdr:cNvSpPr/>
      </xdr:nvSpPr>
      <xdr:spPr>
        <a:xfrm>
          <a:off x="1968500" y="575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15076</xdr:rowOff>
    </xdr:from>
    <xdr:ext cx="469744" cy="259045"/>
    <xdr:sp macro="" textlink="">
      <xdr:nvSpPr>
        <xdr:cNvPr id="74" name="テキスト ボックス 73"/>
        <xdr:cNvSpPr txBox="1"/>
      </xdr:nvSpPr>
      <xdr:spPr>
        <a:xfrm>
          <a:off x="1784428" y="58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36649</xdr:rowOff>
    </xdr:from>
    <xdr:to>
      <xdr:col>6</xdr:col>
      <xdr:colOff>38100</xdr:colOff>
      <xdr:row>35</xdr:row>
      <xdr:rowOff>138249</xdr:rowOff>
    </xdr:to>
    <xdr:sp macro="" textlink="">
      <xdr:nvSpPr>
        <xdr:cNvPr id="75" name="フローチャート: 判断 74"/>
        <xdr:cNvSpPr/>
      </xdr:nvSpPr>
      <xdr:spPr>
        <a:xfrm>
          <a:off x="1079500" y="60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129376</xdr:rowOff>
    </xdr:from>
    <xdr:ext cx="469744" cy="259045"/>
    <xdr:sp macro="" textlink="">
      <xdr:nvSpPr>
        <xdr:cNvPr id="76" name="テキスト ボックス 75"/>
        <xdr:cNvSpPr txBox="1"/>
      </xdr:nvSpPr>
      <xdr:spPr>
        <a:xfrm>
          <a:off x="895428" y="61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67673</xdr:rowOff>
    </xdr:from>
    <xdr:to>
      <xdr:col>24</xdr:col>
      <xdr:colOff>114300</xdr:colOff>
      <xdr:row>34</xdr:row>
      <xdr:rowOff>169273</xdr:rowOff>
    </xdr:to>
    <xdr:sp macro="" textlink="">
      <xdr:nvSpPr>
        <xdr:cNvPr id="82" name="楕円 81"/>
        <xdr:cNvSpPr/>
      </xdr:nvSpPr>
      <xdr:spPr>
        <a:xfrm>
          <a:off x="4584700" y="589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90550</xdr:rowOff>
    </xdr:from>
    <xdr:ext cx="469744" cy="259045"/>
    <xdr:sp macro="" textlink="">
      <xdr:nvSpPr>
        <xdr:cNvPr id="83" name="議会費該当値テキスト"/>
        <xdr:cNvSpPr txBox="1"/>
      </xdr:nvSpPr>
      <xdr:spPr>
        <a:xfrm>
          <a:off x="4686300" y="574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25219</xdr:rowOff>
    </xdr:from>
    <xdr:to>
      <xdr:col>20</xdr:col>
      <xdr:colOff>38100</xdr:colOff>
      <xdr:row>34</xdr:row>
      <xdr:rowOff>126819</xdr:rowOff>
    </xdr:to>
    <xdr:sp macro="" textlink="">
      <xdr:nvSpPr>
        <xdr:cNvPr id="84" name="楕円 83"/>
        <xdr:cNvSpPr/>
      </xdr:nvSpPr>
      <xdr:spPr>
        <a:xfrm>
          <a:off x="3746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143346</xdr:rowOff>
    </xdr:from>
    <xdr:ext cx="469744" cy="259045"/>
    <xdr:sp macro="" textlink="">
      <xdr:nvSpPr>
        <xdr:cNvPr id="85" name="テキスト ボックス 84"/>
        <xdr:cNvSpPr txBox="1"/>
      </xdr:nvSpPr>
      <xdr:spPr>
        <a:xfrm>
          <a:off x="3562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3992</xdr:rowOff>
    </xdr:from>
    <xdr:to>
      <xdr:col>15</xdr:col>
      <xdr:colOff>101600</xdr:colOff>
      <xdr:row>34</xdr:row>
      <xdr:rowOff>105592</xdr:rowOff>
    </xdr:to>
    <xdr:sp macro="" textlink="">
      <xdr:nvSpPr>
        <xdr:cNvPr id="86" name="楕円 85"/>
        <xdr:cNvSpPr/>
      </xdr:nvSpPr>
      <xdr:spPr>
        <a:xfrm>
          <a:off x="2857500" y="58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122119</xdr:rowOff>
    </xdr:from>
    <xdr:ext cx="469744" cy="259045"/>
    <xdr:sp macro="" textlink="">
      <xdr:nvSpPr>
        <xdr:cNvPr id="87" name="テキスト ボックス 86"/>
        <xdr:cNvSpPr txBox="1"/>
      </xdr:nvSpPr>
      <xdr:spPr>
        <a:xfrm>
          <a:off x="2673428" y="560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98697</xdr:rowOff>
    </xdr:from>
    <xdr:to>
      <xdr:col>10</xdr:col>
      <xdr:colOff>165100</xdr:colOff>
      <xdr:row>33</xdr:row>
      <xdr:rowOff>28847</xdr:rowOff>
    </xdr:to>
    <xdr:sp macro="" textlink="">
      <xdr:nvSpPr>
        <xdr:cNvPr id="88" name="楕円 87"/>
        <xdr:cNvSpPr/>
      </xdr:nvSpPr>
      <xdr:spPr>
        <a:xfrm>
          <a:off x="1968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45374</xdr:rowOff>
    </xdr:from>
    <xdr:ext cx="469744" cy="259045"/>
    <xdr:sp macro="" textlink="">
      <xdr:nvSpPr>
        <xdr:cNvPr id="89" name="テキスト ボックス 88"/>
        <xdr:cNvSpPr txBox="1"/>
      </xdr:nvSpPr>
      <xdr:spPr>
        <a:xfrm>
          <a:off x="1784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52977</xdr:rowOff>
    </xdr:from>
    <xdr:to>
      <xdr:col>6</xdr:col>
      <xdr:colOff>38100</xdr:colOff>
      <xdr:row>32</xdr:row>
      <xdr:rowOff>154577</xdr:rowOff>
    </xdr:to>
    <xdr:sp macro="" textlink="">
      <xdr:nvSpPr>
        <xdr:cNvPr id="90" name="楕円 89"/>
        <xdr:cNvSpPr/>
      </xdr:nvSpPr>
      <xdr:spPr>
        <a:xfrm>
          <a:off x="1079500" y="55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171104</xdr:rowOff>
    </xdr:from>
    <xdr:ext cx="469744" cy="259045"/>
    <xdr:sp macro="" textlink="">
      <xdr:nvSpPr>
        <xdr:cNvPr id="91" name="テキスト ボックス 90"/>
        <xdr:cNvSpPr txBox="1"/>
      </xdr:nvSpPr>
      <xdr:spPr>
        <a:xfrm>
          <a:off x="895428" y="53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167742</xdr:rowOff>
    </xdr:from>
    <xdr:to>
      <xdr:col>24</xdr:col>
      <xdr:colOff>62865</xdr:colOff>
      <xdr:row>59</xdr:row>
      <xdr:rowOff>117335</xdr:rowOff>
    </xdr:to>
    <xdr:cxnSp macro="">
      <xdr:nvCxnSpPr>
        <xdr:cNvPr id="116" name="直線コネクタ 115"/>
        <xdr:cNvCxnSpPr/>
      </xdr:nvCxnSpPr>
      <xdr:spPr>
        <a:xfrm flipV="1">
          <a:off x="4633595" y="8911692"/>
          <a:ext cx="1270" cy="1321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121162</xdr:rowOff>
    </xdr:from>
    <xdr:ext cx="534377" cy="259045"/>
    <xdr:sp macro="" textlink="">
      <xdr:nvSpPr>
        <xdr:cNvPr id="117" name="総務費最小値テキスト"/>
        <xdr:cNvSpPr txBox="1"/>
      </xdr:nvSpPr>
      <xdr:spPr>
        <a:xfrm>
          <a:off x="4686300" y="1023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117335</xdr:rowOff>
    </xdr:from>
    <xdr:to>
      <xdr:col>24</xdr:col>
      <xdr:colOff>152400</xdr:colOff>
      <xdr:row>59</xdr:row>
      <xdr:rowOff>117335</xdr:rowOff>
    </xdr:to>
    <xdr:cxnSp macro="">
      <xdr:nvCxnSpPr>
        <xdr:cNvPr id="118" name="直線コネクタ 117"/>
        <xdr:cNvCxnSpPr/>
      </xdr:nvCxnSpPr>
      <xdr:spPr>
        <a:xfrm>
          <a:off x="4546600" y="1023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114419</xdr:rowOff>
    </xdr:from>
    <xdr:ext cx="534377" cy="259045"/>
    <xdr:sp macro="" textlink="">
      <xdr:nvSpPr>
        <xdr:cNvPr id="119" name="総務費最大値テキスト"/>
        <xdr:cNvSpPr txBox="1"/>
      </xdr:nvSpPr>
      <xdr:spPr>
        <a:xfrm>
          <a:off x="4686300" y="868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167742</xdr:rowOff>
    </xdr:from>
    <xdr:to>
      <xdr:col>24</xdr:col>
      <xdr:colOff>152400</xdr:colOff>
      <xdr:row>51</xdr:row>
      <xdr:rowOff>167742</xdr:rowOff>
    </xdr:to>
    <xdr:cxnSp macro="">
      <xdr:nvCxnSpPr>
        <xdr:cNvPr id="120" name="直線コネクタ 119"/>
        <xdr:cNvCxnSpPr/>
      </xdr:nvCxnSpPr>
      <xdr:spPr>
        <a:xfrm>
          <a:off x="4546600" y="891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50432</xdr:rowOff>
    </xdr:from>
    <xdr:to>
      <xdr:col>24</xdr:col>
      <xdr:colOff>63500</xdr:colOff>
      <xdr:row>56</xdr:row>
      <xdr:rowOff>95314</xdr:rowOff>
    </xdr:to>
    <xdr:cxnSp macro="">
      <xdr:nvCxnSpPr>
        <xdr:cNvPr id="121" name="直線コネクタ 120"/>
        <xdr:cNvCxnSpPr/>
      </xdr:nvCxnSpPr>
      <xdr:spPr>
        <a:xfrm flipV="1">
          <a:off x="3797300" y="9651632"/>
          <a:ext cx="838200" cy="4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104856</xdr:rowOff>
    </xdr:from>
    <xdr:ext cx="534377" cy="259045"/>
    <xdr:sp macro="" textlink="">
      <xdr:nvSpPr>
        <xdr:cNvPr id="122" name="総務費平均値テキスト"/>
        <xdr:cNvSpPr txBox="1"/>
      </xdr:nvSpPr>
      <xdr:spPr>
        <a:xfrm>
          <a:off x="4686300" y="970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126429</xdr:rowOff>
    </xdr:from>
    <xdr:to>
      <xdr:col>24</xdr:col>
      <xdr:colOff>114300</xdr:colOff>
      <xdr:row>57</xdr:row>
      <xdr:rowOff>56579</xdr:rowOff>
    </xdr:to>
    <xdr:sp macro="" textlink="">
      <xdr:nvSpPr>
        <xdr:cNvPr id="123" name="フローチャート: 判断 122"/>
        <xdr:cNvSpPr/>
      </xdr:nvSpPr>
      <xdr:spPr>
        <a:xfrm>
          <a:off x="4584700" y="972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141186</xdr:rowOff>
    </xdr:from>
    <xdr:to>
      <xdr:col>19</xdr:col>
      <xdr:colOff>177800</xdr:colOff>
      <xdr:row>56</xdr:row>
      <xdr:rowOff>95314</xdr:rowOff>
    </xdr:to>
    <xdr:cxnSp macro="">
      <xdr:nvCxnSpPr>
        <xdr:cNvPr id="124" name="直線コネクタ 123"/>
        <xdr:cNvCxnSpPr/>
      </xdr:nvCxnSpPr>
      <xdr:spPr>
        <a:xfrm>
          <a:off x="2908300" y="9570936"/>
          <a:ext cx="889000" cy="12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107226</xdr:rowOff>
    </xdr:from>
    <xdr:to>
      <xdr:col>20</xdr:col>
      <xdr:colOff>38100</xdr:colOff>
      <xdr:row>57</xdr:row>
      <xdr:rowOff>37376</xdr:rowOff>
    </xdr:to>
    <xdr:sp macro="" textlink="">
      <xdr:nvSpPr>
        <xdr:cNvPr id="125" name="フローチャート: 判断 124"/>
        <xdr:cNvSpPr/>
      </xdr:nvSpPr>
      <xdr:spPr>
        <a:xfrm>
          <a:off x="3746500" y="9708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28503</xdr:rowOff>
    </xdr:from>
    <xdr:ext cx="534377" cy="259045"/>
    <xdr:sp macro="" textlink="">
      <xdr:nvSpPr>
        <xdr:cNvPr id="126" name="テキスト ボックス 125"/>
        <xdr:cNvSpPr txBox="1"/>
      </xdr:nvSpPr>
      <xdr:spPr>
        <a:xfrm>
          <a:off x="3530111" y="98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57862</xdr:rowOff>
    </xdr:from>
    <xdr:to>
      <xdr:col>15</xdr:col>
      <xdr:colOff>50800</xdr:colOff>
      <xdr:row>55</xdr:row>
      <xdr:rowOff>141186</xdr:rowOff>
    </xdr:to>
    <xdr:cxnSp macro="">
      <xdr:nvCxnSpPr>
        <xdr:cNvPr id="127" name="直線コネクタ 126"/>
        <xdr:cNvCxnSpPr/>
      </xdr:nvCxnSpPr>
      <xdr:spPr>
        <a:xfrm>
          <a:off x="2019300" y="8630362"/>
          <a:ext cx="889000" cy="94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11023</xdr:rowOff>
    </xdr:from>
    <xdr:to>
      <xdr:col>15</xdr:col>
      <xdr:colOff>101600</xdr:colOff>
      <xdr:row>56</xdr:row>
      <xdr:rowOff>112623</xdr:rowOff>
    </xdr:to>
    <xdr:sp macro="" textlink="">
      <xdr:nvSpPr>
        <xdr:cNvPr id="128" name="フローチャート: 判断 127"/>
        <xdr:cNvSpPr/>
      </xdr:nvSpPr>
      <xdr:spPr>
        <a:xfrm>
          <a:off x="2857500" y="961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103750</xdr:rowOff>
    </xdr:from>
    <xdr:ext cx="534377" cy="259045"/>
    <xdr:sp macro="" textlink="">
      <xdr:nvSpPr>
        <xdr:cNvPr id="129" name="テキスト ボックス 128"/>
        <xdr:cNvSpPr txBox="1"/>
      </xdr:nvSpPr>
      <xdr:spPr>
        <a:xfrm>
          <a:off x="2641111" y="97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11761</xdr:rowOff>
    </xdr:from>
    <xdr:to>
      <xdr:col>10</xdr:col>
      <xdr:colOff>114300</xdr:colOff>
      <xdr:row>50</xdr:row>
      <xdr:rowOff>57862</xdr:rowOff>
    </xdr:to>
    <xdr:cxnSp macro="">
      <xdr:nvCxnSpPr>
        <xdr:cNvPr id="130" name="直線コネクタ 129"/>
        <xdr:cNvCxnSpPr/>
      </xdr:nvCxnSpPr>
      <xdr:spPr>
        <a:xfrm>
          <a:off x="1130300" y="8584261"/>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111684</xdr:rowOff>
    </xdr:from>
    <xdr:to>
      <xdr:col>10</xdr:col>
      <xdr:colOff>165100</xdr:colOff>
      <xdr:row>56</xdr:row>
      <xdr:rowOff>41834</xdr:rowOff>
    </xdr:to>
    <xdr:sp macro="" textlink="">
      <xdr:nvSpPr>
        <xdr:cNvPr id="131" name="フローチャート: 判断 130"/>
        <xdr:cNvSpPr/>
      </xdr:nvSpPr>
      <xdr:spPr>
        <a:xfrm>
          <a:off x="1968500" y="954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32961</xdr:rowOff>
    </xdr:from>
    <xdr:ext cx="534377" cy="259045"/>
    <xdr:sp macro="" textlink="">
      <xdr:nvSpPr>
        <xdr:cNvPr id="132" name="テキスト ボックス 131"/>
        <xdr:cNvSpPr txBox="1"/>
      </xdr:nvSpPr>
      <xdr:spPr>
        <a:xfrm>
          <a:off x="1752111" y="963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166129</xdr:rowOff>
    </xdr:from>
    <xdr:to>
      <xdr:col>6</xdr:col>
      <xdr:colOff>38100</xdr:colOff>
      <xdr:row>57</xdr:row>
      <xdr:rowOff>96279</xdr:rowOff>
    </xdr:to>
    <xdr:sp macro="" textlink="">
      <xdr:nvSpPr>
        <xdr:cNvPr id="133" name="フローチャート: 判断 132"/>
        <xdr:cNvSpPr/>
      </xdr:nvSpPr>
      <xdr:spPr>
        <a:xfrm>
          <a:off x="1079500" y="976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87406</xdr:rowOff>
    </xdr:from>
    <xdr:ext cx="534377" cy="259045"/>
    <xdr:sp macro="" textlink="">
      <xdr:nvSpPr>
        <xdr:cNvPr id="134" name="テキスト ボックス 133"/>
        <xdr:cNvSpPr txBox="1"/>
      </xdr:nvSpPr>
      <xdr:spPr>
        <a:xfrm>
          <a:off x="863111" y="98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171082</xdr:rowOff>
    </xdr:from>
    <xdr:to>
      <xdr:col>24</xdr:col>
      <xdr:colOff>114300</xdr:colOff>
      <xdr:row>56</xdr:row>
      <xdr:rowOff>101232</xdr:rowOff>
    </xdr:to>
    <xdr:sp macro="" textlink="">
      <xdr:nvSpPr>
        <xdr:cNvPr id="140" name="楕円 139"/>
        <xdr:cNvSpPr/>
      </xdr:nvSpPr>
      <xdr:spPr>
        <a:xfrm>
          <a:off x="4584700" y="96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22509</xdr:rowOff>
    </xdr:from>
    <xdr:ext cx="534377" cy="259045"/>
    <xdr:sp macro="" textlink="">
      <xdr:nvSpPr>
        <xdr:cNvPr id="141" name="総務費該当値テキスト"/>
        <xdr:cNvSpPr txBox="1"/>
      </xdr:nvSpPr>
      <xdr:spPr>
        <a:xfrm>
          <a:off x="4686300" y="94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44514</xdr:rowOff>
    </xdr:from>
    <xdr:to>
      <xdr:col>20</xdr:col>
      <xdr:colOff>38100</xdr:colOff>
      <xdr:row>56</xdr:row>
      <xdr:rowOff>146114</xdr:rowOff>
    </xdr:to>
    <xdr:sp macro="" textlink="">
      <xdr:nvSpPr>
        <xdr:cNvPr id="142" name="楕円 141"/>
        <xdr:cNvSpPr/>
      </xdr:nvSpPr>
      <xdr:spPr>
        <a:xfrm>
          <a:off x="3746500" y="964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162641</xdr:rowOff>
    </xdr:from>
    <xdr:ext cx="534377" cy="259045"/>
    <xdr:sp macro="" textlink="">
      <xdr:nvSpPr>
        <xdr:cNvPr id="143" name="テキスト ボックス 142"/>
        <xdr:cNvSpPr txBox="1"/>
      </xdr:nvSpPr>
      <xdr:spPr>
        <a:xfrm>
          <a:off x="3530111" y="942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90386</xdr:rowOff>
    </xdr:from>
    <xdr:to>
      <xdr:col>15</xdr:col>
      <xdr:colOff>101600</xdr:colOff>
      <xdr:row>56</xdr:row>
      <xdr:rowOff>20536</xdr:rowOff>
    </xdr:to>
    <xdr:sp macro="" textlink="">
      <xdr:nvSpPr>
        <xdr:cNvPr id="144" name="楕円 143"/>
        <xdr:cNvSpPr/>
      </xdr:nvSpPr>
      <xdr:spPr>
        <a:xfrm>
          <a:off x="2857500" y="95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37063</xdr:rowOff>
    </xdr:from>
    <xdr:ext cx="534377" cy="259045"/>
    <xdr:sp macro="" textlink="">
      <xdr:nvSpPr>
        <xdr:cNvPr id="145" name="テキスト ボックス 144"/>
        <xdr:cNvSpPr txBox="1"/>
      </xdr:nvSpPr>
      <xdr:spPr>
        <a:xfrm>
          <a:off x="2641111" y="929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7062</xdr:rowOff>
    </xdr:from>
    <xdr:to>
      <xdr:col>10</xdr:col>
      <xdr:colOff>165100</xdr:colOff>
      <xdr:row>50</xdr:row>
      <xdr:rowOff>108662</xdr:rowOff>
    </xdr:to>
    <xdr:sp macro="" textlink="">
      <xdr:nvSpPr>
        <xdr:cNvPr id="146" name="楕円 145"/>
        <xdr:cNvSpPr/>
      </xdr:nvSpPr>
      <xdr:spPr>
        <a:xfrm>
          <a:off x="1968500" y="857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48</xdr:row>
      <xdr:rowOff>125189</xdr:rowOff>
    </xdr:from>
    <xdr:ext cx="534377" cy="259045"/>
    <xdr:sp macro="" textlink="">
      <xdr:nvSpPr>
        <xdr:cNvPr id="147" name="テキスト ボックス 146"/>
        <xdr:cNvSpPr txBox="1"/>
      </xdr:nvSpPr>
      <xdr:spPr>
        <a:xfrm>
          <a:off x="1752111" y="83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132411</xdr:rowOff>
    </xdr:from>
    <xdr:to>
      <xdr:col>6</xdr:col>
      <xdr:colOff>38100</xdr:colOff>
      <xdr:row>50</xdr:row>
      <xdr:rowOff>62561</xdr:rowOff>
    </xdr:to>
    <xdr:sp macro="" textlink="">
      <xdr:nvSpPr>
        <xdr:cNvPr id="148" name="楕円 147"/>
        <xdr:cNvSpPr/>
      </xdr:nvSpPr>
      <xdr:spPr>
        <a:xfrm>
          <a:off x="1079500" y="85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48</xdr:row>
      <xdr:rowOff>79088</xdr:rowOff>
    </xdr:from>
    <xdr:ext cx="534377" cy="259045"/>
    <xdr:sp macro="" textlink="">
      <xdr:nvSpPr>
        <xdr:cNvPr id="149" name="テキスト ボックス 148"/>
        <xdr:cNvSpPr txBox="1"/>
      </xdr:nvSpPr>
      <xdr:spPr>
        <a:xfrm>
          <a:off x="863111" y="830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2" name="直線コネクタ 171"/>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3"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4" name="直線コネクタ 173"/>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5"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6" name="直線コネクタ 175"/>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79532</xdr:rowOff>
    </xdr:from>
    <xdr:to>
      <xdr:col>24</xdr:col>
      <xdr:colOff>63500</xdr:colOff>
      <xdr:row>74</xdr:row>
      <xdr:rowOff>79395</xdr:rowOff>
    </xdr:to>
    <xdr:cxnSp macro="">
      <xdr:nvCxnSpPr>
        <xdr:cNvPr id="177" name="直線コネクタ 176"/>
        <xdr:cNvCxnSpPr/>
      </xdr:nvCxnSpPr>
      <xdr:spPr>
        <a:xfrm flipV="1">
          <a:off x="3797300" y="12595382"/>
          <a:ext cx="838200" cy="17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164939</xdr:rowOff>
    </xdr:from>
    <xdr:ext cx="599010" cy="259045"/>
    <xdr:sp macro="" textlink="">
      <xdr:nvSpPr>
        <xdr:cNvPr id="178" name="民生費平均値テキスト"/>
        <xdr:cNvSpPr txBox="1"/>
      </xdr:nvSpPr>
      <xdr:spPr>
        <a:xfrm>
          <a:off x="4686300" y="12680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9" name="フローチャート: 判断 178"/>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79395</xdr:rowOff>
    </xdr:from>
    <xdr:to>
      <xdr:col>19</xdr:col>
      <xdr:colOff>177800</xdr:colOff>
      <xdr:row>74</xdr:row>
      <xdr:rowOff>141894</xdr:rowOff>
    </xdr:to>
    <xdr:cxnSp macro="">
      <xdr:nvCxnSpPr>
        <xdr:cNvPr id="180" name="直線コネクタ 179"/>
        <xdr:cNvCxnSpPr/>
      </xdr:nvCxnSpPr>
      <xdr:spPr>
        <a:xfrm flipV="1">
          <a:off x="2908300" y="12766695"/>
          <a:ext cx="889000" cy="6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81" name="フローチャート: 判断 180"/>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124203</xdr:rowOff>
    </xdr:from>
    <xdr:ext cx="599010" cy="259045"/>
    <xdr:sp macro="" textlink="">
      <xdr:nvSpPr>
        <xdr:cNvPr id="182" name="テキスト ボックス 181"/>
        <xdr:cNvSpPr txBox="1"/>
      </xdr:nvSpPr>
      <xdr:spPr>
        <a:xfrm>
          <a:off x="3497795" y="128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141894</xdr:rowOff>
    </xdr:from>
    <xdr:to>
      <xdr:col>15</xdr:col>
      <xdr:colOff>50800</xdr:colOff>
      <xdr:row>75</xdr:row>
      <xdr:rowOff>35184</xdr:rowOff>
    </xdr:to>
    <xdr:cxnSp macro="">
      <xdr:nvCxnSpPr>
        <xdr:cNvPr id="183" name="直線コネクタ 182"/>
        <xdr:cNvCxnSpPr/>
      </xdr:nvCxnSpPr>
      <xdr:spPr>
        <a:xfrm flipV="1">
          <a:off x="2019300" y="12829194"/>
          <a:ext cx="8890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4" name="フローチャート: 判断 183"/>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17518</xdr:rowOff>
    </xdr:from>
    <xdr:ext cx="599010" cy="259045"/>
    <xdr:sp macro="" textlink="">
      <xdr:nvSpPr>
        <xdr:cNvPr id="185" name="テキスト ボックス 184"/>
        <xdr:cNvSpPr txBox="1"/>
      </xdr:nvSpPr>
      <xdr:spPr>
        <a:xfrm>
          <a:off x="2608795" y="125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35184</xdr:rowOff>
    </xdr:from>
    <xdr:to>
      <xdr:col>10</xdr:col>
      <xdr:colOff>114300</xdr:colOff>
      <xdr:row>76</xdr:row>
      <xdr:rowOff>53541</xdr:rowOff>
    </xdr:to>
    <xdr:cxnSp macro="">
      <xdr:nvCxnSpPr>
        <xdr:cNvPr id="186" name="直線コネクタ 185"/>
        <xdr:cNvCxnSpPr/>
      </xdr:nvCxnSpPr>
      <xdr:spPr>
        <a:xfrm flipV="1">
          <a:off x="1130300" y="12893934"/>
          <a:ext cx="889000" cy="1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70</xdr:row>
      <xdr:rowOff>92649</xdr:rowOff>
    </xdr:from>
    <xdr:to>
      <xdr:col>10</xdr:col>
      <xdr:colOff>165100</xdr:colOff>
      <xdr:row>71</xdr:row>
      <xdr:rowOff>22799</xdr:rowOff>
    </xdr:to>
    <xdr:sp macro="" textlink="">
      <xdr:nvSpPr>
        <xdr:cNvPr id="187" name="フローチャート: 判断 186"/>
        <xdr:cNvSpPr/>
      </xdr:nvSpPr>
      <xdr:spPr>
        <a:xfrm>
          <a:off x="1968500" y="1209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39326</xdr:rowOff>
    </xdr:from>
    <xdr:ext cx="599010" cy="259045"/>
    <xdr:sp macro="" textlink="">
      <xdr:nvSpPr>
        <xdr:cNvPr id="188" name="テキスト ボックス 187"/>
        <xdr:cNvSpPr txBox="1"/>
      </xdr:nvSpPr>
      <xdr:spPr>
        <a:xfrm>
          <a:off x="1719795" y="1186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165984</xdr:rowOff>
    </xdr:from>
    <xdr:to>
      <xdr:col>6</xdr:col>
      <xdr:colOff>38100</xdr:colOff>
      <xdr:row>72</xdr:row>
      <xdr:rowOff>96134</xdr:rowOff>
    </xdr:to>
    <xdr:sp macro="" textlink="">
      <xdr:nvSpPr>
        <xdr:cNvPr id="189" name="フローチャート: 判断 188"/>
        <xdr:cNvSpPr/>
      </xdr:nvSpPr>
      <xdr:spPr>
        <a:xfrm>
          <a:off x="1079500" y="1233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112661</xdr:rowOff>
    </xdr:from>
    <xdr:ext cx="599010" cy="259045"/>
    <xdr:sp macro="" textlink="">
      <xdr:nvSpPr>
        <xdr:cNvPr id="190" name="テキスト ボックス 189"/>
        <xdr:cNvSpPr txBox="1"/>
      </xdr:nvSpPr>
      <xdr:spPr>
        <a:xfrm>
          <a:off x="830795" y="12114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28732</xdr:rowOff>
    </xdr:from>
    <xdr:to>
      <xdr:col>24</xdr:col>
      <xdr:colOff>114300</xdr:colOff>
      <xdr:row>73</xdr:row>
      <xdr:rowOff>130332</xdr:rowOff>
    </xdr:to>
    <xdr:sp macro="" textlink="">
      <xdr:nvSpPr>
        <xdr:cNvPr id="196" name="楕円 195"/>
        <xdr:cNvSpPr/>
      </xdr:nvSpPr>
      <xdr:spPr>
        <a:xfrm>
          <a:off x="4584700" y="1254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51609</xdr:rowOff>
    </xdr:from>
    <xdr:ext cx="599010" cy="259045"/>
    <xdr:sp macro="" textlink="">
      <xdr:nvSpPr>
        <xdr:cNvPr id="197" name="民生費該当値テキスト"/>
        <xdr:cNvSpPr txBox="1"/>
      </xdr:nvSpPr>
      <xdr:spPr>
        <a:xfrm>
          <a:off x="4686300" y="1239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28595</xdr:rowOff>
    </xdr:from>
    <xdr:to>
      <xdr:col>20</xdr:col>
      <xdr:colOff>38100</xdr:colOff>
      <xdr:row>74</xdr:row>
      <xdr:rowOff>130195</xdr:rowOff>
    </xdr:to>
    <xdr:sp macro="" textlink="">
      <xdr:nvSpPr>
        <xdr:cNvPr id="198" name="楕円 197"/>
        <xdr:cNvSpPr/>
      </xdr:nvSpPr>
      <xdr:spPr>
        <a:xfrm>
          <a:off x="3746500" y="127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146722</xdr:rowOff>
    </xdr:from>
    <xdr:ext cx="599010" cy="259045"/>
    <xdr:sp macro="" textlink="">
      <xdr:nvSpPr>
        <xdr:cNvPr id="199" name="テキスト ボックス 198"/>
        <xdr:cNvSpPr txBox="1"/>
      </xdr:nvSpPr>
      <xdr:spPr>
        <a:xfrm>
          <a:off x="3497795" y="1249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91094</xdr:rowOff>
    </xdr:from>
    <xdr:to>
      <xdr:col>15</xdr:col>
      <xdr:colOff>101600</xdr:colOff>
      <xdr:row>75</xdr:row>
      <xdr:rowOff>21244</xdr:rowOff>
    </xdr:to>
    <xdr:sp macro="" textlink="">
      <xdr:nvSpPr>
        <xdr:cNvPr id="200" name="楕円 199"/>
        <xdr:cNvSpPr/>
      </xdr:nvSpPr>
      <xdr:spPr>
        <a:xfrm>
          <a:off x="2857500" y="127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12371</xdr:rowOff>
    </xdr:from>
    <xdr:ext cx="599010" cy="259045"/>
    <xdr:sp macro="" textlink="">
      <xdr:nvSpPr>
        <xdr:cNvPr id="201" name="テキスト ボックス 200"/>
        <xdr:cNvSpPr txBox="1"/>
      </xdr:nvSpPr>
      <xdr:spPr>
        <a:xfrm>
          <a:off x="2608795" y="1287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155834</xdr:rowOff>
    </xdr:from>
    <xdr:to>
      <xdr:col>10</xdr:col>
      <xdr:colOff>165100</xdr:colOff>
      <xdr:row>75</xdr:row>
      <xdr:rowOff>85984</xdr:rowOff>
    </xdr:to>
    <xdr:sp macro="" textlink="">
      <xdr:nvSpPr>
        <xdr:cNvPr id="202" name="楕円 201"/>
        <xdr:cNvSpPr/>
      </xdr:nvSpPr>
      <xdr:spPr>
        <a:xfrm>
          <a:off x="1968500" y="128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77111</xdr:rowOff>
    </xdr:from>
    <xdr:ext cx="599010" cy="259045"/>
    <xdr:sp macro="" textlink="">
      <xdr:nvSpPr>
        <xdr:cNvPr id="203" name="テキスト ボックス 202"/>
        <xdr:cNvSpPr txBox="1"/>
      </xdr:nvSpPr>
      <xdr:spPr>
        <a:xfrm>
          <a:off x="1719795" y="1293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2741</xdr:rowOff>
    </xdr:from>
    <xdr:to>
      <xdr:col>6</xdr:col>
      <xdr:colOff>38100</xdr:colOff>
      <xdr:row>76</xdr:row>
      <xdr:rowOff>104341</xdr:rowOff>
    </xdr:to>
    <xdr:sp macro="" textlink="">
      <xdr:nvSpPr>
        <xdr:cNvPr id="204" name="楕円 203"/>
        <xdr:cNvSpPr/>
      </xdr:nvSpPr>
      <xdr:spPr>
        <a:xfrm>
          <a:off x="1079500" y="1303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95468</xdr:rowOff>
    </xdr:from>
    <xdr:ext cx="599010" cy="259045"/>
    <xdr:sp macro="" textlink="">
      <xdr:nvSpPr>
        <xdr:cNvPr id="205" name="テキスト ボックス 204"/>
        <xdr:cNvSpPr txBox="1"/>
      </xdr:nvSpPr>
      <xdr:spPr>
        <a:xfrm>
          <a:off x="830795" y="1312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30144</xdr:rowOff>
    </xdr:from>
    <xdr:to>
      <xdr:col>24</xdr:col>
      <xdr:colOff>62865</xdr:colOff>
      <xdr:row>98</xdr:row>
      <xdr:rowOff>22885</xdr:rowOff>
    </xdr:to>
    <xdr:cxnSp macro="">
      <xdr:nvCxnSpPr>
        <xdr:cNvPr id="226" name="直線コネクタ 225"/>
        <xdr:cNvCxnSpPr/>
      </xdr:nvCxnSpPr>
      <xdr:spPr>
        <a:xfrm flipV="1">
          <a:off x="4633595" y="15632094"/>
          <a:ext cx="1270" cy="119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26712</xdr:rowOff>
    </xdr:from>
    <xdr:ext cx="534377" cy="259045"/>
    <xdr:sp macro="" textlink="">
      <xdr:nvSpPr>
        <xdr:cNvPr id="227" name="衛生費最小値テキスト"/>
        <xdr:cNvSpPr txBox="1"/>
      </xdr:nvSpPr>
      <xdr:spPr>
        <a:xfrm>
          <a:off x="4686300"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22885</xdr:rowOff>
    </xdr:from>
    <xdr:to>
      <xdr:col>24</xdr:col>
      <xdr:colOff>152400</xdr:colOff>
      <xdr:row>98</xdr:row>
      <xdr:rowOff>22885</xdr:rowOff>
    </xdr:to>
    <xdr:cxnSp macro="">
      <xdr:nvCxnSpPr>
        <xdr:cNvPr id="228" name="直線コネクタ 227"/>
        <xdr:cNvCxnSpPr/>
      </xdr:nvCxnSpPr>
      <xdr:spPr>
        <a:xfrm>
          <a:off x="4546600" y="1682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148271</xdr:rowOff>
    </xdr:from>
    <xdr:ext cx="534377" cy="259045"/>
    <xdr:sp macro="" textlink="">
      <xdr:nvSpPr>
        <xdr:cNvPr id="229" name="衛生費最大値テキスト"/>
        <xdr:cNvSpPr txBox="1"/>
      </xdr:nvSpPr>
      <xdr:spPr>
        <a:xfrm>
          <a:off x="4686300" y="154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30144</xdr:rowOff>
    </xdr:from>
    <xdr:to>
      <xdr:col>24</xdr:col>
      <xdr:colOff>152400</xdr:colOff>
      <xdr:row>91</xdr:row>
      <xdr:rowOff>30144</xdr:rowOff>
    </xdr:to>
    <xdr:cxnSp macro="">
      <xdr:nvCxnSpPr>
        <xdr:cNvPr id="230" name="直線コネクタ 229"/>
        <xdr:cNvCxnSpPr/>
      </xdr:nvCxnSpPr>
      <xdr:spPr>
        <a:xfrm>
          <a:off x="4546600" y="15632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25572</xdr:rowOff>
    </xdr:from>
    <xdr:to>
      <xdr:col>24</xdr:col>
      <xdr:colOff>63500</xdr:colOff>
      <xdr:row>94</xdr:row>
      <xdr:rowOff>115069</xdr:rowOff>
    </xdr:to>
    <xdr:cxnSp macro="">
      <xdr:nvCxnSpPr>
        <xdr:cNvPr id="231" name="直線コネクタ 230"/>
        <xdr:cNvCxnSpPr/>
      </xdr:nvCxnSpPr>
      <xdr:spPr>
        <a:xfrm>
          <a:off x="3797300" y="16141872"/>
          <a:ext cx="838200" cy="8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60411</xdr:rowOff>
    </xdr:from>
    <xdr:ext cx="534377" cy="259045"/>
    <xdr:sp macro="" textlink="">
      <xdr:nvSpPr>
        <xdr:cNvPr id="232" name="衛生費平均値テキスト"/>
        <xdr:cNvSpPr txBox="1"/>
      </xdr:nvSpPr>
      <xdr:spPr>
        <a:xfrm>
          <a:off x="4686300" y="1617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81984</xdr:rowOff>
    </xdr:from>
    <xdr:to>
      <xdr:col>24</xdr:col>
      <xdr:colOff>114300</xdr:colOff>
      <xdr:row>95</xdr:row>
      <xdr:rowOff>12134</xdr:rowOff>
    </xdr:to>
    <xdr:sp macro="" textlink="">
      <xdr:nvSpPr>
        <xdr:cNvPr id="233" name="フローチャート: 判断 232"/>
        <xdr:cNvSpPr/>
      </xdr:nvSpPr>
      <xdr:spPr>
        <a:xfrm>
          <a:off x="45847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25572</xdr:rowOff>
    </xdr:from>
    <xdr:to>
      <xdr:col>19</xdr:col>
      <xdr:colOff>177800</xdr:colOff>
      <xdr:row>95</xdr:row>
      <xdr:rowOff>882</xdr:rowOff>
    </xdr:to>
    <xdr:cxnSp macro="">
      <xdr:nvCxnSpPr>
        <xdr:cNvPr id="234" name="直線コネクタ 233"/>
        <xdr:cNvCxnSpPr/>
      </xdr:nvCxnSpPr>
      <xdr:spPr>
        <a:xfrm flipV="1">
          <a:off x="2908300" y="16141872"/>
          <a:ext cx="8890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108274</xdr:rowOff>
    </xdr:from>
    <xdr:to>
      <xdr:col>20</xdr:col>
      <xdr:colOff>38100</xdr:colOff>
      <xdr:row>94</xdr:row>
      <xdr:rowOff>38424</xdr:rowOff>
    </xdr:to>
    <xdr:sp macro="" textlink="">
      <xdr:nvSpPr>
        <xdr:cNvPr id="235" name="フローチャート: 判断 234"/>
        <xdr:cNvSpPr/>
      </xdr:nvSpPr>
      <xdr:spPr>
        <a:xfrm>
          <a:off x="3746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54951</xdr:rowOff>
    </xdr:from>
    <xdr:ext cx="534377" cy="259045"/>
    <xdr:sp macro="" textlink="">
      <xdr:nvSpPr>
        <xdr:cNvPr id="236" name="テキスト ボックス 235"/>
        <xdr:cNvSpPr txBox="1"/>
      </xdr:nvSpPr>
      <xdr:spPr>
        <a:xfrm>
          <a:off x="3530111" y="15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882</xdr:rowOff>
    </xdr:from>
    <xdr:to>
      <xdr:col>15</xdr:col>
      <xdr:colOff>50800</xdr:colOff>
      <xdr:row>96</xdr:row>
      <xdr:rowOff>33916</xdr:rowOff>
    </xdr:to>
    <xdr:cxnSp macro="">
      <xdr:nvCxnSpPr>
        <xdr:cNvPr id="237" name="直線コネクタ 236"/>
        <xdr:cNvCxnSpPr/>
      </xdr:nvCxnSpPr>
      <xdr:spPr>
        <a:xfrm flipV="1">
          <a:off x="2019300" y="16288632"/>
          <a:ext cx="889000" cy="20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71355</xdr:rowOff>
    </xdr:from>
    <xdr:to>
      <xdr:col>15</xdr:col>
      <xdr:colOff>101600</xdr:colOff>
      <xdr:row>94</xdr:row>
      <xdr:rowOff>1505</xdr:rowOff>
    </xdr:to>
    <xdr:sp macro="" textlink="">
      <xdr:nvSpPr>
        <xdr:cNvPr id="238" name="フローチャート: 判断 237"/>
        <xdr:cNvSpPr/>
      </xdr:nvSpPr>
      <xdr:spPr>
        <a:xfrm>
          <a:off x="2857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18032</xdr:rowOff>
    </xdr:from>
    <xdr:ext cx="534377" cy="259045"/>
    <xdr:sp macro="" textlink="">
      <xdr:nvSpPr>
        <xdr:cNvPr id="239" name="テキスト ボックス 238"/>
        <xdr:cNvSpPr txBox="1"/>
      </xdr:nvSpPr>
      <xdr:spPr>
        <a:xfrm>
          <a:off x="2641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16370</xdr:rowOff>
    </xdr:from>
    <xdr:to>
      <xdr:col>10</xdr:col>
      <xdr:colOff>114300</xdr:colOff>
      <xdr:row>96</xdr:row>
      <xdr:rowOff>33916</xdr:rowOff>
    </xdr:to>
    <xdr:cxnSp macro="">
      <xdr:nvCxnSpPr>
        <xdr:cNvPr id="240" name="直線コネクタ 239"/>
        <xdr:cNvCxnSpPr/>
      </xdr:nvCxnSpPr>
      <xdr:spPr>
        <a:xfrm>
          <a:off x="1130300" y="16304120"/>
          <a:ext cx="889000" cy="18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168511</xdr:rowOff>
    </xdr:from>
    <xdr:to>
      <xdr:col>10</xdr:col>
      <xdr:colOff>165100</xdr:colOff>
      <xdr:row>95</xdr:row>
      <xdr:rowOff>98661</xdr:rowOff>
    </xdr:to>
    <xdr:sp macro="" textlink="">
      <xdr:nvSpPr>
        <xdr:cNvPr id="241" name="フローチャート: 判断 240"/>
        <xdr:cNvSpPr/>
      </xdr:nvSpPr>
      <xdr:spPr>
        <a:xfrm>
          <a:off x="1968500" y="1628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115188</xdr:rowOff>
    </xdr:from>
    <xdr:ext cx="534377" cy="259045"/>
    <xdr:sp macro="" textlink="">
      <xdr:nvSpPr>
        <xdr:cNvPr id="242" name="テキスト ボックス 241"/>
        <xdr:cNvSpPr txBox="1"/>
      </xdr:nvSpPr>
      <xdr:spPr>
        <a:xfrm>
          <a:off x="1752111" y="160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61697</xdr:rowOff>
    </xdr:from>
    <xdr:to>
      <xdr:col>6</xdr:col>
      <xdr:colOff>38100</xdr:colOff>
      <xdr:row>94</xdr:row>
      <xdr:rowOff>163297</xdr:rowOff>
    </xdr:to>
    <xdr:sp macro="" textlink="">
      <xdr:nvSpPr>
        <xdr:cNvPr id="243" name="フローチャート: 判断 242"/>
        <xdr:cNvSpPr/>
      </xdr:nvSpPr>
      <xdr:spPr>
        <a:xfrm>
          <a:off x="1079500" y="161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8374</xdr:rowOff>
    </xdr:from>
    <xdr:ext cx="534377" cy="259045"/>
    <xdr:sp macro="" textlink="">
      <xdr:nvSpPr>
        <xdr:cNvPr id="244" name="テキスト ボックス 243"/>
        <xdr:cNvSpPr txBox="1"/>
      </xdr:nvSpPr>
      <xdr:spPr>
        <a:xfrm>
          <a:off x="863111" y="159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64269</xdr:rowOff>
    </xdr:from>
    <xdr:to>
      <xdr:col>24</xdr:col>
      <xdr:colOff>114300</xdr:colOff>
      <xdr:row>94</xdr:row>
      <xdr:rowOff>165869</xdr:rowOff>
    </xdr:to>
    <xdr:sp macro="" textlink="">
      <xdr:nvSpPr>
        <xdr:cNvPr id="250" name="楕円 249"/>
        <xdr:cNvSpPr/>
      </xdr:nvSpPr>
      <xdr:spPr>
        <a:xfrm>
          <a:off x="4584700" y="161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87146</xdr:rowOff>
    </xdr:from>
    <xdr:ext cx="534377" cy="259045"/>
    <xdr:sp macro="" textlink="">
      <xdr:nvSpPr>
        <xdr:cNvPr id="251" name="衛生費該当値テキスト"/>
        <xdr:cNvSpPr txBox="1"/>
      </xdr:nvSpPr>
      <xdr:spPr>
        <a:xfrm>
          <a:off x="4686300" y="1603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146222</xdr:rowOff>
    </xdr:from>
    <xdr:to>
      <xdr:col>20</xdr:col>
      <xdr:colOff>38100</xdr:colOff>
      <xdr:row>94</xdr:row>
      <xdr:rowOff>76372</xdr:rowOff>
    </xdr:to>
    <xdr:sp macro="" textlink="">
      <xdr:nvSpPr>
        <xdr:cNvPr id="252" name="楕円 251"/>
        <xdr:cNvSpPr/>
      </xdr:nvSpPr>
      <xdr:spPr>
        <a:xfrm>
          <a:off x="3746500" y="160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67499</xdr:rowOff>
    </xdr:from>
    <xdr:ext cx="534377" cy="259045"/>
    <xdr:sp macro="" textlink="">
      <xdr:nvSpPr>
        <xdr:cNvPr id="253" name="テキスト ボックス 252"/>
        <xdr:cNvSpPr txBox="1"/>
      </xdr:nvSpPr>
      <xdr:spPr>
        <a:xfrm>
          <a:off x="3530111" y="161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121532</xdr:rowOff>
    </xdr:from>
    <xdr:to>
      <xdr:col>15</xdr:col>
      <xdr:colOff>101600</xdr:colOff>
      <xdr:row>95</xdr:row>
      <xdr:rowOff>51682</xdr:rowOff>
    </xdr:to>
    <xdr:sp macro="" textlink="">
      <xdr:nvSpPr>
        <xdr:cNvPr id="254" name="楕円 253"/>
        <xdr:cNvSpPr/>
      </xdr:nvSpPr>
      <xdr:spPr>
        <a:xfrm>
          <a:off x="2857500" y="162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42809</xdr:rowOff>
    </xdr:from>
    <xdr:ext cx="534377" cy="259045"/>
    <xdr:sp macro="" textlink="">
      <xdr:nvSpPr>
        <xdr:cNvPr id="255" name="テキスト ボックス 254"/>
        <xdr:cNvSpPr txBox="1"/>
      </xdr:nvSpPr>
      <xdr:spPr>
        <a:xfrm>
          <a:off x="2641111" y="1633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154566</xdr:rowOff>
    </xdr:from>
    <xdr:to>
      <xdr:col>10</xdr:col>
      <xdr:colOff>165100</xdr:colOff>
      <xdr:row>96</xdr:row>
      <xdr:rowOff>84716</xdr:rowOff>
    </xdr:to>
    <xdr:sp macro="" textlink="">
      <xdr:nvSpPr>
        <xdr:cNvPr id="256" name="楕円 255"/>
        <xdr:cNvSpPr/>
      </xdr:nvSpPr>
      <xdr:spPr>
        <a:xfrm>
          <a:off x="1968500" y="164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75843</xdr:rowOff>
    </xdr:from>
    <xdr:ext cx="534377" cy="259045"/>
    <xdr:sp macro="" textlink="">
      <xdr:nvSpPr>
        <xdr:cNvPr id="257" name="テキスト ボックス 256"/>
        <xdr:cNvSpPr txBox="1"/>
      </xdr:nvSpPr>
      <xdr:spPr>
        <a:xfrm>
          <a:off x="1752111" y="165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137020</xdr:rowOff>
    </xdr:from>
    <xdr:to>
      <xdr:col>6</xdr:col>
      <xdr:colOff>38100</xdr:colOff>
      <xdr:row>95</xdr:row>
      <xdr:rowOff>67170</xdr:rowOff>
    </xdr:to>
    <xdr:sp macro="" textlink="">
      <xdr:nvSpPr>
        <xdr:cNvPr id="258" name="楕円 257"/>
        <xdr:cNvSpPr/>
      </xdr:nvSpPr>
      <xdr:spPr>
        <a:xfrm>
          <a:off x="1079500" y="162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58297</xdr:rowOff>
    </xdr:from>
    <xdr:ext cx="534377" cy="259045"/>
    <xdr:sp macro="" textlink="">
      <xdr:nvSpPr>
        <xdr:cNvPr id="259" name="テキスト ボックス 258"/>
        <xdr:cNvSpPr txBox="1"/>
      </xdr:nvSpPr>
      <xdr:spPr>
        <a:xfrm>
          <a:off x="863111" y="163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5" name="直線コネクタ 284"/>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6"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7" name="直線コネクタ 286"/>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8"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9" name="直線コネクタ 288"/>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19359</xdr:rowOff>
    </xdr:from>
    <xdr:to>
      <xdr:col>55</xdr:col>
      <xdr:colOff>0</xdr:colOff>
      <xdr:row>38</xdr:row>
      <xdr:rowOff>26870</xdr:rowOff>
    </xdr:to>
    <xdr:cxnSp macro="">
      <xdr:nvCxnSpPr>
        <xdr:cNvPr id="290" name="直線コネクタ 289"/>
        <xdr:cNvCxnSpPr/>
      </xdr:nvCxnSpPr>
      <xdr:spPr>
        <a:xfrm>
          <a:off x="9639300" y="6534459"/>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163865</xdr:rowOff>
    </xdr:from>
    <xdr:ext cx="469744" cy="259045"/>
    <xdr:sp macro="" textlink="">
      <xdr:nvSpPr>
        <xdr:cNvPr id="291" name="労働費平均値テキスト"/>
        <xdr:cNvSpPr txBox="1"/>
      </xdr:nvSpPr>
      <xdr:spPr>
        <a:xfrm>
          <a:off x="10528300" y="633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2" name="フローチャート: 判断 291"/>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19359</xdr:rowOff>
    </xdr:from>
    <xdr:to>
      <xdr:col>50</xdr:col>
      <xdr:colOff>114300</xdr:colOff>
      <xdr:row>38</xdr:row>
      <xdr:rowOff>20338</xdr:rowOff>
    </xdr:to>
    <xdr:cxnSp macro="">
      <xdr:nvCxnSpPr>
        <xdr:cNvPr id="293" name="直線コネクタ 292"/>
        <xdr:cNvCxnSpPr/>
      </xdr:nvCxnSpPr>
      <xdr:spPr>
        <a:xfrm flipV="1">
          <a:off x="8750300" y="653445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4" name="フローチャート: 判断 293"/>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73296</xdr:rowOff>
    </xdr:from>
    <xdr:ext cx="469744" cy="259045"/>
    <xdr:sp macro="" textlink="">
      <xdr:nvSpPr>
        <xdr:cNvPr id="295" name="テキスト ボックス 294"/>
        <xdr:cNvSpPr txBox="1"/>
      </xdr:nvSpPr>
      <xdr:spPr>
        <a:xfrm>
          <a:off x="9404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20338</xdr:rowOff>
    </xdr:from>
    <xdr:to>
      <xdr:col>45</xdr:col>
      <xdr:colOff>177800</xdr:colOff>
      <xdr:row>38</xdr:row>
      <xdr:rowOff>26216</xdr:rowOff>
    </xdr:to>
    <xdr:cxnSp macro="">
      <xdr:nvCxnSpPr>
        <xdr:cNvPr id="296" name="直線コネクタ 295"/>
        <xdr:cNvCxnSpPr/>
      </xdr:nvCxnSpPr>
      <xdr:spPr>
        <a:xfrm flipV="1">
          <a:off x="7861300" y="653543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7" name="フローチャート: 判断 296"/>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80480</xdr:rowOff>
    </xdr:from>
    <xdr:ext cx="469744" cy="259045"/>
    <xdr:sp macro="" textlink="">
      <xdr:nvSpPr>
        <xdr:cNvPr id="298" name="テキスト ボックス 297"/>
        <xdr:cNvSpPr txBox="1"/>
      </xdr:nvSpPr>
      <xdr:spPr>
        <a:xfrm>
          <a:off x="8515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153089</xdr:rowOff>
    </xdr:from>
    <xdr:to>
      <xdr:col>41</xdr:col>
      <xdr:colOff>50800</xdr:colOff>
      <xdr:row>38</xdr:row>
      <xdr:rowOff>26216</xdr:rowOff>
    </xdr:to>
    <xdr:cxnSp macro="">
      <xdr:nvCxnSpPr>
        <xdr:cNvPr id="299" name="直線コネクタ 298"/>
        <xdr:cNvCxnSpPr/>
      </xdr:nvCxnSpPr>
      <xdr:spPr>
        <a:xfrm>
          <a:off x="6972300" y="6496739"/>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63101</xdr:rowOff>
    </xdr:from>
    <xdr:to>
      <xdr:col>41</xdr:col>
      <xdr:colOff>101600</xdr:colOff>
      <xdr:row>38</xdr:row>
      <xdr:rowOff>164701</xdr:rowOff>
    </xdr:to>
    <xdr:sp macro="" textlink="">
      <xdr:nvSpPr>
        <xdr:cNvPr id="300" name="フローチャート: 判断 299"/>
        <xdr:cNvSpPr/>
      </xdr:nvSpPr>
      <xdr:spPr>
        <a:xfrm>
          <a:off x="7810500" y="657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155828</xdr:rowOff>
    </xdr:from>
    <xdr:ext cx="378565" cy="259045"/>
    <xdr:sp macro="" textlink="">
      <xdr:nvSpPr>
        <xdr:cNvPr id="301" name="テキスト ボックス 300"/>
        <xdr:cNvSpPr txBox="1"/>
      </xdr:nvSpPr>
      <xdr:spPr>
        <a:xfrm>
          <a:off x="7672017" y="6670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58203</xdr:rowOff>
    </xdr:from>
    <xdr:to>
      <xdr:col>36</xdr:col>
      <xdr:colOff>165100</xdr:colOff>
      <xdr:row>38</xdr:row>
      <xdr:rowOff>159803</xdr:rowOff>
    </xdr:to>
    <xdr:sp macro="" textlink="">
      <xdr:nvSpPr>
        <xdr:cNvPr id="302" name="フローチャート: 判断 301"/>
        <xdr:cNvSpPr/>
      </xdr:nvSpPr>
      <xdr:spPr>
        <a:xfrm>
          <a:off x="6921500" y="65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150930</xdr:rowOff>
    </xdr:from>
    <xdr:ext cx="378565" cy="259045"/>
    <xdr:sp macro="" textlink="">
      <xdr:nvSpPr>
        <xdr:cNvPr id="303" name="テキスト ボックス 302"/>
        <xdr:cNvSpPr txBox="1"/>
      </xdr:nvSpPr>
      <xdr:spPr>
        <a:xfrm>
          <a:off x="6783017" y="6666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147520</xdr:rowOff>
    </xdr:from>
    <xdr:to>
      <xdr:col>55</xdr:col>
      <xdr:colOff>50800</xdr:colOff>
      <xdr:row>38</xdr:row>
      <xdr:rowOff>77670</xdr:rowOff>
    </xdr:to>
    <xdr:sp macro="" textlink="">
      <xdr:nvSpPr>
        <xdr:cNvPr id="309" name="楕円 308"/>
        <xdr:cNvSpPr/>
      </xdr:nvSpPr>
      <xdr:spPr>
        <a:xfrm>
          <a:off x="104267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125947</xdr:rowOff>
    </xdr:from>
    <xdr:ext cx="469744" cy="259045"/>
    <xdr:sp macro="" textlink="">
      <xdr:nvSpPr>
        <xdr:cNvPr id="310" name="労働費該当値テキスト"/>
        <xdr:cNvSpPr txBox="1"/>
      </xdr:nvSpPr>
      <xdr:spPr>
        <a:xfrm>
          <a:off x="10528300" y="646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140009</xdr:rowOff>
    </xdr:from>
    <xdr:to>
      <xdr:col>50</xdr:col>
      <xdr:colOff>165100</xdr:colOff>
      <xdr:row>38</xdr:row>
      <xdr:rowOff>70159</xdr:rowOff>
    </xdr:to>
    <xdr:sp macro="" textlink="">
      <xdr:nvSpPr>
        <xdr:cNvPr id="311" name="楕円 310"/>
        <xdr:cNvSpPr/>
      </xdr:nvSpPr>
      <xdr:spPr>
        <a:xfrm>
          <a:off x="9588500" y="64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61286</xdr:rowOff>
    </xdr:from>
    <xdr:ext cx="469744" cy="259045"/>
    <xdr:sp macro="" textlink="">
      <xdr:nvSpPr>
        <xdr:cNvPr id="312" name="テキスト ボックス 311"/>
        <xdr:cNvSpPr txBox="1"/>
      </xdr:nvSpPr>
      <xdr:spPr>
        <a:xfrm>
          <a:off x="9404428" y="657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140988</xdr:rowOff>
    </xdr:from>
    <xdr:to>
      <xdr:col>46</xdr:col>
      <xdr:colOff>38100</xdr:colOff>
      <xdr:row>38</xdr:row>
      <xdr:rowOff>71138</xdr:rowOff>
    </xdr:to>
    <xdr:sp macro="" textlink="">
      <xdr:nvSpPr>
        <xdr:cNvPr id="313" name="楕円 312"/>
        <xdr:cNvSpPr/>
      </xdr:nvSpPr>
      <xdr:spPr>
        <a:xfrm>
          <a:off x="8699500" y="648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62265</xdr:rowOff>
    </xdr:from>
    <xdr:ext cx="469744" cy="259045"/>
    <xdr:sp macro="" textlink="">
      <xdr:nvSpPr>
        <xdr:cNvPr id="314" name="テキスト ボックス 313"/>
        <xdr:cNvSpPr txBox="1"/>
      </xdr:nvSpPr>
      <xdr:spPr>
        <a:xfrm>
          <a:off x="8515428" y="65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146867</xdr:rowOff>
    </xdr:from>
    <xdr:to>
      <xdr:col>41</xdr:col>
      <xdr:colOff>101600</xdr:colOff>
      <xdr:row>38</xdr:row>
      <xdr:rowOff>77017</xdr:rowOff>
    </xdr:to>
    <xdr:sp macro="" textlink="">
      <xdr:nvSpPr>
        <xdr:cNvPr id="315" name="楕円 314"/>
        <xdr:cNvSpPr/>
      </xdr:nvSpPr>
      <xdr:spPr>
        <a:xfrm>
          <a:off x="7810500" y="649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93544</xdr:rowOff>
    </xdr:from>
    <xdr:ext cx="469744" cy="259045"/>
    <xdr:sp macro="" textlink="">
      <xdr:nvSpPr>
        <xdr:cNvPr id="316" name="テキスト ボックス 315"/>
        <xdr:cNvSpPr txBox="1"/>
      </xdr:nvSpPr>
      <xdr:spPr>
        <a:xfrm>
          <a:off x="7626428" y="626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102289</xdr:rowOff>
    </xdr:from>
    <xdr:to>
      <xdr:col>36</xdr:col>
      <xdr:colOff>165100</xdr:colOff>
      <xdr:row>38</xdr:row>
      <xdr:rowOff>32440</xdr:rowOff>
    </xdr:to>
    <xdr:sp macro="" textlink="">
      <xdr:nvSpPr>
        <xdr:cNvPr id="317" name="楕円 316"/>
        <xdr:cNvSpPr/>
      </xdr:nvSpPr>
      <xdr:spPr>
        <a:xfrm>
          <a:off x="6921500" y="64459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48966</xdr:rowOff>
    </xdr:from>
    <xdr:ext cx="469744" cy="259045"/>
    <xdr:sp macro="" textlink="">
      <xdr:nvSpPr>
        <xdr:cNvPr id="318" name="テキスト ボックス 317"/>
        <xdr:cNvSpPr txBox="1"/>
      </xdr:nvSpPr>
      <xdr:spPr>
        <a:xfrm>
          <a:off x="6737428" y="622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40" name="直線コネクタ 339"/>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41"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2" name="直線コネクタ 341"/>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3"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4" name="直線コネクタ 343"/>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20554</xdr:rowOff>
    </xdr:from>
    <xdr:to>
      <xdr:col>55</xdr:col>
      <xdr:colOff>0</xdr:colOff>
      <xdr:row>56</xdr:row>
      <xdr:rowOff>118623</xdr:rowOff>
    </xdr:to>
    <xdr:cxnSp macro="">
      <xdr:nvCxnSpPr>
        <xdr:cNvPr id="345" name="直線コネクタ 344"/>
        <xdr:cNvCxnSpPr/>
      </xdr:nvCxnSpPr>
      <xdr:spPr>
        <a:xfrm>
          <a:off x="9639300" y="9621754"/>
          <a:ext cx="8382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59382</xdr:rowOff>
    </xdr:from>
    <xdr:ext cx="469744" cy="259045"/>
    <xdr:sp macro="" textlink="">
      <xdr:nvSpPr>
        <xdr:cNvPr id="346" name="農林水産業費平均値テキスト"/>
        <xdr:cNvSpPr txBox="1"/>
      </xdr:nvSpPr>
      <xdr:spPr>
        <a:xfrm>
          <a:off x="10528300" y="9489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7" name="フローチャート: 判断 346"/>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128910</xdr:rowOff>
    </xdr:from>
    <xdr:to>
      <xdr:col>50</xdr:col>
      <xdr:colOff>114300</xdr:colOff>
      <xdr:row>56</xdr:row>
      <xdr:rowOff>20554</xdr:rowOff>
    </xdr:to>
    <xdr:cxnSp macro="">
      <xdr:nvCxnSpPr>
        <xdr:cNvPr id="348" name="直線コネクタ 347"/>
        <xdr:cNvCxnSpPr/>
      </xdr:nvCxnSpPr>
      <xdr:spPr>
        <a:xfrm>
          <a:off x="8750300" y="955866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9" name="フローチャート: 判断 348"/>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87581</xdr:rowOff>
    </xdr:from>
    <xdr:ext cx="469744" cy="259045"/>
    <xdr:sp macro="" textlink="">
      <xdr:nvSpPr>
        <xdr:cNvPr id="350" name="テキスト ボックス 349"/>
        <xdr:cNvSpPr txBox="1"/>
      </xdr:nvSpPr>
      <xdr:spPr>
        <a:xfrm>
          <a:off x="9404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98598</xdr:rowOff>
    </xdr:from>
    <xdr:to>
      <xdr:col>45</xdr:col>
      <xdr:colOff>177800</xdr:colOff>
      <xdr:row>55</xdr:row>
      <xdr:rowOff>128910</xdr:rowOff>
    </xdr:to>
    <xdr:cxnSp macro="">
      <xdr:nvCxnSpPr>
        <xdr:cNvPr id="351" name="直線コネクタ 350"/>
        <xdr:cNvCxnSpPr/>
      </xdr:nvCxnSpPr>
      <xdr:spPr>
        <a:xfrm>
          <a:off x="7861300" y="9528348"/>
          <a:ext cx="889000" cy="3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2" name="フローチャート: 判断 351"/>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112773</xdr:rowOff>
    </xdr:from>
    <xdr:ext cx="469744" cy="259045"/>
    <xdr:sp macro="" textlink="">
      <xdr:nvSpPr>
        <xdr:cNvPr id="353" name="テキスト ボックス 352"/>
        <xdr:cNvSpPr txBox="1"/>
      </xdr:nvSpPr>
      <xdr:spPr>
        <a:xfrm>
          <a:off x="8515428" y="971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98598</xdr:rowOff>
    </xdr:from>
    <xdr:to>
      <xdr:col>41</xdr:col>
      <xdr:colOff>50800</xdr:colOff>
      <xdr:row>55</xdr:row>
      <xdr:rowOff>166446</xdr:rowOff>
    </xdr:to>
    <xdr:cxnSp macro="">
      <xdr:nvCxnSpPr>
        <xdr:cNvPr id="354" name="直線コネクタ 353"/>
        <xdr:cNvCxnSpPr/>
      </xdr:nvCxnSpPr>
      <xdr:spPr>
        <a:xfrm flipV="1">
          <a:off x="6972300" y="9528348"/>
          <a:ext cx="8890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153136</xdr:rowOff>
    </xdr:from>
    <xdr:to>
      <xdr:col>41</xdr:col>
      <xdr:colOff>101600</xdr:colOff>
      <xdr:row>57</xdr:row>
      <xdr:rowOff>83286</xdr:rowOff>
    </xdr:to>
    <xdr:sp macro="" textlink="">
      <xdr:nvSpPr>
        <xdr:cNvPr id="355" name="フローチャート: 判断 354"/>
        <xdr:cNvSpPr/>
      </xdr:nvSpPr>
      <xdr:spPr>
        <a:xfrm>
          <a:off x="78105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74413</xdr:rowOff>
    </xdr:from>
    <xdr:ext cx="469744" cy="259045"/>
    <xdr:sp macro="" textlink="">
      <xdr:nvSpPr>
        <xdr:cNvPr id="356" name="テキスト ボックス 355"/>
        <xdr:cNvSpPr txBox="1"/>
      </xdr:nvSpPr>
      <xdr:spPr>
        <a:xfrm>
          <a:off x="7626428" y="98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25440</xdr:rowOff>
    </xdr:from>
    <xdr:to>
      <xdr:col>36</xdr:col>
      <xdr:colOff>165100</xdr:colOff>
      <xdr:row>57</xdr:row>
      <xdr:rowOff>127040</xdr:rowOff>
    </xdr:to>
    <xdr:sp macro="" textlink="">
      <xdr:nvSpPr>
        <xdr:cNvPr id="357" name="フローチャート: 判断 356"/>
        <xdr:cNvSpPr/>
      </xdr:nvSpPr>
      <xdr:spPr>
        <a:xfrm>
          <a:off x="6921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118167</xdr:rowOff>
    </xdr:from>
    <xdr:ext cx="469744" cy="259045"/>
    <xdr:sp macro="" textlink="">
      <xdr:nvSpPr>
        <xdr:cNvPr id="358" name="テキスト ボックス 357"/>
        <xdr:cNvSpPr txBox="1"/>
      </xdr:nvSpPr>
      <xdr:spPr>
        <a:xfrm>
          <a:off x="6737428"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67823</xdr:rowOff>
    </xdr:from>
    <xdr:to>
      <xdr:col>55</xdr:col>
      <xdr:colOff>50800</xdr:colOff>
      <xdr:row>56</xdr:row>
      <xdr:rowOff>169423</xdr:rowOff>
    </xdr:to>
    <xdr:sp macro="" textlink="">
      <xdr:nvSpPr>
        <xdr:cNvPr id="364" name="楕円 363"/>
        <xdr:cNvSpPr/>
      </xdr:nvSpPr>
      <xdr:spPr>
        <a:xfrm>
          <a:off x="10426700" y="966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46250</xdr:rowOff>
    </xdr:from>
    <xdr:ext cx="469744" cy="259045"/>
    <xdr:sp macro="" textlink="">
      <xdr:nvSpPr>
        <xdr:cNvPr id="365" name="農林水産業費該当値テキスト"/>
        <xdr:cNvSpPr txBox="1"/>
      </xdr:nvSpPr>
      <xdr:spPr>
        <a:xfrm>
          <a:off x="10528300" y="964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141204</xdr:rowOff>
    </xdr:from>
    <xdr:to>
      <xdr:col>50</xdr:col>
      <xdr:colOff>165100</xdr:colOff>
      <xdr:row>56</xdr:row>
      <xdr:rowOff>71354</xdr:rowOff>
    </xdr:to>
    <xdr:sp macro="" textlink="">
      <xdr:nvSpPr>
        <xdr:cNvPr id="366" name="楕円 365"/>
        <xdr:cNvSpPr/>
      </xdr:nvSpPr>
      <xdr:spPr>
        <a:xfrm>
          <a:off x="9588500" y="95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87881</xdr:rowOff>
    </xdr:from>
    <xdr:ext cx="534377" cy="259045"/>
    <xdr:sp macro="" textlink="">
      <xdr:nvSpPr>
        <xdr:cNvPr id="367" name="テキスト ボックス 366"/>
        <xdr:cNvSpPr txBox="1"/>
      </xdr:nvSpPr>
      <xdr:spPr>
        <a:xfrm>
          <a:off x="9372111" y="93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78110</xdr:rowOff>
    </xdr:from>
    <xdr:to>
      <xdr:col>46</xdr:col>
      <xdr:colOff>38100</xdr:colOff>
      <xdr:row>56</xdr:row>
      <xdr:rowOff>8260</xdr:rowOff>
    </xdr:to>
    <xdr:sp macro="" textlink="">
      <xdr:nvSpPr>
        <xdr:cNvPr id="368" name="楕円 367"/>
        <xdr:cNvSpPr/>
      </xdr:nvSpPr>
      <xdr:spPr>
        <a:xfrm>
          <a:off x="8699500" y="95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24787</xdr:rowOff>
    </xdr:from>
    <xdr:ext cx="534377" cy="259045"/>
    <xdr:sp macro="" textlink="">
      <xdr:nvSpPr>
        <xdr:cNvPr id="369" name="テキスト ボックス 368"/>
        <xdr:cNvSpPr txBox="1"/>
      </xdr:nvSpPr>
      <xdr:spPr>
        <a:xfrm>
          <a:off x="8483111" y="928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47798</xdr:rowOff>
    </xdr:from>
    <xdr:to>
      <xdr:col>41</xdr:col>
      <xdr:colOff>101600</xdr:colOff>
      <xdr:row>55</xdr:row>
      <xdr:rowOff>149398</xdr:rowOff>
    </xdr:to>
    <xdr:sp macro="" textlink="">
      <xdr:nvSpPr>
        <xdr:cNvPr id="370" name="楕円 369"/>
        <xdr:cNvSpPr/>
      </xdr:nvSpPr>
      <xdr:spPr>
        <a:xfrm>
          <a:off x="78105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165925</xdr:rowOff>
    </xdr:from>
    <xdr:ext cx="534377" cy="259045"/>
    <xdr:sp macro="" textlink="">
      <xdr:nvSpPr>
        <xdr:cNvPr id="371" name="テキスト ボックス 370"/>
        <xdr:cNvSpPr txBox="1"/>
      </xdr:nvSpPr>
      <xdr:spPr>
        <a:xfrm>
          <a:off x="7594111" y="925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115646</xdr:rowOff>
    </xdr:from>
    <xdr:to>
      <xdr:col>36</xdr:col>
      <xdr:colOff>165100</xdr:colOff>
      <xdr:row>56</xdr:row>
      <xdr:rowOff>45796</xdr:rowOff>
    </xdr:to>
    <xdr:sp macro="" textlink="">
      <xdr:nvSpPr>
        <xdr:cNvPr id="372" name="楕円 371"/>
        <xdr:cNvSpPr/>
      </xdr:nvSpPr>
      <xdr:spPr>
        <a:xfrm>
          <a:off x="6921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62323</xdr:rowOff>
    </xdr:from>
    <xdr:ext cx="534377" cy="259045"/>
    <xdr:sp macro="" textlink="">
      <xdr:nvSpPr>
        <xdr:cNvPr id="373" name="テキスト ボックス 372"/>
        <xdr:cNvSpPr txBox="1"/>
      </xdr:nvSpPr>
      <xdr:spPr>
        <a:xfrm>
          <a:off x="6705111" y="93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7" name="直線コネクタ 396"/>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8"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400"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401" name="直線コネクタ 400"/>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3569</xdr:rowOff>
    </xdr:from>
    <xdr:to>
      <xdr:col>55</xdr:col>
      <xdr:colOff>0</xdr:colOff>
      <xdr:row>77</xdr:row>
      <xdr:rowOff>9207</xdr:rowOff>
    </xdr:to>
    <xdr:cxnSp macro="">
      <xdr:nvCxnSpPr>
        <xdr:cNvPr id="402" name="直線コネクタ 401"/>
        <xdr:cNvCxnSpPr/>
      </xdr:nvCxnSpPr>
      <xdr:spPr>
        <a:xfrm flipV="1">
          <a:off x="9639300" y="13033769"/>
          <a:ext cx="838200" cy="17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151643</xdr:rowOff>
    </xdr:from>
    <xdr:ext cx="534377" cy="259045"/>
    <xdr:sp macro="" textlink="">
      <xdr:nvSpPr>
        <xdr:cNvPr id="403" name="商工費平均値テキスト"/>
        <xdr:cNvSpPr txBox="1"/>
      </xdr:nvSpPr>
      <xdr:spPr>
        <a:xfrm>
          <a:off x="10528300" y="13010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4" name="フローチャート: 判断 403"/>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62052</xdr:rowOff>
    </xdr:from>
    <xdr:to>
      <xdr:col>50</xdr:col>
      <xdr:colOff>114300</xdr:colOff>
      <xdr:row>77</xdr:row>
      <xdr:rowOff>9207</xdr:rowOff>
    </xdr:to>
    <xdr:cxnSp macro="">
      <xdr:nvCxnSpPr>
        <xdr:cNvPr id="405" name="直線コネクタ 404"/>
        <xdr:cNvCxnSpPr/>
      </xdr:nvCxnSpPr>
      <xdr:spPr>
        <a:xfrm>
          <a:off x="8750300" y="13092252"/>
          <a:ext cx="8890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6" name="フローチャート: 判断 405"/>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124007</xdr:rowOff>
    </xdr:from>
    <xdr:ext cx="534377" cy="259045"/>
    <xdr:sp macro="" textlink="">
      <xdr:nvSpPr>
        <xdr:cNvPr id="407" name="テキスト ボックス 406"/>
        <xdr:cNvSpPr txBox="1"/>
      </xdr:nvSpPr>
      <xdr:spPr>
        <a:xfrm>
          <a:off x="9372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39002</xdr:rowOff>
    </xdr:from>
    <xdr:to>
      <xdr:col>45</xdr:col>
      <xdr:colOff>177800</xdr:colOff>
      <xdr:row>76</xdr:row>
      <xdr:rowOff>62052</xdr:rowOff>
    </xdr:to>
    <xdr:cxnSp macro="">
      <xdr:nvCxnSpPr>
        <xdr:cNvPr id="408" name="直線コネクタ 407"/>
        <xdr:cNvCxnSpPr/>
      </xdr:nvCxnSpPr>
      <xdr:spPr>
        <a:xfrm>
          <a:off x="7861300" y="13069202"/>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9" name="フローチャート: 判断 408"/>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103776</xdr:rowOff>
    </xdr:from>
    <xdr:ext cx="534377" cy="259045"/>
    <xdr:sp macro="" textlink="">
      <xdr:nvSpPr>
        <xdr:cNvPr id="410" name="テキスト ボックス 409"/>
        <xdr:cNvSpPr txBox="1"/>
      </xdr:nvSpPr>
      <xdr:spPr>
        <a:xfrm>
          <a:off x="8483111" y="1279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39002</xdr:rowOff>
    </xdr:from>
    <xdr:to>
      <xdr:col>41</xdr:col>
      <xdr:colOff>50800</xdr:colOff>
      <xdr:row>76</xdr:row>
      <xdr:rowOff>150673</xdr:rowOff>
    </xdr:to>
    <xdr:cxnSp macro="">
      <xdr:nvCxnSpPr>
        <xdr:cNvPr id="411" name="直線コネクタ 410"/>
        <xdr:cNvCxnSpPr/>
      </xdr:nvCxnSpPr>
      <xdr:spPr>
        <a:xfrm flipV="1">
          <a:off x="6972300" y="13069202"/>
          <a:ext cx="8890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131914</xdr:rowOff>
    </xdr:from>
    <xdr:to>
      <xdr:col>41</xdr:col>
      <xdr:colOff>101600</xdr:colOff>
      <xdr:row>77</xdr:row>
      <xdr:rowOff>62064</xdr:rowOff>
    </xdr:to>
    <xdr:sp macro="" textlink="">
      <xdr:nvSpPr>
        <xdr:cNvPr id="412" name="フローチャート: 判断 411"/>
        <xdr:cNvSpPr/>
      </xdr:nvSpPr>
      <xdr:spPr>
        <a:xfrm>
          <a:off x="7810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53191</xdr:rowOff>
    </xdr:from>
    <xdr:ext cx="469744" cy="259045"/>
    <xdr:sp macro="" textlink="">
      <xdr:nvSpPr>
        <xdr:cNvPr id="413" name="テキスト ボックス 412"/>
        <xdr:cNvSpPr txBox="1"/>
      </xdr:nvSpPr>
      <xdr:spPr>
        <a:xfrm>
          <a:off x="7626428" y="1325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19177</xdr:rowOff>
    </xdr:from>
    <xdr:to>
      <xdr:col>36</xdr:col>
      <xdr:colOff>165100</xdr:colOff>
      <xdr:row>77</xdr:row>
      <xdr:rowOff>120777</xdr:rowOff>
    </xdr:to>
    <xdr:sp macro="" textlink="">
      <xdr:nvSpPr>
        <xdr:cNvPr id="414" name="フローチャート: 判断 413"/>
        <xdr:cNvSpPr/>
      </xdr:nvSpPr>
      <xdr:spPr>
        <a:xfrm>
          <a:off x="6921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111904</xdr:rowOff>
    </xdr:from>
    <xdr:ext cx="469744" cy="259045"/>
    <xdr:sp macro="" textlink="">
      <xdr:nvSpPr>
        <xdr:cNvPr id="415" name="テキスト ボックス 414"/>
        <xdr:cNvSpPr txBox="1"/>
      </xdr:nvSpPr>
      <xdr:spPr>
        <a:xfrm>
          <a:off x="6737428" y="133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124219</xdr:rowOff>
    </xdr:from>
    <xdr:to>
      <xdr:col>55</xdr:col>
      <xdr:colOff>50800</xdr:colOff>
      <xdr:row>76</xdr:row>
      <xdr:rowOff>54369</xdr:rowOff>
    </xdr:to>
    <xdr:sp macro="" textlink="">
      <xdr:nvSpPr>
        <xdr:cNvPr id="421" name="楕円 420"/>
        <xdr:cNvSpPr/>
      </xdr:nvSpPr>
      <xdr:spPr>
        <a:xfrm>
          <a:off x="10426700" y="129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147096</xdr:rowOff>
    </xdr:from>
    <xdr:ext cx="534377" cy="259045"/>
    <xdr:sp macro="" textlink="">
      <xdr:nvSpPr>
        <xdr:cNvPr id="422" name="商工費該当値テキスト"/>
        <xdr:cNvSpPr txBox="1"/>
      </xdr:nvSpPr>
      <xdr:spPr>
        <a:xfrm>
          <a:off x="10528300" y="1283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129857</xdr:rowOff>
    </xdr:from>
    <xdr:to>
      <xdr:col>50</xdr:col>
      <xdr:colOff>165100</xdr:colOff>
      <xdr:row>77</xdr:row>
      <xdr:rowOff>60007</xdr:rowOff>
    </xdr:to>
    <xdr:sp macro="" textlink="">
      <xdr:nvSpPr>
        <xdr:cNvPr id="423" name="楕円 422"/>
        <xdr:cNvSpPr/>
      </xdr:nvSpPr>
      <xdr:spPr>
        <a:xfrm>
          <a:off x="9588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51134</xdr:rowOff>
    </xdr:from>
    <xdr:ext cx="469744" cy="259045"/>
    <xdr:sp macro="" textlink="">
      <xdr:nvSpPr>
        <xdr:cNvPr id="424" name="テキスト ボックス 423"/>
        <xdr:cNvSpPr txBox="1"/>
      </xdr:nvSpPr>
      <xdr:spPr>
        <a:xfrm>
          <a:off x="9404428" y="1325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11252</xdr:rowOff>
    </xdr:from>
    <xdr:to>
      <xdr:col>46</xdr:col>
      <xdr:colOff>38100</xdr:colOff>
      <xdr:row>76</xdr:row>
      <xdr:rowOff>112852</xdr:rowOff>
    </xdr:to>
    <xdr:sp macro="" textlink="">
      <xdr:nvSpPr>
        <xdr:cNvPr id="425" name="楕円 424"/>
        <xdr:cNvSpPr/>
      </xdr:nvSpPr>
      <xdr:spPr>
        <a:xfrm>
          <a:off x="8699500" y="1304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103979</xdr:rowOff>
    </xdr:from>
    <xdr:ext cx="534377" cy="259045"/>
    <xdr:sp macro="" textlink="">
      <xdr:nvSpPr>
        <xdr:cNvPr id="426" name="テキスト ボックス 425"/>
        <xdr:cNvSpPr txBox="1"/>
      </xdr:nvSpPr>
      <xdr:spPr>
        <a:xfrm>
          <a:off x="8483111" y="131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159652</xdr:rowOff>
    </xdr:from>
    <xdr:to>
      <xdr:col>41</xdr:col>
      <xdr:colOff>101600</xdr:colOff>
      <xdr:row>76</xdr:row>
      <xdr:rowOff>89802</xdr:rowOff>
    </xdr:to>
    <xdr:sp macro="" textlink="">
      <xdr:nvSpPr>
        <xdr:cNvPr id="427" name="楕円 426"/>
        <xdr:cNvSpPr/>
      </xdr:nvSpPr>
      <xdr:spPr>
        <a:xfrm>
          <a:off x="7810500" y="130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106328</xdr:rowOff>
    </xdr:from>
    <xdr:ext cx="534377" cy="259045"/>
    <xdr:sp macro="" textlink="">
      <xdr:nvSpPr>
        <xdr:cNvPr id="428" name="テキスト ボックス 427"/>
        <xdr:cNvSpPr txBox="1"/>
      </xdr:nvSpPr>
      <xdr:spPr>
        <a:xfrm>
          <a:off x="7594111" y="127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99873</xdr:rowOff>
    </xdr:from>
    <xdr:to>
      <xdr:col>36</xdr:col>
      <xdr:colOff>165100</xdr:colOff>
      <xdr:row>77</xdr:row>
      <xdr:rowOff>30023</xdr:rowOff>
    </xdr:to>
    <xdr:sp macro="" textlink="">
      <xdr:nvSpPr>
        <xdr:cNvPr id="429" name="楕円 428"/>
        <xdr:cNvSpPr/>
      </xdr:nvSpPr>
      <xdr:spPr>
        <a:xfrm>
          <a:off x="6921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46550</xdr:rowOff>
    </xdr:from>
    <xdr:ext cx="534377" cy="259045"/>
    <xdr:sp macro="" textlink="">
      <xdr:nvSpPr>
        <xdr:cNvPr id="430" name="テキスト ボックス 429"/>
        <xdr:cNvSpPr txBox="1"/>
      </xdr:nvSpPr>
      <xdr:spPr>
        <a:xfrm>
          <a:off x="6705111" y="1290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3" name="直線コネクタ 452"/>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4"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5" name="直線コネクタ 454"/>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6"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7" name="直線コネクタ 456"/>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130327</xdr:rowOff>
    </xdr:from>
    <xdr:to>
      <xdr:col>55</xdr:col>
      <xdr:colOff>0</xdr:colOff>
      <xdr:row>96</xdr:row>
      <xdr:rowOff>120543</xdr:rowOff>
    </xdr:to>
    <xdr:cxnSp macro="">
      <xdr:nvCxnSpPr>
        <xdr:cNvPr id="458" name="直線コネクタ 457"/>
        <xdr:cNvCxnSpPr/>
      </xdr:nvCxnSpPr>
      <xdr:spPr>
        <a:xfrm>
          <a:off x="9639300" y="16246627"/>
          <a:ext cx="838200" cy="3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154388</xdr:rowOff>
    </xdr:from>
    <xdr:ext cx="534377" cy="259045"/>
    <xdr:sp macro="" textlink="">
      <xdr:nvSpPr>
        <xdr:cNvPr id="459" name="土木費平均値テキスト"/>
        <xdr:cNvSpPr txBox="1"/>
      </xdr:nvSpPr>
      <xdr:spPr>
        <a:xfrm>
          <a:off x="10528300" y="16099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60" name="フローチャート: 判断 459"/>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166035</xdr:rowOff>
    </xdr:from>
    <xdr:to>
      <xdr:col>50</xdr:col>
      <xdr:colOff>114300</xdr:colOff>
      <xdr:row>94</xdr:row>
      <xdr:rowOff>130327</xdr:rowOff>
    </xdr:to>
    <xdr:cxnSp macro="">
      <xdr:nvCxnSpPr>
        <xdr:cNvPr id="461" name="直線コネクタ 460"/>
        <xdr:cNvCxnSpPr/>
      </xdr:nvCxnSpPr>
      <xdr:spPr>
        <a:xfrm>
          <a:off x="8750300" y="15939435"/>
          <a:ext cx="889000" cy="30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2" name="フローチャート: 判断 461"/>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18981</xdr:rowOff>
    </xdr:from>
    <xdr:ext cx="534377" cy="259045"/>
    <xdr:sp macro="" textlink="">
      <xdr:nvSpPr>
        <xdr:cNvPr id="463" name="テキスト ボックス 462"/>
        <xdr:cNvSpPr txBox="1"/>
      </xdr:nvSpPr>
      <xdr:spPr>
        <a:xfrm>
          <a:off x="9372111" y="1596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166035</xdr:rowOff>
    </xdr:from>
    <xdr:to>
      <xdr:col>45</xdr:col>
      <xdr:colOff>177800</xdr:colOff>
      <xdr:row>94</xdr:row>
      <xdr:rowOff>160229</xdr:rowOff>
    </xdr:to>
    <xdr:cxnSp macro="">
      <xdr:nvCxnSpPr>
        <xdr:cNvPr id="464" name="直線コネクタ 463"/>
        <xdr:cNvCxnSpPr/>
      </xdr:nvCxnSpPr>
      <xdr:spPr>
        <a:xfrm flipV="1">
          <a:off x="7861300" y="15939435"/>
          <a:ext cx="889000" cy="3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5" name="フローチャート: 判断 464"/>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156024</xdr:rowOff>
    </xdr:from>
    <xdr:ext cx="534377" cy="259045"/>
    <xdr:sp macro="" textlink="">
      <xdr:nvSpPr>
        <xdr:cNvPr id="466" name="テキスト ボックス 465"/>
        <xdr:cNvSpPr txBox="1"/>
      </xdr:nvSpPr>
      <xdr:spPr>
        <a:xfrm>
          <a:off x="8483111" y="162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28874</xdr:rowOff>
    </xdr:from>
    <xdr:to>
      <xdr:col>41</xdr:col>
      <xdr:colOff>50800</xdr:colOff>
      <xdr:row>94</xdr:row>
      <xdr:rowOff>160229</xdr:rowOff>
    </xdr:to>
    <xdr:cxnSp macro="">
      <xdr:nvCxnSpPr>
        <xdr:cNvPr id="467" name="直線コネクタ 466"/>
        <xdr:cNvCxnSpPr/>
      </xdr:nvCxnSpPr>
      <xdr:spPr>
        <a:xfrm>
          <a:off x="6972300" y="15973724"/>
          <a:ext cx="889000" cy="3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68007</xdr:rowOff>
    </xdr:from>
    <xdr:to>
      <xdr:col>41</xdr:col>
      <xdr:colOff>101600</xdr:colOff>
      <xdr:row>96</xdr:row>
      <xdr:rowOff>169607</xdr:rowOff>
    </xdr:to>
    <xdr:sp macro="" textlink="">
      <xdr:nvSpPr>
        <xdr:cNvPr id="468" name="フローチャート: 判断 467"/>
        <xdr:cNvSpPr/>
      </xdr:nvSpPr>
      <xdr:spPr>
        <a:xfrm>
          <a:off x="7810500" y="165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160734</xdr:rowOff>
    </xdr:from>
    <xdr:ext cx="534377" cy="259045"/>
    <xdr:sp macro="" textlink="">
      <xdr:nvSpPr>
        <xdr:cNvPr id="469" name="テキスト ボックス 468"/>
        <xdr:cNvSpPr txBox="1"/>
      </xdr:nvSpPr>
      <xdr:spPr>
        <a:xfrm>
          <a:off x="7594111" y="1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57262</xdr:rowOff>
    </xdr:from>
    <xdr:to>
      <xdr:col>36</xdr:col>
      <xdr:colOff>165100</xdr:colOff>
      <xdr:row>96</xdr:row>
      <xdr:rowOff>158862</xdr:rowOff>
    </xdr:to>
    <xdr:sp macro="" textlink="">
      <xdr:nvSpPr>
        <xdr:cNvPr id="470" name="フローチャート: 判断 469"/>
        <xdr:cNvSpPr/>
      </xdr:nvSpPr>
      <xdr:spPr>
        <a:xfrm>
          <a:off x="6921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149989</xdr:rowOff>
    </xdr:from>
    <xdr:ext cx="534377" cy="259045"/>
    <xdr:sp macro="" textlink="">
      <xdr:nvSpPr>
        <xdr:cNvPr id="471" name="テキスト ボックス 470"/>
        <xdr:cNvSpPr txBox="1"/>
      </xdr:nvSpPr>
      <xdr:spPr>
        <a:xfrm>
          <a:off x="6705111" y="16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69743</xdr:rowOff>
    </xdr:from>
    <xdr:to>
      <xdr:col>55</xdr:col>
      <xdr:colOff>50800</xdr:colOff>
      <xdr:row>96</xdr:row>
      <xdr:rowOff>171343</xdr:rowOff>
    </xdr:to>
    <xdr:sp macro="" textlink="">
      <xdr:nvSpPr>
        <xdr:cNvPr id="477" name="楕円 476"/>
        <xdr:cNvSpPr/>
      </xdr:nvSpPr>
      <xdr:spPr>
        <a:xfrm>
          <a:off x="10426700" y="165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48170</xdr:rowOff>
    </xdr:from>
    <xdr:ext cx="534377" cy="259045"/>
    <xdr:sp macro="" textlink="">
      <xdr:nvSpPr>
        <xdr:cNvPr id="478" name="土木費該当値テキスト"/>
        <xdr:cNvSpPr txBox="1"/>
      </xdr:nvSpPr>
      <xdr:spPr>
        <a:xfrm>
          <a:off x="10528300" y="1650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79527</xdr:rowOff>
    </xdr:from>
    <xdr:to>
      <xdr:col>50</xdr:col>
      <xdr:colOff>165100</xdr:colOff>
      <xdr:row>95</xdr:row>
      <xdr:rowOff>9677</xdr:rowOff>
    </xdr:to>
    <xdr:sp macro="" textlink="">
      <xdr:nvSpPr>
        <xdr:cNvPr id="479" name="楕円 478"/>
        <xdr:cNvSpPr/>
      </xdr:nvSpPr>
      <xdr:spPr>
        <a:xfrm>
          <a:off x="9588500" y="161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804</xdr:rowOff>
    </xdr:from>
    <xdr:ext cx="534377" cy="259045"/>
    <xdr:sp macro="" textlink="">
      <xdr:nvSpPr>
        <xdr:cNvPr id="480" name="テキスト ボックス 479"/>
        <xdr:cNvSpPr txBox="1"/>
      </xdr:nvSpPr>
      <xdr:spPr>
        <a:xfrm>
          <a:off x="9372111" y="162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115235</xdr:rowOff>
    </xdr:from>
    <xdr:to>
      <xdr:col>46</xdr:col>
      <xdr:colOff>38100</xdr:colOff>
      <xdr:row>93</xdr:row>
      <xdr:rowOff>45385</xdr:rowOff>
    </xdr:to>
    <xdr:sp macro="" textlink="">
      <xdr:nvSpPr>
        <xdr:cNvPr id="481" name="楕円 480"/>
        <xdr:cNvSpPr/>
      </xdr:nvSpPr>
      <xdr:spPr>
        <a:xfrm>
          <a:off x="8699500" y="158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61912</xdr:rowOff>
    </xdr:from>
    <xdr:ext cx="534377" cy="259045"/>
    <xdr:sp macro="" textlink="">
      <xdr:nvSpPr>
        <xdr:cNvPr id="482" name="テキスト ボックス 481"/>
        <xdr:cNvSpPr txBox="1"/>
      </xdr:nvSpPr>
      <xdr:spPr>
        <a:xfrm>
          <a:off x="8483111" y="1566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109429</xdr:rowOff>
    </xdr:from>
    <xdr:to>
      <xdr:col>41</xdr:col>
      <xdr:colOff>101600</xdr:colOff>
      <xdr:row>95</xdr:row>
      <xdr:rowOff>39579</xdr:rowOff>
    </xdr:to>
    <xdr:sp macro="" textlink="">
      <xdr:nvSpPr>
        <xdr:cNvPr id="483" name="楕円 482"/>
        <xdr:cNvSpPr/>
      </xdr:nvSpPr>
      <xdr:spPr>
        <a:xfrm>
          <a:off x="7810500" y="1622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56106</xdr:rowOff>
    </xdr:from>
    <xdr:ext cx="534377" cy="259045"/>
    <xdr:sp macro="" textlink="">
      <xdr:nvSpPr>
        <xdr:cNvPr id="484" name="テキスト ボックス 483"/>
        <xdr:cNvSpPr txBox="1"/>
      </xdr:nvSpPr>
      <xdr:spPr>
        <a:xfrm>
          <a:off x="7594111" y="1600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149524</xdr:rowOff>
    </xdr:from>
    <xdr:to>
      <xdr:col>36</xdr:col>
      <xdr:colOff>165100</xdr:colOff>
      <xdr:row>93</xdr:row>
      <xdr:rowOff>79674</xdr:rowOff>
    </xdr:to>
    <xdr:sp macro="" textlink="">
      <xdr:nvSpPr>
        <xdr:cNvPr id="485" name="楕円 484"/>
        <xdr:cNvSpPr/>
      </xdr:nvSpPr>
      <xdr:spPr>
        <a:xfrm>
          <a:off x="6921500" y="159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96201</xdr:rowOff>
    </xdr:from>
    <xdr:ext cx="534377" cy="259045"/>
    <xdr:sp macro="" textlink="">
      <xdr:nvSpPr>
        <xdr:cNvPr id="486" name="テキスト ボックス 485"/>
        <xdr:cNvSpPr txBox="1"/>
      </xdr:nvSpPr>
      <xdr:spPr>
        <a:xfrm>
          <a:off x="6705111" y="1569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3" name="直線コネクタ 512"/>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4"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5" name="直線コネクタ 514"/>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6"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7" name="直線コネクタ 516"/>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152110</xdr:rowOff>
    </xdr:from>
    <xdr:to>
      <xdr:col>85</xdr:col>
      <xdr:colOff>127000</xdr:colOff>
      <xdr:row>35</xdr:row>
      <xdr:rowOff>70902</xdr:rowOff>
    </xdr:to>
    <xdr:cxnSp macro="">
      <xdr:nvCxnSpPr>
        <xdr:cNvPr id="518" name="直線コネクタ 517"/>
        <xdr:cNvCxnSpPr/>
      </xdr:nvCxnSpPr>
      <xdr:spPr>
        <a:xfrm flipV="1">
          <a:off x="15481300" y="5981410"/>
          <a:ext cx="838200" cy="9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42834</xdr:rowOff>
    </xdr:from>
    <xdr:ext cx="534377" cy="259045"/>
    <xdr:sp macro="" textlink="">
      <xdr:nvSpPr>
        <xdr:cNvPr id="519" name="消防費平均値テキスト"/>
        <xdr:cNvSpPr txBox="1"/>
      </xdr:nvSpPr>
      <xdr:spPr>
        <a:xfrm>
          <a:off x="16370300" y="604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20" name="フローチャート: 判断 519"/>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113248</xdr:rowOff>
    </xdr:from>
    <xdr:to>
      <xdr:col>81</xdr:col>
      <xdr:colOff>50800</xdr:colOff>
      <xdr:row>35</xdr:row>
      <xdr:rowOff>70902</xdr:rowOff>
    </xdr:to>
    <xdr:cxnSp macro="">
      <xdr:nvCxnSpPr>
        <xdr:cNvPr id="521" name="直線コネクタ 520"/>
        <xdr:cNvCxnSpPr/>
      </xdr:nvCxnSpPr>
      <xdr:spPr>
        <a:xfrm>
          <a:off x="14592300" y="5942548"/>
          <a:ext cx="889000" cy="1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2" name="フローチャート: 判断 521"/>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100528</xdr:rowOff>
    </xdr:from>
    <xdr:ext cx="534377" cy="259045"/>
    <xdr:sp macro="" textlink="">
      <xdr:nvSpPr>
        <xdr:cNvPr id="523" name="テキスト ボックス 522"/>
        <xdr:cNvSpPr txBox="1"/>
      </xdr:nvSpPr>
      <xdr:spPr>
        <a:xfrm>
          <a:off x="15214111" y="62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113248</xdr:rowOff>
    </xdr:from>
    <xdr:to>
      <xdr:col>76</xdr:col>
      <xdr:colOff>114300</xdr:colOff>
      <xdr:row>34</xdr:row>
      <xdr:rowOff>168221</xdr:rowOff>
    </xdr:to>
    <xdr:cxnSp macro="">
      <xdr:nvCxnSpPr>
        <xdr:cNvPr id="524" name="直線コネクタ 523"/>
        <xdr:cNvCxnSpPr/>
      </xdr:nvCxnSpPr>
      <xdr:spPr>
        <a:xfrm flipV="1">
          <a:off x="13703300" y="5942548"/>
          <a:ext cx="889000" cy="5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5" name="フローチャート: 判断 524"/>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80063</xdr:rowOff>
    </xdr:from>
    <xdr:ext cx="534377" cy="259045"/>
    <xdr:sp macro="" textlink="">
      <xdr:nvSpPr>
        <xdr:cNvPr id="526" name="テキスト ボックス 525"/>
        <xdr:cNvSpPr txBox="1"/>
      </xdr:nvSpPr>
      <xdr:spPr>
        <a:xfrm>
          <a:off x="14325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34871</xdr:rowOff>
    </xdr:from>
    <xdr:to>
      <xdr:col>71</xdr:col>
      <xdr:colOff>177800</xdr:colOff>
      <xdr:row>34</xdr:row>
      <xdr:rowOff>168221</xdr:rowOff>
    </xdr:to>
    <xdr:cxnSp macro="">
      <xdr:nvCxnSpPr>
        <xdr:cNvPr id="527" name="直線コネクタ 526"/>
        <xdr:cNvCxnSpPr/>
      </xdr:nvCxnSpPr>
      <xdr:spPr>
        <a:xfrm>
          <a:off x="12814300" y="5864171"/>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44704</xdr:rowOff>
    </xdr:from>
    <xdr:to>
      <xdr:col>72</xdr:col>
      <xdr:colOff>38100</xdr:colOff>
      <xdr:row>36</xdr:row>
      <xdr:rowOff>146304</xdr:rowOff>
    </xdr:to>
    <xdr:sp macro="" textlink="">
      <xdr:nvSpPr>
        <xdr:cNvPr id="528" name="フローチャート: 判断 527"/>
        <xdr:cNvSpPr/>
      </xdr:nvSpPr>
      <xdr:spPr>
        <a:xfrm>
          <a:off x="13652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137431</xdr:rowOff>
    </xdr:from>
    <xdr:ext cx="534377" cy="259045"/>
    <xdr:sp macro="" textlink="">
      <xdr:nvSpPr>
        <xdr:cNvPr id="529" name="テキスト ボックス 528"/>
        <xdr:cNvSpPr txBox="1"/>
      </xdr:nvSpPr>
      <xdr:spPr>
        <a:xfrm>
          <a:off x="13436111" y="63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78232</xdr:rowOff>
    </xdr:from>
    <xdr:to>
      <xdr:col>67</xdr:col>
      <xdr:colOff>101600</xdr:colOff>
      <xdr:row>37</xdr:row>
      <xdr:rowOff>8382</xdr:rowOff>
    </xdr:to>
    <xdr:sp macro="" textlink="">
      <xdr:nvSpPr>
        <xdr:cNvPr id="530" name="フローチャート: 判断 529"/>
        <xdr:cNvSpPr/>
      </xdr:nvSpPr>
      <xdr:spPr>
        <a:xfrm>
          <a:off x="12763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170959</xdr:rowOff>
    </xdr:from>
    <xdr:ext cx="534377" cy="259045"/>
    <xdr:sp macro="" textlink="">
      <xdr:nvSpPr>
        <xdr:cNvPr id="531" name="テキスト ボックス 530"/>
        <xdr:cNvSpPr txBox="1"/>
      </xdr:nvSpPr>
      <xdr:spPr>
        <a:xfrm>
          <a:off x="12547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101310</xdr:rowOff>
    </xdr:from>
    <xdr:to>
      <xdr:col>85</xdr:col>
      <xdr:colOff>177800</xdr:colOff>
      <xdr:row>35</xdr:row>
      <xdr:rowOff>31460</xdr:rowOff>
    </xdr:to>
    <xdr:sp macro="" textlink="">
      <xdr:nvSpPr>
        <xdr:cNvPr id="537" name="楕円 536"/>
        <xdr:cNvSpPr/>
      </xdr:nvSpPr>
      <xdr:spPr>
        <a:xfrm>
          <a:off x="16268700" y="593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124187</xdr:rowOff>
    </xdr:from>
    <xdr:ext cx="534377" cy="259045"/>
    <xdr:sp macro="" textlink="">
      <xdr:nvSpPr>
        <xdr:cNvPr id="538" name="消防費該当値テキスト"/>
        <xdr:cNvSpPr txBox="1"/>
      </xdr:nvSpPr>
      <xdr:spPr>
        <a:xfrm>
          <a:off x="16370300" y="578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20102</xdr:rowOff>
    </xdr:from>
    <xdr:to>
      <xdr:col>81</xdr:col>
      <xdr:colOff>101600</xdr:colOff>
      <xdr:row>35</xdr:row>
      <xdr:rowOff>121702</xdr:rowOff>
    </xdr:to>
    <xdr:sp macro="" textlink="">
      <xdr:nvSpPr>
        <xdr:cNvPr id="539" name="楕円 538"/>
        <xdr:cNvSpPr/>
      </xdr:nvSpPr>
      <xdr:spPr>
        <a:xfrm>
          <a:off x="15430500" y="60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138229</xdr:rowOff>
    </xdr:from>
    <xdr:ext cx="534377" cy="259045"/>
    <xdr:sp macro="" textlink="">
      <xdr:nvSpPr>
        <xdr:cNvPr id="540" name="テキスト ボックス 539"/>
        <xdr:cNvSpPr txBox="1"/>
      </xdr:nvSpPr>
      <xdr:spPr>
        <a:xfrm>
          <a:off x="15214111" y="57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62448</xdr:rowOff>
    </xdr:from>
    <xdr:to>
      <xdr:col>76</xdr:col>
      <xdr:colOff>165100</xdr:colOff>
      <xdr:row>34</xdr:row>
      <xdr:rowOff>164048</xdr:rowOff>
    </xdr:to>
    <xdr:sp macro="" textlink="">
      <xdr:nvSpPr>
        <xdr:cNvPr id="541" name="楕円 540"/>
        <xdr:cNvSpPr/>
      </xdr:nvSpPr>
      <xdr:spPr>
        <a:xfrm>
          <a:off x="14541500" y="589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9125</xdr:rowOff>
    </xdr:from>
    <xdr:ext cx="534377" cy="259045"/>
    <xdr:sp macro="" textlink="">
      <xdr:nvSpPr>
        <xdr:cNvPr id="542" name="テキスト ボックス 541"/>
        <xdr:cNvSpPr txBox="1"/>
      </xdr:nvSpPr>
      <xdr:spPr>
        <a:xfrm>
          <a:off x="14325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117421</xdr:rowOff>
    </xdr:from>
    <xdr:to>
      <xdr:col>72</xdr:col>
      <xdr:colOff>38100</xdr:colOff>
      <xdr:row>35</xdr:row>
      <xdr:rowOff>47571</xdr:rowOff>
    </xdr:to>
    <xdr:sp macro="" textlink="">
      <xdr:nvSpPr>
        <xdr:cNvPr id="543" name="楕円 542"/>
        <xdr:cNvSpPr/>
      </xdr:nvSpPr>
      <xdr:spPr>
        <a:xfrm>
          <a:off x="13652500" y="59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64098</xdr:rowOff>
    </xdr:from>
    <xdr:ext cx="534377" cy="259045"/>
    <xdr:sp macro="" textlink="">
      <xdr:nvSpPr>
        <xdr:cNvPr id="544" name="テキスト ボックス 543"/>
        <xdr:cNvSpPr txBox="1"/>
      </xdr:nvSpPr>
      <xdr:spPr>
        <a:xfrm>
          <a:off x="13436111" y="572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155521</xdr:rowOff>
    </xdr:from>
    <xdr:to>
      <xdr:col>67</xdr:col>
      <xdr:colOff>101600</xdr:colOff>
      <xdr:row>34</xdr:row>
      <xdr:rowOff>85671</xdr:rowOff>
    </xdr:to>
    <xdr:sp macro="" textlink="">
      <xdr:nvSpPr>
        <xdr:cNvPr id="545" name="楕円 544"/>
        <xdr:cNvSpPr/>
      </xdr:nvSpPr>
      <xdr:spPr>
        <a:xfrm>
          <a:off x="12763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102198</xdr:rowOff>
    </xdr:from>
    <xdr:ext cx="534377" cy="259045"/>
    <xdr:sp macro="" textlink="">
      <xdr:nvSpPr>
        <xdr:cNvPr id="546" name="テキスト ボックス 545"/>
        <xdr:cNvSpPr txBox="1"/>
      </xdr:nvSpPr>
      <xdr:spPr>
        <a:xfrm>
          <a:off x="12547111" y="5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5626</xdr:rowOff>
    </xdr:from>
    <xdr:to>
      <xdr:col>85</xdr:col>
      <xdr:colOff>126364</xdr:colOff>
      <xdr:row>57</xdr:row>
      <xdr:rowOff>133109</xdr:rowOff>
    </xdr:to>
    <xdr:cxnSp macro="">
      <xdr:nvCxnSpPr>
        <xdr:cNvPr id="571" name="直線コネクタ 570"/>
        <xdr:cNvCxnSpPr/>
      </xdr:nvCxnSpPr>
      <xdr:spPr>
        <a:xfrm flipV="1">
          <a:off x="16317595" y="8578126"/>
          <a:ext cx="1269" cy="1327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136936</xdr:rowOff>
    </xdr:from>
    <xdr:ext cx="534377" cy="259045"/>
    <xdr:sp macro="" textlink="">
      <xdr:nvSpPr>
        <xdr:cNvPr id="572" name="教育費最小値テキスト"/>
        <xdr:cNvSpPr txBox="1"/>
      </xdr:nvSpPr>
      <xdr:spPr>
        <a:xfrm>
          <a:off x="16370300"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133109</xdr:rowOff>
    </xdr:from>
    <xdr:to>
      <xdr:col>86</xdr:col>
      <xdr:colOff>25400</xdr:colOff>
      <xdr:row>57</xdr:row>
      <xdr:rowOff>133109</xdr:rowOff>
    </xdr:to>
    <xdr:cxnSp macro="">
      <xdr:nvCxnSpPr>
        <xdr:cNvPr id="573" name="直線コネクタ 572"/>
        <xdr:cNvCxnSpPr/>
      </xdr:nvCxnSpPr>
      <xdr:spPr>
        <a:xfrm>
          <a:off x="16230600" y="990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123753</xdr:rowOff>
    </xdr:from>
    <xdr:ext cx="534377" cy="259045"/>
    <xdr:sp macro="" textlink="">
      <xdr:nvSpPr>
        <xdr:cNvPr id="574" name="教育費最大値テキスト"/>
        <xdr:cNvSpPr txBox="1"/>
      </xdr:nvSpPr>
      <xdr:spPr>
        <a:xfrm>
          <a:off x="16370300" y="83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5626</xdr:rowOff>
    </xdr:from>
    <xdr:to>
      <xdr:col>86</xdr:col>
      <xdr:colOff>25400</xdr:colOff>
      <xdr:row>50</xdr:row>
      <xdr:rowOff>5626</xdr:rowOff>
    </xdr:to>
    <xdr:cxnSp macro="">
      <xdr:nvCxnSpPr>
        <xdr:cNvPr id="575" name="直線コネクタ 574"/>
        <xdr:cNvCxnSpPr/>
      </xdr:nvCxnSpPr>
      <xdr:spPr>
        <a:xfrm>
          <a:off x="16230600" y="857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2921</xdr:rowOff>
    </xdr:from>
    <xdr:to>
      <xdr:col>85</xdr:col>
      <xdr:colOff>127000</xdr:colOff>
      <xdr:row>55</xdr:row>
      <xdr:rowOff>80569</xdr:rowOff>
    </xdr:to>
    <xdr:cxnSp macro="">
      <xdr:nvCxnSpPr>
        <xdr:cNvPr id="576" name="直線コネクタ 575"/>
        <xdr:cNvCxnSpPr/>
      </xdr:nvCxnSpPr>
      <xdr:spPr>
        <a:xfrm>
          <a:off x="15481300" y="9089771"/>
          <a:ext cx="838200" cy="4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17403</xdr:rowOff>
    </xdr:from>
    <xdr:ext cx="534377" cy="259045"/>
    <xdr:sp macro="" textlink="">
      <xdr:nvSpPr>
        <xdr:cNvPr id="577" name="教育費平均値テキスト"/>
        <xdr:cNvSpPr txBox="1"/>
      </xdr:nvSpPr>
      <xdr:spPr>
        <a:xfrm>
          <a:off x="16370300" y="9104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165976</xdr:rowOff>
    </xdr:from>
    <xdr:to>
      <xdr:col>85</xdr:col>
      <xdr:colOff>177800</xdr:colOff>
      <xdr:row>54</xdr:row>
      <xdr:rowOff>96126</xdr:rowOff>
    </xdr:to>
    <xdr:sp macro="" textlink="">
      <xdr:nvSpPr>
        <xdr:cNvPr id="578" name="フローチャート: 判断 577"/>
        <xdr:cNvSpPr/>
      </xdr:nvSpPr>
      <xdr:spPr>
        <a:xfrm>
          <a:off x="162687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145910</xdr:rowOff>
    </xdr:from>
    <xdr:to>
      <xdr:col>81</xdr:col>
      <xdr:colOff>50800</xdr:colOff>
      <xdr:row>53</xdr:row>
      <xdr:rowOff>2921</xdr:rowOff>
    </xdr:to>
    <xdr:cxnSp macro="">
      <xdr:nvCxnSpPr>
        <xdr:cNvPr id="579" name="直線コネクタ 578"/>
        <xdr:cNvCxnSpPr/>
      </xdr:nvCxnSpPr>
      <xdr:spPr>
        <a:xfrm>
          <a:off x="14592300" y="9061310"/>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4585</xdr:rowOff>
    </xdr:from>
    <xdr:to>
      <xdr:col>81</xdr:col>
      <xdr:colOff>101600</xdr:colOff>
      <xdr:row>54</xdr:row>
      <xdr:rowOff>106185</xdr:rowOff>
    </xdr:to>
    <xdr:sp macro="" textlink="">
      <xdr:nvSpPr>
        <xdr:cNvPr id="580" name="フローチャート: 判断 579"/>
        <xdr:cNvSpPr/>
      </xdr:nvSpPr>
      <xdr:spPr>
        <a:xfrm>
          <a:off x="15430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97312</xdr:rowOff>
    </xdr:from>
    <xdr:ext cx="534377" cy="259045"/>
    <xdr:sp macro="" textlink="">
      <xdr:nvSpPr>
        <xdr:cNvPr id="581" name="テキスト ボックス 580"/>
        <xdr:cNvSpPr txBox="1"/>
      </xdr:nvSpPr>
      <xdr:spPr>
        <a:xfrm>
          <a:off x="15214111" y="93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138595</xdr:rowOff>
    </xdr:from>
    <xdr:to>
      <xdr:col>76</xdr:col>
      <xdr:colOff>114300</xdr:colOff>
      <xdr:row>52</xdr:row>
      <xdr:rowOff>145910</xdr:rowOff>
    </xdr:to>
    <xdr:cxnSp macro="">
      <xdr:nvCxnSpPr>
        <xdr:cNvPr id="582" name="直線コネクタ 581"/>
        <xdr:cNvCxnSpPr/>
      </xdr:nvCxnSpPr>
      <xdr:spPr>
        <a:xfrm>
          <a:off x="13703300" y="905399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84975</xdr:rowOff>
    </xdr:from>
    <xdr:to>
      <xdr:col>76</xdr:col>
      <xdr:colOff>165100</xdr:colOff>
      <xdr:row>55</xdr:row>
      <xdr:rowOff>15125</xdr:rowOff>
    </xdr:to>
    <xdr:sp macro="" textlink="">
      <xdr:nvSpPr>
        <xdr:cNvPr id="583" name="フローチャート: 判断 582"/>
        <xdr:cNvSpPr/>
      </xdr:nvSpPr>
      <xdr:spPr>
        <a:xfrm>
          <a:off x="145415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6252</xdr:rowOff>
    </xdr:from>
    <xdr:ext cx="534377" cy="259045"/>
    <xdr:sp macro="" textlink="">
      <xdr:nvSpPr>
        <xdr:cNvPr id="584" name="テキスト ボックス 583"/>
        <xdr:cNvSpPr txBox="1"/>
      </xdr:nvSpPr>
      <xdr:spPr>
        <a:xfrm>
          <a:off x="14325111" y="94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138595</xdr:rowOff>
    </xdr:from>
    <xdr:to>
      <xdr:col>71</xdr:col>
      <xdr:colOff>177800</xdr:colOff>
      <xdr:row>55</xdr:row>
      <xdr:rowOff>1245</xdr:rowOff>
    </xdr:to>
    <xdr:cxnSp macro="">
      <xdr:nvCxnSpPr>
        <xdr:cNvPr id="585" name="直線コネクタ 584"/>
        <xdr:cNvCxnSpPr/>
      </xdr:nvCxnSpPr>
      <xdr:spPr>
        <a:xfrm flipV="1">
          <a:off x="12814300" y="9053995"/>
          <a:ext cx="889000" cy="37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163385</xdr:rowOff>
    </xdr:from>
    <xdr:to>
      <xdr:col>72</xdr:col>
      <xdr:colOff>38100</xdr:colOff>
      <xdr:row>54</xdr:row>
      <xdr:rowOff>93535</xdr:rowOff>
    </xdr:to>
    <xdr:sp macro="" textlink="">
      <xdr:nvSpPr>
        <xdr:cNvPr id="586" name="フローチャート: 判断 585"/>
        <xdr:cNvSpPr/>
      </xdr:nvSpPr>
      <xdr:spPr>
        <a:xfrm>
          <a:off x="13652500" y="92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84662</xdr:rowOff>
    </xdr:from>
    <xdr:ext cx="534377" cy="259045"/>
    <xdr:sp macro="" textlink="">
      <xdr:nvSpPr>
        <xdr:cNvPr id="587" name="テキスト ボックス 586"/>
        <xdr:cNvSpPr txBox="1"/>
      </xdr:nvSpPr>
      <xdr:spPr>
        <a:xfrm>
          <a:off x="13436111" y="93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85090</xdr:rowOff>
    </xdr:from>
    <xdr:to>
      <xdr:col>67</xdr:col>
      <xdr:colOff>101600</xdr:colOff>
      <xdr:row>55</xdr:row>
      <xdr:rowOff>15240</xdr:rowOff>
    </xdr:to>
    <xdr:sp macro="" textlink="">
      <xdr:nvSpPr>
        <xdr:cNvPr id="588" name="フローチャート: 判断 587"/>
        <xdr:cNvSpPr/>
      </xdr:nvSpPr>
      <xdr:spPr>
        <a:xfrm>
          <a:off x="12763500" y="934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31767</xdr:rowOff>
    </xdr:from>
    <xdr:ext cx="534377" cy="259045"/>
    <xdr:sp macro="" textlink="">
      <xdr:nvSpPr>
        <xdr:cNvPr id="589" name="テキスト ボックス 588"/>
        <xdr:cNvSpPr txBox="1"/>
      </xdr:nvSpPr>
      <xdr:spPr>
        <a:xfrm>
          <a:off x="12547111" y="911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29769</xdr:rowOff>
    </xdr:from>
    <xdr:to>
      <xdr:col>85</xdr:col>
      <xdr:colOff>177800</xdr:colOff>
      <xdr:row>55</xdr:row>
      <xdr:rowOff>131369</xdr:rowOff>
    </xdr:to>
    <xdr:sp macro="" textlink="">
      <xdr:nvSpPr>
        <xdr:cNvPr id="595" name="楕円 594"/>
        <xdr:cNvSpPr/>
      </xdr:nvSpPr>
      <xdr:spPr>
        <a:xfrm>
          <a:off x="16268700" y="945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8196</xdr:rowOff>
    </xdr:from>
    <xdr:ext cx="534377" cy="259045"/>
    <xdr:sp macro="" textlink="">
      <xdr:nvSpPr>
        <xdr:cNvPr id="596" name="教育費該当値テキスト"/>
        <xdr:cNvSpPr txBox="1"/>
      </xdr:nvSpPr>
      <xdr:spPr>
        <a:xfrm>
          <a:off x="16370300" y="94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123571</xdr:rowOff>
    </xdr:from>
    <xdr:to>
      <xdr:col>81</xdr:col>
      <xdr:colOff>101600</xdr:colOff>
      <xdr:row>53</xdr:row>
      <xdr:rowOff>53721</xdr:rowOff>
    </xdr:to>
    <xdr:sp macro="" textlink="">
      <xdr:nvSpPr>
        <xdr:cNvPr id="597" name="楕円 596"/>
        <xdr:cNvSpPr/>
      </xdr:nvSpPr>
      <xdr:spPr>
        <a:xfrm>
          <a:off x="15430500" y="903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70248</xdr:rowOff>
    </xdr:from>
    <xdr:ext cx="534377" cy="259045"/>
    <xdr:sp macro="" textlink="">
      <xdr:nvSpPr>
        <xdr:cNvPr id="598" name="テキスト ボックス 597"/>
        <xdr:cNvSpPr txBox="1"/>
      </xdr:nvSpPr>
      <xdr:spPr>
        <a:xfrm>
          <a:off x="15214111" y="881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95110</xdr:rowOff>
    </xdr:from>
    <xdr:to>
      <xdr:col>76</xdr:col>
      <xdr:colOff>165100</xdr:colOff>
      <xdr:row>53</xdr:row>
      <xdr:rowOff>25260</xdr:rowOff>
    </xdr:to>
    <xdr:sp macro="" textlink="">
      <xdr:nvSpPr>
        <xdr:cNvPr id="599" name="楕円 598"/>
        <xdr:cNvSpPr/>
      </xdr:nvSpPr>
      <xdr:spPr>
        <a:xfrm>
          <a:off x="14541500" y="90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41787</xdr:rowOff>
    </xdr:from>
    <xdr:ext cx="534377" cy="259045"/>
    <xdr:sp macro="" textlink="">
      <xdr:nvSpPr>
        <xdr:cNvPr id="600" name="テキスト ボックス 599"/>
        <xdr:cNvSpPr txBox="1"/>
      </xdr:nvSpPr>
      <xdr:spPr>
        <a:xfrm>
          <a:off x="14325111" y="87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87795</xdr:rowOff>
    </xdr:from>
    <xdr:to>
      <xdr:col>72</xdr:col>
      <xdr:colOff>38100</xdr:colOff>
      <xdr:row>53</xdr:row>
      <xdr:rowOff>17945</xdr:rowOff>
    </xdr:to>
    <xdr:sp macro="" textlink="">
      <xdr:nvSpPr>
        <xdr:cNvPr id="601" name="楕円 600"/>
        <xdr:cNvSpPr/>
      </xdr:nvSpPr>
      <xdr:spPr>
        <a:xfrm>
          <a:off x="13652500" y="900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34472</xdr:rowOff>
    </xdr:from>
    <xdr:ext cx="534377" cy="259045"/>
    <xdr:sp macro="" textlink="">
      <xdr:nvSpPr>
        <xdr:cNvPr id="602" name="テキスト ボックス 601"/>
        <xdr:cNvSpPr txBox="1"/>
      </xdr:nvSpPr>
      <xdr:spPr>
        <a:xfrm>
          <a:off x="13436111" y="877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121895</xdr:rowOff>
    </xdr:from>
    <xdr:to>
      <xdr:col>67</xdr:col>
      <xdr:colOff>101600</xdr:colOff>
      <xdr:row>55</xdr:row>
      <xdr:rowOff>52045</xdr:rowOff>
    </xdr:to>
    <xdr:sp macro="" textlink="">
      <xdr:nvSpPr>
        <xdr:cNvPr id="603" name="楕円 602"/>
        <xdr:cNvSpPr/>
      </xdr:nvSpPr>
      <xdr:spPr>
        <a:xfrm>
          <a:off x="12763500" y="938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43172</xdr:rowOff>
    </xdr:from>
    <xdr:ext cx="534377" cy="259045"/>
    <xdr:sp macro="" textlink="">
      <xdr:nvSpPr>
        <xdr:cNvPr id="604" name="テキスト ボックス 603"/>
        <xdr:cNvSpPr txBox="1"/>
      </xdr:nvSpPr>
      <xdr:spPr>
        <a:xfrm>
          <a:off x="12547111" y="94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6" name="直線コネクタ 625"/>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29"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30" name="直線コネクタ 629"/>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25537</xdr:rowOff>
    </xdr:from>
    <xdr:to>
      <xdr:col>85</xdr:col>
      <xdr:colOff>127000</xdr:colOff>
      <xdr:row>78</xdr:row>
      <xdr:rowOff>113776</xdr:rowOff>
    </xdr:to>
    <xdr:cxnSp macro="">
      <xdr:nvCxnSpPr>
        <xdr:cNvPr id="631" name="直線コネクタ 630"/>
        <xdr:cNvCxnSpPr/>
      </xdr:nvCxnSpPr>
      <xdr:spPr>
        <a:xfrm flipV="1">
          <a:off x="15481300" y="12198487"/>
          <a:ext cx="838200" cy="128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110441</xdr:rowOff>
    </xdr:from>
    <xdr:ext cx="469744" cy="259045"/>
    <xdr:sp macro="" textlink="">
      <xdr:nvSpPr>
        <xdr:cNvPr id="632" name="災害復旧費平均値テキスト"/>
        <xdr:cNvSpPr txBox="1"/>
      </xdr:nvSpPr>
      <xdr:spPr>
        <a:xfrm>
          <a:off x="16370300" y="13312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3" name="フローチャート: 判断 632"/>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60651</xdr:rowOff>
    </xdr:from>
    <xdr:to>
      <xdr:col>81</xdr:col>
      <xdr:colOff>50800</xdr:colOff>
      <xdr:row>78</xdr:row>
      <xdr:rowOff>113776</xdr:rowOff>
    </xdr:to>
    <xdr:cxnSp macro="">
      <xdr:nvCxnSpPr>
        <xdr:cNvPr id="634" name="直線コネクタ 633"/>
        <xdr:cNvCxnSpPr/>
      </xdr:nvCxnSpPr>
      <xdr:spPr>
        <a:xfrm>
          <a:off x="14592300" y="13433751"/>
          <a:ext cx="889000" cy="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5" name="フローチャート: 判断 634"/>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161693</xdr:rowOff>
    </xdr:from>
    <xdr:ext cx="378565" cy="259045"/>
    <xdr:sp macro="" textlink="">
      <xdr:nvSpPr>
        <xdr:cNvPr id="636" name="テキスト ボックス 635"/>
        <xdr:cNvSpPr txBox="1"/>
      </xdr:nvSpPr>
      <xdr:spPr>
        <a:xfrm>
          <a:off x="15292017" y="13534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60651</xdr:rowOff>
    </xdr:from>
    <xdr:to>
      <xdr:col>76</xdr:col>
      <xdr:colOff>114300</xdr:colOff>
      <xdr:row>78</xdr:row>
      <xdr:rowOff>107604</xdr:rowOff>
    </xdr:to>
    <xdr:cxnSp macro="">
      <xdr:nvCxnSpPr>
        <xdr:cNvPr id="637" name="直線コネクタ 636"/>
        <xdr:cNvCxnSpPr/>
      </xdr:nvCxnSpPr>
      <xdr:spPr>
        <a:xfrm flipV="1">
          <a:off x="13703300" y="13433751"/>
          <a:ext cx="889000" cy="4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38" name="フローチャート: 判断 637"/>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143360</xdr:rowOff>
    </xdr:from>
    <xdr:ext cx="378565" cy="259045"/>
    <xdr:sp macro="" textlink="">
      <xdr:nvSpPr>
        <xdr:cNvPr id="639" name="テキスト ボックス 638"/>
        <xdr:cNvSpPr txBox="1"/>
      </xdr:nvSpPr>
      <xdr:spPr>
        <a:xfrm>
          <a:off x="14403017" y="1351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107604</xdr:rowOff>
    </xdr:from>
    <xdr:to>
      <xdr:col>71</xdr:col>
      <xdr:colOff>177800</xdr:colOff>
      <xdr:row>78</xdr:row>
      <xdr:rowOff>119262</xdr:rowOff>
    </xdr:to>
    <xdr:cxnSp macro="">
      <xdr:nvCxnSpPr>
        <xdr:cNvPr id="640" name="直線コネクタ 639"/>
        <xdr:cNvCxnSpPr/>
      </xdr:nvCxnSpPr>
      <xdr:spPr>
        <a:xfrm flipV="1">
          <a:off x="12814300" y="13480704"/>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75412</xdr:rowOff>
    </xdr:from>
    <xdr:to>
      <xdr:col>72</xdr:col>
      <xdr:colOff>38100</xdr:colOff>
      <xdr:row>79</xdr:row>
      <xdr:rowOff>5562</xdr:rowOff>
    </xdr:to>
    <xdr:sp macro="" textlink="">
      <xdr:nvSpPr>
        <xdr:cNvPr id="641" name="フローチャート: 判断 640"/>
        <xdr:cNvSpPr/>
      </xdr:nvSpPr>
      <xdr:spPr>
        <a:xfrm>
          <a:off x="13652500" y="134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168139</xdr:rowOff>
    </xdr:from>
    <xdr:ext cx="378565" cy="259045"/>
    <xdr:sp macro="" textlink="">
      <xdr:nvSpPr>
        <xdr:cNvPr id="642" name="テキスト ボックス 641"/>
        <xdr:cNvSpPr txBox="1"/>
      </xdr:nvSpPr>
      <xdr:spPr>
        <a:xfrm>
          <a:off x="13514017" y="13541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3" name="フローチャート: 判断 642"/>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4" name="テキスト ボックス 643"/>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146187</xdr:rowOff>
    </xdr:from>
    <xdr:to>
      <xdr:col>85</xdr:col>
      <xdr:colOff>177800</xdr:colOff>
      <xdr:row>71</xdr:row>
      <xdr:rowOff>76337</xdr:rowOff>
    </xdr:to>
    <xdr:sp macro="" textlink="">
      <xdr:nvSpPr>
        <xdr:cNvPr id="650" name="楕円 649"/>
        <xdr:cNvSpPr/>
      </xdr:nvSpPr>
      <xdr:spPr>
        <a:xfrm>
          <a:off x="16268700" y="1214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99214</xdr:rowOff>
    </xdr:from>
    <xdr:ext cx="534377" cy="259045"/>
    <xdr:sp macro="" textlink="">
      <xdr:nvSpPr>
        <xdr:cNvPr id="651" name="災害復旧費該当値テキスト"/>
        <xdr:cNvSpPr txBox="1"/>
      </xdr:nvSpPr>
      <xdr:spPr>
        <a:xfrm>
          <a:off x="16370300" y="121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62976</xdr:rowOff>
    </xdr:from>
    <xdr:to>
      <xdr:col>81</xdr:col>
      <xdr:colOff>101600</xdr:colOff>
      <xdr:row>78</xdr:row>
      <xdr:rowOff>164576</xdr:rowOff>
    </xdr:to>
    <xdr:sp macro="" textlink="">
      <xdr:nvSpPr>
        <xdr:cNvPr id="652" name="楕円 651"/>
        <xdr:cNvSpPr/>
      </xdr:nvSpPr>
      <xdr:spPr>
        <a:xfrm>
          <a:off x="15430500" y="1343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9653</xdr:rowOff>
    </xdr:from>
    <xdr:ext cx="378565" cy="259045"/>
    <xdr:sp macro="" textlink="">
      <xdr:nvSpPr>
        <xdr:cNvPr id="653" name="テキスト ボックス 652"/>
        <xdr:cNvSpPr txBox="1"/>
      </xdr:nvSpPr>
      <xdr:spPr>
        <a:xfrm>
          <a:off x="15292017" y="1321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9851</xdr:rowOff>
    </xdr:from>
    <xdr:to>
      <xdr:col>76</xdr:col>
      <xdr:colOff>165100</xdr:colOff>
      <xdr:row>78</xdr:row>
      <xdr:rowOff>111451</xdr:rowOff>
    </xdr:to>
    <xdr:sp macro="" textlink="">
      <xdr:nvSpPr>
        <xdr:cNvPr id="654" name="楕円 653"/>
        <xdr:cNvSpPr/>
      </xdr:nvSpPr>
      <xdr:spPr>
        <a:xfrm>
          <a:off x="14541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127978</xdr:rowOff>
    </xdr:from>
    <xdr:ext cx="469744" cy="259045"/>
    <xdr:sp macro="" textlink="">
      <xdr:nvSpPr>
        <xdr:cNvPr id="655" name="テキスト ボックス 654"/>
        <xdr:cNvSpPr txBox="1"/>
      </xdr:nvSpPr>
      <xdr:spPr>
        <a:xfrm>
          <a:off x="14357428" y="13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56804</xdr:rowOff>
    </xdr:from>
    <xdr:to>
      <xdr:col>72</xdr:col>
      <xdr:colOff>38100</xdr:colOff>
      <xdr:row>78</xdr:row>
      <xdr:rowOff>158404</xdr:rowOff>
    </xdr:to>
    <xdr:sp macro="" textlink="">
      <xdr:nvSpPr>
        <xdr:cNvPr id="656" name="楕円 655"/>
        <xdr:cNvSpPr/>
      </xdr:nvSpPr>
      <xdr:spPr>
        <a:xfrm>
          <a:off x="13652500" y="134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3481</xdr:rowOff>
    </xdr:from>
    <xdr:ext cx="378565" cy="259045"/>
    <xdr:sp macro="" textlink="">
      <xdr:nvSpPr>
        <xdr:cNvPr id="657" name="テキスト ボックス 656"/>
        <xdr:cNvSpPr txBox="1"/>
      </xdr:nvSpPr>
      <xdr:spPr>
        <a:xfrm>
          <a:off x="13514017" y="13205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68462</xdr:rowOff>
    </xdr:from>
    <xdr:to>
      <xdr:col>67</xdr:col>
      <xdr:colOff>101600</xdr:colOff>
      <xdr:row>78</xdr:row>
      <xdr:rowOff>170062</xdr:rowOff>
    </xdr:to>
    <xdr:sp macro="" textlink="">
      <xdr:nvSpPr>
        <xdr:cNvPr id="658" name="楕円 657"/>
        <xdr:cNvSpPr/>
      </xdr:nvSpPr>
      <xdr:spPr>
        <a:xfrm>
          <a:off x="12763500" y="134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161189</xdr:rowOff>
    </xdr:from>
    <xdr:ext cx="378565" cy="259045"/>
    <xdr:sp macro="" textlink="">
      <xdr:nvSpPr>
        <xdr:cNvPr id="659" name="テキスト ボックス 658"/>
        <xdr:cNvSpPr txBox="1"/>
      </xdr:nvSpPr>
      <xdr:spPr>
        <a:xfrm>
          <a:off x="12625017" y="1353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2" name="直線コネクタ 681"/>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3"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4" name="直線コネクタ 683"/>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5"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6" name="直線コネクタ 685"/>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47323</xdr:rowOff>
    </xdr:from>
    <xdr:to>
      <xdr:col>85</xdr:col>
      <xdr:colOff>127000</xdr:colOff>
      <xdr:row>95</xdr:row>
      <xdr:rowOff>91717</xdr:rowOff>
    </xdr:to>
    <xdr:cxnSp macro="">
      <xdr:nvCxnSpPr>
        <xdr:cNvPr id="687" name="直線コネクタ 686"/>
        <xdr:cNvCxnSpPr/>
      </xdr:nvCxnSpPr>
      <xdr:spPr>
        <a:xfrm>
          <a:off x="15481300" y="16335073"/>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38203</xdr:rowOff>
    </xdr:from>
    <xdr:ext cx="534377" cy="259045"/>
    <xdr:sp macro="" textlink="">
      <xdr:nvSpPr>
        <xdr:cNvPr id="688" name="公債費平均値テキスト"/>
        <xdr:cNvSpPr txBox="1"/>
      </xdr:nvSpPr>
      <xdr:spPr>
        <a:xfrm>
          <a:off x="16370300" y="16497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89" name="フローチャート: 判断 688"/>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47323</xdr:rowOff>
    </xdr:from>
    <xdr:to>
      <xdr:col>81</xdr:col>
      <xdr:colOff>50800</xdr:colOff>
      <xdr:row>95</xdr:row>
      <xdr:rowOff>119011</xdr:rowOff>
    </xdr:to>
    <xdr:cxnSp macro="">
      <xdr:nvCxnSpPr>
        <xdr:cNvPr id="690" name="直線コネクタ 689"/>
        <xdr:cNvCxnSpPr/>
      </xdr:nvCxnSpPr>
      <xdr:spPr>
        <a:xfrm flipV="1">
          <a:off x="14592300" y="16335073"/>
          <a:ext cx="889000" cy="7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91" name="フローチャート: 判断 690"/>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130512</xdr:rowOff>
    </xdr:from>
    <xdr:ext cx="534377" cy="259045"/>
    <xdr:sp macro="" textlink="">
      <xdr:nvSpPr>
        <xdr:cNvPr id="692" name="テキスト ボックス 691"/>
        <xdr:cNvSpPr txBox="1"/>
      </xdr:nvSpPr>
      <xdr:spPr>
        <a:xfrm>
          <a:off x="15214111" y="1658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12804</xdr:rowOff>
    </xdr:from>
    <xdr:to>
      <xdr:col>76</xdr:col>
      <xdr:colOff>114300</xdr:colOff>
      <xdr:row>95</xdr:row>
      <xdr:rowOff>119011</xdr:rowOff>
    </xdr:to>
    <xdr:cxnSp macro="">
      <xdr:nvCxnSpPr>
        <xdr:cNvPr id="693" name="直線コネクタ 692"/>
        <xdr:cNvCxnSpPr/>
      </xdr:nvCxnSpPr>
      <xdr:spPr>
        <a:xfrm>
          <a:off x="13703300" y="16129104"/>
          <a:ext cx="889000" cy="27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4" name="フローチャート: 判断 693"/>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132295</xdr:rowOff>
    </xdr:from>
    <xdr:ext cx="534377" cy="259045"/>
    <xdr:sp macro="" textlink="">
      <xdr:nvSpPr>
        <xdr:cNvPr id="695" name="テキスト ボックス 694"/>
        <xdr:cNvSpPr txBox="1"/>
      </xdr:nvSpPr>
      <xdr:spPr>
        <a:xfrm>
          <a:off x="14325111" y="165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62182</xdr:rowOff>
    </xdr:from>
    <xdr:to>
      <xdr:col>71</xdr:col>
      <xdr:colOff>177800</xdr:colOff>
      <xdr:row>94</xdr:row>
      <xdr:rowOff>12804</xdr:rowOff>
    </xdr:to>
    <xdr:cxnSp macro="">
      <xdr:nvCxnSpPr>
        <xdr:cNvPr id="696" name="直線コネクタ 695"/>
        <xdr:cNvCxnSpPr/>
      </xdr:nvCxnSpPr>
      <xdr:spPr>
        <a:xfrm>
          <a:off x="12814300" y="16007032"/>
          <a:ext cx="889000" cy="12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169962</xdr:rowOff>
    </xdr:from>
    <xdr:to>
      <xdr:col>72</xdr:col>
      <xdr:colOff>38100</xdr:colOff>
      <xdr:row>97</xdr:row>
      <xdr:rowOff>100112</xdr:rowOff>
    </xdr:to>
    <xdr:sp macro="" textlink="">
      <xdr:nvSpPr>
        <xdr:cNvPr id="697" name="フローチャート: 判断 696"/>
        <xdr:cNvSpPr/>
      </xdr:nvSpPr>
      <xdr:spPr>
        <a:xfrm>
          <a:off x="13652500" y="1662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91239</xdr:rowOff>
    </xdr:from>
    <xdr:ext cx="534377" cy="259045"/>
    <xdr:sp macro="" textlink="">
      <xdr:nvSpPr>
        <xdr:cNvPr id="698" name="テキスト ボックス 697"/>
        <xdr:cNvSpPr txBox="1"/>
      </xdr:nvSpPr>
      <xdr:spPr>
        <a:xfrm>
          <a:off x="13436111" y="167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699" name="フローチャート: 判断 698"/>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72379</xdr:rowOff>
    </xdr:from>
    <xdr:ext cx="534377" cy="259045"/>
    <xdr:sp macro="" textlink="">
      <xdr:nvSpPr>
        <xdr:cNvPr id="700" name="テキスト ボックス 699"/>
        <xdr:cNvSpPr txBox="1"/>
      </xdr:nvSpPr>
      <xdr:spPr>
        <a:xfrm>
          <a:off x="12547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40917</xdr:rowOff>
    </xdr:from>
    <xdr:to>
      <xdr:col>85</xdr:col>
      <xdr:colOff>177800</xdr:colOff>
      <xdr:row>95</xdr:row>
      <xdr:rowOff>142517</xdr:rowOff>
    </xdr:to>
    <xdr:sp macro="" textlink="">
      <xdr:nvSpPr>
        <xdr:cNvPr id="706" name="楕円 705"/>
        <xdr:cNvSpPr/>
      </xdr:nvSpPr>
      <xdr:spPr>
        <a:xfrm>
          <a:off x="16268700" y="1632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63794</xdr:rowOff>
    </xdr:from>
    <xdr:ext cx="534377" cy="259045"/>
    <xdr:sp macro="" textlink="">
      <xdr:nvSpPr>
        <xdr:cNvPr id="707" name="公債費該当値テキスト"/>
        <xdr:cNvSpPr txBox="1"/>
      </xdr:nvSpPr>
      <xdr:spPr>
        <a:xfrm>
          <a:off x="16370300" y="1618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167973</xdr:rowOff>
    </xdr:from>
    <xdr:to>
      <xdr:col>81</xdr:col>
      <xdr:colOff>101600</xdr:colOff>
      <xdr:row>95</xdr:row>
      <xdr:rowOff>98123</xdr:rowOff>
    </xdr:to>
    <xdr:sp macro="" textlink="">
      <xdr:nvSpPr>
        <xdr:cNvPr id="708" name="楕円 707"/>
        <xdr:cNvSpPr/>
      </xdr:nvSpPr>
      <xdr:spPr>
        <a:xfrm>
          <a:off x="15430500" y="16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114650</xdr:rowOff>
    </xdr:from>
    <xdr:ext cx="534377" cy="259045"/>
    <xdr:sp macro="" textlink="">
      <xdr:nvSpPr>
        <xdr:cNvPr id="709" name="テキスト ボックス 708"/>
        <xdr:cNvSpPr txBox="1"/>
      </xdr:nvSpPr>
      <xdr:spPr>
        <a:xfrm>
          <a:off x="15214111" y="1605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68211</xdr:rowOff>
    </xdr:from>
    <xdr:to>
      <xdr:col>76</xdr:col>
      <xdr:colOff>165100</xdr:colOff>
      <xdr:row>95</xdr:row>
      <xdr:rowOff>169811</xdr:rowOff>
    </xdr:to>
    <xdr:sp macro="" textlink="">
      <xdr:nvSpPr>
        <xdr:cNvPr id="710" name="楕円 709"/>
        <xdr:cNvSpPr/>
      </xdr:nvSpPr>
      <xdr:spPr>
        <a:xfrm>
          <a:off x="14541500" y="163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14888</xdr:rowOff>
    </xdr:from>
    <xdr:ext cx="534377" cy="259045"/>
    <xdr:sp macro="" textlink="">
      <xdr:nvSpPr>
        <xdr:cNvPr id="711" name="テキスト ボックス 710"/>
        <xdr:cNvSpPr txBox="1"/>
      </xdr:nvSpPr>
      <xdr:spPr>
        <a:xfrm>
          <a:off x="14325111" y="161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133454</xdr:rowOff>
    </xdr:from>
    <xdr:to>
      <xdr:col>72</xdr:col>
      <xdr:colOff>38100</xdr:colOff>
      <xdr:row>94</xdr:row>
      <xdr:rowOff>63604</xdr:rowOff>
    </xdr:to>
    <xdr:sp macro="" textlink="">
      <xdr:nvSpPr>
        <xdr:cNvPr id="712" name="楕円 711"/>
        <xdr:cNvSpPr/>
      </xdr:nvSpPr>
      <xdr:spPr>
        <a:xfrm>
          <a:off x="13652500" y="160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80131</xdr:rowOff>
    </xdr:from>
    <xdr:ext cx="534377" cy="259045"/>
    <xdr:sp macro="" textlink="">
      <xdr:nvSpPr>
        <xdr:cNvPr id="713" name="テキスト ボックス 712"/>
        <xdr:cNvSpPr txBox="1"/>
      </xdr:nvSpPr>
      <xdr:spPr>
        <a:xfrm>
          <a:off x="13436111" y="1585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11382</xdr:rowOff>
    </xdr:from>
    <xdr:to>
      <xdr:col>67</xdr:col>
      <xdr:colOff>101600</xdr:colOff>
      <xdr:row>93</xdr:row>
      <xdr:rowOff>112982</xdr:rowOff>
    </xdr:to>
    <xdr:sp macro="" textlink="">
      <xdr:nvSpPr>
        <xdr:cNvPr id="714" name="楕円 713"/>
        <xdr:cNvSpPr/>
      </xdr:nvSpPr>
      <xdr:spPr>
        <a:xfrm>
          <a:off x="12763500" y="1595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129509</xdr:rowOff>
    </xdr:from>
    <xdr:ext cx="534377" cy="259045"/>
    <xdr:sp macro="" textlink="">
      <xdr:nvSpPr>
        <xdr:cNvPr id="715" name="テキスト ボックス 714"/>
        <xdr:cNvSpPr txBox="1"/>
      </xdr:nvSpPr>
      <xdr:spPr>
        <a:xfrm>
          <a:off x="12547111" y="1573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142966</xdr:rowOff>
    </xdr:from>
    <xdr:to>
      <xdr:col>116</xdr:col>
      <xdr:colOff>62864</xdr:colOff>
      <xdr:row>39</xdr:row>
      <xdr:rowOff>98878</xdr:rowOff>
    </xdr:to>
    <xdr:cxnSp macro="">
      <xdr:nvCxnSpPr>
        <xdr:cNvPr id="741" name="直線コネクタ 740"/>
        <xdr:cNvCxnSpPr/>
      </xdr:nvCxnSpPr>
      <xdr:spPr>
        <a:xfrm flipV="1">
          <a:off x="22159595" y="5286466"/>
          <a:ext cx="1269"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89643</xdr:rowOff>
    </xdr:from>
    <xdr:ext cx="378565" cy="259045"/>
    <xdr:sp macro="" textlink="">
      <xdr:nvSpPr>
        <xdr:cNvPr id="744" name="諸支出金最大値テキスト"/>
        <xdr:cNvSpPr txBox="1"/>
      </xdr:nvSpPr>
      <xdr:spPr>
        <a:xfrm>
          <a:off x="22212300" y="50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142966</xdr:rowOff>
    </xdr:from>
    <xdr:to>
      <xdr:col>116</xdr:col>
      <xdr:colOff>152400</xdr:colOff>
      <xdr:row>30</xdr:row>
      <xdr:rowOff>142966</xdr:rowOff>
    </xdr:to>
    <xdr:cxnSp macro="">
      <xdr:nvCxnSpPr>
        <xdr:cNvPr id="745" name="直線コネクタ 744"/>
        <xdr:cNvCxnSpPr/>
      </xdr:nvCxnSpPr>
      <xdr:spPr>
        <a:xfrm>
          <a:off x="22072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13932" cy="259045"/>
    <xdr:sp macro="" textlink="">
      <xdr:nvSpPr>
        <xdr:cNvPr id="747" name="諸支出金平均値テキスト"/>
        <xdr:cNvSpPr txBox="1"/>
      </xdr:nvSpPr>
      <xdr:spPr>
        <a:xfrm>
          <a:off x="22212300" y="64717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48" name="フローチャート: 判断 747"/>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17054</xdr:rowOff>
    </xdr:from>
    <xdr:to>
      <xdr:col>112</xdr:col>
      <xdr:colOff>38100</xdr:colOff>
      <xdr:row>38</xdr:row>
      <xdr:rowOff>118654</xdr:rowOff>
    </xdr:to>
    <xdr:sp macro="" textlink="">
      <xdr:nvSpPr>
        <xdr:cNvPr id="750" name="フローチャート: 判断 749"/>
        <xdr:cNvSpPr/>
      </xdr:nvSpPr>
      <xdr:spPr>
        <a:xfrm>
          <a:off x="21272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135181</xdr:rowOff>
    </xdr:from>
    <xdr:ext cx="313932" cy="259045"/>
    <xdr:sp macro="" textlink="">
      <xdr:nvSpPr>
        <xdr:cNvPr id="751" name="テキスト ボックス 750"/>
        <xdr:cNvSpPr txBox="1"/>
      </xdr:nvSpPr>
      <xdr:spPr>
        <a:xfrm>
          <a:off x="21166333" y="6307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64407</xdr:rowOff>
    </xdr:from>
    <xdr:to>
      <xdr:col>107</xdr:col>
      <xdr:colOff>101600</xdr:colOff>
      <xdr:row>37</xdr:row>
      <xdr:rowOff>166007</xdr:rowOff>
    </xdr:to>
    <xdr:sp macro="" textlink="">
      <xdr:nvSpPr>
        <xdr:cNvPr id="753" name="フローチャート: 判断 752"/>
        <xdr:cNvSpPr/>
      </xdr:nvSpPr>
      <xdr:spPr>
        <a:xfrm>
          <a:off x="203835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11084</xdr:rowOff>
    </xdr:from>
    <xdr:ext cx="378565" cy="259045"/>
    <xdr:sp macro="" textlink="">
      <xdr:nvSpPr>
        <xdr:cNvPr id="754" name="テキスト ボックス 753"/>
        <xdr:cNvSpPr txBox="1"/>
      </xdr:nvSpPr>
      <xdr:spPr>
        <a:xfrm>
          <a:off x="20245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77470</xdr:rowOff>
    </xdr:from>
    <xdr:to>
      <xdr:col>102</xdr:col>
      <xdr:colOff>165100</xdr:colOff>
      <xdr:row>36</xdr:row>
      <xdr:rowOff>7620</xdr:rowOff>
    </xdr:to>
    <xdr:sp macro="" textlink="">
      <xdr:nvSpPr>
        <xdr:cNvPr id="756" name="フローチャート: 判断 755"/>
        <xdr:cNvSpPr/>
      </xdr:nvSpPr>
      <xdr:spPr>
        <a:xfrm>
          <a:off x="19494500" y="607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24147</xdr:rowOff>
    </xdr:from>
    <xdr:ext cx="378565" cy="259045"/>
    <xdr:sp macro="" textlink="">
      <xdr:nvSpPr>
        <xdr:cNvPr id="757" name="テキスト ボックス 756"/>
        <xdr:cNvSpPr txBox="1"/>
      </xdr:nvSpPr>
      <xdr:spPr>
        <a:xfrm>
          <a:off x="19356017" y="5853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59508</xdr:rowOff>
    </xdr:from>
    <xdr:to>
      <xdr:col>98</xdr:col>
      <xdr:colOff>38100</xdr:colOff>
      <xdr:row>34</xdr:row>
      <xdr:rowOff>161108</xdr:rowOff>
    </xdr:to>
    <xdr:sp macro="" textlink="">
      <xdr:nvSpPr>
        <xdr:cNvPr id="758" name="フローチャート: 判断 757"/>
        <xdr:cNvSpPr/>
      </xdr:nvSpPr>
      <xdr:spPr>
        <a:xfrm>
          <a:off x="18605500" y="588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6185</xdr:rowOff>
    </xdr:from>
    <xdr:ext cx="378565" cy="259045"/>
    <xdr:sp macro="" textlink="">
      <xdr:nvSpPr>
        <xdr:cNvPr id="759" name="テキスト ボックス 758"/>
        <xdr:cNvSpPr txBox="1"/>
      </xdr:nvSpPr>
      <xdr:spPr>
        <a:xfrm>
          <a:off x="18467017" y="566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民生費は、私立保育所施設整備に対する補助金の増加や平成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月豪雨災害に係る災害救助支援事業の増加により、例年の約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の増加率を上回り、約</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農林水産業費は、担い手等育成事業の増加はあるものの、平成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月豪雨災害への対応のため、農道・林道の整備及び維持修繕等の通常事業を縮減したことにより、一人当たり</a:t>
          </a:r>
          <a:r>
            <a:rPr kumimoji="1" lang="en-US" altLang="ja-JP" sz="1300">
              <a:latin typeface="ＭＳ Ｐゴシック" panose="020B0600070205080204" pitchFamily="50" charset="-128"/>
              <a:ea typeface="ＭＳ Ｐゴシック" panose="020B0600070205080204" pitchFamily="50" charset="-128"/>
            </a:rPr>
            <a:t>7,961</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2,145</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月豪雨災害による災害復旧のため、市道整備や道路維持等の通常事業を縮減したことにより、一人当たり</a:t>
          </a:r>
          <a:r>
            <a:rPr kumimoji="1" lang="en-US" altLang="ja-JP" sz="1300">
              <a:latin typeface="ＭＳ Ｐゴシック" panose="020B0600070205080204" pitchFamily="50" charset="-128"/>
              <a:ea typeface="ＭＳ Ｐゴシック" panose="020B0600070205080204" pitchFamily="50" charset="-128"/>
            </a:rPr>
            <a:t>37,919</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7,286</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教育費は、美術館の建設に伴う経費の増はあるものの、龍王小学校及び北部学校給食センターの整備の進捗に伴う経費が減少したことにより、一人当たり</a:t>
          </a:r>
          <a:r>
            <a:rPr kumimoji="1" lang="en-US" altLang="ja-JP" sz="1300">
              <a:latin typeface="ＭＳ Ｐゴシック" panose="020B0600070205080204" pitchFamily="50" charset="-128"/>
              <a:ea typeface="ＭＳ Ｐゴシック" panose="020B0600070205080204" pitchFamily="50" charset="-128"/>
            </a:rPr>
            <a:t>37,052</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11,038</a:t>
          </a:r>
          <a:r>
            <a:rPr kumimoji="1" lang="ja-JP" altLang="en-US" sz="1300">
              <a:latin typeface="ＭＳ Ｐゴシック" panose="020B0600070205080204" pitchFamily="50" charset="-128"/>
              <a:ea typeface="ＭＳ Ｐゴシック" panose="020B0600070205080204" pitchFamily="50" charset="-128"/>
            </a:rPr>
            <a:t>円減少している。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月豪雨による土木施設等の災害復旧に要する経費が大幅に増加し、住民一人当たり</a:t>
          </a:r>
          <a:r>
            <a:rPr kumimoji="1" lang="en-US" altLang="ja-JP" sz="1300">
              <a:latin typeface="ＭＳ Ｐゴシック" panose="020B0600070205080204" pitchFamily="50" charset="-128"/>
              <a:ea typeface="ＭＳ Ｐゴシック" panose="020B0600070205080204" pitchFamily="50" charset="-128"/>
            </a:rPr>
            <a:t>28,747</a:t>
          </a:r>
          <a:r>
            <a:rPr kumimoji="1" lang="ja-JP" altLang="en-US" sz="1300">
              <a:latin typeface="ＭＳ Ｐゴシック" panose="020B0600070205080204" pitchFamily="50" charset="-128"/>
              <a:ea typeface="ＭＳ Ｐゴシック" panose="020B0600070205080204" pitchFamily="50" charset="-128"/>
            </a:rPr>
            <a:t>円と大幅に増加した。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年度に前年度決算剰余金の処分による繰上償還を実施しなかったことにより、一人当たり</a:t>
          </a:r>
          <a:r>
            <a:rPr kumimoji="1" lang="en-US" altLang="ja-JP" sz="1300">
              <a:latin typeface="ＭＳ Ｐゴシック" panose="020B0600070205080204" pitchFamily="50" charset="-128"/>
              <a:ea typeface="ＭＳ Ｐゴシック" panose="020B0600070205080204" pitchFamily="50" charset="-128"/>
            </a:rPr>
            <a:t>44,599</a:t>
          </a:r>
          <a:r>
            <a:rPr kumimoji="1" lang="ja-JP" altLang="en-US" sz="1300">
              <a:latin typeface="ＭＳ Ｐゴシック" panose="020B0600070205080204" pitchFamily="50" charset="-128"/>
              <a:ea typeface="ＭＳ Ｐゴシック" panose="020B0600070205080204" pitchFamily="50" charset="-128"/>
            </a:rPr>
            <a:t>円となり、前年度比で</a:t>
          </a:r>
          <a:r>
            <a:rPr kumimoji="1" lang="en-US" altLang="ja-JP" sz="1300">
              <a:latin typeface="ＭＳ Ｐゴシック" panose="020B0600070205080204" pitchFamily="50" charset="-128"/>
              <a:ea typeface="ＭＳ Ｐゴシック" panose="020B0600070205080204" pitchFamily="50" charset="-128"/>
            </a:rPr>
            <a:t>1,942</a:t>
          </a:r>
          <a:r>
            <a:rPr kumimoji="1" lang="ja-JP" altLang="en-US" sz="1300">
              <a:latin typeface="ＭＳ Ｐゴシック" panose="020B0600070205080204" pitchFamily="50" charset="-128"/>
              <a:ea typeface="ＭＳ Ｐゴシック" panose="020B0600070205080204" pitchFamily="50" charset="-128"/>
            </a:rPr>
            <a:t>円減少している。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月豪雨災害に対する災害対応の影響に伴い、実質収支額が減少した。また、財政調整基金を</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億円取り崩したことに伴い、実質単年度収支が赤字となった。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月豪雨災害による工事の取りやめや翌年度への繰越しにより流動資産（現金預金）が増加したことに伴い、黒字額が大幅に増加した。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月豪雨災害対応経費の増加に伴い、黒字額が減少した。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81589517</v>
      </c>
      <c r="BO4" s="430"/>
      <c r="BP4" s="430"/>
      <c r="BQ4" s="430"/>
      <c r="BR4" s="430"/>
      <c r="BS4" s="430"/>
      <c r="BT4" s="430"/>
      <c r="BU4" s="431"/>
      <c r="BV4" s="429">
        <v>74554080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1.8</v>
      </c>
      <c r="CU4" s="436"/>
      <c r="CV4" s="436"/>
      <c r="CW4" s="436"/>
      <c r="CX4" s="436"/>
      <c r="CY4" s="436"/>
      <c r="CZ4" s="436"/>
      <c r="DA4" s="437"/>
      <c r="DB4" s="435">
        <v>2.8</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76015943</v>
      </c>
      <c r="BO5" s="467"/>
      <c r="BP5" s="467"/>
      <c r="BQ5" s="467"/>
      <c r="BR5" s="467"/>
      <c r="BS5" s="467"/>
      <c r="BT5" s="467"/>
      <c r="BU5" s="468"/>
      <c r="BV5" s="466">
        <v>72170677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87.6</v>
      </c>
      <c r="CU5" s="464"/>
      <c r="CV5" s="464"/>
      <c r="CW5" s="464"/>
      <c r="CX5" s="464"/>
      <c r="CY5" s="464"/>
      <c r="CZ5" s="464"/>
      <c r="DA5" s="465"/>
      <c r="DB5" s="463">
        <v>89.9</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5573574</v>
      </c>
      <c r="BO6" s="467"/>
      <c r="BP6" s="467"/>
      <c r="BQ6" s="467"/>
      <c r="BR6" s="467"/>
      <c r="BS6" s="467"/>
      <c r="BT6" s="467"/>
      <c r="BU6" s="468"/>
      <c r="BV6" s="466">
        <v>2383403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92.2</v>
      </c>
      <c r="CU6" s="504"/>
      <c r="CV6" s="504"/>
      <c r="CW6" s="504"/>
      <c r="CX6" s="504"/>
      <c r="CY6" s="504"/>
      <c r="CZ6" s="504"/>
      <c r="DA6" s="505"/>
      <c r="DB6" s="503">
        <v>91.4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4763396</v>
      </c>
      <c r="BO7" s="467"/>
      <c r="BP7" s="467"/>
      <c r="BQ7" s="467"/>
      <c r="BR7" s="467"/>
      <c r="BS7" s="467"/>
      <c r="BT7" s="467"/>
      <c r="BU7" s="468"/>
      <c r="BV7" s="466">
        <v>1153953</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43954142</v>
      </c>
      <c r="CU7" s="467"/>
      <c r="CV7" s="467"/>
      <c r="CW7" s="467"/>
      <c r="CX7" s="467"/>
      <c r="CY7" s="467"/>
      <c r="CZ7" s="467"/>
      <c r="DA7" s="468"/>
      <c r="DB7" s="466">
        <v>44468482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810178</v>
      </c>
      <c r="BO8" s="467"/>
      <c r="BP8" s="467"/>
      <c r="BQ8" s="467"/>
      <c r="BR8" s="467"/>
      <c r="BS8" s="467"/>
      <c r="BT8" s="467"/>
      <c r="BU8" s="468"/>
      <c r="BV8" s="466">
        <v>1229450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0.83</v>
      </c>
      <c r="CU8" s="507"/>
      <c r="CV8" s="507"/>
      <c r="CW8" s="507"/>
      <c r="CX8" s="507"/>
      <c r="CY8" s="507"/>
      <c r="CZ8" s="507"/>
      <c r="DA8" s="508"/>
      <c r="DB8" s="506">
        <v>0.83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192907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-419272</v>
      </c>
      <c r="BO9" s="467"/>
      <c r="BP9" s="467"/>
      <c r="BQ9" s="467"/>
      <c r="BR9" s="467"/>
      <c r="BS9" s="467"/>
      <c r="BT9" s="467"/>
      <c r="BU9" s="468"/>
      <c r="BV9" s="466">
        <v>747918</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15.3</v>
      </c>
      <c r="CU9" s="464"/>
      <c r="CV9" s="464"/>
      <c r="CW9" s="464"/>
      <c r="CX9" s="464"/>
      <c r="CY9" s="464"/>
      <c r="CZ9" s="464"/>
      <c r="DA9" s="465"/>
      <c r="DB9" s="463">
        <v>17.5</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190135</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634670</v>
      </c>
      <c r="BO10" s="467"/>
      <c r="BP10" s="467"/>
      <c r="BQ10" s="467"/>
      <c r="BR10" s="467"/>
      <c r="BS10" s="467"/>
      <c r="BT10" s="467"/>
      <c r="BU10" s="468"/>
      <c r="BV10" s="466">
        <v>15937</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645483</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187718</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1200000</v>
      </c>
      <c r="BO12" s="467"/>
      <c r="BP12" s="467"/>
      <c r="BQ12" s="467"/>
      <c r="BR12" s="467"/>
      <c r="BS12" s="467"/>
      <c r="BT12" s="467"/>
      <c r="BU12" s="468"/>
      <c r="BV12" s="466">
        <v>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180575</v>
      </c>
      <c r="S13" s="548"/>
      <c r="T13" s="548"/>
      <c r="U13" s="548"/>
      <c r="V13" s="549"/>
      <c r="W13" s="482" t="s">
        <v>140</v>
      </c>
      <c r="X13" s="483"/>
      <c r="Y13" s="483"/>
      <c r="Z13" s="483"/>
      <c r="AA13" s="483"/>
      <c r="AB13" s="473"/>
      <c r="AC13" s="517">
        <v>4114</v>
      </c>
      <c r="AD13" s="518"/>
      <c r="AE13" s="518"/>
      <c r="AF13" s="518"/>
      <c r="AG13" s="557"/>
      <c r="AH13" s="517">
        <v>4631</v>
      </c>
      <c r="AI13" s="518"/>
      <c r="AJ13" s="518"/>
      <c r="AK13" s="518"/>
      <c r="AL13" s="519"/>
      <c r="AM13" s="495" t="s">
        <v>141</v>
      </c>
      <c r="AN13" s="496"/>
      <c r="AO13" s="496"/>
      <c r="AP13" s="496"/>
      <c r="AQ13" s="496"/>
      <c r="AR13" s="496"/>
      <c r="AS13" s="496"/>
      <c r="AT13" s="497"/>
      <c r="AU13" s="498" t="s">
        <v>125</v>
      </c>
      <c r="AV13" s="499"/>
      <c r="AW13" s="499"/>
      <c r="AX13" s="499"/>
      <c r="AY13" s="500" t="s">
        <v>142</v>
      </c>
      <c r="AZ13" s="501"/>
      <c r="BA13" s="501"/>
      <c r="BB13" s="501"/>
      <c r="BC13" s="501"/>
      <c r="BD13" s="501"/>
      <c r="BE13" s="501"/>
      <c r="BF13" s="501"/>
      <c r="BG13" s="501"/>
      <c r="BH13" s="501"/>
      <c r="BI13" s="501"/>
      <c r="BJ13" s="501"/>
      <c r="BK13" s="501"/>
      <c r="BL13" s="501"/>
      <c r="BM13" s="502"/>
      <c r="BN13" s="466">
        <v>-984602</v>
      </c>
      <c r="BO13" s="467"/>
      <c r="BP13" s="467"/>
      <c r="BQ13" s="467"/>
      <c r="BR13" s="467"/>
      <c r="BS13" s="467"/>
      <c r="BT13" s="467"/>
      <c r="BU13" s="468"/>
      <c r="BV13" s="466">
        <v>1409338</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0.3</v>
      </c>
      <c r="CU13" s="464"/>
      <c r="CV13" s="464"/>
      <c r="CW13" s="464"/>
      <c r="CX13" s="464"/>
      <c r="CY13" s="464"/>
      <c r="CZ13" s="464"/>
      <c r="DA13" s="465"/>
      <c r="DB13" s="463">
        <v>0.8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186649</v>
      </c>
      <c r="S14" s="548"/>
      <c r="T14" s="548"/>
      <c r="U14" s="548"/>
      <c r="V14" s="549"/>
      <c r="W14" s="456"/>
      <c r="X14" s="457"/>
      <c r="Y14" s="457"/>
      <c r="Z14" s="457"/>
      <c r="AA14" s="457"/>
      <c r="AB14" s="446"/>
      <c r="AC14" s="550">
        <v>4.7</v>
      </c>
      <c r="AD14" s="551"/>
      <c r="AE14" s="551"/>
      <c r="AF14" s="551"/>
      <c r="AG14" s="552"/>
      <c r="AH14" s="550">
        <v>5.4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180112</v>
      </c>
      <c r="S15" s="548"/>
      <c r="T15" s="548"/>
      <c r="U15" s="548"/>
      <c r="V15" s="549"/>
      <c r="W15" s="482" t="s">
        <v>146</v>
      </c>
      <c r="X15" s="483"/>
      <c r="Y15" s="483"/>
      <c r="Z15" s="483"/>
      <c r="AA15" s="483"/>
      <c r="AB15" s="473"/>
      <c r="AC15" s="517">
        <v>27355</v>
      </c>
      <c r="AD15" s="518"/>
      <c r="AE15" s="518"/>
      <c r="AF15" s="518"/>
      <c r="AG15" s="557"/>
      <c r="AH15" s="517">
        <v>27432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25695919</v>
      </c>
      <c r="BO15" s="430"/>
      <c r="BP15" s="430"/>
      <c r="BQ15" s="430"/>
      <c r="BR15" s="430"/>
      <c r="BS15" s="430"/>
      <c r="BT15" s="430"/>
      <c r="BU15" s="431"/>
      <c r="BV15" s="429">
        <v>28546322</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31.5</v>
      </c>
      <c r="AD16" s="551"/>
      <c r="AE16" s="551"/>
      <c r="AF16" s="551"/>
      <c r="AG16" s="552"/>
      <c r="AH16" s="550">
        <v>31.7</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32277449</v>
      </c>
      <c r="BO16" s="467"/>
      <c r="BP16" s="467"/>
      <c r="BQ16" s="467"/>
      <c r="BR16" s="467"/>
      <c r="BS16" s="467"/>
      <c r="BT16" s="467"/>
      <c r="BU16" s="468"/>
      <c r="BV16" s="466">
        <v>32934529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55482</v>
      </c>
      <c r="AD17" s="518"/>
      <c r="AE17" s="518"/>
      <c r="AF17" s="518"/>
      <c r="AG17" s="557"/>
      <c r="AH17" s="517">
        <v>54374</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32892801</v>
      </c>
      <c r="BO17" s="467"/>
      <c r="BP17" s="467"/>
      <c r="BQ17" s="467"/>
      <c r="BR17" s="467"/>
      <c r="BS17" s="467"/>
      <c r="BT17" s="467"/>
      <c r="BU17" s="468"/>
      <c r="BV17" s="466">
        <v>36726201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635.16</v>
      </c>
      <c r="M18" s="579"/>
      <c r="N18" s="579"/>
      <c r="O18" s="579"/>
      <c r="P18" s="579"/>
      <c r="Q18" s="579"/>
      <c r="R18" s="580"/>
      <c r="S18" s="580"/>
      <c r="T18" s="580"/>
      <c r="U18" s="580"/>
      <c r="V18" s="581"/>
      <c r="W18" s="484"/>
      <c r="X18" s="485"/>
      <c r="Y18" s="485"/>
      <c r="Z18" s="485"/>
      <c r="AA18" s="485"/>
      <c r="AB18" s="476"/>
      <c r="AC18" s="582">
        <v>63.8</v>
      </c>
      <c r="AD18" s="583"/>
      <c r="AE18" s="583"/>
      <c r="AF18" s="583"/>
      <c r="AG18" s="584"/>
      <c r="AH18" s="582">
        <v>62.9</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40431613</v>
      </c>
      <c r="BO18" s="467"/>
      <c r="BP18" s="467"/>
      <c r="BQ18" s="467"/>
      <c r="BR18" s="467"/>
      <c r="BS18" s="467"/>
      <c r="BT18" s="467"/>
      <c r="BU18" s="468"/>
      <c r="BV18" s="466">
        <v>40201795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304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54379673</v>
      </c>
      <c r="BO19" s="467"/>
      <c r="BP19" s="467"/>
      <c r="BQ19" s="467"/>
      <c r="BR19" s="467"/>
      <c r="BS19" s="467"/>
      <c r="BT19" s="467"/>
      <c r="BU19" s="468"/>
      <c r="BV19" s="466">
        <v>49453891</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84847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77035921</v>
      </c>
      <c r="BO23" s="467"/>
      <c r="BP23" s="467"/>
      <c r="BQ23" s="467"/>
      <c r="BR23" s="467"/>
      <c r="BS23" s="467"/>
      <c r="BT23" s="467"/>
      <c r="BU23" s="468"/>
      <c r="BV23" s="466">
        <v>78416094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9700</v>
      </c>
      <c r="R24" s="518"/>
      <c r="S24" s="518"/>
      <c r="T24" s="518"/>
      <c r="U24" s="518"/>
      <c r="V24" s="557"/>
      <c r="W24" s="616"/>
      <c r="X24" s="604"/>
      <c r="Y24" s="605"/>
      <c r="Z24" s="516" t="s">
        <v>170</v>
      </c>
      <c r="AA24" s="496"/>
      <c r="AB24" s="496"/>
      <c r="AC24" s="496"/>
      <c r="AD24" s="496"/>
      <c r="AE24" s="496"/>
      <c r="AF24" s="496"/>
      <c r="AG24" s="497"/>
      <c r="AH24" s="517">
        <v>1365</v>
      </c>
      <c r="AI24" s="518"/>
      <c r="AJ24" s="518"/>
      <c r="AK24" s="518"/>
      <c r="AL24" s="557"/>
      <c r="AM24" s="517">
        <v>4402125</v>
      </c>
      <c r="AN24" s="518"/>
      <c r="AO24" s="518"/>
      <c r="AP24" s="518"/>
      <c r="AQ24" s="518"/>
      <c r="AR24" s="557"/>
      <c r="AS24" s="517">
        <v>3225</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35042069</v>
      </c>
      <c r="BO24" s="467"/>
      <c r="BP24" s="467"/>
      <c r="BQ24" s="467"/>
      <c r="BR24" s="467"/>
      <c r="BS24" s="467"/>
      <c r="BT24" s="467"/>
      <c r="BU24" s="468"/>
      <c r="BV24" s="466">
        <v>37142677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2</v>
      </c>
      <c r="M25" s="518"/>
      <c r="N25" s="518"/>
      <c r="O25" s="518"/>
      <c r="P25" s="557"/>
      <c r="Q25" s="517">
        <v>7800</v>
      </c>
      <c r="R25" s="518"/>
      <c r="S25" s="518"/>
      <c r="T25" s="518"/>
      <c r="U25" s="518"/>
      <c r="V25" s="557"/>
      <c r="W25" s="616"/>
      <c r="X25" s="604"/>
      <c r="Y25" s="605"/>
      <c r="Z25" s="516" t="s">
        <v>173</v>
      </c>
      <c r="AA25" s="496"/>
      <c r="AB25" s="496"/>
      <c r="AC25" s="496"/>
      <c r="AD25" s="496"/>
      <c r="AE25" s="496"/>
      <c r="AF25" s="496"/>
      <c r="AG25" s="497"/>
      <c r="AH25" s="517">
        <v>283</v>
      </c>
      <c r="AI25" s="518"/>
      <c r="AJ25" s="518"/>
      <c r="AK25" s="518"/>
      <c r="AL25" s="557"/>
      <c r="AM25" s="517">
        <v>876451</v>
      </c>
      <c r="AN25" s="518"/>
      <c r="AO25" s="518"/>
      <c r="AP25" s="518"/>
      <c r="AQ25" s="518"/>
      <c r="AR25" s="557"/>
      <c r="AS25" s="517">
        <v>3097</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20004661</v>
      </c>
      <c r="BO25" s="430"/>
      <c r="BP25" s="430"/>
      <c r="BQ25" s="430"/>
      <c r="BR25" s="430"/>
      <c r="BS25" s="430"/>
      <c r="BT25" s="430"/>
      <c r="BU25" s="431"/>
      <c r="BV25" s="429">
        <v>15652831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7000</v>
      </c>
      <c r="R26" s="518"/>
      <c r="S26" s="518"/>
      <c r="T26" s="518"/>
      <c r="U26" s="518"/>
      <c r="V26" s="557"/>
      <c r="W26" s="616"/>
      <c r="X26" s="604"/>
      <c r="Y26" s="605"/>
      <c r="Z26" s="516" t="s">
        <v>176</v>
      </c>
      <c r="AA26" s="626"/>
      <c r="AB26" s="626"/>
      <c r="AC26" s="626"/>
      <c r="AD26" s="626"/>
      <c r="AE26" s="626"/>
      <c r="AF26" s="626"/>
      <c r="AG26" s="627"/>
      <c r="AH26" s="517">
        <v>61</v>
      </c>
      <c r="AI26" s="518"/>
      <c r="AJ26" s="518"/>
      <c r="AK26" s="518"/>
      <c r="AL26" s="557"/>
      <c r="AM26" s="517">
        <v>219112</v>
      </c>
      <c r="AN26" s="518"/>
      <c r="AO26" s="518"/>
      <c r="AP26" s="518"/>
      <c r="AQ26" s="518"/>
      <c r="AR26" s="557"/>
      <c r="AS26" s="517">
        <v>3592</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5600</v>
      </c>
      <c r="R27" s="518"/>
      <c r="S27" s="518"/>
      <c r="T27" s="518"/>
      <c r="U27" s="518"/>
      <c r="V27" s="557"/>
      <c r="W27" s="616"/>
      <c r="X27" s="604"/>
      <c r="Y27" s="605"/>
      <c r="Z27" s="516" t="s">
        <v>179</v>
      </c>
      <c r="AA27" s="496"/>
      <c r="AB27" s="496"/>
      <c r="AC27" s="496"/>
      <c r="AD27" s="496"/>
      <c r="AE27" s="496"/>
      <c r="AF27" s="496"/>
      <c r="AG27" s="497"/>
      <c r="AH27" s="517">
        <v>38</v>
      </c>
      <c r="AI27" s="518"/>
      <c r="AJ27" s="518"/>
      <c r="AK27" s="518"/>
      <c r="AL27" s="557"/>
      <c r="AM27" s="517">
        <v>135248</v>
      </c>
      <c r="AN27" s="518"/>
      <c r="AO27" s="518"/>
      <c r="AP27" s="518"/>
      <c r="AQ27" s="518"/>
      <c r="AR27" s="557"/>
      <c r="AS27" s="517">
        <v>3559</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1606000</v>
      </c>
      <c r="BO27" s="640"/>
      <c r="BP27" s="640"/>
      <c r="BQ27" s="640"/>
      <c r="BR27" s="640"/>
      <c r="BS27" s="640"/>
      <c r="BT27" s="640"/>
      <c r="BU27" s="641"/>
      <c r="BV27" s="639">
        <v>1606000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5070</v>
      </c>
      <c r="R28" s="518"/>
      <c r="S28" s="518"/>
      <c r="T28" s="518"/>
      <c r="U28" s="518"/>
      <c r="V28" s="557"/>
      <c r="W28" s="616"/>
      <c r="X28" s="604"/>
      <c r="Y28" s="605"/>
      <c r="Z28" s="516" t="s">
        <v>182</v>
      </c>
      <c r="AA28" s="496"/>
      <c r="AB28" s="496"/>
      <c r="AC28" s="496"/>
      <c r="AD28" s="496"/>
      <c r="AE28" s="496"/>
      <c r="AF28" s="496"/>
      <c r="AG28" s="497"/>
      <c r="AH28" s="517" t="s">
        <v>129</v>
      </c>
      <c r="AI28" s="518"/>
      <c r="AJ28" s="518"/>
      <c r="AK28" s="518"/>
      <c r="AL28" s="557"/>
      <c r="AM28" s="517" t="s">
        <v>129</v>
      </c>
      <c r="AN28" s="518"/>
      <c r="AO28" s="518"/>
      <c r="AP28" s="518"/>
      <c r="AQ28" s="518"/>
      <c r="AR28" s="557"/>
      <c r="AS28" s="517" t="s">
        <v>129</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12824280</v>
      </c>
      <c r="BO28" s="430"/>
      <c r="BP28" s="430"/>
      <c r="BQ28" s="430"/>
      <c r="BR28" s="430"/>
      <c r="BS28" s="430"/>
      <c r="BT28" s="430"/>
      <c r="BU28" s="431"/>
      <c r="BV28" s="429">
        <v>13389610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28</v>
      </c>
      <c r="M29" s="518"/>
      <c r="N29" s="518"/>
      <c r="O29" s="518"/>
      <c r="P29" s="557"/>
      <c r="Q29" s="517">
        <v>4600</v>
      </c>
      <c r="R29" s="518"/>
      <c r="S29" s="518"/>
      <c r="T29" s="518"/>
      <c r="U29" s="518"/>
      <c r="V29" s="557"/>
      <c r="W29" s="617"/>
      <c r="X29" s="618"/>
      <c r="Y29" s="619"/>
      <c r="Z29" s="516" t="s">
        <v>185</v>
      </c>
      <c r="AA29" s="496"/>
      <c r="AB29" s="496"/>
      <c r="AC29" s="496"/>
      <c r="AD29" s="496"/>
      <c r="AE29" s="496"/>
      <c r="AF29" s="496"/>
      <c r="AG29" s="497"/>
      <c r="AH29" s="517">
        <v>1403</v>
      </c>
      <c r="AI29" s="518"/>
      <c r="AJ29" s="518"/>
      <c r="AK29" s="518"/>
      <c r="AL29" s="557"/>
      <c r="AM29" s="517">
        <v>4537373</v>
      </c>
      <c r="AN29" s="518"/>
      <c r="AO29" s="518"/>
      <c r="AP29" s="518"/>
      <c r="AQ29" s="518"/>
      <c r="AR29" s="557"/>
      <c r="AS29" s="517">
        <v>3234</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2161856</v>
      </c>
      <c r="BO29" s="467"/>
      <c r="BP29" s="467"/>
      <c r="BQ29" s="467"/>
      <c r="BR29" s="467"/>
      <c r="BS29" s="467"/>
      <c r="BT29" s="467"/>
      <c r="BU29" s="468"/>
      <c r="BV29" s="466">
        <v>2160823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100.9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11943386</v>
      </c>
      <c r="BO30" s="640"/>
      <c r="BP30" s="640"/>
      <c r="BQ30" s="640"/>
      <c r="BR30" s="640"/>
      <c r="BS30" s="640"/>
      <c r="BT30" s="640"/>
      <c r="BU30" s="641"/>
      <c r="BV30" s="639">
        <v>11884216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195</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196</v>
      </c>
      <c r="CP33" s="490"/>
      <c r="CQ33" s="455" t="s">
        <v>201</v>
      </c>
      <c r="CR33" s="455"/>
      <c r="CS33" s="455"/>
      <c r="CT33" s="455"/>
      <c r="CU33" s="455"/>
      <c r="CV33" s="455"/>
      <c r="CW33" s="455"/>
      <c r="CX33" s="455"/>
      <c r="CY33" s="455"/>
      <c r="CZ33" s="455"/>
      <c r="DA33" s="455"/>
      <c r="DB33" s="455"/>
      <c r="DC33" s="455"/>
      <c r="DD33" s="455"/>
      <c r="DE33" s="455"/>
      <c r="DF33" s="215"/>
      <c r="DG33" s="651" t="s">
        <v>202</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8</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IF('各会計、関係団体の財政状況及び健全化判断比率'!B34="","",'各会計、関係団体の財政状況及び健全化判断比率'!B34)</f>
        <v>特定地域生活排水処理事業特別会計</v>
      </c>
      <c r="BH34" s="653"/>
      <c r="BI34" s="653"/>
      <c r="BJ34" s="653"/>
      <c r="BK34" s="653"/>
      <c r="BL34" s="653"/>
      <c r="BM34" s="653"/>
      <c r="BN34" s="653"/>
      <c r="BO34" s="653"/>
      <c r="BP34" s="653"/>
      <c r="BQ34" s="653"/>
      <c r="BR34" s="653"/>
      <c r="BS34" s="653"/>
      <c r="BT34" s="653"/>
      <c r="BU34" s="653"/>
      <c r="BV34" s="213"/>
      <c r="BW34" s="652">
        <f>IF(BY34="","",MAX(C34:D43,U34:V43,AM34:AN43,BE34:BF43)+1)</f>
        <v>12</v>
      </c>
      <c r="BX34" s="652"/>
      <c r="BY34" s="653" t="str">
        <f>IF('各会計、関係団体の財政状況及び健全化判断比率'!B68="","",'各会計、関係団体の財政状況及び健全化判断比率'!B68)</f>
        <v>広島中央環境衛生組合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東広島流通センター</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介護保険特別会計(保険事業勘定)</v>
      </c>
      <c r="X35" s="653"/>
      <c r="Y35" s="653"/>
      <c r="Z35" s="653"/>
      <c r="AA35" s="653"/>
      <c r="AB35" s="653"/>
      <c r="AC35" s="653"/>
      <c r="AD35" s="653"/>
      <c r="AE35" s="653"/>
      <c r="AF35" s="653"/>
      <c r="AG35" s="653"/>
      <c r="AH35" s="653"/>
      <c r="AI35" s="653"/>
      <c r="AJ35" s="653"/>
      <c r="AK35" s="653"/>
      <c r="AL35" s="213"/>
      <c r="AM35" s="652">
        <f t="shared" ref="AM35:AM43" si="0">IF(AO35="","",AM34+1)</f>
        <v>9</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f t="shared" ref="BE35:BE43" si="1">IF(BG35="","",BE34+1)</f>
        <v>11</v>
      </c>
      <c r="BF35" s="652"/>
      <c r="BG35" s="653" t="str">
        <f>IF('各会計、関係団体の財政状況及び健全化判断比率'!B35="","",'各会計、関係団体の財政状況及び健全化判断比率'!B35)</f>
        <v>寺家地区土地区画整理事業特別会計</v>
      </c>
      <c r="BH35" s="653"/>
      <c r="BI35" s="653"/>
      <c r="BJ35" s="653"/>
      <c r="BK35" s="653"/>
      <c r="BL35" s="653"/>
      <c r="BM35" s="653"/>
      <c r="BN35" s="653"/>
      <c r="BO35" s="653"/>
      <c r="BP35" s="653"/>
      <c r="BQ35" s="653"/>
      <c r="BR35" s="653"/>
      <c r="BS35" s="653"/>
      <c r="BT35" s="653"/>
      <c r="BU35" s="653"/>
      <c r="BV35" s="213"/>
      <c r="BW35" s="652">
        <f t="shared" ref="BW35:BW43" si="2">IF(BY35="","",BW34+1)</f>
        <v>13</v>
      </c>
      <c r="BX35" s="652"/>
      <c r="BY35" s="653" t="str">
        <f>IF('各会計、関係団体の財政状況及び健全化判断比率'!B69="","",'各会計、関係団体の財政状況及び健全化判断比率'!B69)</f>
        <v>広島県市町総合事務組合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東広島市土地開発公社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ひがしひろしま墓園管理事業特別会計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14</v>
      </c>
      <c r="BX36" s="652"/>
      <c r="BY36" s="653" t="str">
        <f>IF('各会計、関係団体の財政状況及び健全化判断比率'!B70="","",'各会計、関係団体の財政状況及び健全化判断比率'!B70)</f>
        <v>広島県後期高齢者医療広域連合（一般会計）</v>
      </c>
      <c r="BZ36" s="653"/>
      <c r="CA36" s="653"/>
      <c r="CB36" s="653"/>
      <c r="CC36" s="653"/>
      <c r="CD36" s="653"/>
      <c r="CE36" s="653"/>
      <c r="CF36" s="653"/>
      <c r="CG36" s="653"/>
      <c r="CH36" s="653"/>
      <c r="CI36" s="653"/>
      <c r="CJ36" s="653"/>
      <c r="CK36" s="653"/>
      <c r="CL36" s="653"/>
      <c r="CM36" s="653"/>
      <c r="CN36" s="213"/>
      <c r="CO36" s="652">
        <f t="shared" si="3"/>
        <v>18</v>
      </c>
      <c r="CP36" s="652"/>
      <c r="CQ36" s="653" t="str">
        <f>IF('各会計、関係団体の財政状況及び健全化判断比率'!BS9="","",'各会計、関係団体の財政状況及び健全化判断比率'!BS9)</f>
        <v>東広島市教育文化振興事業団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7</v>
      </c>
      <c r="V37" s="652"/>
      <c r="W37" s="653" t="str">
        <f>IF('各会計、関係団体の財政状況及び健全化判断比率'!B31="","",'各会計、関係団体の財政状況及び健全化判断比率'!B31)</f>
        <v>介護保険特別会計（介護サービス事業勘定）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15</v>
      </c>
      <c r="BX37" s="652"/>
      <c r="BY37" s="653" t="str">
        <f>IF('各会計、関係団体の財政状況及び健全化判断比率'!B71="","",'各会計、関係団体の財政状況及び健全化判断比率'!B71)</f>
        <v>広島県後期高齢者医療広域連合（特別会計）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2UPcFkI7/a5FUgVQmKYxUBANPkVKDJvSWpJfUcmGi9cGy8nPiwhS1bR5zs5ggMq2SzmNfQJCiiGG9Zp9B3IyXA==" saltValue="454v2Jau2tYoiLiqi+ca6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44" t="s">
        <v>564</v>
      </c>
      <c r="D34" s="1244"/>
      <c r="E34" s="1245"/>
      <c r="F34" s="32">
        <v>9.73</v>
      </c>
      <c r="G34" s="33">
        <v>9.36</v>
      </c>
      <c r="H34" s="33">
        <v>10.95</v>
      </c>
      <c r="I34" s="33">
        <v>11.26</v>
      </c>
      <c r="J34" s="34">
        <v>14.14</v>
      </c>
      <c r="K34" s="22"/>
      <c r="L34" s="22"/>
      <c r="M34" s="22"/>
      <c r="N34" s="22"/>
      <c r="O34" s="22"/>
      <c r="P34" s="22"/>
    </row>
    <row r="35" spans="1:16" ht="39" customHeight="1" x14ac:dyDescent="0.15">
      <c r="A35" s="22"/>
      <c r="B35" s="35"/>
      <c r="C35" s="1238" t="s">
        <v>565</v>
      </c>
      <c r="D35" s="1239"/>
      <c r="E35" s="1240"/>
      <c r="F35" s="36">
        <v>5.33</v>
      </c>
      <c r="G35" s="37">
        <v>1.28</v>
      </c>
      <c r="H35" s="37">
        <v>1.1100000000000001</v>
      </c>
      <c r="I35" s="37">
        <v>2.76</v>
      </c>
      <c r="J35" s="38">
        <v>1.84</v>
      </c>
      <c r="K35" s="22"/>
      <c r="L35" s="22"/>
      <c r="M35" s="22"/>
      <c r="N35" s="22"/>
      <c r="O35" s="22"/>
      <c r="P35" s="22"/>
    </row>
    <row r="36" spans="1:16" ht="39" customHeight="1" x14ac:dyDescent="0.15">
      <c r="A36" s="22"/>
      <c r="B36" s="35"/>
      <c r="C36" s="1238" t="s">
        <v>566</v>
      </c>
      <c r="D36" s="1239"/>
      <c r="E36" s="1240"/>
      <c r="F36" s="36" t="s">
        <v>517</v>
      </c>
      <c r="G36" s="37" t="s">
        <v>517</v>
      </c>
      <c r="H36" s="37">
        <v>0.91</v>
      </c>
      <c r="I36" s="37">
        <v>1.49</v>
      </c>
      <c r="J36" s="38">
        <v>1.51</v>
      </c>
      <c r="K36" s="22"/>
      <c r="L36" s="22"/>
      <c r="M36" s="22"/>
      <c r="N36" s="22"/>
      <c r="O36" s="22"/>
      <c r="P36" s="22"/>
    </row>
    <row r="37" spans="1:16" ht="39" customHeight="1" x14ac:dyDescent="0.15">
      <c r="A37" s="22"/>
      <c r="B37" s="35"/>
      <c r="C37" s="1238" t="s">
        <v>567</v>
      </c>
      <c r="D37" s="1239"/>
      <c r="E37" s="1240"/>
      <c r="F37" s="36">
        <v>0.24</v>
      </c>
      <c r="G37" s="37">
        <v>0.17</v>
      </c>
      <c r="H37" s="37">
        <v>0.5</v>
      </c>
      <c r="I37" s="37">
        <v>0.22</v>
      </c>
      <c r="J37" s="38">
        <v>0.25</v>
      </c>
      <c r="K37" s="22"/>
      <c r="L37" s="22"/>
      <c r="M37" s="22"/>
      <c r="N37" s="22"/>
      <c r="O37" s="22"/>
      <c r="P37" s="22"/>
    </row>
    <row r="38" spans="1:16" ht="39" customHeight="1" x14ac:dyDescent="0.15">
      <c r="A38" s="22"/>
      <c r="B38" s="35"/>
      <c r="C38" s="1238" t="s">
        <v>568</v>
      </c>
      <c r="D38" s="1239"/>
      <c r="E38" s="1240"/>
      <c r="F38" s="36">
        <v>1.97</v>
      </c>
      <c r="G38" s="37">
        <v>0.05</v>
      </c>
      <c r="H38" s="37">
        <v>0.16</v>
      </c>
      <c r="I38" s="37">
        <v>1.18</v>
      </c>
      <c r="J38" s="38">
        <v>0.09</v>
      </c>
      <c r="K38" s="22"/>
      <c r="L38" s="22"/>
      <c r="M38" s="22"/>
      <c r="N38" s="22"/>
      <c r="O38" s="22"/>
      <c r="P38" s="22"/>
    </row>
    <row r="39" spans="1:16" ht="39" customHeight="1" x14ac:dyDescent="0.15">
      <c r="A39" s="22"/>
      <c r="B39" s="35"/>
      <c r="C39" s="1238" t="s">
        <v>569</v>
      </c>
      <c r="D39" s="1239"/>
      <c r="E39" s="1240"/>
      <c r="F39" s="36">
        <v>0.01</v>
      </c>
      <c r="G39" s="37">
        <v>0.01</v>
      </c>
      <c r="H39" s="37">
        <v>0.12</v>
      </c>
      <c r="I39" s="37">
        <v>0.2</v>
      </c>
      <c r="J39" s="38">
        <v>0.05</v>
      </c>
      <c r="K39" s="22"/>
      <c r="L39" s="22"/>
      <c r="M39" s="22"/>
      <c r="N39" s="22"/>
      <c r="O39" s="22"/>
      <c r="P39" s="22"/>
    </row>
    <row r="40" spans="1:16" ht="39" customHeight="1" x14ac:dyDescent="0.15">
      <c r="A40" s="22"/>
      <c r="B40" s="35"/>
      <c r="C40" s="1238" t="s">
        <v>570</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571</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572</v>
      </c>
      <c r="D42" s="1239"/>
      <c r="E42" s="1240"/>
      <c r="F42" s="36" t="s">
        <v>517</v>
      </c>
      <c r="G42" s="37" t="s">
        <v>517</v>
      </c>
      <c r="H42" s="37" t="s">
        <v>517</v>
      </c>
      <c r="I42" s="37" t="s">
        <v>517</v>
      </c>
      <c r="J42" s="38" t="s">
        <v>517</v>
      </c>
      <c r="K42" s="22"/>
      <c r="L42" s="22"/>
      <c r="M42" s="22"/>
      <c r="N42" s="22"/>
      <c r="O42" s="22"/>
      <c r="P42" s="22"/>
    </row>
    <row r="43" spans="1:16" ht="39" customHeight="1" thickBot="1" x14ac:dyDescent="0.2">
      <c r="A43" s="22"/>
      <c r="B43" s="40"/>
      <c r="C43" s="1241" t="s">
        <v>573</v>
      </c>
      <c r="D43" s="1242"/>
      <c r="E43" s="1243"/>
      <c r="F43" s="41">
        <v>0</v>
      </c>
      <c r="G43" s="42">
        <v>0.03</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DjXjaVWUnNFh3LQ1gjquCp2zc8x7Gs+XMG05AA67mNUGhsqmMobxJ/M0OsfEagesFGoKVah9PFBwaK6bzKhnw==" saltValue="foILuhdOfudBSo0ckBc9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8265</v>
      </c>
      <c r="L45" s="60">
        <v>7753</v>
      </c>
      <c r="M45" s="60">
        <v>7610</v>
      </c>
      <c r="N45" s="60">
        <v>8099</v>
      </c>
      <c r="O45" s="61">
        <v>8427</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48"/>
      <c r="C48" s="1249"/>
      <c r="D48" s="62"/>
      <c r="E48" s="1254" t="s">
        <v>14</v>
      </c>
      <c r="F48" s="1254"/>
      <c r="G48" s="1254"/>
      <c r="H48" s="1254"/>
      <c r="I48" s="1254"/>
      <c r="J48" s="1255"/>
      <c r="K48" s="63">
        <v>1185</v>
      </c>
      <c r="L48" s="64">
        <v>1380</v>
      </c>
      <c r="M48" s="64">
        <v>928</v>
      </c>
      <c r="N48" s="64">
        <v>878</v>
      </c>
      <c r="O48" s="65">
        <v>676</v>
      </c>
      <c r="P48" s="48"/>
      <c r="Q48" s="48"/>
      <c r="R48" s="48"/>
      <c r="S48" s="48"/>
      <c r="T48" s="48"/>
      <c r="U48" s="48"/>
    </row>
    <row r="49" spans="1:21" ht="30.75" customHeight="1" x14ac:dyDescent="0.15">
      <c r="A49" s="48"/>
      <c r="B49" s="1248"/>
      <c r="C49" s="1249"/>
      <c r="D49" s="62"/>
      <c r="E49" s="1254" t="s">
        <v>15</v>
      </c>
      <c r="F49" s="1254"/>
      <c r="G49" s="1254"/>
      <c r="H49" s="1254"/>
      <c r="I49" s="1254"/>
      <c r="J49" s="1255"/>
      <c r="K49" s="63">
        <v>732</v>
      </c>
      <c r="L49" s="64">
        <v>310</v>
      </c>
      <c r="M49" s="64">
        <v>278</v>
      </c>
      <c r="N49" s="64">
        <v>281</v>
      </c>
      <c r="O49" s="65">
        <v>282</v>
      </c>
      <c r="P49" s="48"/>
      <c r="Q49" s="48"/>
      <c r="R49" s="48"/>
      <c r="S49" s="48"/>
      <c r="T49" s="48"/>
      <c r="U49" s="48"/>
    </row>
    <row r="50" spans="1:21" ht="30.75" customHeight="1" x14ac:dyDescent="0.15">
      <c r="A50" s="48"/>
      <c r="B50" s="1248"/>
      <c r="C50" s="1249"/>
      <c r="D50" s="62"/>
      <c r="E50" s="1254" t="s">
        <v>16</v>
      </c>
      <c r="F50" s="1254"/>
      <c r="G50" s="1254"/>
      <c r="H50" s="1254"/>
      <c r="I50" s="1254"/>
      <c r="J50" s="1255"/>
      <c r="K50" s="63">
        <v>63</v>
      </c>
      <c r="L50" s="64">
        <v>74</v>
      </c>
      <c r="M50" s="64">
        <v>50</v>
      </c>
      <c r="N50" s="64">
        <v>10</v>
      </c>
      <c r="O50" s="65">
        <v>5</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9317</v>
      </c>
      <c r="L52" s="64">
        <v>8773</v>
      </c>
      <c r="M52" s="64">
        <v>8731</v>
      </c>
      <c r="N52" s="64">
        <v>9205</v>
      </c>
      <c r="O52" s="65">
        <v>9198</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928</v>
      </c>
      <c r="L53" s="69">
        <v>744</v>
      </c>
      <c r="M53" s="69">
        <v>135</v>
      </c>
      <c r="N53" s="69">
        <v>63</v>
      </c>
      <c r="O53" s="70">
        <v>192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600</v>
      </c>
      <c r="L57" s="83" t="s">
        <v>600</v>
      </c>
      <c r="M57" s="83" t="s">
        <v>600</v>
      </c>
      <c r="N57" s="83" t="s">
        <v>601</v>
      </c>
      <c r="O57" s="84" t="s">
        <v>600</v>
      </c>
    </row>
    <row r="58" spans="1:21" ht="31.5" customHeight="1" thickBot="1" x14ac:dyDescent="0.2">
      <c r="B58" s="1264"/>
      <c r="C58" s="1265"/>
      <c r="D58" s="1269" t="s">
        <v>26</v>
      </c>
      <c r="E58" s="1270"/>
      <c r="F58" s="1270"/>
      <c r="G58" s="1270"/>
      <c r="H58" s="1270"/>
      <c r="I58" s="1270"/>
      <c r="J58" s="1271"/>
      <c r="K58" s="85" t="s">
        <v>600</v>
      </c>
      <c r="L58" s="86" t="s">
        <v>600</v>
      </c>
      <c r="M58" s="86" t="s">
        <v>600</v>
      </c>
      <c r="N58" s="86" t="s">
        <v>602</v>
      </c>
      <c r="O58" s="87" t="s">
        <v>600</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kFnr0rBJ8NqlIJgZNYJ4fjipRAPq0WaG1fVCY2f/6whSkE6VVxFHs1zl202rfbvoIwrqhkApr1vHNAx4fvi2A==" saltValue="KfiwcWC7hiJfe8dcnjlw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558</v>
      </c>
      <c r="J40" s="99" t="s">
        <v>559</v>
      </c>
      <c r="K40" s="99" t="s">
        <v>560</v>
      </c>
      <c r="L40" s="99" t="s">
        <v>561</v>
      </c>
      <c r="M40" s="100" t="s">
        <v>562</v>
      </c>
    </row>
    <row r="41" spans="2:13" ht="27.75" customHeight="1" x14ac:dyDescent="0.15">
      <c r="B41" s="1272" t="s">
        <v>29</v>
      </c>
      <c r="C41" s="1273"/>
      <c r="D41" s="101"/>
      <c r="E41" s="1278" t="s">
        <v>30</v>
      </c>
      <c r="F41" s="1278"/>
      <c r="G41" s="1278"/>
      <c r="H41" s="1279"/>
      <c r="I41" s="102">
        <v>84996</v>
      </c>
      <c r="J41" s="103">
        <v>84997</v>
      </c>
      <c r="K41" s="103">
        <v>82987</v>
      </c>
      <c r="L41" s="103">
        <v>78562</v>
      </c>
      <c r="M41" s="104">
        <v>77132</v>
      </c>
    </row>
    <row r="42" spans="2:13" ht="27.75" customHeight="1" x14ac:dyDescent="0.15">
      <c r="B42" s="1274"/>
      <c r="C42" s="1275"/>
      <c r="D42" s="105"/>
      <c r="E42" s="1280" t="s">
        <v>31</v>
      </c>
      <c r="F42" s="1280"/>
      <c r="G42" s="1280"/>
      <c r="H42" s="1281"/>
      <c r="I42" s="106">
        <v>453</v>
      </c>
      <c r="J42" s="107">
        <v>714</v>
      </c>
      <c r="K42" s="107">
        <v>1335</v>
      </c>
      <c r="L42" s="107">
        <v>1314</v>
      </c>
      <c r="M42" s="108">
        <v>559</v>
      </c>
    </row>
    <row r="43" spans="2:13" ht="27.75" customHeight="1" x14ac:dyDescent="0.15">
      <c r="B43" s="1274"/>
      <c r="C43" s="1275"/>
      <c r="D43" s="105"/>
      <c r="E43" s="1280" t="s">
        <v>32</v>
      </c>
      <c r="F43" s="1280"/>
      <c r="G43" s="1280"/>
      <c r="H43" s="1281"/>
      <c r="I43" s="106">
        <v>14772</v>
      </c>
      <c r="J43" s="107">
        <v>16143</v>
      </c>
      <c r="K43" s="107">
        <v>12346</v>
      </c>
      <c r="L43" s="107">
        <v>11297</v>
      </c>
      <c r="M43" s="108">
        <v>10066</v>
      </c>
    </row>
    <row r="44" spans="2:13" ht="27.75" customHeight="1" x14ac:dyDescent="0.15">
      <c r="B44" s="1274"/>
      <c r="C44" s="1275"/>
      <c r="D44" s="105"/>
      <c r="E44" s="1280" t="s">
        <v>33</v>
      </c>
      <c r="F44" s="1280"/>
      <c r="G44" s="1280"/>
      <c r="H44" s="1281"/>
      <c r="I44" s="106">
        <v>1557</v>
      </c>
      <c r="J44" s="107">
        <v>1283</v>
      </c>
      <c r="K44" s="107">
        <v>1047</v>
      </c>
      <c r="L44" s="107">
        <v>1007</v>
      </c>
      <c r="M44" s="108">
        <v>1136</v>
      </c>
    </row>
    <row r="45" spans="2:13" ht="27.75" customHeight="1" x14ac:dyDescent="0.15">
      <c r="B45" s="1274"/>
      <c r="C45" s="1275"/>
      <c r="D45" s="105"/>
      <c r="E45" s="1280" t="s">
        <v>34</v>
      </c>
      <c r="F45" s="1280"/>
      <c r="G45" s="1280"/>
      <c r="H45" s="1281"/>
      <c r="I45" s="106">
        <v>11300</v>
      </c>
      <c r="J45" s="107">
        <v>10759</v>
      </c>
      <c r="K45" s="107">
        <v>9836</v>
      </c>
      <c r="L45" s="107">
        <v>9716</v>
      </c>
      <c r="M45" s="108">
        <v>9102</v>
      </c>
    </row>
    <row r="46" spans="2:13" ht="27.75" customHeight="1" x14ac:dyDescent="0.15">
      <c r="B46" s="1274"/>
      <c r="C46" s="1275"/>
      <c r="D46" s="109"/>
      <c r="E46" s="1280" t="s">
        <v>35</v>
      </c>
      <c r="F46" s="1280"/>
      <c r="G46" s="1280"/>
      <c r="H46" s="1281"/>
      <c r="I46" s="106">
        <v>516</v>
      </c>
      <c r="J46" s="107">
        <v>289</v>
      </c>
      <c r="K46" s="107">
        <v>266</v>
      </c>
      <c r="L46" s="107" t="s">
        <v>517</v>
      </c>
      <c r="M46" s="108" t="s">
        <v>517</v>
      </c>
    </row>
    <row r="47" spans="2:13" ht="27.75" customHeight="1" x14ac:dyDescent="0.15">
      <c r="B47" s="1274"/>
      <c r="C47" s="1275"/>
      <c r="D47" s="110"/>
      <c r="E47" s="1282" t="s">
        <v>36</v>
      </c>
      <c r="F47" s="1283"/>
      <c r="G47" s="1283"/>
      <c r="H47" s="1284"/>
      <c r="I47" s="106" t="s">
        <v>517</v>
      </c>
      <c r="J47" s="107" t="s">
        <v>517</v>
      </c>
      <c r="K47" s="107" t="s">
        <v>517</v>
      </c>
      <c r="L47" s="107" t="s">
        <v>517</v>
      </c>
      <c r="M47" s="108" t="s">
        <v>517</v>
      </c>
    </row>
    <row r="48" spans="2:13" ht="27.75" customHeight="1" x14ac:dyDescent="0.15">
      <c r="B48" s="1274"/>
      <c r="C48" s="1275"/>
      <c r="D48" s="105"/>
      <c r="E48" s="1280" t="s">
        <v>37</v>
      </c>
      <c r="F48" s="1280"/>
      <c r="G48" s="1280"/>
      <c r="H48" s="1281"/>
      <c r="I48" s="106" t="s">
        <v>517</v>
      </c>
      <c r="J48" s="107" t="s">
        <v>517</v>
      </c>
      <c r="K48" s="107" t="s">
        <v>517</v>
      </c>
      <c r="L48" s="107" t="s">
        <v>517</v>
      </c>
      <c r="M48" s="108" t="s">
        <v>517</v>
      </c>
    </row>
    <row r="49" spans="2:13" ht="27.75" customHeight="1" x14ac:dyDescent="0.15">
      <c r="B49" s="1276"/>
      <c r="C49" s="1277"/>
      <c r="D49" s="105"/>
      <c r="E49" s="1280" t="s">
        <v>38</v>
      </c>
      <c r="F49" s="1280"/>
      <c r="G49" s="1280"/>
      <c r="H49" s="1281"/>
      <c r="I49" s="106" t="s">
        <v>517</v>
      </c>
      <c r="J49" s="107" t="s">
        <v>517</v>
      </c>
      <c r="K49" s="107" t="s">
        <v>517</v>
      </c>
      <c r="L49" s="107" t="s">
        <v>517</v>
      </c>
      <c r="M49" s="108" t="s">
        <v>517</v>
      </c>
    </row>
    <row r="50" spans="2:13" ht="27.75" customHeight="1" x14ac:dyDescent="0.15">
      <c r="B50" s="1285" t="s">
        <v>39</v>
      </c>
      <c r="C50" s="1286"/>
      <c r="D50" s="111"/>
      <c r="E50" s="1280" t="s">
        <v>40</v>
      </c>
      <c r="F50" s="1280"/>
      <c r="G50" s="1280"/>
      <c r="H50" s="1281"/>
      <c r="I50" s="106">
        <v>27972</v>
      </c>
      <c r="J50" s="107">
        <v>28203</v>
      </c>
      <c r="K50" s="107">
        <v>27524</v>
      </c>
      <c r="L50" s="107">
        <v>27892</v>
      </c>
      <c r="M50" s="108">
        <v>27884</v>
      </c>
    </row>
    <row r="51" spans="2:13" ht="27.75" customHeight="1" x14ac:dyDescent="0.15">
      <c r="B51" s="1274"/>
      <c r="C51" s="1275"/>
      <c r="D51" s="105"/>
      <c r="E51" s="1280" t="s">
        <v>41</v>
      </c>
      <c r="F51" s="1280"/>
      <c r="G51" s="1280"/>
      <c r="H51" s="1281"/>
      <c r="I51" s="106">
        <v>10027</v>
      </c>
      <c r="J51" s="107">
        <v>13783</v>
      </c>
      <c r="K51" s="107">
        <v>10434</v>
      </c>
      <c r="L51" s="107">
        <v>11982</v>
      </c>
      <c r="M51" s="108">
        <v>10773</v>
      </c>
    </row>
    <row r="52" spans="2:13" ht="27.75" customHeight="1" x14ac:dyDescent="0.15">
      <c r="B52" s="1276"/>
      <c r="C52" s="1277"/>
      <c r="D52" s="105"/>
      <c r="E52" s="1280" t="s">
        <v>42</v>
      </c>
      <c r="F52" s="1280"/>
      <c r="G52" s="1280"/>
      <c r="H52" s="1281"/>
      <c r="I52" s="106">
        <v>80286</v>
      </c>
      <c r="J52" s="107">
        <v>83618</v>
      </c>
      <c r="K52" s="107">
        <v>83054</v>
      </c>
      <c r="L52" s="107">
        <v>79274</v>
      </c>
      <c r="M52" s="108">
        <v>76483</v>
      </c>
    </row>
    <row r="53" spans="2:13" ht="27.75" customHeight="1" thickBot="1" x14ac:dyDescent="0.2">
      <c r="B53" s="1287" t="s">
        <v>43</v>
      </c>
      <c r="C53" s="1288"/>
      <c r="D53" s="112"/>
      <c r="E53" s="1289" t="s">
        <v>44</v>
      </c>
      <c r="F53" s="1289"/>
      <c r="G53" s="1289"/>
      <c r="H53" s="1290"/>
      <c r="I53" s="113">
        <v>-4692</v>
      </c>
      <c r="J53" s="114">
        <v>-11418</v>
      </c>
      <c r="K53" s="114">
        <v>-13196</v>
      </c>
      <c r="L53" s="114">
        <v>-17252</v>
      </c>
      <c r="M53" s="115">
        <v>-17145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KMebUWJpdnf24MpL/2JT79R8q9cFnnDikjp94izkb4+PWxtlyMZS7XmMXrDpcwDPlLQAFYrPMwzBbl7/f5K8A==" saltValue="iE3OlD12nBBAERfWC08w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99" t="s">
        <v>47</v>
      </c>
      <c r="D55" s="1299"/>
      <c r="E55" s="1300"/>
      <c r="F55" s="127">
        <v>13374</v>
      </c>
      <c r="G55" s="127">
        <v>13390</v>
      </c>
      <c r="H55" s="128">
        <v>12824</v>
      </c>
    </row>
    <row r="56" spans="2:8" ht="52.5" customHeight="1" x14ac:dyDescent="0.15">
      <c r="B56" s="129"/>
      <c r="C56" s="1301" t="s">
        <v>48</v>
      </c>
      <c r="D56" s="1301"/>
      <c r="E56" s="1302"/>
      <c r="F56" s="130">
        <v>2160</v>
      </c>
      <c r="G56" s="130">
        <v>2161</v>
      </c>
      <c r="H56" s="131">
        <v>2162</v>
      </c>
    </row>
    <row r="57" spans="2:8" ht="53.25" customHeight="1" x14ac:dyDescent="0.15">
      <c r="B57" s="129"/>
      <c r="C57" s="1303" t="s">
        <v>49</v>
      </c>
      <c r="D57" s="1303"/>
      <c r="E57" s="1304"/>
      <c r="F57" s="132">
        <v>11866</v>
      </c>
      <c r="G57" s="132">
        <v>11884</v>
      </c>
      <c r="H57" s="133">
        <v>11943</v>
      </c>
    </row>
    <row r="58" spans="2:8" ht="45.75" customHeight="1" x14ac:dyDescent="0.15">
      <c r="B58" s="134"/>
      <c r="C58" s="1291" t="s">
        <v>594</v>
      </c>
      <c r="D58" s="1292"/>
      <c r="E58" s="1293"/>
      <c r="F58" s="135">
        <v>6477</v>
      </c>
      <c r="G58" s="135">
        <v>6473</v>
      </c>
      <c r="H58" s="136">
        <v>6740</v>
      </c>
    </row>
    <row r="59" spans="2:8" ht="45.75" customHeight="1" x14ac:dyDescent="0.15">
      <c r="B59" s="134"/>
      <c r="C59" s="1291" t="s">
        <v>595</v>
      </c>
      <c r="D59" s="1292"/>
      <c r="E59" s="1293"/>
      <c r="F59" s="135" t="s">
        <v>599</v>
      </c>
      <c r="G59" s="135">
        <v>3491</v>
      </c>
      <c r="H59" s="136">
        <v>3293</v>
      </c>
    </row>
    <row r="60" spans="2:8" ht="45.75" customHeight="1" x14ac:dyDescent="0.15">
      <c r="B60" s="134"/>
      <c r="C60" s="1291" t="s">
        <v>596</v>
      </c>
      <c r="D60" s="1292"/>
      <c r="E60" s="1293"/>
      <c r="F60" s="135">
        <v>974</v>
      </c>
      <c r="G60" s="135">
        <v>886</v>
      </c>
      <c r="H60" s="136">
        <v>904</v>
      </c>
    </row>
    <row r="61" spans="2:8" ht="45.75" customHeight="1" x14ac:dyDescent="0.15">
      <c r="B61" s="134"/>
      <c r="C61" s="1291" t="s">
        <v>597</v>
      </c>
      <c r="D61" s="1292"/>
      <c r="E61" s="1293"/>
      <c r="F61" s="135">
        <v>605</v>
      </c>
      <c r="G61" s="135">
        <v>516</v>
      </c>
      <c r="H61" s="136">
        <v>517</v>
      </c>
    </row>
    <row r="62" spans="2:8" ht="45.75" customHeight="1" thickBot="1" x14ac:dyDescent="0.2">
      <c r="B62" s="137"/>
      <c r="C62" s="1294" t="s">
        <v>598</v>
      </c>
      <c r="D62" s="1295"/>
      <c r="E62" s="1296"/>
      <c r="F62" s="138">
        <v>3</v>
      </c>
      <c r="G62" s="138">
        <v>205</v>
      </c>
      <c r="H62" s="139">
        <v>182</v>
      </c>
    </row>
    <row r="63" spans="2:8" ht="52.5" customHeight="1" thickBot="1" x14ac:dyDescent="0.2">
      <c r="B63" s="140"/>
      <c r="C63" s="1297" t="s">
        <v>50</v>
      </c>
      <c r="D63" s="1297"/>
      <c r="E63" s="1298"/>
      <c r="F63" s="141">
        <v>27400</v>
      </c>
      <c r="G63" s="141">
        <v>27435</v>
      </c>
      <c r="H63" s="142">
        <v>26930</v>
      </c>
    </row>
    <row r="64" spans="2:8" ht="15" customHeight="1" x14ac:dyDescent="0.15"/>
    <row r="65" ht="0" hidden="1" customHeight="1" x14ac:dyDescent="0.15"/>
    <row r="66" ht="0" hidden="1" customHeight="1" x14ac:dyDescent="0.15"/>
  </sheetData>
  <sheetProtection algorithmName="SHA-512" hashValue="J2yudONQvXo+fu06WCYlwtXdDiuPgo4KPo99OTaeOJo8KOZU6o80qlx67pVLtxIdLWJr0js2NNwr0Nue8UCBVA==" saltValue="u7CVGxbzBxEofL3a6OmY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606</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607</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558</v>
      </c>
      <c r="BQ50" s="1320"/>
      <c r="BR50" s="1320"/>
      <c r="BS50" s="1320"/>
      <c r="BT50" s="1320"/>
      <c r="BU50" s="1320"/>
      <c r="BV50" s="1320"/>
      <c r="BW50" s="1320"/>
      <c r="BX50" s="1320" t="s">
        <v>559</v>
      </c>
      <c r="BY50" s="1320"/>
      <c r="BZ50" s="1320"/>
      <c r="CA50" s="1320"/>
      <c r="CB50" s="1320"/>
      <c r="CC50" s="1320"/>
      <c r="CD50" s="1320"/>
      <c r="CE50" s="1320"/>
      <c r="CF50" s="1320" t="s">
        <v>560</v>
      </c>
      <c r="CG50" s="1320"/>
      <c r="CH50" s="1320"/>
      <c r="CI50" s="1320"/>
      <c r="CJ50" s="1320"/>
      <c r="CK50" s="1320"/>
      <c r="CL50" s="1320"/>
      <c r="CM50" s="1320"/>
      <c r="CN50" s="1320" t="s">
        <v>561</v>
      </c>
      <c r="CO50" s="1320"/>
      <c r="CP50" s="1320"/>
      <c r="CQ50" s="1320"/>
      <c r="CR50" s="1320"/>
      <c r="CS50" s="1320"/>
      <c r="CT50" s="1320"/>
      <c r="CU50" s="1320"/>
      <c r="CV50" s="1320" t="s">
        <v>562</v>
      </c>
      <c r="CW50" s="1320"/>
      <c r="CX50" s="1320"/>
      <c r="CY50" s="1320"/>
      <c r="CZ50" s="1320"/>
      <c r="DA50" s="1320"/>
      <c r="DB50" s="1320"/>
      <c r="DC50" s="1320"/>
    </row>
    <row r="51" spans="1:109" ht="13.5" customHeight="1" x14ac:dyDescent="0.15">
      <c r="B51" s="394"/>
      <c r="G51" s="1321"/>
      <c r="H51" s="1321"/>
      <c r="I51" s="1324"/>
      <c r="J51" s="1324"/>
      <c r="K51" s="1322"/>
      <c r="L51" s="1322"/>
      <c r="M51" s="1322"/>
      <c r="N51" s="1322"/>
      <c r="AM51" s="403"/>
      <c r="AN51" s="1323" t="s">
        <v>608</v>
      </c>
      <c r="AO51" s="1323"/>
      <c r="AP51" s="1323"/>
      <c r="AQ51" s="1323"/>
      <c r="AR51" s="1323"/>
      <c r="AS51" s="1323"/>
      <c r="AT51" s="1323"/>
      <c r="AU51" s="1323"/>
      <c r="AV51" s="1323"/>
      <c r="AW51" s="1323"/>
      <c r="AX51" s="1323"/>
      <c r="AY51" s="1323"/>
      <c r="AZ51" s="1323"/>
      <c r="BA51" s="1323"/>
      <c r="BB51" s="1323" t="s">
        <v>609</v>
      </c>
      <c r="BC51" s="1323"/>
      <c r="BD51" s="1323"/>
      <c r="BE51" s="1323"/>
      <c r="BF51" s="1323"/>
      <c r="BG51" s="1323"/>
      <c r="BH51" s="1323"/>
      <c r="BI51" s="1323"/>
      <c r="BJ51" s="1323"/>
      <c r="BK51" s="1323"/>
      <c r="BL51" s="1323"/>
      <c r="BM51" s="1323"/>
      <c r="BN51" s="1323"/>
      <c r="BO51" s="1323"/>
      <c r="BP51" s="1305"/>
      <c r="BQ51" s="1306"/>
      <c r="BR51" s="1306"/>
      <c r="BS51" s="1306"/>
      <c r="BT51" s="1306"/>
      <c r="BU51" s="1306"/>
      <c r="BV51" s="1306"/>
      <c r="BW51" s="1306"/>
      <c r="BX51" s="1305"/>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1"/>
      <c r="H52" s="1321"/>
      <c r="I52" s="1324"/>
      <c r="J52" s="1324"/>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610</v>
      </c>
      <c r="BC53" s="1323"/>
      <c r="BD53" s="1323"/>
      <c r="BE53" s="1323"/>
      <c r="BF53" s="1323"/>
      <c r="BG53" s="1323"/>
      <c r="BH53" s="1323"/>
      <c r="BI53" s="1323"/>
      <c r="BJ53" s="1323"/>
      <c r="BK53" s="1323"/>
      <c r="BL53" s="1323"/>
      <c r="BM53" s="1323"/>
      <c r="BN53" s="1323"/>
      <c r="BO53" s="1323"/>
      <c r="BP53" s="1305"/>
      <c r="BQ53" s="1306"/>
      <c r="BR53" s="1306"/>
      <c r="BS53" s="1306"/>
      <c r="BT53" s="1306"/>
      <c r="BU53" s="1306"/>
      <c r="BV53" s="1306"/>
      <c r="BW53" s="1306"/>
      <c r="BX53" s="1305"/>
      <c r="BY53" s="1306"/>
      <c r="BZ53" s="1306"/>
      <c r="CA53" s="1306"/>
      <c r="CB53" s="1306"/>
      <c r="CC53" s="1306"/>
      <c r="CD53" s="1306"/>
      <c r="CE53" s="1306"/>
      <c r="CF53" s="1306">
        <v>40.1</v>
      </c>
      <c r="CG53" s="1306"/>
      <c r="CH53" s="1306"/>
      <c r="CI53" s="1306"/>
      <c r="CJ53" s="1306"/>
      <c r="CK53" s="1306"/>
      <c r="CL53" s="1306"/>
      <c r="CM53" s="1306"/>
      <c r="CN53" s="1306">
        <v>41.5</v>
      </c>
      <c r="CO53" s="1306"/>
      <c r="CP53" s="1306"/>
      <c r="CQ53" s="1306"/>
      <c r="CR53" s="1306"/>
      <c r="CS53" s="1306"/>
      <c r="CT53" s="1306"/>
      <c r="CU53" s="1306"/>
      <c r="CV53" s="1306">
        <v>43.5</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611</v>
      </c>
      <c r="AO55" s="1320"/>
      <c r="AP55" s="1320"/>
      <c r="AQ55" s="1320"/>
      <c r="AR55" s="1320"/>
      <c r="AS55" s="1320"/>
      <c r="AT55" s="1320"/>
      <c r="AU55" s="1320"/>
      <c r="AV55" s="1320"/>
      <c r="AW55" s="1320"/>
      <c r="AX55" s="1320"/>
      <c r="AY55" s="1320"/>
      <c r="AZ55" s="1320"/>
      <c r="BA55" s="1320"/>
      <c r="BB55" s="1323" t="s">
        <v>609</v>
      </c>
      <c r="BC55" s="1323"/>
      <c r="BD55" s="1323"/>
      <c r="BE55" s="1323"/>
      <c r="BF55" s="1323"/>
      <c r="BG55" s="1323"/>
      <c r="BH55" s="1323"/>
      <c r="BI55" s="1323"/>
      <c r="BJ55" s="1323"/>
      <c r="BK55" s="1323"/>
      <c r="BL55" s="1323"/>
      <c r="BM55" s="1323"/>
      <c r="BN55" s="1323"/>
      <c r="BO55" s="1323"/>
      <c r="BP55" s="1305"/>
      <c r="BQ55" s="1306"/>
      <c r="BR55" s="1306"/>
      <c r="BS55" s="1306"/>
      <c r="BT55" s="1306"/>
      <c r="BU55" s="1306"/>
      <c r="BV55" s="1306"/>
      <c r="BW55" s="1306"/>
      <c r="BX55" s="1305"/>
      <c r="BY55" s="1306"/>
      <c r="BZ55" s="1306"/>
      <c r="CA55" s="1306"/>
      <c r="CB55" s="1306"/>
      <c r="CC55" s="1306"/>
      <c r="CD55" s="1306"/>
      <c r="CE55" s="1306"/>
      <c r="CF55" s="1306">
        <v>24.1</v>
      </c>
      <c r="CG55" s="1306"/>
      <c r="CH55" s="1306"/>
      <c r="CI55" s="1306"/>
      <c r="CJ55" s="1306"/>
      <c r="CK55" s="1306"/>
      <c r="CL55" s="1306"/>
      <c r="CM55" s="1306"/>
      <c r="CN55" s="1306">
        <v>20.100000000000001</v>
      </c>
      <c r="CO55" s="1306"/>
      <c r="CP55" s="1306"/>
      <c r="CQ55" s="1306"/>
      <c r="CR55" s="1306"/>
      <c r="CS55" s="1306"/>
      <c r="CT55" s="1306"/>
      <c r="CU55" s="1306"/>
      <c r="CV55" s="1306">
        <v>16</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5"/>
      <c r="J57" s="1325"/>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610</v>
      </c>
      <c r="BC57" s="1323"/>
      <c r="BD57" s="1323"/>
      <c r="BE57" s="1323"/>
      <c r="BF57" s="1323"/>
      <c r="BG57" s="1323"/>
      <c r="BH57" s="1323"/>
      <c r="BI57" s="1323"/>
      <c r="BJ57" s="1323"/>
      <c r="BK57" s="1323"/>
      <c r="BL57" s="1323"/>
      <c r="BM57" s="1323"/>
      <c r="BN57" s="1323"/>
      <c r="BO57" s="1323"/>
      <c r="BP57" s="1305"/>
      <c r="BQ57" s="1306"/>
      <c r="BR57" s="1306"/>
      <c r="BS57" s="1306"/>
      <c r="BT57" s="1306"/>
      <c r="BU57" s="1306"/>
      <c r="BV57" s="1306"/>
      <c r="BW57" s="1306"/>
      <c r="BX57" s="1305"/>
      <c r="BY57" s="1306"/>
      <c r="BZ57" s="1306"/>
      <c r="CA57" s="1306"/>
      <c r="CB57" s="1306"/>
      <c r="CC57" s="1306"/>
      <c r="CD57" s="1306"/>
      <c r="CE57" s="1306"/>
      <c r="CF57" s="1306">
        <v>57.1</v>
      </c>
      <c r="CG57" s="1306"/>
      <c r="CH57" s="1306"/>
      <c r="CI57" s="1306"/>
      <c r="CJ57" s="1306"/>
      <c r="CK57" s="1306"/>
      <c r="CL57" s="1306"/>
      <c r="CM57" s="1306"/>
      <c r="CN57" s="1306">
        <v>57.7</v>
      </c>
      <c r="CO57" s="1306"/>
      <c r="CP57" s="1306"/>
      <c r="CQ57" s="1306"/>
      <c r="CR57" s="1306"/>
      <c r="CS57" s="1306"/>
      <c r="CT57" s="1306"/>
      <c r="CU57" s="1306"/>
      <c r="CV57" s="1306">
        <v>57.1</v>
      </c>
      <c r="CW57" s="1306"/>
      <c r="CX57" s="1306"/>
      <c r="CY57" s="1306"/>
      <c r="CZ57" s="1306"/>
      <c r="DA57" s="1306"/>
      <c r="DB57" s="1306"/>
      <c r="DC57" s="1306"/>
      <c r="DD57" s="407"/>
      <c r="DE57" s="406"/>
    </row>
    <row r="58" spans="1:109" s="402" customFormat="1" x14ac:dyDescent="0.15">
      <c r="A58" s="387"/>
      <c r="B58" s="406"/>
      <c r="G58" s="1316"/>
      <c r="H58" s="1316"/>
      <c r="I58" s="1325"/>
      <c r="J58" s="1325"/>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614</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607</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558</v>
      </c>
      <c r="BQ72" s="1320"/>
      <c r="BR72" s="1320"/>
      <c r="BS72" s="1320"/>
      <c r="BT72" s="1320"/>
      <c r="BU72" s="1320"/>
      <c r="BV72" s="1320"/>
      <c r="BW72" s="1320"/>
      <c r="BX72" s="1320" t="s">
        <v>559</v>
      </c>
      <c r="BY72" s="1320"/>
      <c r="BZ72" s="1320"/>
      <c r="CA72" s="1320"/>
      <c r="CB72" s="1320"/>
      <c r="CC72" s="1320"/>
      <c r="CD72" s="1320"/>
      <c r="CE72" s="1320"/>
      <c r="CF72" s="1320" t="s">
        <v>560</v>
      </c>
      <c r="CG72" s="1320"/>
      <c r="CH72" s="1320"/>
      <c r="CI72" s="1320"/>
      <c r="CJ72" s="1320"/>
      <c r="CK72" s="1320"/>
      <c r="CL72" s="1320"/>
      <c r="CM72" s="1320"/>
      <c r="CN72" s="1320" t="s">
        <v>561</v>
      </c>
      <c r="CO72" s="1320"/>
      <c r="CP72" s="1320"/>
      <c r="CQ72" s="1320"/>
      <c r="CR72" s="1320"/>
      <c r="CS72" s="1320"/>
      <c r="CT72" s="1320"/>
      <c r="CU72" s="1320"/>
      <c r="CV72" s="1320" t="s">
        <v>562</v>
      </c>
      <c r="CW72" s="1320"/>
      <c r="CX72" s="1320"/>
      <c r="CY72" s="1320"/>
      <c r="CZ72" s="1320"/>
      <c r="DA72" s="1320"/>
      <c r="DB72" s="1320"/>
      <c r="DC72" s="1320"/>
    </row>
    <row r="73" spans="2:107" x14ac:dyDescent="0.15">
      <c r="B73" s="394"/>
      <c r="G73" s="1321"/>
      <c r="H73" s="1321"/>
      <c r="I73" s="1321"/>
      <c r="J73" s="1321"/>
      <c r="K73" s="1326"/>
      <c r="L73" s="1326"/>
      <c r="M73" s="1326"/>
      <c r="N73" s="1326"/>
      <c r="AM73" s="403"/>
      <c r="AN73" s="1323" t="s">
        <v>608</v>
      </c>
      <c r="AO73" s="1323"/>
      <c r="AP73" s="1323"/>
      <c r="AQ73" s="1323"/>
      <c r="AR73" s="1323"/>
      <c r="AS73" s="1323"/>
      <c r="AT73" s="1323"/>
      <c r="AU73" s="1323"/>
      <c r="AV73" s="1323"/>
      <c r="AW73" s="1323"/>
      <c r="AX73" s="1323"/>
      <c r="AY73" s="1323"/>
      <c r="AZ73" s="1323"/>
      <c r="BA73" s="1323"/>
      <c r="BB73" s="1323" t="s">
        <v>609</v>
      </c>
      <c r="BC73" s="1323"/>
      <c r="BD73" s="1323"/>
      <c r="BE73" s="1323"/>
      <c r="BF73" s="1323"/>
      <c r="BG73" s="1323"/>
      <c r="BH73" s="1323"/>
      <c r="BI73" s="1323"/>
      <c r="BJ73" s="1323"/>
      <c r="BK73" s="1323"/>
      <c r="BL73" s="1323"/>
      <c r="BM73" s="1323"/>
      <c r="BN73" s="1323"/>
      <c r="BO73" s="1323"/>
      <c r="BP73" s="1306"/>
      <c r="BQ73" s="1306"/>
      <c r="BR73" s="1306"/>
      <c r="BS73" s="1306"/>
      <c r="BT73" s="1306"/>
      <c r="BU73" s="1306"/>
      <c r="BV73" s="1306"/>
      <c r="BW73" s="1306"/>
      <c r="BX73" s="1306"/>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1"/>
      <c r="H74" s="1321"/>
      <c r="I74" s="1321"/>
      <c r="J74" s="1321"/>
      <c r="K74" s="1326"/>
      <c r="L74" s="1326"/>
      <c r="M74" s="1326"/>
      <c r="N74" s="1326"/>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613</v>
      </c>
      <c r="BC75" s="1323"/>
      <c r="BD75" s="1323"/>
      <c r="BE75" s="1323"/>
      <c r="BF75" s="1323"/>
      <c r="BG75" s="1323"/>
      <c r="BH75" s="1323"/>
      <c r="BI75" s="1323"/>
      <c r="BJ75" s="1323"/>
      <c r="BK75" s="1323"/>
      <c r="BL75" s="1323"/>
      <c r="BM75" s="1323"/>
      <c r="BN75" s="1323"/>
      <c r="BO75" s="1323"/>
      <c r="BP75" s="1306">
        <v>4.5999999999999996</v>
      </c>
      <c r="BQ75" s="1306"/>
      <c r="BR75" s="1306"/>
      <c r="BS75" s="1306"/>
      <c r="BT75" s="1306"/>
      <c r="BU75" s="1306"/>
      <c r="BV75" s="1306"/>
      <c r="BW75" s="1306"/>
      <c r="BX75" s="1306">
        <v>3.1</v>
      </c>
      <c r="BY75" s="1306"/>
      <c r="BZ75" s="1306"/>
      <c r="CA75" s="1306"/>
      <c r="CB75" s="1306"/>
      <c r="CC75" s="1306"/>
      <c r="CD75" s="1306"/>
      <c r="CE75" s="1306"/>
      <c r="CF75" s="1306">
        <v>1.7</v>
      </c>
      <c r="CG75" s="1306"/>
      <c r="CH75" s="1306"/>
      <c r="CI75" s="1306"/>
      <c r="CJ75" s="1306"/>
      <c r="CK75" s="1306"/>
      <c r="CL75" s="1306"/>
      <c r="CM75" s="1306"/>
      <c r="CN75" s="1306">
        <v>0.8</v>
      </c>
      <c r="CO75" s="1306"/>
      <c r="CP75" s="1306"/>
      <c r="CQ75" s="1306"/>
      <c r="CR75" s="1306"/>
      <c r="CS75" s="1306"/>
      <c r="CT75" s="1306"/>
      <c r="CU75" s="1306"/>
      <c r="CV75" s="1306">
        <v>0.3</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6"/>
      <c r="L77" s="1326"/>
      <c r="M77" s="1326"/>
      <c r="N77" s="1326"/>
      <c r="AN77" s="1320" t="s">
        <v>611</v>
      </c>
      <c r="AO77" s="1320"/>
      <c r="AP77" s="1320"/>
      <c r="AQ77" s="1320"/>
      <c r="AR77" s="1320"/>
      <c r="AS77" s="1320"/>
      <c r="AT77" s="1320"/>
      <c r="AU77" s="1320"/>
      <c r="AV77" s="1320"/>
      <c r="AW77" s="1320"/>
      <c r="AX77" s="1320"/>
      <c r="AY77" s="1320"/>
      <c r="AZ77" s="1320"/>
      <c r="BA77" s="1320"/>
      <c r="BB77" s="1323" t="s">
        <v>609</v>
      </c>
      <c r="BC77" s="1323"/>
      <c r="BD77" s="1323"/>
      <c r="BE77" s="1323"/>
      <c r="BF77" s="1323"/>
      <c r="BG77" s="1323"/>
      <c r="BH77" s="1323"/>
      <c r="BI77" s="1323"/>
      <c r="BJ77" s="1323"/>
      <c r="BK77" s="1323"/>
      <c r="BL77" s="1323"/>
      <c r="BM77" s="1323"/>
      <c r="BN77" s="1323"/>
      <c r="BO77" s="1323"/>
      <c r="BP77" s="1306">
        <v>30.5</v>
      </c>
      <c r="BQ77" s="1306"/>
      <c r="BR77" s="1306"/>
      <c r="BS77" s="1306"/>
      <c r="BT77" s="1306"/>
      <c r="BU77" s="1306"/>
      <c r="BV77" s="1306"/>
      <c r="BW77" s="1306"/>
      <c r="BX77" s="1306">
        <v>21.2</v>
      </c>
      <c r="BY77" s="1306"/>
      <c r="BZ77" s="1306"/>
      <c r="CA77" s="1306"/>
      <c r="CB77" s="1306"/>
      <c r="CC77" s="1306"/>
      <c r="CD77" s="1306"/>
      <c r="CE77" s="1306"/>
      <c r="CF77" s="1306">
        <v>24.1</v>
      </c>
      <c r="CG77" s="1306"/>
      <c r="CH77" s="1306"/>
      <c r="CI77" s="1306"/>
      <c r="CJ77" s="1306"/>
      <c r="CK77" s="1306"/>
      <c r="CL77" s="1306"/>
      <c r="CM77" s="1306"/>
      <c r="CN77" s="1306">
        <v>20.100000000000001</v>
      </c>
      <c r="CO77" s="1306"/>
      <c r="CP77" s="1306"/>
      <c r="CQ77" s="1306"/>
      <c r="CR77" s="1306"/>
      <c r="CS77" s="1306"/>
      <c r="CT77" s="1306"/>
      <c r="CU77" s="1306"/>
      <c r="CV77" s="1306">
        <v>16</v>
      </c>
      <c r="CW77" s="1306"/>
      <c r="CX77" s="1306"/>
      <c r="CY77" s="1306"/>
      <c r="CZ77" s="1306"/>
      <c r="DA77" s="1306"/>
      <c r="DB77" s="1306"/>
      <c r="DC77" s="1306"/>
    </row>
    <row r="78" spans="2:107" x14ac:dyDescent="0.15">
      <c r="B78" s="394"/>
      <c r="G78" s="1316"/>
      <c r="H78" s="1316"/>
      <c r="I78" s="1316"/>
      <c r="J78" s="1316"/>
      <c r="K78" s="1326"/>
      <c r="L78" s="1326"/>
      <c r="M78" s="1326"/>
      <c r="N78" s="1326"/>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5"/>
      <c r="J79" s="1325"/>
      <c r="K79" s="1327"/>
      <c r="L79" s="1327"/>
      <c r="M79" s="1327"/>
      <c r="N79" s="1327"/>
      <c r="AN79" s="1320"/>
      <c r="AO79" s="1320"/>
      <c r="AP79" s="1320"/>
      <c r="AQ79" s="1320"/>
      <c r="AR79" s="1320"/>
      <c r="AS79" s="1320"/>
      <c r="AT79" s="1320"/>
      <c r="AU79" s="1320"/>
      <c r="AV79" s="1320"/>
      <c r="AW79" s="1320"/>
      <c r="AX79" s="1320"/>
      <c r="AY79" s="1320"/>
      <c r="AZ79" s="1320"/>
      <c r="BA79" s="1320"/>
      <c r="BB79" s="1323" t="s">
        <v>613</v>
      </c>
      <c r="BC79" s="1323"/>
      <c r="BD79" s="1323"/>
      <c r="BE79" s="1323"/>
      <c r="BF79" s="1323"/>
      <c r="BG79" s="1323"/>
      <c r="BH79" s="1323"/>
      <c r="BI79" s="1323"/>
      <c r="BJ79" s="1323"/>
      <c r="BK79" s="1323"/>
      <c r="BL79" s="1323"/>
      <c r="BM79" s="1323"/>
      <c r="BN79" s="1323"/>
      <c r="BO79" s="1323"/>
      <c r="BP79" s="1306">
        <v>5.2</v>
      </c>
      <c r="BQ79" s="1306"/>
      <c r="BR79" s="1306"/>
      <c r="BS79" s="1306"/>
      <c r="BT79" s="1306"/>
      <c r="BU79" s="1306"/>
      <c r="BV79" s="1306"/>
      <c r="BW79" s="1306"/>
      <c r="BX79" s="1306">
        <v>4.0999999999999996</v>
      </c>
      <c r="BY79" s="1306"/>
      <c r="BZ79" s="1306"/>
      <c r="CA79" s="1306"/>
      <c r="CB79" s="1306"/>
      <c r="CC79" s="1306"/>
      <c r="CD79" s="1306"/>
      <c r="CE79" s="1306"/>
      <c r="CF79" s="1306">
        <v>6</v>
      </c>
      <c r="CG79" s="1306"/>
      <c r="CH79" s="1306"/>
      <c r="CI79" s="1306"/>
      <c r="CJ79" s="1306"/>
      <c r="CK79" s="1306"/>
      <c r="CL79" s="1306"/>
      <c r="CM79" s="1306"/>
      <c r="CN79" s="1306">
        <v>5.8</v>
      </c>
      <c r="CO79" s="1306"/>
      <c r="CP79" s="1306"/>
      <c r="CQ79" s="1306"/>
      <c r="CR79" s="1306"/>
      <c r="CS79" s="1306"/>
      <c r="CT79" s="1306"/>
      <c r="CU79" s="1306"/>
      <c r="CV79" s="1306">
        <v>5.3</v>
      </c>
      <c r="CW79" s="1306"/>
      <c r="CX79" s="1306"/>
      <c r="CY79" s="1306"/>
      <c r="CZ79" s="1306"/>
      <c r="DA79" s="1306"/>
      <c r="DB79" s="1306"/>
      <c r="DC79" s="1306"/>
    </row>
    <row r="80" spans="2:107" x14ac:dyDescent="0.15">
      <c r="B80" s="394"/>
      <c r="G80" s="1316"/>
      <c r="H80" s="1316"/>
      <c r="I80" s="1325"/>
      <c r="J80" s="1325"/>
      <c r="K80" s="1327"/>
      <c r="L80" s="1327"/>
      <c r="M80" s="1327"/>
      <c r="N80" s="1327"/>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TEqpkFsdPqOQoBnyBdJdSCMUYDMCs5khm7aK4Bl85vdzVQZWP0MmZqlbQFMGM7CgRJfNQpV/4S18rUATQBg3uA==" saltValue="gE+XFCfx2h/852oGyQ/b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o1vzFJ6wx1EizSCA143Vl/jW3FdRV0jKwtz9N5m85WD4aAL8nUT/XKTAjaw+kKV32M2hrUVsZ9hZi7UKU6kew==" saltValue="/smeagGVm+iPIovVMC/m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GdpcqPSuGWnTslasJPmAIosJZ1+gV182027hBhJx/f14yR+UfDjvoaGKrUk+vEBFzQQR8oN1SmwwtLPQVx5wg==" saltValue="UhR7eWZmXukIhWn54ZE56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555</v>
      </c>
      <c r="G2" s="156"/>
      <c r="H2" s="157"/>
    </row>
    <row r="3" spans="1:8" x14ac:dyDescent="0.15">
      <c r="A3" s="153" t="s">
        <v>548</v>
      </c>
      <c r="B3" s="158"/>
      <c r="C3" s="159"/>
      <c r="D3" s="160">
        <v>54911</v>
      </c>
      <c r="E3" s="161"/>
      <c r="F3" s="162">
        <v>45117</v>
      </c>
      <c r="G3" s="163"/>
      <c r="H3" s="164"/>
    </row>
    <row r="4" spans="1:8" x14ac:dyDescent="0.15">
      <c r="A4" s="165"/>
      <c r="B4" s="166"/>
      <c r="C4" s="167"/>
      <c r="D4" s="168">
        <v>30640</v>
      </c>
      <c r="E4" s="169"/>
      <c r="F4" s="170">
        <v>25589</v>
      </c>
      <c r="G4" s="171"/>
      <c r="H4" s="172"/>
    </row>
    <row r="5" spans="1:8" x14ac:dyDescent="0.15">
      <c r="A5" s="153" t="s">
        <v>550</v>
      </c>
      <c r="B5" s="158"/>
      <c r="C5" s="159"/>
      <c r="D5" s="160">
        <v>84083</v>
      </c>
      <c r="E5" s="161"/>
      <c r="F5" s="162">
        <v>43532</v>
      </c>
      <c r="G5" s="163"/>
      <c r="H5" s="164"/>
    </row>
    <row r="6" spans="1:8" x14ac:dyDescent="0.15">
      <c r="A6" s="165"/>
      <c r="B6" s="166"/>
      <c r="C6" s="167"/>
      <c r="D6" s="168">
        <v>38597</v>
      </c>
      <c r="E6" s="169"/>
      <c r="F6" s="170">
        <v>25435</v>
      </c>
      <c r="G6" s="171"/>
      <c r="H6" s="172"/>
    </row>
    <row r="7" spans="1:8" x14ac:dyDescent="0.15">
      <c r="A7" s="153" t="s">
        <v>551</v>
      </c>
      <c r="B7" s="158"/>
      <c r="C7" s="159"/>
      <c r="D7" s="160">
        <v>68698</v>
      </c>
      <c r="E7" s="161"/>
      <c r="F7" s="162">
        <v>52619</v>
      </c>
      <c r="G7" s="163"/>
      <c r="H7" s="164"/>
    </row>
    <row r="8" spans="1:8" x14ac:dyDescent="0.15">
      <c r="A8" s="165"/>
      <c r="B8" s="166"/>
      <c r="C8" s="167"/>
      <c r="D8" s="168">
        <v>39705</v>
      </c>
      <c r="E8" s="169"/>
      <c r="F8" s="170">
        <v>31149</v>
      </c>
      <c r="G8" s="171"/>
      <c r="H8" s="172"/>
    </row>
    <row r="9" spans="1:8" x14ac:dyDescent="0.15">
      <c r="A9" s="153" t="s">
        <v>552</v>
      </c>
      <c r="B9" s="158"/>
      <c r="C9" s="159"/>
      <c r="D9" s="160">
        <v>53909</v>
      </c>
      <c r="E9" s="161"/>
      <c r="F9" s="162">
        <v>51875</v>
      </c>
      <c r="G9" s="163"/>
      <c r="H9" s="164"/>
    </row>
    <row r="10" spans="1:8" x14ac:dyDescent="0.15">
      <c r="A10" s="165"/>
      <c r="B10" s="166"/>
      <c r="C10" s="167"/>
      <c r="D10" s="168">
        <v>31462</v>
      </c>
      <c r="E10" s="169"/>
      <c r="F10" s="170">
        <v>29372</v>
      </c>
      <c r="G10" s="171"/>
      <c r="H10" s="172"/>
    </row>
    <row r="11" spans="1:8" x14ac:dyDescent="0.15">
      <c r="A11" s="153" t="s">
        <v>553</v>
      </c>
      <c r="B11" s="158"/>
      <c r="C11" s="159"/>
      <c r="D11" s="160">
        <v>36558</v>
      </c>
      <c r="E11" s="161"/>
      <c r="F11" s="162">
        <v>48064</v>
      </c>
      <c r="G11" s="163"/>
      <c r="H11" s="164"/>
    </row>
    <row r="12" spans="1:8" x14ac:dyDescent="0.15">
      <c r="A12" s="165"/>
      <c r="B12" s="166"/>
      <c r="C12" s="173"/>
      <c r="D12" s="168">
        <v>16791</v>
      </c>
      <c r="E12" s="169"/>
      <c r="F12" s="170">
        <v>30373</v>
      </c>
      <c r="G12" s="171"/>
      <c r="H12" s="172"/>
    </row>
    <row r="13" spans="1:8" x14ac:dyDescent="0.15">
      <c r="A13" s="153"/>
      <c r="B13" s="158"/>
      <c r="C13" s="174"/>
      <c r="D13" s="175">
        <v>59632</v>
      </c>
      <c r="E13" s="176"/>
      <c r="F13" s="177">
        <v>48241</v>
      </c>
      <c r="G13" s="178"/>
      <c r="H13" s="164"/>
    </row>
    <row r="14" spans="1:8" x14ac:dyDescent="0.15">
      <c r="A14" s="165"/>
      <c r="B14" s="166"/>
      <c r="C14" s="167"/>
      <c r="D14" s="168">
        <v>31439</v>
      </c>
      <c r="E14" s="169"/>
      <c r="F14" s="170">
        <v>28384</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5.34</v>
      </c>
      <c r="C19" s="179">
        <f>ROUND(VALUE(SUBSTITUTE(実質収支比率等に係る経年分析!G$48,"▲","-")),2)</f>
        <v>1.3</v>
      </c>
      <c r="D19" s="179">
        <f>ROUND(VALUE(SUBSTITUTE(実質収支比率等に係る経年分析!H$48,"▲","-")),2)</f>
        <v>1.1100000000000001</v>
      </c>
      <c r="E19" s="179">
        <f>ROUND(VALUE(SUBSTITUTE(実質収支比率等に係る経年分析!I$48,"▲","-")),2)</f>
        <v>2.76</v>
      </c>
      <c r="F19" s="179">
        <f>ROUND(VALUE(SUBSTITUTE(実質収支比率等に係る経年分析!J$48,"▲","-")),2)</f>
        <v>1.84</v>
      </c>
    </row>
    <row r="20" spans="1:11" x14ac:dyDescent="0.15">
      <c r="A20" s="179" t="s">
        <v>54</v>
      </c>
      <c r="B20" s="179">
        <f>ROUND(VALUE(SUBSTITUTE(実質収支比率等に係る経年分析!F$47,"▲","-")),2)</f>
        <v>31.89</v>
      </c>
      <c r="C20" s="179">
        <f>ROUND(VALUE(SUBSTITUTE(実質収支比率等に係る経年分析!G$47,"▲","-")),2)</f>
        <v>31.83</v>
      </c>
      <c r="D20" s="179">
        <f>ROUND(VALUE(SUBSTITUTE(実質収支比率等に係る経年分析!H$47,"▲","-")),2)</f>
        <v>30.83</v>
      </c>
      <c r="E20" s="179">
        <f>ROUND(VALUE(SUBSTITUTE(実質収支比率等に係る経年分析!I$47,"▲","-")),2)</f>
        <v>30.11</v>
      </c>
      <c r="F20" s="179">
        <f>ROUND(VALUE(SUBSTITUTE(実質収支比率等に係る経年分析!J$47,"▲","-")),2)</f>
        <v>29.18</v>
      </c>
    </row>
    <row r="21" spans="1:11" x14ac:dyDescent="0.15">
      <c r="A21" s="179" t="s">
        <v>55</v>
      </c>
      <c r="B21" s="179">
        <f>IF(ISNUMBER(VALUE(SUBSTITUTE(実質収支比率等に係る経年分析!F$49,"▲","-"))),ROUND(VALUE(SUBSTITUTE(実質収支比率等に係る経年分析!F$49,"▲","-")),2),NA())</f>
        <v>8.35</v>
      </c>
      <c r="C21" s="179">
        <f>IF(ISNUMBER(VALUE(SUBSTITUTE(実質収支比率等に係る経年分析!G$49,"▲","-"))),ROUND(VALUE(SUBSTITUTE(実質収支比率等に係る経年分析!G$49,"▲","-")),2),NA())</f>
        <v>2.0699999999999998</v>
      </c>
      <c r="D21" s="179">
        <f>IF(ISNUMBER(VALUE(SUBSTITUTE(実質収支比率等に係る経年分析!H$49,"▲","-"))),ROUND(VALUE(SUBSTITUTE(実質収支比率等に係る経年分析!H$49,"▲","-")),2),NA())</f>
        <v>0.22</v>
      </c>
      <c r="E21" s="179">
        <f>IF(ISNUMBER(VALUE(SUBSTITUTE(実質収支比率等に係る経年分析!I$49,"▲","-"))),ROUND(VALUE(SUBSTITUTE(実質収支比率等に係る経年分析!I$49,"▲","-")),2),NA())</f>
        <v>3.17</v>
      </c>
      <c r="F21" s="179">
        <f>IF(ISNUMBER(VALUE(SUBSTITUTE(実質収支比率等に係る経年分析!J$49,"▲","-"))),ROUND(VALUE(SUBSTITUTE(実質収支比率等に係る経年分析!J$49,"▲","-")),2),NA())</f>
        <v>-2.2400000000000002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ひがしひろしま墓園管理事業特別会計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住宅新築資金等貸付事業特別会計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1.97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0.17</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0.25</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1.51</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5.33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1.1100000000000001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2.76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1.84</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9.73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9.36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10.95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11.26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14.14</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9317</v>
      </c>
      <c r="E42" s="181"/>
      <c r="F42" s="181"/>
      <c r="G42" s="181">
        <f>'実質公債費比率（分子）の構造'!L$52</f>
        <v>8773</v>
      </c>
      <c r="H42" s="181"/>
      <c r="I42" s="181"/>
      <c r="J42" s="181">
        <f>'実質公債費比率（分子）の構造'!M$52</f>
        <v>8731</v>
      </c>
      <c r="K42" s="181"/>
      <c r="L42" s="181"/>
      <c r="M42" s="181">
        <f>'実質公債費比率（分子）の構造'!N$52</f>
        <v>9205</v>
      </c>
      <c r="N42" s="181"/>
      <c r="O42" s="181"/>
      <c r="P42" s="181">
        <f>'実質公債費比率（分子）の構造'!O$52</f>
        <v>9198</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63</v>
      </c>
      <c r="C44" s="181"/>
      <c r="D44" s="181"/>
      <c r="E44" s="181">
        <f>'実質公債費比率（分子）の構造'!L$50</f>
        <v>74</v>
      </c>
      <c r="F44" s="181"/>
      <c r="G44" s="181"/>
      <c r="H44" s="181">
        <f>'実質公債費比率（分子）の構造'!M$50</f>
        <v>50</v>
      </c>
      <c r="I44" s="181"/>
      <c r="J44" s="181"/>
      <c r="K44" s="181">
        <f>'実質公債費比率（分子）の構造'!N$50</f>
        <v>10</v>
      </c>
      <c r="L44" s="181"/>
      <c r="M44" s="181"/>
      <c r="N44" s="181">
        <f>'実質公債費比率（分子）の構造'!O$50</f>
        <v>5</v>
      </c>
      <c r="O44" s="181"/>
      <c r="P44" s="181"/>
    </row>
    <row r="45" spans="1:16" x14ac:dyDescent="0.15">
      <c r="A45" s="181" t="s">
        <v>65</v>
      </c>
      <c r="B45" s="181">
        <f>'実質公債費比率（分子）の構造'!K$49</f>
        <v>732</v>
      </c>
      <c r="C45" s="181"/>
      <c r="D45" s="181"/>
      <c r="E45" s="181">
        <f>'実質公債費比率（分子）の構造'!L$49</f>
        <v>310</v>
      </c>
      <c r="F45" s="181"/>
      <c r="G45" s="181"/>
      <c r="H45" s="181">
        <f>'実質公債費比率（分子）の構造'!M$49</f>
        <v>278</v>
      </c>
      <c r="I45" s="181"/>
      <c r="J45" s="181"/>
      <c r="K45" s="181">
        <f>'実質公債費比率（分子）の構造'!N$49</f>
        <v>281</v>
      </c>
      <c r="L45" s="181"/>
      <c r="M45" s="181"/>
      <c r="N45" s="181">
        <f>'実質公債費比率（分子）の構造'!O$49</f>
        <v>282</v>
      </c>
      <c r="O45" s="181"/>
      <c r="P45" s="181"/>
    </row>
    <row r="46" spans="1:16" x14ac:dyDescent="0.15">
      <c r="A46" s="181" t="s">
        <v>66</v>
      </c>
      <c r="B46" s="181">
        <f>'実質公債費比率（分子）の構造'!K$48</f>
        <v>1185</v>
      </c>
      <c r="C46" s="181"/>
      <c r="D46" s="181"/>
      <c r="E46" s="181">
        <f>'実質公債費比率（分子）の構造'!L$48</f>
        <v>1380</v>
      </c>
      <c r="F46" s="181"/>
      <c r="G46" s="181"/>
      <c r="H46" s="181">
        <f>'実質公債費比率（分子）の構造'!M$48</f>
        <v>928</v>
      </c>
      <c r="I46" s="181"/>
      <c r="J46" s="181"/>
      <c r="K46" s="181">
        <f>'実質公債費比率（分子）の構造'!N$48</f>
        <v>878</v>
      </c>
      <c r="L46" s="181"/>
      <c r="M46" s="181"/>
      <c r="N46" s="181">
        <f>'実質公債費比率（分子）の構造'!O$48</f>
        <v>676</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8265</v>
      </c>
      <c r="C49" s="181"/>
      <c r="D49" s="181"/>
      <c r="E49" s="181">
        <f>'実質公債費比率（分子）の構造'!L$45</f>
        <v>7753</v>
      </c>
      <c r="F49" s="181"/>
      <c r="G49" s="181"/>
      <c r="H49" s="181">
        <f>'実質公債費比率（分子）の構造'!M$45</f>
        <v>7610</v>
      </c>
      <c r="I49" s="181"/>
      <c r="J49" s="181"/>
      <c r="K49" s="181">
        <f>'実質公債費比率（分子）の構造'!N$45</f>
        <v>8099</v>
      </c>
      <c r="L49" s="181"/>
      <c r="M49" s="181"/>
      <c r="N49" s="181">
        <f>'実質公債費比率（分子）の構造'!O$45</f>
        <v>8427</v>
      </c>
      <c r="O49" s="181"/>
      <c r="P49" s="181"/>
    </row>
    <row r="50" spans="1:16" x14ac:dyDescent="0.15">
      <c r="A50" s="181" t="s">
        <v>70</v>
      </c>
      <c r="B50" s="181" t="e">
        <f>NA()</f>
        <v>#N/A</v>
      </c>
      <c r="C50" s="181">
        <f>IF(ISNUMBER('実質公債費比率（分子）の構造'!K$53),'実質公債費比率（分子）の構造'!K$53,NA())</f>
        <v>928</v>
      </c>
      <c r="D50" s="181" t="e">
        <f>NA()</f>
        <v>#N/A</v>
      </c>
      <c r="E50" s="181" t="e">
        <f>NA()</f>
        <v>#N/A</v>
      </c>
      <c r="F50" s="181">
        <f>IF(ISNUMBER('実質公債費比率（分子）の構造'!L$53),'実質公債費比率（分子）の構造'!L$53,NA())</f>
        <v>744</v>
      </c>
      <c r="G50" s="181" t="e">
        <f>NA()</f>
        <v>#N/A</v>
      </c>
      <c r="H50" s="181" t="e">
        <f>NA()</f>
        <v>#N/A</v>
      </c>
      <c r="I50" s="181">
        <f>IF(ISNUMBER('実質公債費比率（分子）の構造'!M$53),'実質公債費比率（分子）の構造'!M$53,NA())</f>
        <v>135</v>
      </c>
      <c r="J50" s="181" t="e">
        <f>NA()</f>
        <v>#N/A</v>
      </c>
      <c r="K50" s="181" t="e">
        <f>NA()</f>
        <v>#N/A</v>
      </c>
      <c r="L50" s="181">
        <f>IF(ISNUMBER('実質公債費比率（分子）の構造'!N$53),'実質公債費比率（分子）の構造'!N$53,NA())</f>
        <v>63</v>
      </c>
      <c r="M50" s="181" t="e">
        <f>NA()</f>
        <v>#N/A</v>
      </c>
      <c r="N50" s="181" t="e">
        <f>NA()</f>
        <v>#N/A</v>
      </c>
      <c r="O50" s="181">
        <f>IF(ISNUMBER('実質公債費比率（分子）の構造'!O$53),'実質公債費比率（分子）の構造'!O$53,NA())</f>
        <v>192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80286</v>
      </c>
      <c r="E56" s="180"/>
      <c r="F56" s="180"/>
      <c r="G56" s="180">
        <f>'将来負担比率（分子）の構造'!J$52</f>
        <v>83618</v>
      </c>
      <c r="H56" s="180"/>
      <c r="I56" s="180"/>
      <c r="J56" s="180">
        <f>'将来負担比率（分子）の構造'!K$52</f>
        <v>83054</v>
      </c>
      <c r="K56" s="180"/>
      <c r="L56" s="180"/>
      <c r="M56" s="180">
        <f>'将来負担比率（分子）の構造'!L$52</f>
        <v>79274</v>
      </c>
      <c r="N56" s="180"/>
      <c r="O56" s="180"/>
      <c r="P56" s="180">
        <f>'将来負担比率（分子）の構造'!M$52</f>
        <v>76483</v>
      </c>
    </row>
    <row r="57" spans="1:16" x14ac:dyDescent="0.15">
      <c r="A57" s="180" t="s">
        <v>41</v>
      </c>
      <c r="B57" s="180"/>
      <c r="C57" s="180"/>
      <c r="D57" s="180">
        <f>'将来負担比率（分子）の構造'!I$51</f>
        <v>10027</v>
      </c>
      <c r="E57" s="180"/>
      <c r="F57" s="180"/>
      <c r="G57" s="180">
        <f>'将来負担比率（分子）の構造'!J$51</f>
        <v>13783</v>
      </c>
      <c r="H57" s="180"/>
      <c r="I57" s="180"/>
      <c r="J57" s="180">
        <f>'将来負担比率（分子）の構造'!K$51</f>
        <v>10434</v>
      </c>
      <c r="K57" s="180"/>
      <c r="L57" s="180"/>
      <c r="M57" s="180">
        <f>'将来負担比率（分子）の構造'!L$51</f>
        <v>11982</v>
      </c>
      <c r="N57" s="180"/>
      <c r="O57" s="180"/>
      <c r="P57" s="180">
        <f>'将来負担比率（分子）の構造'!M$51</f>
        <v>10773</v>
      </c>
    </row>
    <row r="58" spans="1:16" x14ac:dyDescent="0.15">
      <c r="A58" s="180" t="s">
        <v>40</v>
      </c>
      <c r="B58" s="180"/>
      <c r="C58" s="180"/>
      <c r="D58" s="180">
        <f>'将来負担比率（分子）の構造'!I$50</f>
        <v>27972</v>
      </c>
      <c r="E58" s="180"/>
      <c r="F58" s="180"/>
      <c r="G58" s="180">
        <f>'将来負担比率（分子）の構造'!J$50</f>
        <v>28203</v>
      </c>
      <c r="H58" s="180"/>
      <c r="I58" s="180"/>
      <c r="J58" s="180">
        <f>'将来負担比率（分子）の構造'!K$50</f>
        <v>27524</v>
      </c>
      <c r="K58" s="180"/>
      <c r="L58" s="180"/>
      <c r="M58" s="180">
        <f>'将来負担比率（分子）の構造'!L$50</f>
        <v>27892</v>
      </c>
      <c r="N58" s="180"/>
      <c r="O58" s="180"/>
      <c r="P58" s="180">
        <f>'将来負担比率（分子）の構造'!M$50</f>
        <v>27884</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516</v>
      </c>
      <c r="C61" s="180"/>
      <c r="D61" s="180"/>
      <c r="E61" s="180">
        <f>'将来負担比率（分子）の構造'!J$46</f>
        <v>289</v>
      </c>
      <c r="F61" s="180"/>
      <c r="G61" s="180"/>
      <c r="H61" s="180">
        <f>'将来負担比率（分子）の構造'!K$46</f>
        <v>266</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11300</v>
      </c>
      <c r="C62" s="180"/>
      <c r="D62" s="180"/>
      <c r="E62" s="180">
        <f>'将来負担比率（分子）の構造'!J$45</f>
        <v>10759</v>
      </c>
      <c r="F62" s="180"/>
      <c r="G62" s="180"/>
      <c r="H62" s="180">
        <f>'将来負担比率（分子）の構造'!K$45</f>
        <v>9836</v>
      </c>
      <c r="I62" s="180"/>
      <c r="J62" s="180"/>
      <c r="K62" s="180">
        <f>'将来負担比率（分子）の構造'!L$45</f>
        <v>9716</v>
      </c>
      <c r="L62" s="180"/>
      <c r="M62" s="180"/>
      <c r="N62" s="180">
        <f>'将来負担比率（分子）の構造'!M$45</f>
        <v>9102</v>
      </c>
      <c r="O62" s="180"/>
      <c r="P62" s="180"/>
    </row>
    <row r="63" spans="1:16" x14ac:dyDescent="0.15">
      <c r="A63" s="180" t="s">
        <v>33</v>
      </c>
      <c r="B63" s="180">
        <f>'将来負担比率（分子）の構造'!I$44</f>
        <v>1557</v>
      </c>
      <c r="C63" s="180"/>
      <c r="D63" s="180"/>
      <c r="E63" s="180">
        <f>'将来負担比率（分子）の構造'!J$44</f>
        <v>1283</v>
      </c>
      <c r="F63" s="180"/>
      <c r="G63" s="180"/>
      <c r="H63" s="180">
        <f>'将来負担比率（分子）の構造'!K$44</f>
        <v>1047</v>
      </c>
      <c r="I63" s="180"/>
      <c r="J63" s="180"/>
      <c r="K63" s="180">
        <f>'将来負担比率（分子）の構造'!L$44</f>
        <v>1007</v>
      </c>
      <c r="L63" s="180"/>
      <c r="M63" s="180"/>
      <c r="N63" s="180">
        <f>'将来負担比率（分子）の構造'!M$44</f>
        <v>1136</v>
      </c>
      <c r="O63" s="180"/>
      <c r="P63" s="180"/>
    </row>
    <row r="64" spans="1:16" x14ac:dyDescent="0.15">
      <c r="A64" s="180" t="s">
        <v>32</v>
      </c>
      <c r="B64" s="180">
        <f>'将来負担比率（分子）の構造'!I$43</f>
        <v>14772</v>
      </c>
      <c r="C64" s="180"/>
      <c r="D64" s="180"/>
      <c r="E64" s="180">
        <f>'将来負担比率（分子）の構造'!J$43</f>
        <v>16143</v>
      </c>
      <c r="F64" s="180"/>
      <c r="G64" s="180"/>
      <c r="H64" s="180">
        <f>'将来負担比率（分子）の構造'!K$43</f>
        <v>12346</v>
      </c>
      <c r="I64" s="180"/>
      <c r="J64" s="180"/>
      <c r="K64" s="180">
        <f>'将来負担比率（分子）の構造'!L$43</f>
        <v>11297</v>
      </c>
      <c r="L64" s="180"/>
      <c r="M64" s="180"/>
      <c r="N64" s="180">
        <f>'将来負担比率（分子）の構造'!M$43</f>
        <v>10066</v>
      </c>
      <c r="O64" s="180"/>
      <c r="P64" s="180"/>
    </row>
    <row r="65" spans="1:16" x14ac:dyDescent="0.15">
      <c r="A65" s="180" t="s">
        <v>31</v>
      </c>
      <c r="B65" s="180">
        <f>'将来負担比率（分子）の構造'!I$42</f>
        <v>453</v>
      </c>
      <c r="C65" s="180"/>
      <c r="D65" s="180"/>
      <c r="E65" s="180">
        <f>'将来負担比率（分子）の構造'!J$42</f>
        <v>714</v>
      </c>
      <c r="F65" s="180"/>
      <c r="G65" s="180"/>
      <c r="H65" s="180">
        <f>'将来負担比率（分子）の構造'!K$42</f>
        <v>1335</v>
      </c>
      <c r="I65" s="180"/>
      <c r="J65" s="180"/>
      <c r="K65" s="180">
        <f>'将来負担比率（分子）の構造'!L$42</f>
        <v>1314</v>
      </c>
      <c r="L65" s="180"/>
      <c r="M65" s="180"/>
      <c r="N65" s="180">
        <f>'将来負担比率（分子）の構造'!M$42</f>
        <v>559</v>
      </c>
      <c r="O65" s="180"/>
      <c r="P65" s="180"/>
    </row>
    <row r="66" spans="1:16" x14ac:dyDescent="0.15">
      <c r="A66" s="180" t="s">
        <v>30</v>
      </c>
      <c r="B66" s="180">
        <f>'将来負担比率（分子）の構造'!I$41</f>
        <v>84996</v>
      </c>
      <c r="C66" s="180"/>
      <c r="D66" s="180"/>
      <c r="E66" s="180">
        <f>'将来負担比率（分子）の構造'!J$41</f>
        <v>84997</v>
      </c>
      <c r="F66" s="180"/>
      <c r="G66" s="180"/>
      <c r="H66" s="180">
        <f>'将来負担比率（分子）の構造'!K$41</f>
        <v>82987</v>
      </c>
      <c r="I66" s="180"/>
      <c r="J66" s="180"/>
      <c r="K66" s="180">
        <f>'将来負担比率（分子）の構造'!L$41</f>
        <v>78562</v>
      </c>
      <c r="L66" s="180"/>
      <c r="M66" s="180"/>
      <c r="N66" s="180">
        <f>'将来負担比率（分子）の構造'!M$41</f>
        <v>77132</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13374</v>
      </c>
      <c r="C72" s="184">
        <f>基金残高に係る経年分析!G55</f>
        <v>13390</v>
      </c>
      <c r="D72" s="184">
        <f>基金残高に係る経年分析!H55</f>
        <v>12824</v>
      </c>
    </row>
    <row r="73" spans="1:16" x14ac:dyDescent="0.15">
      <c r="A73" s="183" t="s">
        <v>77</v>
      </c>
      <c r="B73" s="184">
        <f>基金残高に係る経年分析!F56</f>
        <v>2160</v>
      </c>
      <c r="C73" s="184">
        <f>基金残高に係る経年分析!G56</f>
        <v>2161</v>
      </c>
      <c r="D73" s="184">
        <f>基金残高に係る経年分析!H56</f>
        <v>2162</v>
      </c>
    </row>
    <row r="74" spans="1:16" x14ac:dyDescent="0.15">
      <c r="A74" s="183" t="s">
        <v>78</v>
      </c>
      <c r="B74" s="184">
        <f>基金残高に係る経年分析!F57</f>
        <v>11866</v>
      </c>
      <c r="C74" s="184">
        <f>基金残高に係る経年分析!G57</f>
        <v>11884</v>
      </c>
      <c r="D74" s="184">
        <f>基金残高に係る経年分析!H57</f>
        <v>11943</v>
      </c>
    </row>
  </sheetData>
  <sheetProtection algorithmName="SHA-512" hashValue="GzLVLUh1edk27uVzFHvtdW3EPrUNP4CAma85Q8qIQ+kL4o3/KTQ33HleqZ0HuLNQObZA6N3CHVd6Gjkg3JhHfw==" saltValue="EveXyeuZE51pI3i/sbNe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211</v>
      </c>
      <c r="DI1" s="656"/>
      <c r="DJ1" s="656"/>
      <c r="DK1" s="656"/>
      <c r="DL1" s="656"/>
      <c r="DM1" s="656"/>
      <c r="DN1" s="657"/>
      <c r="DO1" s="225"/>
      <c r="DP1" s="655" t="s">
        <v>212</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214</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215</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216</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217</v>
      </c>
      <c r="S4" s="659"/>
      <c r="T4" s="659"/>
      <c r="U4" s="659"/>
      <c r="V4" s="659"/>
      <c r="W4" s="659"/>
      <c r="X4" s="659"/>
      <c r="Y4" s="660"/>
      <c r="Z4" s="658" t="s">
        <v>218</v>
      </c>
      <c r="AA4" s="659"/>
      <c r="AB4" s="659"/>
      <c r="AC4" s="660"/>
      <c r="AD4" s="658" t="s">
        <v>219</v>
      </c>
      <c r="AE4" s="659"/>
      <c r="AF4" s="659"/>
      <c r="AG4" s="659"/>
      <c r="AH4" s="659"/>
      <c r="AI4" s="659"/>
      <c r="AJ4" s="659"/>
      <c r="AK4" s="660"/>
      <c r="AL4" s="658" t="s">
        <v>218</v>
      </c>
      <c r="AM4" s="659"/>
      <c r="AN4" s="659"/>
      <c r="AO4" s="660"/>
      <c r="AP4" s="664" t="s">
        <v>220</v>
      </c>
      <c r="AQ4" s="664"/>
      <c r="AR4" s="664"/>
      <c r="AS4" s="664"/>
      <c r="AT4" s="664"/>
      <c r="AU4" s="664"/>
      <c r="AV4" s="664"/>
      <c r="AW4" s="664"/>
      <c r="AX4" s="664"/>
      <c r="AY4" s="664"/>
      <c r="AZ4" s="664"/>
      <c r="BA4" s="664"/>
      <c r="BB4" s="664"/>
      <c r="BC4" s="664"/>
      <c r="BD4" s="664"/>
      <c r="BE4" s="664"/>
      <c r="BF4" s="664"/>
      <c r="BG4" s="664" t="s">
        <v>221</v>
      </c>
      <c r="BH4" s="664"/>
      <c r="BI4" s="664"/>
      <c r="BJ4" s="664"/>
      <c r="BK4" s="664"/>
      <c r="BL4" s="664"/>
      <c r="BM4" s="664"/>
      <c r="BN4" s="664"/>
      <c r="BO4" s="664" t="s">
        <v>218</v>
      </c>
      <c r="BP4" s="664"/>
      <c r="BQ4" s="664"/>
      <c r="BR4" s="664"/>
      <c r="BS4" s="664" t="s">
        <v>222</v>
      </c>
      <c r="BT4" s="664"/>
      <c r="BU4" s="664"/>
      <c r="BV4" s="664"/>
      <c r="BW4" s="664"/>
      <c r="BX4" s="664"/>
      <c r="BY4" s="664"/>
      <c r="BZ4" s="664"/>
      <c r="CA4" s="664"/>
      <c r="CB4" s="664"/>
      <c r="CD4" s="661" t="s">
        <v>223</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224</v>
      </c>
      <c r="C5" s="666"/>
      <c r="D5" s="666"/>
      <c r="E5" s="666"/>
      <c r="F5" s="666"/>
      <c r="G5" s="666"/>
      <c r="H5" s="666"/>
      <c r="I5" s="666"/>
      <c r="J5" s="666"/>
      <c r="K5" s="666"/>
      <c r="L5" s="666"/>
      <c r="M5" s="666"/>
      <c r="N5" s="666"/>
      <c r="O5" s="666"/>
      <c r="P5" s="666"/>
      <c r="Q5" s="667"/>
      <c r="R5" s="668">
        <v>31429662</v>
      </c>
      <c r="S5" s="669"/>
      <c r="T5" s="669"/>
      <c r="U5" s="669"/>
      <c r="V5" s="669"/>
      <c r="W5" s="669"/>
      <c r="X5" s="669"/>
      <c r="Y5" s="670"/>
      <c r="Z5" s="671">
        <v>38.5</v>
      </c>
      <c r="AA5" s="671"/>
      <c r="AB5" s="671"/>
      <c r="AC5" s="671"/>
      <c r="AD5" s="672">
        <v>29939250</v>
      </c>
      <c r="AE5" s="672"/>
      <c r="AF5" s="672"/>
      <c r="AG5" s="672"/>
      <c r="AH5" s="672"/>
      <c r="AI5" s="672"/>
      <c r="AJ5" s="672"/>
      <c r="AK5" s="672"/>
      <c r="AL5" s="673">
        <v>68.3</v>
      </c>
      <c r="AM5" s="674"/>
      <c r="AN5" s="674"/>
      <c r="AO5" s="675"/>
      <c r="AP5" s="665" t="s">
        <v>225</v>
      </c>
      <c r="AQ5" s="666"/>
      <c r="AR5" s="666"/>
      <c r="AS5" s="666"/>
      <c r="AT5" s="666"/>
      <c r="AU5" s="666"/>
      <c r="AV5" s="666"/>
      <c r="AW5" s="666"/>
      <c r="AX5" s="666"/>
      <c r="AY5" s="666"/>
      <c r="AZ5" s="666"/>
      <c r="BA5" s="666"/>
      <c r="BB5" s="666"/>
      <c r="BC5" s="666"/>
      <c r="BD5" s="666"/>
      <c r="BE5" s="666"/>
      <c r="BF5" s="667"/>
      <c r="BG5" s="679">
        <v>29936790</v>
      </c>
      <c r="BH5" s="680"/>
      <c r="BI5" s="680"/>
      <c r="BJ5" s="680"/>
      <c r="BK5" s="680"/>
      <c r="BL5" s="680"/>
      <c r="BM5" s="680"/>
      <c r="BN5" s="681"/>
      <c r="BO5" s="682">
        <v>95.3</v>
      </c>
      <c r="BP5" s="682"/>
      <c r="BQ5" s="682"/>
      <c r="BR5" s="682"/>
      <c r="BS5" s="683">
        <v>413776</v>
      </c>
      <c r="BT5" s="683"/>
      <c r="BU5" s="683"/>
      <c r="BV5" s="683"/>
      <c r="BW5" s="683"/>
      <c r="BX5" s="683"/>
      <c r="BY5" s="683"/>
      <c r="BZ5" s="683"/>
      <c r="CA5" s="683"/>
      <c r="CB5" s="687"/>
      <c r="CD5" s="661" t="s">
        <v>220</v>
      </c>
      <c r="CE5" s="662"/>
      <c r="CF5" s="662"/>
      <c r="CG5" s="662"/>
      <c r="CH5" s="662"/>
      <c r="CI5" s="662"/>
      <c r="CJ5" s="662"/>
      <c r="CK5" s="662"/>
      <c r="CL5" s="662"/>
      <c r="CM5" s="662"/>
      <c r="CN5" s="662"/>
      <c r="CO5" s="662"/>
      <c r="CP5" s="662"/>
      <c r="CQ5" s="663"/>
      <c r="CR5" s="661" t="s">
        <v>226</v>
      </c>
      <c r="CS5" s="662"/>
      <c r="CT5" s="662"/>
      <c r="CU5" s="662"/>
      <c r="CV5" s="662"/>
      <c r="CW5" s="662"/>
      <c r="CX5" s="662"/>
      <c r="CY5" s="663"/>
      <c r="CZ5" s="661" t="s">
        <v>218</v>
      </c>
      <c r="DA5" s="662"/>
      <c r="DB5" s="662"/>
      <c r="DC5" s="663"/>
      <c r="DD5" s="661" t="s">
        <v>227</v>
      </c>
      <c r="DE5" s="662"/>
      <c r="DF5" s="662"/>
      <c r="DG5" s="662"/>
      <c r="DH5" s="662"/>
      <c r="DI5" s="662"/>
      <c r="DJ5" s="662"/>
      <c r="DK5" s="662"/>
      <c r="DL5" s="662"/>
      <c r="DM5" s="662"/>
      <c r="DN5" s="662"/>
      <c r="DO5" s="662"/>
      <c r="DP5" s="663"/>
      <c r="DQ5" s="661" t="s">
        <v>228</v>
      </c>
      <c r="DR5" s="662"/>
      <c r="DS5" s="662"/>
      <c r="DT5" s="662"/>
      <c r="DU5" s="662"/>
      <c r="DV5" s="662"/>
      <c r="DW5" s="662"/>
      <c r="DX5" s="662"/>
      <c r="DY5" s="662"/>
      <c r="DZ5" s="662"/>
      <c r="EA5" s="662"/>
      <c r="EB5" s="662"/>
      <c r="EC5" s="663"/>
    </row>
    <row r="6" spans="2:143" ht="11.25" customHeight="1" x14ac:dyDescent="0.15">
      <c r="B6" s="676" t="s">
        <v>229</v>
      </c>
      <c r="C6" s="677"/>
      <c r="D6" s="677"/>
      <c r="E6" s="677"/>
      <c r="F6" s="677"/>
      <c r="G6" s="677"/>
      <c r="H6" s="677"/>
      <c r="I6" s="677"/>
      <c r="J6" s="677"/>
      <c r="K6" s="677"/>
      <c r="L6" s="677"/>
      <c r="M6" s="677"/>
      <c r="N6" s="677"/>
      <c r="O6" s="677"/>
      <c r="P6" s="677"/>
      <c r="Q6" s="678"/>
      <c r="R6" s="679">
        <v>656186</v>
      </c>
      <c r="S6" s="680"/>
      <c r="T6" s="680"/>
      <c r="U6" s="680"/>
      <c r="V6" s="680"/>
      <c r="W6" s="680"/>
      <c r="X6" s="680"/>
      <c r="Y6" s="681"/>
      <c r="Z6" s="682">
        <v>0.8</v>
      </c>
      <c r="AA6" s="682"/>
      <c r="AB6" s="682"/>
      <c r="AC6" s="682"/>
      <c r="AD6" s="683">
        <v>656186</v>
      </c>
      <c r="AE6" s="683"/>
      <c r="AF6" s="683"/>
      <c r="AG6" s="683"/>
      <c r="AH6" s="683"/>
      <c r="AI6" s="683"/>
      <c r="AJ6" s="683"/>
      <c r="AK6" s="683"/>
      <c r="AL6" s="684">
        <v>1.5</v>
      </c>
      <c r="AM6" s="685"/>
      <c r="AN6" s="685"/>
      <c r="AO6" s="686"/>
      <c r="AP6" s="676" t="s">
        <v>230</v>
      </c>
      <c r="AQ6" s="677"/>
      <c r="AR6" s="677"/>
      <c r="AS6" s="677"/>
      <c r="AT6" s="677"/>
      <c r="AU6" s="677"/>
      <c r="AV6" s="677"/>
      <c r="AW6" s="677"/>
      <c r="AX6" s="677"/>
      <c r="AY6" s="677"/>
      <c r="AZ6" s="677"/>
      <c r="BA6" s="677"/>
      <c r="BB6" s="677"/>
      <c r="BC6" s="677"/>
      <c r="BD6" s="677"/>
      <c r="BE6" s="677"/>
      <c r="BF6" s="678"/>
      <c r="BG6" s="679">
        <v>29936790</v>
      </c>
      <c r="BH6" s="680"/>
      <c r="BI6" s="680"/>
      <c r="BJ6" s="680"/>
      <c r="BK6" s="680"/>
      <c r="BL6" s="680"/>
      <c r="BM6" s="680"/>
      <c r="BN6" s="681"/>
      <c r="BO6" s="682">
        <v>95.3</v>
      </c>
      <c r="BP6" s="682"/>
      <c r="BQ6" s="682"/>
      <c r="BR6" s="682"/>
      <c r="BS6" s="683">
        <v>413776</v>
      </c>
      <c r="BT6" s="683"/>
      <c r="BU6" s="683"/>
      <c r="BV6" s="683"/>
      <c r="BW6" s="683"/>
      <c r="BX6" s="683"/>
      <c r="BY6" s="683"/>
      <c r="BZ6" s="683"/>
      <c r="CA6" s="683"/>
      <c r="CB6" s="687"/>
      <c r="CD6" s="690" t="s">
        <v>231</v>
      </c>
      <c r="CE6" s="691"/>
      <c r="CF6" s="691"/>
      <c r="CG6" s="691"/>
      <c r="CH6" s="691"/>
      <c r="CI6" s="691"/>
      <c r="CJ6" s="691"/>
      <c r="CK6" s="691"/>
      <c r="CL6" s="691"/>
      <c r="CM6" s="691"/>
      <c r="CN6" s="691"/>
      <c r="CO6" s="691"/>
      <c r="CP6" s="691"/>
      <c r="CQ6" s="692"/>
      <c r="CR6" s="679">
        <v>434130</v>
      </c>
      <c r="CS6" s="680"/>
      <c r="CT6" s="680"/>
      <c r="CU6" s="680"/>
      <c r="CV6" s="680"/>
      <c r="CW6" s="680"/>
      <c r="CX6" s="680"/>
      <c r="CY6" s="681"/>
      <c r="CZ6" s="673">
        <v>0.6</v>
      </c>
      <c r="DA6" s="674"/>
      <c r="DB6" s="674"/>
      <c r="DC6" s="693"/>
      <c r="DD6" s="688" t="s">
        <v>129</v>
      </c>
      <c r="DE6" s="680"/>
      <c r="DF6" s="680"/>
      <c r="DG6" s="680"/>
      <c r="DH6" s="680"/>
      <c r="DI6" s="680"/>
      <c r="DJ6" s="680"/>
      <c r="DK6" s="680"/>
      <c r="DL6" s="680"/>
      <c r="DM6" s="680"/>
      <c r="DN6" s="680"/>
      <c r="DO6" s="680"/>
      <c r="DP6" s="681"/>
      <c r="DQ6" s="688">
        <v>433903</v>
      </c>
      <c r="DR6" s="680"/>
      <c r="DS6" s="680"/>
      <c r="DT6" s="680"/>
      <c r="DU6" s="680"/>
      <c r="DV6" s="680"/>
      <c r="DW6" s="680"/>
      <c r="DX6" s="680"/>
      <c r="DY6" s="680"/>
      <c r="DZ6" s="680"/>
      <c r="EA6" s="680"/>
      <c r="EB6" s="680"/>
      <c r="EC6" s="689"/>
    </row>
    <row r="7" spans="2:143" ht="11.25" customHeight="1" x14ac:dyDescent="0.15">
      <c r="B7" s="676" t="s">
        <v>232</v>
      </c>
      <c r="C7" s="677"/>
      <c r="D7" s="677"/>
      <c r="E7" s="677"/>
      <c r="F7" s="677"/>
      <c r="G7" s="677"/>
      <c r="H7" s="677"/>
      <c r="I7" s="677"/>
      <c r="J7" s="677"/>
      <c r="K7" s="677"/>
      <c r="L7" s="677"/>
      <c r="M7" s="677"/>
      <c r="N7" s="677"/>
      <c r="O7" s="677"/>
      <c r="P7" s="677"/>
      <c r="Q7" s="678"/>
      <c r="R7" s="679">
        <v>60726</v>
      </c>
      <c r="S7" s="680"/>
      <c r="T7" s="680"/>
      <c r="U7" s="680"/>
      <c r="V7" s="680"/>
      <c r="W7" s="680"/>
      <c r="X7" s="680"/>
      <c r="Y7" s="681"/>
      <c r="Z7" s="682">
        <v>0.1</v>
      </c>
      <c r="AA7" s="682"/>
      <c r="AB7" s="682"/>
      <c r="AC7" s="682"/>
      <c r="AD7" s="683">
        <v>60726</v>
      </c>
      <c r="AE7" s="683"/>
      <c r="AF7" s="683"/>
      <c r="AG7" s="683"/>
      <c r="AH7" s="683"/>
      <c r="AI7" s="683"/>
      <c r="AJ7" s="683"/>
      <c r="AK7" s="683"/>
      <c r="AL7" s="684">
        <v>0.1</v>
      </c>
      <c r="AM7" s="685"/>
      <c r="AN7" s="685"/>
      <c r="AO7" s="686"/>
      <c r="AP7" s="676" t="s">
        <v>233</v>
      </c>
      <c r="AQ7" s="677"/>
      <c r="AR7" s="677"/>
      <c r="AS7" s="677"/>
      <c r="AT7" s="677"/>
      <c r="AU7" s="677"/>
      <c r="AV7" s="677"/>
      <c r="AW7" s="677"/>
      <c r="AX7" s="677"/>
      <c r="AY7" s="677"/>
      <c r="AZ7" s="677"/>
      <c r="BA7" s="677"/>
      <c r="BB7" s="677"/>
      <c r="BC7" s="677"/>
      <c r="BD7" s="677"/>
      <c r="BE7" s="677"/>
      <c r="BF7" s="678"/>
      <c r="BG7" s="679">
        <v>12794190</v>
      </c>
      <c r="BH7" s="680"/>
      <c r="BI7" s="680"/>
      <c r="BJ7" s="680"/>
      <c r="BK7" s="680"/>
      <c r="BL7" s="680"/>
      <c r="BM7" s="680"/>
      <c r="BN7" s="681"/>
      <c r="BO7" s="682">
        <v>40.700000000000003</v>
      </c>
      <c r="BP7" s="682"/>
      <c r="BQ7" s="682"/>
      <c r="BR7" s="682"/>
      <c r="BS7" s="683">
        <v>413776</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8136345</v>
      </c>
      <c r="CS7" s="680"/>
      <c r="CT7" s="680"/>
      <c r="CU7" s="680"/>
      <c r="CV7" s="680"/>
      <c r="CW7" s="680"/>
      <c r="CX7" s="680"/>
      <c r="CY7" s="681"/>
      <c r="CZ7" s="682">
        <v>10.7</v>
      </c>
      <c r="DA7" s="682"/>
      <c r="DB7" s="682"/>
      <c r="DC7" s="682"/>
      <c r="DD7" s="688">
        <v>274934</v>
      </c>
      <c r="DE7" s="680"/>
      <c r="DF7" s="680"/>
      <c r="DG7" s="680"/>
      <c r="DH7" s="680"/>
      <c r="DI7" s="680"/>
      <c r="DJ7" s="680"/>
      <c r="DK7" s="680"/>
      <c r="DL7" s="680"/>
      <c r="DM7" s="680"/>
      <c r="DN7" s="680"/>
      <c r="DO7" s="680"/>
      <c r="DP7" s="681"/>
      <c r="DQ7" s="688">
        <v>6650679</v>
      </c>
      <c r="DR7" s="680"/>
      <c r="DS7" s="680"/>
      <c r="DT7" s="680"/>
      <c r="DU7" s="680"/>
      <c r="DV7" s="680"/>
      <c r="DW7" s="680"/>
      <c r="DX7" s="680"/>
      <c r="DY7" s="680"/>
      <c r="DZ7" s="680"/>
      <c r="EA7" s="680"/>
      <c r="EB7" s="680"/>
      <c r="EC7" s="689"/>
    </row>
    <row r="8" spans="2:143" ht="11.25" customHeight="1" x14ac:dyDescent="0.15">
      <c r="B8" s="676" t="s">
        <v>235</v>
      </c>
      <c r="C8" s="677"/>
      <c r="D8" s="677"/>
      <c r="E8" s="677"/>
      <c r="F8" s="677"/>
      <c r="G8" s="677"/>
      <c r="H8" s="677"/>
      <c r="I8" s="677"/>
      <c r="J8" s="677"/>
      <c r="K8" s="677"/>
      <c r="L8" s="677"/>
      <c r="M8" s="677"/>
      <c r="N8" s="677"/>
      <c r="O8" s="677"/>
      <c r="P8" s="677"/>
      <c r="Q8" s="678"/>
      <c r="R8" s="679">
        <v>107226</v>
      </c>
      <c r="S8" s="680"/>
      <c r="T8" s="680"/>
      <c r="U8" s="680"/>
      <c r="V8" s="680"/>
      <c r="W8" s="680"/>
      <c r="X8" s="680"/>
      <c r="Y8" s="681"/>
      <c r="Z8" s="682">
        <v>0.1</v>
      </c>
      <c r="AA8" s="682"/>
      <c r="AB8" s="682"/>
      <c r="AC8" s="682"/>
      <c r="AD8" s="683">
        <v>107226</v>
      </c>
      <c r="AE8" s="683"/>
      <c r="AF8" s="683"/>
      <c r="AG8" s="683"/>
      <c r="AH8" s="683"/>
      <c r="AI8" s="683"/>
      <c r="AJ8" s="683"/>
      <c r="AK8" s="683"/>
      <c r="AL8" s="684">
        <v>0.2</v>
      </c>
      <c r="AM8" s="685"/>
      <c r="AN8" s="685"/>
      <c r="AO8" s="686"/>
      <c r="AP8" s="676" t="s">
        <v>236</v>
      </c>
      <c r="AQ8" s="677"/>
      <c r="AR8" s="677"/>
      <c r="AS8" s="677"/>
      <c r="AT8" s="677"/>
      <c r="AU8" s="677"/>
      <c r="AV8" s="677"/>
      <c r="AW8" s="677"/>
      <c r="AX8" s="677"/>
      <c r="AY8" s="677"/>
      <c r="AZ8" s="677"/>
      <c r="BA8" s="677"/>
      <c r="BB8" s="677"/>
      <c r="BC8" s="677"/>
      <c r="BD8" s="677"/>
      <c r="BE8" s="677"/>
      <c r="BF8" s="678"/>
      <c r="BG8" s="679">
        <v>325564</v>
      </c>
      <c r="BH8" s="680"/>
      <c r="BI8" s="680"/>
      <c r="BJ8" s="680"/>
      <c r="BK8" s="680"/>
      <c r="BL8" s="680"/>
      <c r="BM8" s="680"/>
      <c r="BN8" s="681"/>
      <c r="BO8" s="682">
        <v>1</v>
      </c>
      <c r="BP8" s="682"/>
      <c r="BQ8" s="682"/>
      <c r="BR8" s="682"/>
      <c r="BS8" s="688" t="s">
        <v>138</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26305385</v>
      </c>
      <c r="CS8" s="680"/>
      <c r="CT8" s="680"/>
      <c r="CU8" s="680"/>
      <c r="CV8" s="680"/>
      <c r="CW8" s="680"/>
      <c r="CX8" s="680"/>
      <c r="CY8" s="681"/>
      <c r="CZ8" s="682">
        <v>34.6</v>
      </c>
      <c r="DA8" s="682"/>
      <c r="DB8" s="682"/>
      <c r="DC8" s="682"/>
      <c r="DD8" s="688">
        <v>1137012</v>
      </c>
      <c r="DE8" s="680"/>
      <c r="DF8" s="680"/>
      <c r="DG8" s="680"/>
      <c r="DH8" s="680"/>
      <c r="DI8" s="680"/>
      <c r="DJ8" s="680"/>
      <c r="DK8" s="680"/>
      <c r="DL8" s="680"/>
      <c r="DM8" s="680"/>
      <c r="DN8" s="680"/>
      <c r="DO8" s="680"/>
      <c r="DP8" s="681"/>
      <c r="DQ8" s="688">
        <v>12682249</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78876</v>
      </c>
      <c r="S9" s="680"/>
      <c r="T9" s="680"/>
      <c r="U9" s="680"/>
      <c r="V9" s="680"/>
      <c r="W9" s="680"/>
      <c r="X9" s="680"/>
      <c r="Y9" s="681"/>
      <c r="Z9" s="682">
        <v>0.1</v>
      </c>
      <c r="AA9" s="682"/>
      <c r="AB9" s="682"/>
      <c r="AC9" s="682"/>
      <c r="AD9" s="683">
        <v>78876</v>
      </c>
      <c r="AE9" s="683"/>
      <c r="AF9" s="683"/>
      <c r="AG9" s="683"/>
      <c r="AH9" s="683"/>
      <c r="AI9" s="683"/>
      <c r="AJ9" s="683"/>
      <c r="AK9" s="683"/>
      <c r="AL9" s="684">
        <v>0.2</v>
      </c>
      <c r="AM9" s="685"/>
      <c r="AN9" s="685"/>
      <c r="AO9" s="686"/>
      <c r="AP9" s="676" t="s">
        <v>239</v>
      </c>
      <c r="AQ9" s="677"/>
      <c r="AR9" s="677"/>
      <c r="AS9" s="677"/>
      <c r="AT9" s="677"/>
      <c r="AU9" s="677"/>
      <c r="AV9" s="677"/>
      <c r="AW9" s="677"/>
      <c r="AX9" s="677"/>
      <c r="AY9" s="677"/>
      <c r="AZ9" s="677"/>
      <c r="BA9" s="677"/>
      <c r="BB9" s="677"/>
      <c r="BC9" s="677"/>
      <c r="BD9" s="677"/>
      <c r="BE9" s="677"/>
      <c r="BF9" s="678"/>
      <c r="BG9" s="679">
        <v>9842624</v>
      </c>
      <c r="BH9" s="680"/>
      <c r="BI9" s="680"/>
      <c r="BJ9" s="680"/>
      <c r="BK9" s="680"/>
      <c r="BL9" s="680"/>
      <c r="BM9" s="680"/>
      <c r="BN9" s="681"/>
      <c r="BO9" s="682">
        <v>31.3</v>
      </c>
      <c r="BP9" s="682"/>
      <c r="BQ9" s="682"/>
      <c r="BR9" s="682"/>
      <c r="BS9" s="688" t="s">
        <v>129</v>
      </c>
      <c r="BT9" s="680"/>
      <c r="BU9" s="680"/>
      <c r="BV9" s="680"/>
      <c r="BW9" s="680"/>
      <c r="BX9" s="680"/>
      <c r="BY9" s="680"/>
      <c r="BZ9" s="680"/>
      <c r="CA9" s="680"/>
      <c r="CB9" s="689"/>
      <c r="CD9" s="694" t="s">
        <v>240</v>
      </c>
      <c r="CE9" s="695"/>
      <c r="CF9" s="695"/>
      <c r="CG9" s="695"/>
      <c r="CH9" s="695"/>
      <c r="CI9" s="695"/>
      <c r="CJ9" s="695"/>
      <c r="CK9" s="695"/>
      <c r="CL9" s="695"/>
      <c r="CM9" s="695"/>
      <c r="CN9" s="695"/>
      <c r="CO9" s="695"/>
      <c r="CP9" s="695"/>
      <c r="CQ9" s="696"/>
      <c r="CR9" s="679">
        <v>5712463</v>
      </c>
      <c r="CS9" s="680"/>
      <c r="CT9" s="680"/>
      <c r="CU9" s="680"/>
      <c r="CV9" s="680"/>
      <c r="CW9" s="680"/>
      <c r="CX9" s="680"/>
      <c r="CY9" s="681"/>
      <c r="CZ9" s="682">
        <v>7.5</v>
      </c>
      <c r="DA9" s="682"/>
      <c r="DB9" s="682"/>
      <c r="DC9" s="682"/>
      <c r="DD9" s="688">
        <v>139214</v>
      </c>
      <c r="DE9" s="680"/>
      <c r="DF9" s="680"/>
      <c r="DG9" s="680"/>
      <c r="DH9" s="680"/>
      <c r="DI9" s="680"/>
      <c r="DJ9" s="680"/>
      <c r="DK9" s="680"/>
      <c r="DL9" s="680"/>
      <c r="DM9" s="680"/>
      <c r="DN9" s="680"/>
      <c r="DO9" s="680"/>
      <c r="DP9" s="681"/>
      <c r="DQ9" s="688">
        <v>4487890</v>
      </c>
      <c r="DR9" s="680"/>
      <c r="DS9" s="680"/>
      <c r="DT9" s="680"/>
      <c r="DU9" s="680"/>
      <c r="DV9" s="680"/>
      <c r="DW9" s="680"/>
      <c r="DX9" s="680"/>
      <c r="DY9" s="680"/>
      <c r="DZ9" s="680"/>
      <c r="EA9" s="680"/>
      <c r="EB9" s="680"/>
      <c r="EC9" s="689"/>
    </row>
    <row r="10" spans="2:143" ht="11.25" customHeight="1" x14ac:dyDescent="0.15">
      <c r="B10" s="676" t="s">
        <v>241</v>
      </c>
      <c r="C10" s="677"/>
      <c r="D10" s="677"/>
      <c r="E10" s="677"/>
      <c r="F10" s="677"/>
      <c r="G10" s="677"/>
      <c r="H10" s="677"/>
      <c r="I10" s="677"/>
      <c r="J10" s="677"/>
      <c r="K10" s="677"/>
      <c r="L10" s="677"/>
      <c r="M10" s="677"/>
      <c r="N10" s="677"/>
      <c r="O10" s="677"/>
      <c r="P10" s="677"/>
      <c r="Q10" s="678"/>
      <c r="R10" s="679" t="s">
        <v>242</v>
      </c>
      <c r="S10" s="680"/>
      <c r="T10" s="680"/>
      <c r="U10" s="680"/>
      <c r="V10" s="680"/>
      <c r="W10" s="680"/>
      <c r="X10" s="680"/>
      <c r="Y10" s="681"/>
      <c r="Z10" s="682" t="s">
        <v>242</v>
      </c>
      <c r="AA10" s="682"/>
      <c r="AB10" s="682"/>
      <c r="AC10" s="682"/>
      <c r="AD10" s="683" t="s">
        <v>242</v>
      </c>
      <c r="AE10" s="683"/>
      <c r="AF10" s="683"/>
      <c r="AG10" s="683"/>
      <c r="AH10" s="683"/>
      <c r="AI10" s="683"/>
      <c r="AJ10" s="683"/>
      <c r="AK10" s="683"/>
      <c r="AL10" s="684" t="s">
        <v>129</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536112</v>
      </c>
      <c r="BH10" s="680"/>
      <c r="BI10" s="680"/>
      <c r="BJ10" s="680"/>
      <c r="BK10" s="680"/>
      <c r="BL10" s="680"/>
      <c r="BM10" s="680"/>
      <c r="BN10" s="681"/>
      <c r="BO10" s="682">
        <v>1.7</v>
      </c>
      <c r="BP10" s="682"/>
      <c r="BQ10" s="682"/>
      <c r="BR10" s="682"/>
      <c r="BS10" s="688" t="s">
        <v>242</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279935</v>
      </c>
      <c r="CS10" s="680"/>
      <c r="CT10" s="680"/>
      <c r="CU10" s="680"/>
      <c r="CV10" s="680"/>
      <c r="CW10" s="680"/>
      <c r="CX10" s="680"/>
      <c r="CY10" s="681"/>
      <c r="CZ10" s="682">
        <v>0.4</v>
      </c>
      <c r="DA10" s="682"/>
      <c r="DB10" s="682"/>
      <c r="DC10" s="682"/>
      <c r="DD10" s="688" t="s">
        <v>129</v>
      </c>
      <c r="DE10" s="680"/>
      <c r="DF10" s="680"/>
      <c r="DG10" s="680"/>
      <c r="DH10" s="680"/>
      <c r="DI10" s="680"/>
      <c r="DJ10" s="680"/>
      <c r="DK10" s="680"/>
      <c r="DL10" s="680"/>
      <c r="DM10" s="680"/>
      <c r="DN10" s="680"/>
      <c r="DO10" s="680"/>
      <c r="DP10" s="681"/>
      <c r="DQ10" s="688">
        <v>37511</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242</v>
      </c>
      <c r="AE11" s="683"/>
      <c r="AF11" s="683"/>
      <c r="AG11" s="683"/>
      <c r="AH11" s="683"/>
      <c r="AI11" s="683"/>
      <c r="AJ11" s="683"/>
      <c r="AK11" s="683"/>
      <c r="AL11" s="684" t="s">
        <v>129</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2089890</v>
      </c>
      <c r="BH11" s="680"/>
      <c r="BI11" s="680"/>
      <c r="BJ11" s="680"/>
      <c r="BK11" s="680"/>
      <c r="BL11" s="680"/>
      <c r="BM11" s="680"/>
      <c r="BN11" s="681"/>
      <c r="BO11" s="682">
        <v>6.6</v>
      </c>
      <c r="BP11" s="682"/>
      <c r="BQ11" s="682"/>
      <c r="BR11" s="682"/>
      <c r="BS11" s="688">
        <v>413776</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1494348</v>
      </c>
      <c r="CS11" s="680"/>
      <c r="CT11" s="680"/>
      <c r="CU11" s="680"/>
      <c r="CV11" s="680"/>
      <c r="CW11" s="680"/>
      <c r="CX11" s="680"/>
      <c r="CY11" s="681"/>
      <c r="CZ11" s="682">
        <v>2</v>
      </c>
      <c r="DA11" s="682"/>
      <c r="DB11" s="682"/>
      <c r="DC11" s="682"/>
      <c r="DD11" s="688">
        <v>151921</v>
      </c>
      <c r="DE11" s="680"/>
      <c r="DF11" s="680"/>
      <c r="DG11" s="680"/>
      <c r="DH11" s="680"/>
      <c r="DI11" s="680"/>
      <c r="DJ11" s="680"/>
      <c r="DK11" s="680"/>
      <c r="DL11" s="680"/>
      <c r="DM11" s="680"/>
      <c r="DN11" s="680"/>
      <c r="DO11" s="680"/>
      <c r="DP11" s="681"/>
      <c r="DQ11" s="688">
        <v>777643</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3539254</v>
      </c>
      <c r="S12" s="680"/>
      <c r="T12" s="680"/>
      <c r="U12" s="680"/>
      <c r="V12" s="680"/>
      <c r="W12" s="680"/>
      <c r="X12" s="680"/>
      <c r="Y12" s="681"/>
      <c r="Z12" s="682">
        <v>4.3</v>
      </c>
      <c r="AA12" s="682"/>
      <c r="AB12" s="682"/>
      <c r="AC12" s="682"/>
      <c r="AD12" s="683">
        <v>3539254</v>
      </c>
      <c r="AE12" s="683"/>
      <c r="AF12" s="683"/>
      <c r="AG12" s="683"/>
      <c r="AH12" s="683"/>
      <c r="AI12" s="683"/>
      <c r="AJ12" s="683"/>
      <c r="AK12" s="683"/>
      <c r="AL12" s="684">
        <v>8.1</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15377734</v>
      </c>
      <c r="BH12" s="680"/>
      <c r="BI12" s="680"/>
      <c r="BJ12" s="680"/>
      <c r="BK12" s="680"/>
      <c r="BL12" s="680"/>
      <c r="BM12" s="680"/>
      <c r="BN12" s="681"/>
      <c r="BO12" s="682">
        <v>48.9</v>
      </c>
      <c r="BP12" s="682"/>
      <c r="BQ12" s="682"/>
      <c r="BR12" s="682"/>
      <c r="BS12" s="688" t="s">
        <v>242</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2735661</v>
      </c>
      <c r="CS12" s="680"/>
      <c r="CT12" s="680"/>
      <c r="CU12" s="680"/>
      <c r="CV12" s="680"/>
      <c r="CW12" s="680"/>
      <c r="CX12" s="680"/>
      <c r="CY12" s="681"/>
      <c r="CZ12" s="682">
        <v>3.6</v>
      </c>
      <c r="DA12" s="682"/>
      <c r="DB12" s="682"/>
      <c r="DC12" s="682"/>
      <c r="DD12" s="688">
        <v>3612</v>
      </c>
      <c r="DE12" s="680"/>
      <c r="DF12" s="680"/>
      <c r="DG12" s="680"/>
      <c r="DH12" s="680"/>
      <c r="DI12" s="680"/>
      <c r="DJ12" s="680"/>
      <c r="DK12" s="680"/>
      <c r="DL12" s="680"/>
      <c r="DM12" s="680"/>
      <c r="DN12" s="680"/>
      <c r="DO12" s="680"/>
      <c r="DP12" s="681"/>
      <c r="DQ12" s="688">
        <v>1741423</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97621</v>
      </c>
      <c r="S13" s="680"/>
      <c r="T13" s="680"/>
      <c r="U13" s="680"/>
      <c r="V13" s="680"/>
      <c r="W13" s="680"/>
      <c r="X13" s="680"/>
      <c r="Y13" s="681"/>
      <c r="Z13" s="682">
        <v>0.1</v>
      </c>
      <c r="AA13" s="682"/>
      <c r="AB13" s="682"/>
      <c r="AC13" s="682"/>
      <c r="AD13" s="683">
        <v>97621</v>
      </c>
      <c r="AE13" s="683"/>
      <c r="AF13" s="683"/>
      <c r="AG13" s="683"/>
      <c r="AH13" s="683"/>
      <c r="AI13" s="683"/>
      <c r="AJ13" s="683"/>
      <c r="AK13" s="683"/>
      <c r="AL13" s="684">
        <v>0.2</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15325410</v>
      </c>
      <c r="BH13" s="680"/>
      <c r="BI13" s="680"/>
      <c r="BJ13" s="680"/>
      <c r="BK13" s="680"/>
      <c r="BL13" s="680"/>
      <c r="BM13" s="680"/>
      <c r="BN13" s="681"/>
      <c r="BO13" s="682">
        <v>48.8</v>
      </c>
      <c r="BP13" s="682"/>
      <c r="BQ13" s="682"/>
      <c r="BR13" s="682"/>
      <c r="BS13" s="688" t="s">
        <v>129</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7118120</v>
      </c>
      <c r="CS13" s="680"/>
      <c r="CT13" s="680"/>
      <c r="CU13" s="680"/>
      <c r="CV13" s="680"/>
      <c r="CW13" s="680"/>
      <c r="CX13" s="680"/>
      <c r="CY13" s="681"/>
      <c r="CZ13" s="682">
        <v>9.4</v>
      </c>
      <c r="DA13" s="682"/>
      <c r="DB13" s="682"/>
      <c r="DC13" s="682"/>
      <c r="DD13" s="688">
        <v>3344852</v>
      </c>
      <c r="DE13" s="680"/>
      <c r="DF13" s="680"/>
      <c r="DG13" s="680"/>
      <c r="DH13" s="680"/>
      <c r="DI13" s="680"/>
      <c r="DJ13" s="680"/>
      <c r="DK13" s="680"/>
      <c r="DL13" s="680"/>
      <c r="DM13" s="680"/>
      <c r="DN13" s="680"/>
      <c r="DO13" s="680"/>
      <c r="DP13" s="681"/>
      <c r="DQ13" s="688">
        <v>3715096</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242</v>
      </c>
      <c r="S14" s="680"/>
      <c r="T14" s="680"/>
      <c r="U14" s="680"/>
      <c r="V14" s="680"/>
      <c r="W14" s="680"/>
      <c r="X14" s="680"/>
      <c r="Y14" s="681"/>
      <c r="Z14" s="682" t="s">
        <v>242</v>
      </c>
      <c r="AA14" s="682"/>
      <c r="AB14" s="682"/>
      <c r="AC14" s="682"/>
      <c r="AD14" s="683" t="s">
        <v>129</v>
      </c>
      <c r="AE14" s="683"/>
      <c r="AF14" s="683"/>
      <c r="AG14" s="683"/>
      <c r="AH14" s="683"/>
      <c r="AI14" s="683"/>
      <c r="AJ14" s="683"/>
      <c r="AK14" s="683"/>
      <c r="AL14" s="684" t="s">
        <v>242</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557720</v>
      </c>
      <c r="BH14" s="680"/>
      <c r="BI14" s="680"/>
      <c r="BJ14" s="680"/>
      <c r="BK14" s="680"/>
      <c r="BL14" s="680"/>
      <c r="BM14" s="680"/>
      <c r="BN14" s="681"/>
      <c r="BO14" s="682">
        <v>1.8</v>
      </c>
      <c r="BP14" s="682"/>
      <c r="BQ14" s="682"/>
      <c r="BR14" s="682"/>
      <c r="BS14" s="688" t="s">
        <v>242</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3075945</v>
      </c>
      <c r="CS14" s="680"/>
      <c r="CT14" s="680"/>
      <c r="CU14" s="680"/>
      <c r="CV14" s="680"/>
      <c r="CW14" s="680"/>
      <c r="CX14" s="680"/>
      <c r="CY14" s="681"/>
      <c r="CZ14" s="682">
        <v>4</v>
      </c>
      <c r="DA14" s="682"/>
      <c r="DB14" s="682"/>
      <c r="DC14" s="682"/>
      <c r="DD14" s="688">
        <v>177778</v>
      </c>
      <c r="DE14" s="680"/>
      <c r="DF14" s="680"/>
      <c r="DG14" s="680"/>
      <c r="DH14" s="680"/>
      <c r="DI14" s="680"/>
      <c r="DJ14" s="680"/>
      <c r="DK14" s="680"/>
      <c r="DL14" s="680"/>
      <c r="DM14" s="680"/>
      <c r="DN14" s="680"/>
      <c r="DO14" s="680"/>
      <c r="DP14" s="681"/>
      <c r="DQ14" s="688">
        <v>2211244</v>
      </c>
      <c r="DR14" s="680"/>
      <c r="DS14" s="680"/>
      <c r="DT14" s="680"/>
      <c r="DU14" s="680"/>
      <c r="DV14" s="680"/>
      <c r="DW14" s="680"/>
      <c r="DX14" s="680"/>
      <c r="DY14" s="680"/>
      <c r="DZ14" s="680"/>
      <c r="EA14" s="680"/>
      <c r="EB14" s="680"/>
      <c r="EC14" s="689"/>
    </row>
    <row r="15" spans="2:143" ht="11.25" customHeight="1" x14ac:dyDescent="0.15">
      <c r="B15" s="676" t="s">
        <v>257</v>
      </c>
      <c r="C15" s="677"/>
      <c r="D15" s="677"/>
      <c r="E15" s="677"/>
      <c r="F15" s="677"/>
      <c r="G15" s="677"/>
      <c r="H15" s="677"/>
      <c r="I15" s="677"/>
      <c r="J15" s="677"/>
      <c r="K15" s="677"/>
      <c r="L15" s="677"/>
      <c r="M15" s="677"/>
      <c r="N15" s="677"/>
      <c r="O15" s="677"/>
      <c r="P15" s="677"/>
      <c r="Q15" s="678"/>
      <c r="R15" s="679">
        <v>229275</v>
      </c>
      <c r="S15" s="680"/>
      <c r="T15" s="680"/>
      <c r="U15" s="680"/>
      <c r="V15" s="680"/>
      <c r="W15" s="680"/>
      <c r="X15" s="680"/>
      <c r="Y15" s="681"/>
      <c r="Z15" s="682">
        <v>0.3</v>
      </c>
      <c r="AA15" s="682"/>
      <c r="AB15" s="682"/>
      <c r="AC15" s="682"/>
      <c r="AD15" s="683">
        <v>229275</v>
      </c>
      <c r="AE15" s="683"/>
      <c r="AF15" s="683"/>
      <c r="AG15" s="683"/>
      <c r="AH15" s="683"/>
      <c r="AI15" s="683"/>
      <c r="AJ15" s="683"/>
      <c r="AK15" s="683"/>
      <c r="AL15" s="684">
        <v>0.5</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1207146</v>
      </c>
      <c r="BH15" s="680"/>
      <c r="BI15" s="680"/>
      <c r="BJ15" s="680"/>
      <c r="BK15" s="680"/>
      <c r="BL15" s="680"/>
      <c r="BM15" s="680"/>
      <c r="BN15" s="681"/>
      <c r="BO15" s="682">
        <v>3.8</v>
      </c>
      <c r="BP15" s="682"/>
      <c r="BQ15" s="682"/>
      <c r="BR15" s="682"/>
      <c r="BS15" s="688" t="s">
        <v>129</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6955244</v>
      </c>
      <c r="CS15" s="680"/>
      <c r="CT15" s="680"/>
      <c r="CU15" s="680"/>
      <c r="CV15" s="680"/>
      <c r="CW15" s="680"/>
      <c r="CX15" s="680"/>
      <c r="CY15" s="681"/>
      <c r="CZ15" s="682">
        <v>9.1</v>
      </c>
      <c r="DA15" s="682"/>
      <c r="DB15" s="682"/>
      <c r="DC15" s="682"/>
      <c r="DD15" s="688">
        <v>1633354</v>
      </c>
      <c r="DE15" s="680"/>
      <c r="DF15" s="680"/>
      <c r="DG15" s="680"/>
      <c r="DH15" s="680"/>
      <c r="DI15" s="680"/>
      <c r="DJ15" s="680"/>
      <c r="DK15" s="680"/>
      <c r="DL15" s="680"/>
      <c r="DM15" s="680"/>
      <c r="DN15" s="680"/>
      <c r="DO15" s="680"/>
      <c r="DP15" s="681"/>
      <c r="DQ15" s="688">
        <v>5394959</v>
      </c>
      <c r="DR15" s="680"/>
      <c r="DS15" s="680"/>
      <c r="DT15" s="680"/>
      <c r="DU15" s="680"/>
      <c r="DV15" s="680"/>
      <c r="DW15" s="680"/>
      <c r="DX15" s="680"/>
      <c r="DY15" s="680"/>
      <c r="DZ15" s="680"/>
      <c r="EA15" s="680"/>
      <c r="EB15" s="680"/>
      <c r="EC15" s="689"/>
    </row>
    <row r="16" spans="2:143" ht="11.25" customHeight="1" x14ac:dyDescent="0.15">
      <c r="B16" s="676" t="s">
        <v>260</v>
      </c>
      <c r="C16" s="677"/>
      <c r="D16" s="677"/>
      <c r="E16" s="677"/>
      <c r="F16" s="677"/>
      <c r="G16" s="677"/>
      <c r="H16" s="677"/>
      <c r="I16" s="677"/>
      <c r="J16" s="677"/>
      <c r="K16" s="677"/>
      <c r="L16" s="677"/>
      <c r="M16" s="677"/>
      <c r="N16" s="677"/>
      <c r="O16" s="677"/>
      <c r="P16" s="677"/>
      <c r="Q16" s="678"/>
      <c r="R16" s="679" t="s">
        <v>129</v>
      </c>
      <c r="S16" s="680"/>
      <c r="T16" s="680"/>
      <c r="U16" s="680"/>
      <c r="V16" s="680"/>
      <c r="W16" s="680"/>
      <c r="X16" s="680"/>
      <c r="Y16" s="681"/>
      <c r="Z16" s="682" t="s">
        <v>242</v>
      </c>
      <c r="AA16" s="682"/>
      <c r="AB16" s="682"/>
      <c r="AC16" s="682"/>
      <c r="AD16" s="683" t="s">
        <v>242</v>
      </c>
      <c r="AE16" s="683"/>
      <c r="AF16" s="683"/>
      <c r="AG16" s="683"/>
      <c r="AH16" s="683"/>
      <c r="AI16" s="683"/>
      <c r="AJ16" s="683"/>
      <c r="AK16" s="683"/>
      <c r="AL16" s="684" t="s">
        <v>129</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242</v>
      </c>
      <c r="BP16" s="682"/>
      <c r="BQ16" s="682"/>
      <c r="BR16" s="682"/>
      <c r="BS16" s="688" t="s">
        <v>129</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5396242</v>
      </c>
      <c r="CS16" s="680"/>
      <c r="CT16" s="680"/>
      <c r="CU16" s="680"/>
      <c r="CV16" s="680"/>
      <c r="CW16" s="680"/>
      <c r="CX16" s="680"/>
      <c r="CY16" s="681"/>
      <c r="CZ16" s="682">
        <v>7.1</v>
      </c>
      <c r="DA16" s="682"/>
      <c r="DB16" s="682"/>
      <c r="DC16" s="682"/>
      <c r="DD16" s="688" t="s">
        <v>138</v>
      </c>
      <c r="DE16" s="680"/>
      <c r="DF16" s="680"/>
      <c r="DG16" s="680"/>
      <c r="DH16" s="680"/>
      <c r="DI16" s="680"/>
      <c r="DJ16" s="680"/>
      <c r="DK16" s="680"/>
      <c r="DL16" s="680"/>
      <c r="DM16" s="680"/>
      <c r="DN16" s="680"/>
      <c r="DO16" s="680"/>
      <c r="DP16" s="681"/>
      <c r="DQ16" s="688">
        <v>2330830</v>
      </c>
      <c r="DR16" s="680"/>
      <c r="DS16" s="680"/>
      <c r="DT16" s="680"/>
      <c r="DU16" s="680"/>
      <c r="DV16" s="680"/>
      <c r="DW16" s="680"/>
      <c r="DX16" s="680"/>
      <c r="DY16" s="680"/>
      <c r="DZ16" s="680"/>
      <c r="EA16" s="680"/>
      <c r="EB16" s="680"/>
      <c r="EC16" s="689"/>
    </row>
    <row r="17" spans="2:133" ht="11.25" customHeight="1" x14ac:dyDescent="0.15">
      <c r="B17" s="676" t="s">
        <v>263</v>
      </c>
      <c r="C17" s="677"/>
      <c r="D17" s="677"/>
      <c r="E17" s="677"/>
      <c r="F17" s="677"/>
      <c r="G17" s="677"/>
      <c r="H17" s="677"/>
      <c r="I17" s="677"/>
      <c r="J17" s="677"/>
      <c r="K17" s="677"/>
      <c r="L17" s="677"/>
      <c r="M17" s="677"/>
      <c r="N17" s="677"/>
      <c r="O17" s="677"/>
      <c r="P17" s="677"/>
      <c r="Q17" s="678"/>
      <c r="R17" s="679">
        <v>178586</v>
      </c>
      <c r="S17" s="680"/>
      <c r="T17" s="680"/>
      <c r="U17" s="680"/>
      <c r="V17" s="680"/>
      <c r="W17" s="680"/>
      <c r="X17" s="680"/>
      <c r="Y17" s="681"/>
      <c r="Z17" s="682">
        <v>0.2</v>
      </c>
      <c r="AA17" s="682"/>
      <c r="AB17" s="682"/>
      <c r="AC17" s="682"/>
      <c r="AD17" s="683">
        <v>178586</v>
      </c>
      <c r="AE17" s="683"/>
      <c r="AF17" s="683"/>
      <c r="AG17" s="683"/>
      <c r="AH17" s="683"/>
      <c r="AI17" s="683"/>
      <c r="AJ17" s="683"/>
      <c r="AK17" s="683"/>
      <c r="AL17" s="684">
        <v>0.4</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129</v>
      </c>
      <c r="BP17" s="682"/>
      <c r="BQ17" s="682"/>
      <c r="BR17" s="682"/>
      <c r="BS17" s="688" t="s">
        <v>129</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8372125</v>
      </c>
      <c r="CS17" s="680"/>
      <c r="CT17" s="680"/>
      <c r="CU17" s="680"/>
      <c r="CV17" s="680"/>
      <c r="CW17" s="680"/>
      <c r="CX17" s="680"/>
      <c r="CY17" s="681"/>
      <c r="CZ17" s="682">
        <v>11</v>
      </c>
      <c r="DA17" s="682"/>
      <c r="DB17" s="682"/>
      <c r="DC17" s="682"/>
      <c r="DD17" s="688" t="s">
        <v>242</v>
      </c>
      <c r="DE17" s="680"/>
      <c r="DF17" s="680"/>
      <c r="DG17" s="680"/>
      <c r="DH17" s="680"/>
      <c r="DI17" s="680"/>
      <c r="DJ17" s="680"/>
      <c r="DK17" s="680"/>
      <c r="DL17" s="680"/>
      <c r="DM17" s="680"/>
      <c r="DN17" s="680"/>
      <c r="DO17" s="680"/>
      <c r="DP17" s="681"/>
      <c r="DQ17" s="688">
        <v>8342672</v>
      </c>
      <c r="DR17" s="680"/>
      <c r="DS17" s="680"/>
      <c r="DT17" s="680"/>
      <c r="DU17" s="680"/>
      <c r="DV17" s="680"/>
      <c r="DW17" s="680"/>
      <c r="DX17" s="680"/>
      <c r="DY17" s="680"/>
      <c r="DZ17" s="680"/>
      <c r="EA17" s="680"/>
      <c r="EB17" s="680"/>
      <c r="EC17" s="689"/>
    </row>
    <row r="18" spans="2:133" ht="11.25" customHeight="1" x14ac:dyDescent="0.15">
      <c r="B18" s="676" t="s">
        <v>266</v>
      </c>
      <c r="C18" s="677"/>
      <c r="D18" s="677"/>
      <c r="E18" s="677"/>
      <c r="F18" s="677"/>
      <c r="G18" s="677"/>
      <c r="H18" s="677"/>
      <c r="I18" s="677"/>
      <c r="J18" s="677"/>
      <c r="K18" s="677"/>
      <c r="L18" s="677"/>
      <c r="M18" s="677"/>
      <c r="N18" s="677"/>
      <c r="O18" s="677"/>
      <c r="P18" s="677"/>
      <c r="Q18" s="678"/>
      <c r="R18" s="679">
        <v>12060218</v>
      </c>
      <c r="S18" s="680"/>
      <c r="T18" s="680"/>
      <c r="U18" s="680"/>
      <c r="V18" s="680"/>
      <c r="W18" s="680"/>
      <c r="X18" s="680"/>
      <c r="Y18" s="681"/>
      <c r="Z18" s="682">
        <v>14.8</v>
      </c>
      <c r="AA18" s="682"/>
      <c r="AB18" s="682"/>
      <c r="AC18" s="682"/>
      <c r="AD18" s="683">
        <v>8728001</v>
      </c>
      <c r="AE18" s="683"/>
      <c r="AF18" s="683"/>
      <c r="AG18" s="683"/>
      <c r="AH18" s="683"/>
      <c r="AI18" s="683"/>
      <c r="AJ18" s="683"/>
      <c r="AK18" s="683"/>
      <c r="AL18" s="684">
        <v>19.899999999999999</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242</v>
      </c>
      <c r="BP18" s="682"/>
      <c r="BQ18" s="682"/>
      <c r="BR18" s="682"/>
      <c r="BS18" s="688" t="s">
        <v>138</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242</v>
      </c>
      <c r="DA18" s="682"/>
      <c r="DB18" s="682"/>
      <c r="DC18" s="682"/>
      <c r="DD18" s="688" t="s">
        <v>242</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269</v>
      </c>
      <c r="C19" s="677"/>
      <c r="D19" s="677"/>
      <c r="E19" s="677"/>
      <c r="F19" s="677"/>
      <c r="G19" s="677"/>
      <c r="H19" s="677"/>
      <c r="I19" s="677"/>
      <c r="J19" s="677"/>
      <c r="K19" s="677"/>
      <c r="L19" s="677"/>
      <c r="M19" s="677"/>
      <c r="N19" s="677"/>
      <c r="O19" s="677"/>
      <c r="P19" s="677"/>
      <c r="Q19" s="678"/>
      <c r="R19" s="679">
        <v>8728001</v>
      </c>
      <c r="S19" s="680"/>
      <c r="T19" s="680"/>
      <c r="U19" s="680"/>
      <c r="V19" s="680"/>
      <c r="W19" s="680"/>
      <c r="X19" s="680"/>
      <c r="Y19" s="681"/>
      <c r="Z19" s="682">
        <v>10.7</v>
      </c>
      <c r="AA19" s="682"/>
      <c r="AB19" s="682"/>
      <c r="AC19" s="682"/>
      <c r="AD19" s="683">
        <v>8728001</v>
      </c>
      <c r="AE19" s="683"/>
      <c r="AF19" s="683"/>
      <c r="AG19" s="683"/>
      <c r="AH19" s="683"/>
      <c r="AI19" s="683"/>
      <c r="AJ19" s="683"/>
      <c r="AK19" s="683"/>
      <c r="AL19" s="684">
        <v>19.899999999999999</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1492872</v>
      </c>
      <c r="BH19" s="680"/>
      <c r="BI19" s="680"/>
      <c r="BJ19" s="680"/>
      <c r="BK19" s="680"/>
      <c r="BL19" s="680"/>
      <c r="BM19" s="680"/>
      <c r="BN19" s="681"/>
      <c r="BO19" s="682">
        <v>4.7</v>
      </c>
      <c r="BP19" s="682"/>
      <c r="BQ19" s="682"/>
      <c r="BR19" s="682"/>
      <c r="BS19" s="688" t="s">
        <v>129</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272</v>
      </c>
      <c r="C20" s="677"/>
      <c r="D20" s="677"/>
      <c r="E20" s="677"/>
      <c r="F20" s="677"/>
      <c r="G20" s="677"/>
      <c r="H20" s="677"/>
      <c r="I20" s="677"/>
      <c r="J20" s="677"/>
      <c r="K20" s="677"/>
      <c r="L20" s="677"/>
      <c r="M20" s="677"/>
      <c r="N20" s="677"/>
      <c r="O20" s="677"/>
      <c r="P20" s="677"/>
      <c r="Q20" s="678"/>
      <c r="R20" s="679">
        <v>3332217</v>
      </c>
      <c r="S20" s="680"/>
      <c r="T20" s="680"/>
      <c r="U20" s="680"/>
      <c r="V20" s="680"/>
      <c r="W20" s="680"/>
      <c r="X20" s="680"/>
      <c r="Y20" s="681"/>
      <c r="Z20" s="682">
        <v>4.0999999999999996</v>
      </c>
      <c r="AA20" s="682"/>
      <c r="AB20" s="682"/>
      <c r="AC20" s="682"/>
      <c r="AD20" s="683" t="s">
        <v>129</v>
      </c>
      <c r="AE20" s="683"/>
      <c r="AF20" s="683"/>
      <c r="AG20" s="683"/>
      <c r="AH20" s="683"/>
      <c r="AI20" s="683"/>
      <c r="AJ20" s="683"/>
      <c r="AK20" s="683"/>
      <c r="AL20" s="684" t="s">
        <v>129</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1492872</v>
      </c>
      <c r="BH20" s="680"/>
      <c r="BI20" s="680"/>
      <c r="BJ20" s="680"/>
      <c r="BK20" s="680"/>
      <c r="BL20" s="680"/>
      <c r="BM20" s="680"/>
      <c r="BN20" s="681"/>
      <c r="BO20" s="682">
        <v>4.7</v>
      </c>
      <c r="BP20" s="682"/>
      <c r="BQ20" s="682"/>
      <c r="BR20" s="682"/>
      <c r="BS20" s="688" t="s">
        <v>242</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76015943</v>
      </c>
      <c r="CS20" s="680"/>
      <c r="CT20" s="680"/>
      <c r="CU20" s="680"/>
      <c r="CV20" s="680"/>
      <c r="CW20" s="680"/>
      <c r="CX20" s="680"/>
      <c r="CY20" s="681"/>
      <c r="CZ20" s="682">
        <v>100</v>
      </c>
      <c r="DA20" s="682"/>
      <c r="DB20" s="682"/>
      <c r="DC20" s="682"/>
      <c r="DD20" s="688">
        <v>6862677</v>
      </c>
      <c r="DE20" s="680"/>
      <c r="DF20" s="680"/>
      <c r="DG20" s="680"/>
      <c r="DH20" s="680"/>
      <c r="DI20" s="680"/>
      <c r="DJ20" s="680"/>
      <c r="DK20" s="680"/>
      <c r="DL20" s="680"/>
      <c r="DM20" s="680"/>
      <c r="DN20" s="680"/>
      <c r="DO20" s="680"/>
      <c r="DP20" s="681"/>
      <c r="DQ20" s="688">
        <v>48806099</v>
      </c>
      <c r="DR20" s="680"/>
      <c r="DS20" s="680"/>
      <c r="DT20" s="680"/>
      <c r="DU20" s="680"/>
      <c r="DV20" s="680"/>
      <c r="DW20" s="680"/>
      <c r="DX20" s="680"/>
      <c r="DY20" s="680"/>
      <c r="DZ20" s="680"/>
      <c r="EA20" s="680"/>
      <c r="EB20" s="680"/>
      <c r="EC20" s="689"/>
    </row>
    <row r="21" spans="2:133" ht="11.25" customHeight="1" x14ac:dyDescent="0.15">
      <c r="B21" s="676" t="s">
        <v>275</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242</v>
      </c>
      <c r="AA21" s="682"/>
      <c r="AB21" s="682"/>
      <c r="AC21" s="682"/>
      <c r="AD21" s="683" t="s">
        <v>129</v>
      </c>
      <c r="AE21" s="683"/>
      <c r="AF21" s="683"/>
      <c r="AG21" s="683"/>
      <c r="AH21" s="683"/>
      <c r="AI21" s="683"/>
      <c r="AJ21" s="683"/>
      <c r="AK21" s="683"/>
      <c r="AL21" s="684" t="s">
        <v>129</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2460</v>
      </c>
      <c r="BH21" s="680"/>
      <c r="BI21" s="680"/>
      <c r="BJ21" s="680"/>
      <c r="BK21" s="680"/>
      <c r="BL21" s="680"/>
      <c r="BM21" s="680"/>
      <c r="BN21" s="681"/>
      <c r="BO21" s="682">
        <v>0</v>
      </c>
      <c r="BP21" s="682"/>
      <c r="BQ21" s="682"/>
      <c r="BR21" s="682"/>
      <c r="BS21" s="688" t="s">
        <v>242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277</v>
      </c>
      <c r="C22" s="677"/>
      <c r="D22" s="677"/>
      <c r="E22" s="677"/>
      <c r="F22" s="677"/>
      <c r="G22" s="677"/>
      <c r="H22" s="677"/>
      <c r="I22" s="677"/>
      <c r="J22" s="677"/>
      <c r="K22" s="677"/>
      <c r="L22" s="677"/>
      <c r="M22" s="677"/>
      <c r="N22" s="677"/>
      <c r="O22" s="677"/>
      <c r="P22" s="677"/>
      <c r="Q22" s="678"/>
      <c r="R22" s="679">
        <v>48437630</v>
      </c>
      <c r="S22" s="680"/>
      <c r="T22" s="680"/>
      <c r="U22" s="680"/>
      <c r="V22" s="680"/>
      <c r="W22" s="680"/>
      <c r="X22" s="680"/>
      <c r="Y22" s="681"/>
      <c r="Z22" s="682">
        <v>59.4</v>
      </c>
      <c r="AA22" s="682"/>
      <c r="AB22" s="682"/>
      <c r="AC22" s="682"/>
      <c r="AD22" s="683">
        <v>43615001</v>
      </c>
      <c r="AE22" s="683"/>
      <c r="AF22" s="683"/>
      <c r="AG22" s="683"/>
      <c r="AH22" s="683"/>
      <c r="AI22" s="683"/>
      <c r="AJ22" s="683"/>
      <c r="AK22" s="683"/>
      <c r="AL22" s="684">
        <v>99.5</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242</v>
      </c>
      <c r="BP22" s="682"/>
      <c r="BQ22" s="682"/>
      <c r="BR22" s="682"/>
      <c r="BS22" s="688" t="s">
        <v>129</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280</v>
      </c>
      <c r="C23" s="677"/>
      <c r="D23" s="677"/>
      <c r="E23" s="677"/>
      <c r="F23" s="677"/>
      <c r="G23" s="677"/>
      <c r="H23" s="677"/>
      <c r="I23" s="677"/>
      <c r="J23" s="677"/>
      <c r="K23" s="677"/>
      <c r="L23" s="677"/>
      <c r="M23" s="677"/>
      <c r="N23" s="677"/>
      <c r="O23" s="677"/>
      <c r="P23" s="677"/>
      <c r="Q23" s="678"/>
      <c r="R23" s="679">
        <v>24095</v>
      </c>
      <c r="S23" s="680"/>
      <c r="T23" s="680"/>
      <c r="U23" s="680"/>
      <c r="V23" s="680"/>
      <c r="W23" s="680"/>
      <c r="X23" s="680"/>
      <c r="Y23" s="681"/>
      <c r="Z23" s="682">
        <v>0</v>
      </c>
      <c r="AA23" s="682"/>
      <c r="AB23" s="682"/>
      <c r="AC23" s="682"/>
      <c r="AD23" s="683">
        <v>24095</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1490412</v>
      </c>
      <c r="BH23" s="680"/>
      <c r="BI23" s="680"/>
      <c r="BJ23" s="680"/>
      <c r="BK23" s="680"/>
      <c r="BL23" s="680"/>
      <c r="BM23" s="680"/>
      <c r="BN23" s="681"/>
      <c r="BO23" s="682">
        <v>4.7</v>
      </c>
      <c r="BP23" s="682"/>
      <c r="BQ23" s="682"/>
      <c r="BR23" s="682"/>
      <c r="BS23" s="688" t="s">
        <v>129</v>
      </c>
      <c r="BT23" s="680"/>
      <c r="BU23" s="680"/>
      <c r="BV23" s="680"/>
      <c r="BW23" s="680"/>
      <c r="BX23" s="680"/>
      <c r="BY23" s="680"/>
      <c r="BZ23" s="680"/>
      <c r="CA23" s="680"/>
      <c r="CB23" s="689"/>
      <c r="CD23" s="661" t="s">
        <v>220</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x14ac:dyDescent="0.15">
      <c r="B24" s="676" t="s">
        <v>287</v>
      </c>
      <c r="C24" s="677"/>
      <c r="D24" s="677"/>
      <c r="E24" s="677"/>
      <c r="F24" s="677"/>
      <c r="G24" s="677"/>
      <c r="H24" s="677"/>
      <c r="I24" s="677"/>
      <c r="J24" s="677"/>
      <c r="K24" s="677"/>
      <c r="L24" s="677"/>
      <c r="M24" s="677"/>
      <c r="N24" s="677"/>
      <c r="O24" s="677"/>
      <c r="P24" s="677"/>
      <c r="Q24" s="678"/>
      <c r="R24" s="679">
        <v>1369762</v>
      </c>
      <c r="S24" s="680"/>
      <c r="T24" s="680"/>
      <c r="U24" s="680"/>
      <c r="V24" s="680"/>
      <c r="W24" s="680"/>
      <c r="X24" s="680"/>
      <c r="Y24" s="681"/>
      <c r="Z24" s="682">
        <v>1.7</v>
      </c>
      <c r="AA24" s="682"/>
      <c r="AB24" s="682"/>
      <c r="AC24" s="682"/>
      <c r="AD24" s="683" t="s">
        <v>242</v>
      </c>
      <c r="AE24" s="683"/>
      <c r="AF24" s="683"/>
      <c r="AG24" s="683"/>
      <c r="AH24" s="683"/>
      <c r="AI24" s="683"/>
      <c r="AJ24" s="683"/>
      <c r="AK24" s="683"/>
      <c r="AL24" s="684" t="s">
        <v>129</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242</v>
      </c>
      <c r="BH24" s="680"/>
      <c r="BI24" s="680"/>
      <c r="BJ24" s="680"/>
      <c r="BK24" s="680"/>
      <c r="BL24" s="680"/>
      <c r="BM24" s="680"/>
      <c r="BN24" s="681"/>
      <c r="BO24" s="682" t="s">
        <v>242</v>
      </c>
      <c r="BP24" s="682"/>
      <c r="BQ24" s="682"/>
      <c r="BR24" s="682"/>
      <c r="BS24" s="688" t="s">
        <v>129</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38049393</v>
      </c>
      <c r="CS24" s="669"/>
      <c r="CT24" s="669"/>
      <c r="CU24" s="669"/>
      <c r="CV24" s="669"/>
      <c r="CW24" s="669"/>
      <c r="CX24" s="669"/>
      <c r="CY24" s="670"/>
      <c r="CZ24" s="673">
        <v>50.1</v>
      </c>
      <c r="DA24" s="674"/>
      <c r="DB24" s="674"/>
      <c r="DC24" s="693"/>
      <c r="DD24" s="712">
        <v>25060033</v>
      </c>
      <c r="DE24" s="669"/>
      <c r="DF24" s="669"/>
      <c r="DG24" s="669"/>
      <c r="DH24" s="669"/>
      <c r="DI24" s="669"/>
      <c r="DJ24" s="669"/>
      <c r="DK24" s="670"/>
      <c r="DL24" s="712">
        <v>24885237</v>
      </c>
      <c r="DM24" s="669"/>
      <c r="DN24" s="669"/>
      <c r="DO24" s="669"/>
      <c r="DP24" s="669"/>
      <c r="DQ24" s="669"/>
      <c r="DR24" s="669"/>
      <c r="DS24" s="669"/>
      <c r="DT24" s="669"/>
      <c r="DU24" s="669"/>
      <c r="DV24" s="670"/>
      <c r="DW24" s="673">
        <v>53.9</v>
      </c>
      <c r="DX24" s="674"/>
      <c r="DY24" s="674"/>
      <c r="DZ24" s="674"/>
      <c r="EA24" s="674"/>
      <c r="EB24" s="674"/>
      <c r="EC24" s="675"/>
    </row>
    <row r="25" spans="2:133" ht="11.25" customHeight="1" x14ac:dyDescent="0.15">
      <c r="B25" s="676" t="s">
        <v>290</v>
      </c>
      <c r="C25" s="677"/>
      <c r="D25" s="677"/>
      <c r="E25" s="677"/>
      <c r="F25" s="677"/>
      <c r="G25" s="677"/>
      <c r="H25" s="677"/>
      <c r="I25" s="677"/>
      <c r="J25" s="677"/>
      <c r="K25" s="677"/>
      <c r="L25" s="677"/>
      <c r="M25" s="677"/>
      <c r="N25" s="677"/>
      <c r="O25" s="677"/>
      <c r="P25" s="677"/>
      <c r="Q25" s="678"/>
      <c r="R25" s="679">
        <v>1179297</v>
      </c>
      <c r="S25" s="680"/>
      <c r="T25" s="680"/>
      <c r="U25" s="680"/>
      <c r="V25" s="680"/>
      <c r="W25" s="680"/>
      <c r="X25" s="680"/>
      <c r="Y25" s="681"/>
      <c r="Z25" s="682">
        <v>1.4</v>
      </c>
      <c r="AA25" s="682"/>
      <c r="AB25" s="682"/>
      <c r="AC25" s="682"/>
      <c r="AD25" s="683">
        <v>46839</v>
      </c>
      <c r="AE25" s="683"/>
      <c r="AF25" s="683"/>
      <c r="AG25" s="683"/>
      <c r="AH25" s="683"/>
      <c r="AI25" s="683"/>
      <c r="AJ25" s="683"/>
      <c r="AK25" s="683"/>
      <c r="AL25" s="684">
        <v>0.1</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242</v>
      </c>
      <c r="BP25" s="682"/>
      <c r="BQ25" s="682"/>
      <c r="BR25" s="682"/>
      <c r="BS25" s="688" t="s">
        <v>129</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14166538</v>
      </c>
      <c r="CS25" s="715"/>
      <c r="CT25" s="715"/>
      <c r="CU25" s="715"/>
      <c r="CV25" s="715"/>
      <c r="CW25" s="715"/>
      <c r="CX25" s="715"/>
      <c r="CY25" s="716"/>
      <c r="CZ25" s="684">
        <v>18.600000000000001</v>
      </c>
      <c r="DA25" s="713"/>
      <c r="DB25" s="713"/>
      <c r="DC25" s="717"/>
      <c r="DD25" s="688">
        <v>11902271</v>
      </c>
      <c r="DE25" s="715"/>
      <c r="DF25" s="715"/>
      <c r="DG25" s="715"/>
      <c r="DH25" s="715"/>
      <c r="DI25" s="715"/>
      <c r="DJ25" s="715"/>
      <c r="DK25" s="716"/>
      <c r="DL25" s="688">
        <v>11767966</v>
      </c>
      <c r="DM25" s="715"/>
      <c r="DN25" s="715"/>
      <c r="DO25" s="715"/>
      <c r="DP25" s="715"/>
      <c r="DQ25" s="715"/>
      <c r="DR25" s="715"/>
      <c r="DS25" s="715"/>
      <c r="DT25" s="715"/>
      <c r="DU25" s="715"/>
      <c r="DV25" s="716"/>
      <c r="DW25" s="684">
        <v>25.5</v>
      </c>
      <c r="DX25" s="713"/>
      <c r="DY25" s="713"/>
      <c r="DZ25" s="713"/>
      <c r="EA25" s="713"/>
      <c r="EB25" s="713"/>
      <c r="EC25" s="714"/>
    </row>
    <row r="26" spans="2:133" ht="11.25" customHeight="1" x14ac:dyDescent="0.15">
      <c r="B26" s="676" t="s">
        <v>293</v>
      </c>
      <c r="C26" s="677"/>
      <c r="D26" s="677"/>
      <c r="E26" s="677"/>
      <c r="F26" s="677"/>
      <c r="G26" s="677"/>
      <c r="H26" s="677"/>
      <c r="I26" s="677"/>
      <c r="J26" s="677"/>
      <c r="K26" s="677"/>
      <c r="L26" s="677"/>
      <c r="M26" s="677"/>
      <c r="N26" s="677"/>
      <c r="O26" s="677"/>
      <c r="P26" s="677"/>
      <c r="Q26" s="678"/>
      <c r="R26" s="679">
        <v>738940</v>
      </c>
      <c r="S26" s="680"/>
      <c r="T26" s="680"/>
      <c r="U26" s="680"/>
      <c r="V26" s="680"/>
      <c r="W26" s="680"/>
      <c r="X26" s="680"/>
      <c r="Y26" s="681"/>
      <c r="Z26" s="682">
        <v>0.9</v>
      </c>
      <c r="AA26" s="682"/>
      <c r="AB26" s="682"/>
      <c r="AC26" s="682"/>
      <c r="AD26" s="683" t="s">
        <v>242</v>
      </c>
      <c r="AE26" s="683"/>
      <c r="AF26" s="683"/>
      <c r="AG26" s="683"/>
      <c r="AH26" s="683"/>
      <c r="AI26" s="683"/>
      <c r="AJ26" s="683"/>
      <c r="AK26" s="683"/>
      <c r="AL26" s="684" t="s">
        <v>242</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242</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9139005</v>
      </c>
      <c r="CS26" s="680"/>
      <c r="CT26" s="680"/>
      <c r="CU26" s="680"/>
      <c r="CV26" s="680"/>
      <c r="CW26" s="680"/>
      <c r="CX26" s="680"/>
      <c r="CY26" s="681"/>
      <c r="CZ26" s="684">
        <v>12</v>
      </c>
      <c r="DA26" s="713"/>
      <c r="DB26" s="713"/>
      <c r="DC26" s="717"/>
      <c r="DD26" s="688">
        <v>7610101</v>
      </c>
      <c r="DE26" s="680"/>
      <c r="DF26" s="680"/>
      <c r="DG26" s="680"/>
      <c r="DH26" s="680"/>
      <c r="DI26" s="680"/>
      <c r="DJ26" s="680"/>
      <c r="DK26" s="681"/>
      <c r="DL26" s="688" t="s">
        <v>242</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296</v>
      </c>
      <c r="C27" s="677"/>
      <c r="D27" s="677"/>
      <c r="E27" s="677"/>
      <c r="F27" s="677"/>
      <c r="G27" s="677"/>
      <c r="H27" s="677"/>
      <c r="I27" s="677"/>
      <c r="J27" s="677"/>
      <c r="K27" s="677"/>
      <c r="L27" s="677"/>
      <c r="M27" s="677"/>
      <c r="N27" s="677"/>
      <c r="O27" s="677"/>
      <c r="P27" s="677"/>
      <c r="Q27" s="678"/>
      <c r="R27" s="679">
        <v>11749497</v>
      </c>
      <c r="S27" s="680"/>
      <c r="T27" s="680"/>
      <c r="U27" s="680"/>
      <c r="V27" s="680"/>
      <c r="W27" s="680"/>
      <c r="X27" s="680"/>
      <c r="Y27" s="681"/>
      <c r="Z27" s="682">
        <v>14.4</v>
      </c>
      <c r="AA27" s="682"/>
      <c r="AB27" s="682"/>
      <c r="AC27" s="682"/>
      <c r="AD27" s="683" t="s">
        <v>129</v>
      </c>
      <c r="AE27" s="683"/>
      <c r="AF27" s="683"/>
      <c r="AG27" s="683"/>
      <c r="AH27" s="683"/>
      <c r="AI27" s="683"/>
      <c r="AJ27" s="683"/>
      <c r="AK27" s="683"/>
      <c r="AL27" s="684" t="s">
        <v>138</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31429662</v>
      </c>
      <c r="BH27" s="680"/>
      <c r="BI27" s="680"/>
      <c r="BJ27" s="680"/>
      <c r="BK27" s="680"/>
      <c r="BL27" s="680"/>
      <c r="BM27" s="680"/>
      <c r="BN27" s="681"/>
      <c r="BO27" s="682">
        <v>100</v>
      </c>
      <c r="BP27" s="682"/>
      <c r="BQ27" s="682"/>
      <c r="BR27" s="682"/>
      <c r="BS27" s="688">
        <v>413776</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15510730</v>
      </c>
      <c r="CS27" s="715"/>
      <c r="CT27" s="715"/>
      <c r="CU27" s="715"/>
      <c r="CV27" s="715"/>
      <c r="CW27" s="715"/>
      <c r="CX27" s="715"/>
      <c r="CY27" s="716"/>
      <c r="CZ27" s="684">
        <v>20.399999999999999</v>
      </c>
      <c r="DA27" s="713"/>
      <c r="DB27" s="713"/>
      <c r="DC27" s="717"/>
      <c r="DD27" s="688">
        <v>4815090</v>
      </c>
      <c r="DE27" s="715"/>
      <c r="DF27" s="715"/>
      <c r="DG27" s="715"/>
      <c r="DH27" s="715"/>
      <c r="DI27" s="715"/>
      <c r="DJ27" s="715"/>
      <c r="DK27" s="716"/>
      <c r="DL27" s="688">
        <v>4774599</v>
      </c>
      <c r="DM27" s="715"/>
      <c r="DN27" s="715"/>
      <c r="DO27" s="715"/>
      <c r="DP27" s="715"/>
      <c r="DQ27" s="715"/>
      <c r="DR27" s="715"/>
      <c r="DS27" s="715"/>
      <c r="DT27" s="715"/>
      <c r="DU27" s="715"/>
      <c r="DV27" s="716"/>
      <c r="DW27" s="684">
        <v>10.3</v>
      </c>
      <c r="DX27" s="713"/>
      <c r="DY27" s="713"/>
      <c r="DZ27" s="713"/>
      <c r="EA27" s="713"/>
      <c r="EB27" s="713"/>
      <c r="EC27" s="714"/>
    </row>
    <row r="28" spans="2:133" ht="11.25" customHeight="1" x14ac:dyDescent="0.15">
      <c r="B28" s="721" t="s">
        <v>299</v>
      </c>
      <c r="C28" s="722"/>
      <c r="D28" s="722"/>
      <c r="E28" s="722"/>
      <c r="F28" s="722"/>
      <c r="G28" s="722"/>
      <c r="H28" s="722"/>
      <c r="I28" s="722"/>
      <c r="J28" s="722"/>
      <c r="K28" s="722"/>
      <c r="L28" s="722"/>
      <c r="M28" s="722"/>
      <c r="N28" s="722"/>
      <c r="O28" s="722"/>
      <c r="P28" s="722"/>
      <c r="Q28" s="723"/>
      <c r="R28" s="679">
        <v>129080</v>
      </c>
      <c r="S28" s="680"/>
      <c r="T28" s="680"/>
      <c r="U28" s="680"/>
      <c r="V28" s="680"/>
      <c r="W28" s="680"/>
      <c r="X28" s="680"/>
      <c r="Y28" s="681"/>
      <c r="Z28" s="682">
        <v>0.2</v>
      </c>
      <c r="AA28" s="682"/>
      <c r="AB28" s="682"/>
      <c r="AC28" s="682"/>
      <c r="AD28" s="683">
        <v>129080</v>
      </c>
      <c r="AE28" s="683"/>
      <c r="AF28" s="683"/>
      <c r="AG28" s="683"/>
      <c r="AH28" s="683"/>
      <c r="AI28" s="683"/>
      <c r="AJ28" s="683"/>
      <c r="AK28" s="683"/>
      <c r="AL28" s="684">
        <v>0.3</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8372125</v>
      </c>
      <c r="CS28" s="680"/>
      <c r="CT28" s="680"/>
      <c r="CU28" s="680"/>
      <c r="CV28" s="680"/>
      <c r="CW28" s="680"/>
      <c r="CX28" s="680"/>
      <c r="CY28" s="681"/>
      <c r="CZ28" s="684">
        <v>11</v>
      </c>
      <c r="DA28" s="713"/>
      <c r="DB28" s="713"/>
      <c r="DC28" s="717"/>
      <c r="DD28" s="688">
        <v>8342672</v>
      </c>
      <c r="DE28" s="680"/>
      <c r="DF28" s="680"/>
      <c r="DG28" s="680"/>
      <c r="DH28" s="680"/>
      <c r="DI28" s="680"/>
      <c r="DJ28" s="680"/>
      <c r="DK28" s="681"/>
      <c r="DL28" s="688">
        <v>8342672</v>
      </c>
      <c r="DM28" s="680"/>
      <c r="DN28" s="680"/>
      <c r="DO28" s="680"/>
      <c r="DP28" s="680"/>
      <c r="DQ28" s="680"/>
      <c r="DR28" s="680"/>
      <c r="DS28" s="680"/>
      <c r="DT28" s="680"/>
      <c r="DU28" s="680"/>
      <c r="DV28" s="681"/>
      <c r="DW28" s="684">
        <v>18.100000000000001</v>
      </c>
      <c r="DX28" s="713"/>
      <c r="DY28" s="713"/>
      <c r="DZ28" s="713"/>
      <c r="EA28" s="713"/>
      <c r="EB28" s="713"/>
      <c r="EC28" s="714"/>
    </row>
    <row r="29" spans="2:133" ht="11.25" customHeight="1" x14ac:dyDescent="0.15">
      <c r="B29" s="676" t="s">
        <v>301</v>
      </c>
      <c r="C29" s="677"/>
      <c r="D29" s="677"/>
      <c r="E29" s="677"/>
      <c r="F29" s="677"/>
      <c r="G29" s="677"/>
      <c r="H29" s="677"/>
      <c r="I29" s="677"/>
      <c r="J29" s="677"/>
      <c r="K29" s="677"/>
      <c r="L29" s="677"/>
      <c r="M29" s="677"/>
      <c r="N29" s="677"/>
      <c r="O29" s="677"/>
      <c r="P29" s="677"/>
      <c r="Q29" s="678"/>
      <c r="R29" s="679">
        <v>5245874</v>
      </c>
      <c r="S29" s="680"/>
      <c r="T29" s="680"/>
      <c r="U29" s="680"/>
      <c r="V29" s="680"/>
      <c r="W29" s="680"/>
      <c r="X29" s="680"/>
      <c r="Y29" s="681"/>
      <c r="Z29" s="682">
        <v>6.4</v>
      </c>
      <c r="AA29" s="682"/>
      <c r="AB29" s="682"/>
      <c r="AC29" s="682"/>
      <c r="AD29" s="683" t="s">
        <v>129</v>
      </c>
      <c r="AE29" s="683"/>
      <c r="AF29" s="683"/>
      <c r="AG29" s="683"/>
      <c r="AH29" s="683"/>
      <c r="AI29" s="683"/>
      <c r="AJ29" s="683"/>
      <c r="AK29" s="683"/>
      <c r="AL29" s="684" t="s">
        <v>242</v>
      </c>
      <c r="AM29" s="685"/>
      <c r="AN29" s="685"/>
      <c r="AO29" s="686"/>
      <c r="AP29" s="658" t="s">
        <v>220</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69</v>
      </c>
      <c r="CG29" s="695"/>
      <c r="CH29" s="695"/>
      <c r="CI29" s="695"/>
      <c r="CJ29" s="695"/>
      <c r="CK29" s="695"/>
      <c r="CL29" s="695"/>
      <c r="CM29" s="695"/>
      <c r="CN29" s="695"/>
      <c r="CO29" s="695"/>
      <c r="CP29" s="695"/>
      <c r="CQ29" s="696"/>
      <c r="CR29" s="679">
        <v>8372105</v>
      </c>
      <c r="CS29" s="715"/>
      <c r="CT29" s="715"/>
      <c r="CU29" s="715"/>
      <c r="CV29" s="715"/>
      <c r="CW29" s="715"/>
      <c r="CX29" s="715"/>
      <c r="CY29" s="716"/>
      <c r="CZ29" s="684">
        <v>11</v>
      </c>
      <c r="DA29" s="713"/>
      <c r="DB29" s="713"/>
      <c r="DC29" s="717"/>
      <c r="DD29" s="688">
        <v>8342652</v>
      </c>
      <c r="DE29" s="715"/>
      <c r="DF29" s="715"/>
      <c r="DG29" s="715"/>
      <c r="DH29" s="715"/>
      <c r="DI29" s="715"/>
      <c r="DJ29" s="715"/>
      <c r="DK29" s="716"/>
      <c r="DL29" s="688">
        <v>8342652</v>
      </c>
      <c r="DM29" s="715"/>
      <c r="DN29" s="715"/>
      <c r="DO29" s="715"/>
      <c r="DP29" s="715"/>
      <c r="DQ29" s="715"/>
      <c r="DR29" s="715"/>
      <c r="DS29" s="715"/>
      <c r="DT29" s="715"/>
      <c r="DU29" s="715"/>
      <c r="DV29" s="716"/>
      <c r="DW29" s="684">
        <v>18.100000000000001</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245650</v>
      </c>
      <c r="S30" s="680"/>
      <c r="T30" s="680"/>
      <c r="U30" s="680"/>
      <c r="V30" s="680"/>
      <c r="W30" s="680"/>
      <c r="X30" s="680"/>
      <c r="Y30" s="681"/>
      <c r="Z30" s="682">
        <v>0.3</v>
      </c>
      <c r="AA30" s="682"/>
      <c r="AB30" s="682"/>
      <c r="AC30" s="682"/>
      <c r="AD30" s="683">
        <v>21251</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185</v>
      </c>
      <c r="AY30" s="666"/>
      <c r="AZ30" s="666"/>
      <c r="BA30" s="666"/>
      <c r="BB30" s="666"/>
      <c r="BC30" s="666"/>
      <c r="BD30" s="666"/>
      <c r="BE30" s="666"/>
      <c r="BF30" s="667"/>
      <c r="BG30" s="739">
        <v>99.3</v>
      </c>
      <c r="BH30" s="740"/>
      <c r="BI30" s="740"/>
      <c r="BJ30" s="740"/>
      <c r="BK30" s="740"/>
      <c r="BL30" s="740"/>
      <c r="BM30" s="674">
        <v>97.2</v>
      </c>
      <c r="BN30" s="740"/>
      <c r="BO30" s="740"/>
      <c r="BP30" s="740"/>
      <c r="BQ30" s="741"/>
      <c r="BR30" s="739">
        <v>99.3</v>
      </c>
      <c r="BS30" s="740"/>
      <c r="BT30" s="740"/>
      <c r="BU30" s="740"/>
      <c r="BV30" s="740"/>
      <c r="BW30" s="740"/>
      <c r="BX30" s="674">
        <v>97.1</v>
      </c>
      <c r="BY30" s="740"/>
      <c r="BZ30" s="740"/>
      <c r="CA30" s="740"/>
      <c r="CB30" s="741"/>
      <c r="CD30" s="744"/>
      <c r="CE30" s="745"/>
      <c r="CF30" s="694" t="s">
        <v>308</v>
      </c>
      <c r="CG30" s="695"/>
      <c r="CH30" s="695"/>
      <c r="CI30" s="695"/>
      <c r="CJ30" s="695"/>
      <c r="CK30" s="695"/>
      <c r="CL30" s="695"/>
      <c r="CM30" s="695"/>
      <c r="CN30" s="695"/>
      <c r="CO30" s="695"/>
      <c r="CP30" s="695"/>
      <c r="CQ30" s="696"/>
      <c r="CR30" s="679">
        <v>7827673</v>
      </c>
      <c r="CS30" s="680"/>
      <c r="CT30" s="680"/>
      <c r="CU30" s="680"/>
      <c r="CV30" s="680"/>
      <c r="CW30" s="680"/>
      <c r="CX30" s="680"/>
      <c r="CY30" s="681"/>
      <c r="CZ30" s="684">
        <v>10.3</v>
      </c>
      <c r="DA30" s="713"/>
      <c r="DB30" s="713"/>
      <c r="DC30" s="717"/>
      <c r="DD30" s="688">
        <v>7800125</v>
      </c>
      <c r="DE30" s="680"/>
      <c r="DF30" s="680"/>
      <c r="DG30" s="680"/>
      <c r="DH30" s="680"/>
      <c r="DI30" s="680"/>
      <c r="DJ30" s="680"/>
      <c r="DK30" s="681"/>
      <c r="DL30" s="688">
        <v>7800125</v>
      </c>
      <c r="DM30" s="680"/>
      <c r="DN30" s="680"/>
      <c r="DO30" s="680"/>
      <c r="DP30" s="680"/>
      <c r="DQ30" s="680"/>
      <c r="DR30" s="680"/>
      <c r="DS30" s="680"/>
      <c r="DT30" s="680"/>
      <c r="DU30" s="680"/>
      <c r="DV30" s="681"/>
      <c r="DW30" s="684">
        <v>16.899999999999999</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279788</v>
      </c>
      <c r="S31" s="680"/>
      <c r="T31" s="680"/>
      <c r="U31" s="680"/>
      <c r="V31" s="680"/>
      <c r="W31" s="680"/>
      <c r="X31" s="680"/>
      <c r="Y31" s="681"/>
      <c r="Z31" s="682">
        <v>0.3</v>
      </c>
      <c r="AA31" s="682"/>
      <c r="AB31" s="682"/>
      <c r="AC31" s="682"/>
      <c r="AD31" s="683" t="s">
        <v>242</v>
      </c>
      <c r="AE31" s="683"/>
      <c r="AF31" s="683"/>
      <c r="AG31" s="683"/>
      <c r="AH31" s="683"/>
      <c r="AI31" s="683"/>
      <c r="AJ31" s="683"/>
      <c r="AK31" s="683"/>
      <c r="AL31" s="684" t="s">
        <v>129</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99.2</v>
      </c>
      <c r="BH31" s="715"/>
      <c r="BI31" s="715"/>
      <c r="BJ31" s="715"/>
      <c r="BK31" s="715"/>
      <c r="BL31" s="715"/>
      <c r="BM31" s="685">
        <v>97.2</v>
      </c>
      <c r="BN31" s="737"/>
      <c r="BO31" s="737"/>
      <c r="BP31" s="737"/>
      <c r="BQ31" s="738"/>
      <c r="BR31" s="736">
        <v>99.3</v>
      </c>
      <c r="BS31" s="715"/>
      <c r="BT31" s="715"/>
      <c r="BU31" s="715"/>
      <c r="BV31" s="715"/>
      <c r="BW31" s="715"/>
      <c r="BX31" s="685">
        <v>97.3</v>
      </c>
      <c r="BY31" s="737"/>
      <c r="BZ31" s="737"/>
      <c r="CA31" s="737"/>
      <c r="CB31" s="738"/>
      <c r="CD31" s="744"/>
      <c r="CE31" s="745"/>
      <c r="CF31" s="694" t="s">
        <v>312</v>
      </c>
      <c r="CG31" s="695"/>
      <c r="CH31" s="695"/>
      <c r="CI31" s="695"/>
      <c r="CJ31" s="695"/>
      <c r="CK31" s="695"/>
      <c r="CL31" s="695"/>
      <c r="CM31" s="695"/>
      <c r="CN31" s="695"/>
      <c r="CO31" s="695"/>
      <c r="CP31" s="695"/>
      <c r="CQ31" s="696"/>
      <c r="CR31" s="679">
        <v>544432</v>
      </c>
      <c r="CS31" s="715"/>
      <c r="CT31" s="715"/>
      <c r="CU31" s="715"/>
      <c r="CV31" s="715"/>
      <c r="CW31" s="715"/>
      <c r="CX31" s="715"/>
      <c r="CY31" s="716"/>
      <c r="CZ31" s="684">
        <v>0.7</v>
      </c>
      <c r="DA31" s="713"/>
      <c r="DB31" s="713"/>
      <c r="DC31" s="717"/>
      <c r="DD31" s="688">
        <v>542527</v>
      </c>
      <c r="DE31" s="715"/>
      <c r="DF31" s="715"/>
      <c r="DG31" s="715"/>
      <c r="DH31" s="715"/>
      <c r="DI31" s="715"/>
      <c r="DJ31" s="715"/>
      <c r="DK31" s="716"/>
      <c r="DL31" s="688">
        <v>542527</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1676693</v>
      </c>
      <c r="S32" s="680"/>
      <c r="T32" s="680"/>
      <c r="U32" s="680"/>
      <c r="V32" s="680"/>
      <c r="W32" s="680"/>
      <c r="X32" s="680"/>
      <c r="Y32" s="681"/>
      <c r="Z32" s="682">
        <v>2.1</v>
      </c>
      <c r="AA32" s="682"/>
      <c r="AB32" s="682"/>
      <c r="AC32" s="682"/>
      <c r="AD32" s="683" t="s">
        <v>138</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99.4</v>
      </c>
      <c r="BH32" s="749"/>
      <c r="BI32" s="749"/>
      <c r="BJ32" s="749"/>
      <c r="BK32" s="749"/>
      <c r="BL32" s="749"/>
      <c r="BM32" s="750">
        <v>97.1</v>
      </c>
      <c r="BN32" s="749"/>
      <c r="BO32" s="749"/>
      <c r="BP32" s="749"/>
      <c r="BQ32" s="751"/>
      <c r="BR32" s="748">
        <v>99.3</v>
      </c>
      <c r="BS32" s="749"/>
      <c r="BT32" s="749"/>
      <c r="BU32" s="749"/>
      <c r="BV32" s="749"/>
      <c r="BW32" s="749"/>
      <c r="BX32" s="750">
        <v>96.8</v>
      </c>
      <c r="BY32" s="749"/>
      <c r="BZ32" s="749"/>
      <c r="CA32" s="749"/>
      <c r="CB32" s="751"/>
      <c r="CD32" s="746"/>
      <c r="CE32" s="747"/>
      <c r="CF32" s="694" t="s">
        <v>315</v>
      </c>
      <c r="CG32" s="695"/>
      <c r="CH32" s="695"/>
      <c r="CI32" s="695"/>
      <c r="CJ32" s="695"/>
      <c r="CK32" s="695"/>
      <c r="CL32" s="695"/>
      <c r="CM32" s="695"/>
      <c r="CN32" s="695"/>
      <c r="CO32" s="695"/>
      <c r="CP32" s="695"/>
      <c r="CQ32" s="696"/>
      <c r="CR32" s="679">
        <v>20</v>
      </c>
      <c r="CS32" s="680"/>
      <c r="CT32" s="680"/>
      <c r="CU32" s="680"/>
      <c r="CV32" s="680"/>
      <c r="CW32" s="680"/>
      <c r="CX32" s="680"/>
      <c r="CY32" s="681"/>
      <c r="CZ32" s="684">
        <v>0</v>
      </c>
      <c r="DA32" s="713"/>
      <c r="DB32" s="713"/>
      <c r="DC32" s="717"/>
      <c r="DD32" s="688">
        <v>20</v>
      </c>
      <c r="DE32" s="680"/>
      <c r="DF32" s="680"/>
      <c r="DG32" s="680"/>
      <c r="DH32" s="680"/>
      <c r="DI32" s="680"/>
      <c r="DJ32" s="680"/>
      <c r="DK32" s="681"/>
      <c r="DL32" s="688">
        <v>20</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2383403</v>
      </c>
      <c r="S33" s="680"/>
      <c r="T33" s="680"/>
      <c r="U33" s="680"/>
      <c r="V33" s="680"/>
      <c r="W33" s="680"/>
      <c r="X33" s="680"/>
      <c r="Y33" s="681"/>
      <c r="Z33" s="682">
        <v>2.9</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25707631</v>
      </c>
      <c r="CS33" s="715"/>
      <c r="CT33" s="715"/>
      <c r="CU33" s="715"/>
      <c r="CV33" s="715"/>
      <c r="CW33" s="715"/>
      <c r="CX33" s="715"/>
      <c r="CY33" s="716"/>
      <c r="CZ33" s="684">
        <v>33.799999999999997</v>
      </c>
      <c r="DA33" s="713"/>
      <c r="DB33" s="713"/>
      <c r="DC33" s="717"/>
      <c r="DD33" s="688">
        <v>19913871</v>
      </c>
      <c r="DE33" s="715"/>
      <c r="DF33" s="715"/>
      <c r="DG33" s="715"/>
      <c r="DH33" s="715"/>
      <c r="DI33" s="715"/>
      <c r="DJ33" s="715"/>
      <c r="DK33" s="716"/>
      <c r="DL33" s="688">
        <v>15546376</v>
      </c>
      <c r="DM33" s="715"/>
      <c r="DN33" s="715"/>
      <c r="DO33" s="715"/>
      <c r="DP33" s="715"/>
      <c r="DQ33" s="715"/>
      <c r="DR33" s="715"/>
      <c r="DS33" s="715"/>
      <c r="DT33" s="715"/>
      <c r="DU33" s="715"/>
      <c r="DV33" s="716"/>
      <c r="DW33" s="684">
        <v>33.700000000000003</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1682308</v>
      </c>
      <c r="S34" s="680"/>
      <c r="T34" s="680"/>
      <c r="U34" s="680"/>
      <c r="V34" s="680"/>
      <c r="W34" s="680"/>
      <c r="X34" s="680"/>
      <c r="Y34" s="681"/>
      <c r="Z34" s="682">
        <v>2.1</v>
      </c>
      <c r="AA34" s="682"/>
      <c r="AB34" s="682"/>
      <c r="AC34" s="682"/>
      <c r="AD34" s="683">
        <v>5237</v>
      </c>
      <c r="AE34" s="683"/>
      <c r="AF34" s="683"/>
      <c r="AG34" s="683"/>
      <c r="AH34" s="683"/>
      <c r="AI34" s="683"/>
      <c r="AJ34" s="683"/>
      <c r="AK34" s="683"/>
      <c r="AL34" s="684">
        <v>0</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9356033</v>
      </c>
      <c r="CS34" s="680"/>
      <c r="CT34" s="680"/>
      <c r="CU34" s="680"/>
      <c r="CV34" s="680"/>
      <c r="CW34" s="680"/>
      <c r="CX34" s="680"/>
      <c r="CY34" s="681"/>
      <c r="CZ34" s="684">
        <v>12.3</v>
      </c>
      <c r="DA34" s="713"/>
      <c r="DB34" s="713"/>
      <c r="DC34" s="717"/>
      <c r="DD34" s="688">
        <v>8095379</v>
      </c>
      <c r="DE34" s="680"/>
      <c r="DF34" s="680"/>
      <c r="DG34" s="680"/>
      <c r="DH34" s="680"/>
      <c r="DI34" s="680"/>
      <c r="DJ34" s="680"/>
      <c r="DK34" s="681"/>
      <c r="DL34" s="688">
        <v>7361974</v>
      </c>
      <c r="DM34" s="680"/>
      <c r="DN34" s="680"/>
      <c r="DO34" s="680"/>
      <c r="DP34" s="680"/>
      <c r="DQ34" s="680"/>
      <c r="DR34" s="680"/>
      <c r="DS34" s="680"/>
      <c r="DT34" s="680"/>
      <c r="DU34" s="680"/>
      <c r="DV34" s="681"/>
      <c r="DW34" s="684">
        <v>15.9</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6447500</v>
      </c>
      <c r="S35" s="680"/>
      <c r="T35" s="680"/>
      <c r="U35" s="680"/>
      <c r="V35" s="680"/>
      <c r="W35" s="680"/>
      <c r="X35" s="680"/>
      <c r="Y35" s="681"/>
      <c r="Z35" s="682">
        <v>7.9</v>
      </c>
      <c r="AA35" s="682"/>
      <c r="AB35" s="682"/>
      <c r="AC35" s="682"/>
      <c r="AD35" s="683" t="s">
        <v>129</v>
      </c>
      <c r="AE35" s="683"/>
      <c r="AF35" s="683"/>
      <c r="AG35" s="683"/>
      <c r="AH35" s="683"/>
      <c r="AI35" s="683"/>
      <c r="AJ35" s="683"/>
      <c r="AK35" s="683"/>
      <c r="AL35" s="684" t="s">
        <v>129</v>
      </c>
      <c r="AM35" s="685"/>
      <c r="AN35" s="685"/>
      <c r="AO35" s="686"/>
      <c r="AP35" s="234"/>
      <c r="AQ35" s="752" t="s">
        <v>323</v>
      </c>
      <c r="AR35" s="753"/>
      <c r="AS35" s="753"/>
      <c r="AT35" s="753"/>
      <c r="AU35" s="753"/>
      <c r="AV35" s="753"/>
      <c r="AW35" s="753"/>
      <c r="AX35" s="753"/>
      <c r="AY35" s="754"/>
      <c r="AZ35" s="668">
        <v>6343381</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40729</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1190495</v>
      </c>
      <c r="CS35" s="715"/>
      <c r="CT35" s="715"/>
      <c r="CU35" s="715"/>
      <c r="CV35" s="715"/>
      <c r="CW35" s="715"/>
      <c r="CX35" s="715"/>
      <c r="CY35" s="716"/>
      <c r="CZ35" s="684">
        <v>1.6</v>
      </c>
      <c r="DA35" s="713"/>
      <c r="DB35" s="713"/>
      <c r="DC35" s="717"/>
      <c r="DD35" s="688">
        <v>886339</v>
      </c>
      <c r="DE35" s="715"/>
      <c r="DF35" s="715"/>
      <c r="DG35" s="715"/>
      <c r="DH35" s="715"/>
      <c r="DI35" s="715"/>
      <c r="DJ35" s="715"/>
      <c r="DK35" s="716"/>
      <c r="DL35" s="688">
        <v>886339</v>
      </c>
      <c r="DM35" s="715"/>
      <c r="DN35" s="715"/>
      <c r="DO35" s="715"/>
      <c r="DP35" s="715"/>
      <c r="DQ35" s="715"/>
      <c r="DR35" s="715"/>
      <c r="DS35" s="715"/>
      <c r="DT35" s="715"/>
      <c r="DU35" s="715"/>
      <c r="DV35" s="716"/>
      <c r="DW35" s="684">
        <v>1.9</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242</v>
      </c>
      <c r="AE36" s="683"/>
      <c r="AF36" s="683"/>
      <c r="AG36" s="683"/>
      <c r="AH36" s="683"/>
      <c r="AI36" s="683"/>
      <c r="AJ36" s="683"/>
      <c r="AK36" s="683"/>
      <c r="AL36" s="684" t="s">
        <v>129</v>
      </c>
      <c r="AM36" s="685"/>
      <c r="AN36" s="685"/>
      <c r="AO36" s="686"/>
      <c r="AQ36" s="756" t="s">
        <v>327</v>
      </c>
      <c r="AR36" s="757"/>
      <c r="AS36" s="757"/>
      <c r="AT36" s="757"/>
      <c r="AU36" s="757"/>
      <c r="AV36" s="757"/>
      <c r="AW36" s="757"/>
      <c r="AX36" s="757"/>
      <c r="AY36" s="758"/>
      <c r="AZ36" s="679">
        <v>878594</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-50522</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7487823</v>
      </c>
      <c r="CS36" s="680"/>
      <c r="CT36" s="680"/>
      <c r="CU36" s="680"/>
      <c r="CV36" s="680"/>
      <c r="CW36" s="680"/>
      <c r="CX36" s="680"/>
      <c r="CY36" s="681"/>
      <c r="CZ36" s="684">
        <v>9.9</v>
      </c>
      <c r="DA36" s="713"/>
      <c r="DB36" s="713"/>
      <c r="DC36" s="717"/>
      <c r="DD36" s="688">
        <v>5889086</v>
      </c>
      <c r="DE36" s="680"/>
      <c r="DF36" s="680"/>
      <c r="DG36" s="680"/>
      <c r="DH36" s="680"/>
      <c r="DI36" s="680"/>
      <c r="DJ36" s="680"/>
      <c r="DK36" s="681"/>
      <c r="DL36" s="688">
        <v>3224400</v>
      </c>
      <c r="DM36" s="680"/>
      <c r="DN36" s="680"/>
      <c r="DO36" s="680"/>
      <c r="DP36" s="680"/>
      <c r="DQ36" s="680"/>
      <c r="DR36" s="680"/>
      <c r="DS36" s="680"/>
      <c r="DT36" s="680"/>
      <c r="DU36" s="680"/>
      <c r="DV36" s="681"/>
      <c r="DW36" s="684">
        <v>7</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2333300</v>
      </c>
      <c r="S37" s="680"/>
      <c r="T37" s="680"/>
      <c r="U37" s="680"/>
      <c r="V37" s="680"/>
      <c r="W37" s="680"/>
      <c r="X37" s="680"/>
      <c r="Y37" s="681"/>
      <c r="Z37" s="682">
        <v>2.9</v>
      </c>
      <c r="AA37" s="682"/>
      <c r="AB37" s="682"/>
      <c r="AC37" s="682"/>
      <c r="AD37" s="683" t="s">
        <v>129</v>
      </c>
      <c r="AE37" s="683"/>
      <c r="AF37" s="683"/>
      <c r="AG37" s="683"/>
      <c r="AH37" s="683"/>
      <c r="AI37" s="683"/>
      <c r="AJ37" s="683"/>
      <c r="AK37" s="683"/>
      <c r="AL37" s="684" t="s">
        <v>129</v>
      </c>
      <c r="AM37" s="685"/>
      <c r="AN37" s="685"/>
      <c r="AO37" s="686"/>
      <c r="AQ37" s="756" t="s">
        <v>331</v>
      </c>
      <c r="AR37" s="757"/>
      <c r="AS37" s="757"/>
      <c r="AT37" s="757"/>
      <c r="AU37" s="757"/>
      <c r="AV37" s="757"/>
      <c r="AW37" s="757"/>
      <c r="AX37" s="757"/>
      <c r="AY37" s="758"/>
      <c r="AZ37" s="679">
        <v>231294</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22534</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2269099</v>
      </c>
      <c r="CS37" s="715"/>
      <c r="CT37" s="715"/>
      <c r="CU37" s="715"/>
      <c r="CV37" s="715"/>
      <c r="CW37" s="715"/>
      <c r="CX37" s="715"/>
      <c r="CY37" s="716"/>
      <c r="CZ37" s="684">
        <v>3</v>
      </c>
      <c r="DA37" s="713"/>
      <c r="DB37" s="713"/>
      <c r="DC37" s="717"/>
      <c r="DD37" s="688">
        <v>1642145</v>
      </c>
      <c r="DE37" s="715"/>
      <c r="DF37" s="715"/>
      <c r="DG37" s="715"/>
      <c r="DH37" s="715"/>
      <c r="DI37" s="715"/>
      <c r="DJ37" s="715"/>
      <c r="DK37" s="716"/>
      <c r="DL37" s="688">
        <v>1321973</v>
      </c>
      <c r="DM37" s="715"/>
      <c r="DN37" s="715"/>
      <c r="DO37" s="715"/>
      <c r="DP37" s="715"/>
      <c r="DQ37" s="715"/>
      <c r="DR37" s="715"/>
      <c r="DS37" s="715"/>
      <c r="DT37" s="715"/>
      <c r="DU37" s="715"/>
      <c r="DV37" s="716"/>
      <c r="DW37" s="684">
        <v>2.9</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81589517</v>
      </c>
      <c r="S38" s="760"/>
      <c r="T38" s="760"/>
      <c r="U38" s="760"/>
      <c r="V38" s="760"/>
      <c r="W38" s="760"/>
      <c r="X38" s="760"/>
      <c r="Y38" s="761"/>
      <c r="Z38" s="762">
        <v>100</v>
      </c>
      <c r="AA38" s="762"/>
      <c r="AB38" s="762"/>
      <c r="AC38" s="762"/>
      <c r="AD38" s="763">
        <v>43841503</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6403</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34462</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5229946</v>
      </c>
      <c r="CS38" s="680"/>
      <c r="CT38" s="680"/>
      <c r="CU38" s="680"/>
      <c r="CV38" s="680"/>
      <c r="CW38" s="680"/>
      <c r="CX38" s="680"/>
      <c r="CY38" s="681"/>
      <c r="CZ38" s="684">
        <v>6.9</v>
      </c>
      <c r="DA38" s="713"/>
      <c r="DB38" s="713"/>
      <c r="DC38" s="717"/>
      <c r="DD38" s="688">
        <v>4261536</v>
      </c>
      <c r="DE38" s="680"/>
      <c r="DF38" s="680"/>
      <c r="DG38" s="680"/>
      <c r="DH38" s="680"/>
      <c r="DI38" s="680"/>
      <c r="DJ38" s="680"/>
      <c r="DK38" s="681"/>
      <c r="DL38" s="688">
        <v>4073663</v>
      </c>
      <c r="DM38" s="680"/>
      <c r="DN38" s="680"/>
      <c r="DO38" s="680"/>
      <c r="DP38" s="680"/>
      <c r="DQ38" s="680"/>
      <c r="DR38" s="680"/>
      <c r="DS38" s="680"/>
      <c r="DT38" s="680"/>
      <c r="DU38" s="680"/>
      <c r="DV38" s="681"/>
      <c r="DW38" s="684">
        <v>8.8000000000000007</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242</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90</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1113100</v>
      </c>
      <c r="CS39" s="715"/>
      <c r="CT39" s="715"/>
      <c r="CU39" s="715"/>
      <c r="CV39" s="715"/>
      <c r="CW39" s="715"/>
      <c r="CX39" s="715"/>
      <c r="CY39" s="716"/>
      <c r="CZ39" s="684">
        <v>1.5</v>
      </c>
      <c r="DA39" s="713"/>
      <c r="DB39" s="713"/>
      <c r="DC39" s="717"/>
      <c r="DD39" s="688">
        <v>670997</v>
      </c>
      <c r="DE39" s="715"/>
      <c r="DF39" s="715"/>
      <c r="DG39" s="715"/>
      <c r="DH39" s="715"/>
      <c r="DI39" s="715"/>
      <c r="DJ39" s="715"/>
      <c r="DK39" s="716"/>
      <c r="DL39" s="688" t="s">
        <v>129</v>
      </c>
      <c r="DM39" s="715"/>
      <c r="DN39" s="715"/>
      <c r="DO39" s="715"/>
      <c r="DP39" s="715"/>
      <c r="DQ39" s="715"/>
      <c r="DR39" s="715"/>
      <c r="DS39" s="715"/>
      <c r="DT39" s="715"/>
      <c r="DU39" s="715"/>
      <c r="DV39" s="716"/>
      <c r="DW39" s="684" t="s">
        <v>242</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1273173</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129</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1330234</v>
      </c>
      <c r="CS40" s="680"/>
      <c r="CT40" s="680"/>
      <c r="CU40" s="680"/>
      <c r="CV40" s="680"/>
      <c r="CW40" s="680"/>
      <c r="CX40" s="680"/>
      <c r="CY40" s="681"/>
      <c r="CZ40" s="684">
        <v>1.7</v>
      </c>
      <c r="DA40" s="713"/>
      <c r="DB40" s="713"/>
      <c r="DC40" s="717"/>
      <c r="DD40" s="688">
        <v>110534</v>
      </c>
      <c r="DE40" s="680"/>
      <c r="DF40" s="680"/>
      <c r="DG40" s="680"/>
      <c r="DH40" s="680"/>
      <c r="DI40" s="680"/>
      <c r="DJ40" s="680"/>
      <c r="DK40" s="681"/>
      <c r="DL40" s="688" t="s">
        <v>242</v>
      </c>
      <c r="DM40" s="680"/>
      <c r="DN40" s="680"/>
      <c r="DO40" s="680"/>
      <c r="DP40" s="680"/>
      <c r="DQ40" s="680"/>
      <c r="DR40" s="680"/>
      <c r="DS40" s="680"/>
      <c r="DT40" s="680"/>
      <c r="DU40" s="680"/>
      <c r="DV40" s="681"/>
      <c r="DW40" s="684" t="s">
        <v>242</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3953917</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319</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12258919</v>
      </c>
      <c r="CS42" s="680"/>
      <c r="CT42" s="680"/>
      <c r="CU42" s="680"/>
      <c r="CV42" s="680"/>
      <c r="CW42" s="680"/>
      <c r="CX42" s="680"/>
      <c r="CY42" s="681"/>
      <c r="CZ42" s="684">
        <v>16.100000000000001</v>
      </c>
      <c r="DA42" s="685"/>
      <c r="DB42" s="685"/>
      <c r="DC42" s="780"/>
      <c r="DD42" s="688">
        <v>3832195</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238973</v>
      </c>
      <c r="CS43" s="715"/>
      <c r="CT43" s="715"/>
      <c r="CU43" s="715"/>
      <c r="CV43" s="715"/>
      <c r="CW43" s="715"/>
      <c r="CX43" s="715"/>
      <c r="CY43" s="716"/>
      <c r="CZ43" s="684">
        <v>0.3</v>
      </c>
      <c r="DA43" s="713"/>
      <c r="DB43" s="713"/>
      <c r="DC43" s="717"/>
      <c r="DD43" s="688">
        <v>168644</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304</v>
      </c>
      <c r="CE44" s="792"/>
      <c r="CF44" s="676" t="s">
        <v>353</v>
      </c>
      <c r="CG44" s="677"/>
      <c r="CH44" s="677"/>
      <c r="CI44" s="677"/>
      <c r="CJ44" s="677"/>
      <c r="CK44" s="677"/>
      <c r="CL44" s="677"/>
      <c r="CM44" s="677"/>
      <c r="CN44" s="677"/>
      <c r="CO44" s="677"/>
      <c r="CP44" s="677"/>
      <c r="CQ44" s="678"/>
      <c r="CR44" s="679">
        <v>6862677</v>
      </c>
      <c r="CS44" s="680"/>
      <c r="CT44" s="680"/>
      <c r="CU44" s="680"/>
      <c r="CV44" s="680"/>
      <c r="CW44" s="680"/>
      <c r="CX44" s="680"/>
      <c r="CY44" s="681"/>
      <c r="CZ44" s="684">
        <v>9</v>
      </c>
      <c r="DA44" s="685"/>
      <c r="DB44" s="685"/>
      <c r="DC44" s="780"/>
      <c r="DD44" s="688">
        <v>1501365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3671685</v>
      </c>
      <c r="CS45" s="715"/>
      <c r="CT45" s="715"/>
      <c r="CU45" s="715"/>
      <c r="CV45" s="715"/>
      <c r="CW45" s="715"/>
      <c r="CX45" s="715"/>
      <c r="CY45" s="716"/>
      <c r="CZ45" s="684">
        <v>4.8</v>
      </c>
      <c r="DA45" s="713"/>
      <c r="DB45" s="713"/>
      <c r="DC45" s="717"/>
      <c r="DD45" s="688">
        <v>232986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3151967</v>
      </c>
      <c r="CS46" s="680"/>
      <c r="CT46" s="680"/>
      <c r="CU46" s="680"/>
      <c r="CV46" s="680"/>
      <c r="CW46" s="680"/>
      <c r="CX46" s="680"/>
      <c r="CY46" s="681"/>
      <c r="CZ46" s="684">
        <v>4.0999999999999996</v>
      </c>
      <c r="DA46" s="685"/>
      <c r="DB46" s="685"/>
      <c r="DC46" s="780"/>
      <c r="DD46" s="688">
        <v>1258503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5396242</v>
      </c>
      <c r="CS47" s="715"/>
      <c r="CT47" s="715"/>
      <c r="CU47" s="715"/>
      <c r="CV47" s="715"/>
      <c r="CW47" s="715"/>
      <c r="CX47" s="715"/>
      <c r="CY47" s="716"/>
      <c r="CZ47" s="684">
        <v>7.1</v>
      </c>
      <c r="DA47" s="713"/>
      <c r="DB47" s="713"/>
      <c r="DC47" s="717"/>
      <c r="DD47" s="688">
        <v>2330830</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129</v>
      </c>
      <c r="CS48" s="680"/>
      <c r="CT48" s="680"/>
      <c r="CU48" s="680"/>
      <c r="CV48" s="680"/>
      <c r="CW48" s="680"/>
      <c r="CX48" s="680"/>
      <c r="CY48" s="681"/>
      <c r="CZ48" s="684" t="s">
        <v>242</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76015943</v>
      </c>
      <c r="CS49" s="749"/>
      <c r="CT49" s="749"/>
      <c r="CU49" s="749"/>
      <c r="CV49" s="749"/>
      <c r="CW49" s="749"/>
      <c r="CX49" s="749"/>
      <c r="CY49" s="781"/>
      <c r="CZ49" s="764">
        <v>100</v>
      </c>
      <c r="DA49" s="782"/>
      <c r="DB49" s="782"/>
      <c r="DC49" s="783"/>
      <c r="DD49" s="784">
        <v>48806099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SsZH4E9YOMTYx5yBGiIk86cs93l2KAnbBnk5LWvcTSR+a1xf1+kQa+9niJuLWu+AUZujTV6AqHjk5xhpjBp8qA==" saltValue="shtGtgF++BrhIJJdytD8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81594</v>
      </c>
      <c r="R7" s="815"/>
      <c r="S7" s="815"/>
      <c r="T7" s="815"/>
      <c r="U7" s="815"/>
      <c r="V7" s="815">
        <v>76020</v>
      </c>
      <c r="W7" s="815"/>
      <c r="X7" s="815"/>
      <c r="Y7" s="815"/>
      <c r="Z7" s="815"/>
      <c r="AA7" s="815">
        <v>5574</v>
      </c>
      <c r="AB7" s="815"/>
      <c r="AC7" s="815"/>
      <c r="AD7" s="815"/>
      <c r="AE7" s="816"/>
      <c r="AF7" s="817">
        <v>810</v>
      </c>
      <c r="AG7" s="818"/>
      <c r="AH7" s="818"/>
      <c r="AI7" s="818"/>
      <c r="AJ7" s="819"/>
      <c r="AK7" s="854">
        <v>1684</v>
      </c>
      <c r="AL7" s="855"/>
      <c r="AM7" s="855"/>
      <c r="AN7" s="855"/>
      <c r="AO7" s="855"/>
      <c r="AP7" s="855">
        <v>77130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591</v>
      </c>
      <c r="BT7" s="859"/>
      <c r="BU7" s="859"/>
      <c r="BV7" s="859"/>
      <c r="BW7" s="859"/>
      <c r="BX7" s="859"/>
      <c r="BY7" s="859"/>
      <c r="BZ7" s="859"/>
      <c r="CA7" s="859"/>
      <c r="CB7" s="859"/>
      <c r="CC7" s="859"/>
      <c r="CD7" s="859"/>
      <c r="CE7" s="859"/>
      <c r="CF7" s="859"/>
      <c r="CG7" s="860"/>
      <c r="CH7" s="851">
        <v>1</v>
      </c>
      <c r="CI7" s="852"/>
      <c r="CJ7" s="852"/>
      <c r="CK7" s="852"/>
      <c r="CL7" s="853"/>
      <c r="CM7" s="851">
        <v>273</v>
      </c>
      <c r="CN7" s="852"/>
      <c r="CO7" s="852"/>
      <c r="CP7" s="852"/>
      <c r="CQ7" s="853"/>
      <c r="CR7" s="851">
        <v>225</v>
      </c>
      <c r="CS7" s="852"/>
      <c r="CT7" s="852"/>
      <c r="CU7" s="852"/>
      <c r="CV7" s="853"/>
      <c r="CW7" s="851">
        <v>1</v>
      </c>
      <c r="CX7" s="852"/>
      <c r="CY7" s="852"/>
      <c r="CZ7" s="852"/>
      <c r="DA7" s="853"/>
      <c r="DB7" s="851" t="s">
        <v>579</v>
      </c>
      <c r="DC7" s="852"/>
      <c r="DD7" s="852"/>
      <c r="DE7" s="852"/>
      <c r="DF7" s="853"/>
      <c r="DG7" s="851" t="s">
        <v>579</v>
      </c>
      <c r="DH7" s="852"/>
      <c r="DI7" s="852"/>
      <c r="DJ7" s="852"/>
      <c r="DK7" s="853"/>
      <c r="DL7" s="851" t="s">
        <v>579</v>
      </c>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5</v>
      </c>
      <c r="R8" s="839"/>
      <c r="S8" s="839"/>
      <c r="T8" s="839"/>
      <c r="U8" s="839"/>
      <c r="V8" s="839">
        <v>5</v>
      </c>
      <c r="W8" s="839"/>
      <c r="X8" s="839"/>
      <c r="Y8" s="839"/>
      <c r="Z8" s="839"/>
      <c r="AA8" s="839" t="s">
        <v>579</v>
      </c>
      <c r="AB8" s="839"/>
      <c r="AC8" s="839"/>
      <c r="AD8" s="839"/>
      <c r="AE8" s="840"/>
      <c r="AF8" s="841" t="s">
        <v>129</v>
      </c>
      <c r="AG8" s="842"/>
      <c r="AH8" s="842"/>
      <c r="AI8" s="842"/>
      <c r="AJ8" s="843"/>
      <c r="AK8" s="844" t="s">
        <v>579</v>
      </c>
      <c r="AL8" s="845"/>
      <c r="AM8" s="845"/>
      <c r="AN8" s="845"/>
      <c r="AO8" s="845"/>
      <c r="AP8" s="845">
        <v>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592</v>
      </c>
      <c r="BT8" s="849"/>
      <c r="BU8" s="849"/>
      <c r="BV8" s="849"/>
      <c r="BW8" s="849"/>
      <c r="BX8" s="849"/>
      <c r="BY8" s="849"/>
      <c r="BZ8" s="849"/>
      <c r="CA8" s="849"/>
      <c r="CB8" s="849"/>
      <c r="CC8" s="849"/>
      <c r="CD8" s="849"/>
      <c r="CE8" s="849"/>
      <c r="CF8" s="849"/>
      <c r="CG8" s="850"/>
      <c r="CH8" s="861">
        <v>0</v>
      </c>
      <c r="CI8" s="862"/>
      <c r="CJ8" s="862"/>
      <c r="CK8" s="862"/>
      <c r="CL8" s="863"/>
      <c r="CM8" s="861">
        <v>96</v>
      </c>
      <c r="CN8" s="862"/>
      <c r="CO8" s="862"/>
      <c r="CP8" s="862"/>
      <c r="CQ8" s="863"/>
      <c r="CR8" s="861">
        <v>3</v>
      </c>
      <c r="CS8" s="862"/>
      <c r="CT8" s="862"/>
      <c r="CU8" s="862"/>
      <c r="CV8" s="863"/>
      <c r="CW8" s="861" t="s">
        <v>579</v>
      </c>
      <c r="CX8" s="862"/>
      <c r="CY8" s="862"/>
      <c r="CZ8" s="862"/>
      <c r="DA8" s="863"/>
      <c r="DB8" s="861" t="s">
        <v>590</v>
      </c>
      <c r="DC8" s="862"/>
      <c r="DD8" s="862"/>
      <c r="DE8" s="862"/>
      <c r="DF8" s="863"/>
      <c r="DG8" s="861">
        <v>1660</v>
      </c>
      <c r="DH8" s="862"/>
      <c r="DI8" s="862"/>
      <c r="DJ8" s="862"/>
      <c r="DK8" s="863"/>
      <c r="DL8" s="861" t="s">
        <v>579</v>
      </c>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383</v>
      </c>
      <c r="C9" s="836"/>
      <c r="D9" s="836"/>
      <c r="E9" s="836"/>
      <c r="F9" s="836"/>
      <c r="G9" s="836"/>
      <c r="H9" s="836"/>
      <c r="I9" s="836"/>
      <c r="J9" s="836"/>
      <c r="K9" s="836"/>
      <c r="L9" s="836"/>
      <c r="M9" s="836"/>
      <c r="N9" s="836"/>
      <c r="O9" s="836"/>
      <c r="P9" s="837"/>
      <c r="Q9" s="838">
        <v>10</v>
      </c>
      <c r="R9" s="839"/>
      <c r="S9" s="839"/>
      <c r="T9" s="839"/>
      <c r="U9" s="839"/>
      <c r="V9" s="839">
        <v>10</v>
      </c>
      <c r="W9" s="839"/>
      <c r="X9" s="839"/>
      <c r="Y9" s="839"/>
      <c r="Z9" s="839"/>
      <c r="AA9" s="839" t="s">
        <v>580</v>
      </c>
      <c r="AB9" s="839"/>
      <c r="AC9" s="839"/>
      <c r="AD9" s="839"/>
      <c r="AE9" s="840"/>
      <c r="AF9" s="841" t="s">
        <v>384</v>
      </c>
      <c r="AG9" s="842"/>
      <c r="AH9" s="842"/>
      <c r="AI9" s="842"/>
      <c r="AJ9" s="843"/>
      <c r="AK9" s="844" t="s">
        <v>579</v>
      </c>
      <c r="AL9" s="845"/>
      <c r="AM9" s="845"/>
      <c r="AN9" s="845"/>
      <c r="AO9" s="845"/>
      <c r="AP9" s="845" t="s">
        <v>580</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593</v>
      </c>
      <c r="BT9" s="849"/>
      <c r="BU9" s="849"/>
      <c r="BV9" s="849"/>
      <c r="BW9" s="849"/>
      <c r="BX9" s="849"/>
      <c r="BY9" s="849"/>
      <c r="BZ9" s="849"/>
      <c r="CA9" s="849"/>
      <c r="CB9" s="849"/>
      <c r="CC9" s="849"/>
      <c r="CD9" s="849"/>
      <c r="CE9" s="849"/>
      <c r="CF9" s="849"/>
      <c r="CG9" s="850"/>
      <c r="CH9" s="861">
        <v>-1</v>
      </c>
      <c r="CI9" s="862"/>
      <c r="CJ9" s="862"/>
      <c r="CK9" s="862"/>
      <c r="CL9" s="863"/>
      <c r="CM9" s="861">
        <v>111</v>
      </c>
      <c r="CN9" s="862"/>
      <c r="CO9" s="862"/>
      <c r="CP9" s="862"/>
      <c r="CQ9" s="863"/>
      <c r="CR9" s="861">
        <v>105</v>
      </c>
      <c r="CS9" s="862"/>
      <c r="CT9" s="862"/>
      <c r="CU9" s="862"/>
      <c r="CV9" s="863"/>
      <c r="CW9" s="861" t="s">
        <v>579</v>
      </c>
      <c r="CX9" s="862"/>
      <c r="CY9" s="862"/>
      <c r="CZ9" s="862"/>
      <c r="DA9" s="863"/>
      <c r="DB9" s="861" t="s">
        <v>579</v>
      </c>
      <c r="DC9" s="862"/>
      <c r="DD9" s="862"/>
      <c r="DE9" s="862"/>
      <c r="DF9" s="863"/>
      <c r="DG9" s="861" t="s">
        <v>579</v>
      </c>
      <c r="DH9" s="862"/>
      <c r="DI9" s="862"/>
      <c r="DJ9" s="862"/>
      <c r="DK9" s="863"/>
      <c r="DL9" s="861" t="s">
        <v>579</v>
      </c>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81597</v>
      </c>
      <c r="R23" s="874"/>
      <c r="S23" s="874"/>
      <c r="T23" s="874"/>
      <c r="U23" s="874"/>
      <c r="V23" s="874">
        <v>76023</v>
      </c>
      <c r="W23" s="874"/>
      <c r="X23" s="874"/>
      <c r="Y23" s="874"/>
      <c r="Z23" s="874"/>
      <c r="AA23" s="874">
        <v>5574</v>
      </c>
      <c r="AB23" s="874"/>
      <c r="AC23" s="874"/>
      <c r="AD23" s="874"/>
      <c r="AE23" s="875"/>
      <c r="AF23" s="876">
        <v>810</v>
      </c>
      <c r="AG23" s="874"/>
      <c r="AH23" s="874"/>
      <c r="AI23" s="874"/>
      <c r="AJ23" s="877"/>
      <c r="AK23" s="878"/>
      <c r="AL23" s="879"/>
      <c r="AM23" s="879"/>
      <c r="AN23" s="879"/>
      <c r="AO23" s="879"/>
      <c r="AP23" s="874">
        <v>77132</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16363</v>
      </c>
      <c r="R28" s="903"/>
      <c r="S28" s="903"/>
      <c r="T28" s="903"/>
      <c r="U28" s="903"/>
      <c r="V28" s="903">
        <v>16322</v>
      </c>
      <c r="W28" s="903"/>
      <c r="X28" s="903"/>
      <c r="Y28" s="903"/>
      <c r="Z28" s="903"/>
      <c r="AA28" s="903">
        <v>41</v>
      </c>
      <c r="AB28" s="903"/>
      <c r="AC28" s="903"/>
      <c r="AD28" s="903"/>
      <c r="AE28" s="904"/>
      <c r="AF28" s="905">
        <v>41</v>
      </c>
      <c r="AG28" s="903"/>
      <c r="AH28" s="903"/>
      <c r="AI28" s="903"/>
      <c r="AJ28" s="906"/>
      <c r="AK28" s="907">
        <v>1273</v>
      </c>
      <c r="AL28" s="898"/>
      <c r="AM28" s="898"/>
      <c r="AN28" s="898"/>
      <c r="AO28" s="898"/>
      <c r="AP28" s="898" t="s">
        <v>579</v>
      </c>
      <c r="AQ28" s="898"/>
      <c r="AR28" s="898"/>
      <c r="AS28" s="898"/>
      <c r="AT28" s="898"/>
      <c r="AU28" s="898" t="s">
        <v>579</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12577</v>
      </c>
      <c r="R29" s="839"/>
      <c r="S29" s="839"/>
      <c r="T29" s="839"/>
      <c r="U29" s="839"/>
      <c r="V29" s="839">
        <v>12464</v>
      </c>
      <c r="W29" s="839"/>
      <c r="X29" s="839"/>
      <c r="Y29" s="839"/>
      <c r="Z29" s="839"/>
      <c r="AA29" s="839">
        <v>113</v>
      </c>
      <c r="AB29" s="839"/>
      <c r="AC29" s="839"/>
      <c r="AD29" s="839"/>
      <c r="AE29" s="840"/>
      <c r="AF29" s="841">
        <v>113</v>
      </c>
      <c r="AG29" s="842"/>
      <c r="AH29" s="842"/>
      <c r="AI29" s="842"/>
      <c r="AJ29" s="843"/>
      <c r="AK29" s="910">
        <v>1803</v>
      </c>
      <c r="AL29" s="911"/>
      <c r="AM29" s="911"/>
      <c r="AN29" s="911"/>
      <c r="AO29" s="911"/>
      <c r="AP29" s="911" t="s">
        <v>579</v>
      </c>
      <c r="AQ29" s="911"/>
      <c r="AR29" s="911"/>
      <c r="AS29" s="911"/>
      <c r="AT29" s="911"/>
      <c r="AU29" s="911" t="s">
        <v>579</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2047</v>
      </c>
      <c r="R30" s="839"/>
      <c r="S30" s="839"/>
      <c r="T30" s="839"/>
      <c r="U30" s="839"/>
      <c r="V30" s="839">
        <v>2022</v>
      </c>
      <c r="W30" s="839"/>
      <c r="X30" s="839"/>
      <c r="Y30" s="839"/>
      <c r="Z30" s="839"/>
      <c r="AA30" s="839">
        <v>25</v>
      </c>
      <c r="AB30" s="839"/>
      <c r="AC30" s="839"/>
      <c r="AD30" s="839"/>
      <c r="AE30" s="840"/>
      <c r="AF30" s="841">
        <v>25</v>
      </c>
      <c r="AG30" s="842"/>
      <c r="AH30" s="842"/>
      <c r="AI30" s="842"/>
      <c r="AJ30" s="843"/>
      <c r="AK30" s="910">
        <v>395</v>
      </c>
      <c r="AL30" s="911"/>
      <c r="AM30" s="911"/>
      <c r="AN30" s="911"/>
      <c r="AO30" s="911"/>
      <c r="AP30" s="911" t="s">
        <v>579</v>
      </c>
      <c r="AQ30" s="911"/>
      <c r="AR30" s="911"/>
      <c r="AS30" s="911"/>
      <c r="AT30" s="911"/>
      <c r="AU30" s="911" t="s">
        <v>579</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56</v>
      </c>
      <c r="R31" s="839"/>
      <c r="S31" s="839"/>
      <c r="T31" s="839"/>
      <c r="U31" s="839"/>
      <c r="V31" s="839">
        <v>56</v>
      </c>
      <c r="W31" s="839"/>
      <c r="X31" s="839"/>
      <c r="Y31" s="839"/>
      <c r="Z31" s="839"/>
      <c r="AA31" s="839" t="s">
        <v>579</v>
      </c>
      <c r="AB31" s="839"/>
      <c r="AC31" s="839"/>
      <c r="AD31" s="839"/>
      <c r="AE31" s="840"/>
      <c r="AF31" s="841" t="s">
        <v>403</v>
      </c>
      <c r="AG31" s="842"/>
      <c r="AH31" s="842"/>
      <c r="AI31" s="842"/>
      <c r="AJ31" s="843"/>
      <c r="AK31" s="910">
        <v>0</v>
      </c>
      <c r="AL31" s="911"/>
      <c r="AM31" s="911"/>
      <c r="AN31" s="911"/>
      <c r="AO31" s="911"/>
      <c r="AP31" s="911" t="s">
        <v>584</v>
      </c>
      <c r="AQ31" s="911"/>
      <c r="AR31" s="911"/>
      <c r="AS31" s="911"/>
      <c r="AT31" s="911"/>
      <c r="AU31" s="911" t="s">
        <v>583</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4858</v>
      </c>
      <c r="R32" s="839"/>
      <c r="S32" s="839"/>
      <c r="T32" s="839"/>
      <c r="U32" s="839"/>
      <c r="V32" s="839">
        <v>4199</v>
      </c>
      <c r="W32" s="839"/>
      <c r="X32" s="839"/>
      <c r="Y32" s="839"/>
      <c r="Z32" s="839"/>
      <c r="AA32" s="839">
        <v>659</v>
      </c>
      <c r="AB32" s="839"/>
      <c r="AC32" s="839"/>
      <c r="AD32" s="839"/>
      <c r="AE32" s="840"/>
      <c r="AF32" s="841">
        <v>6218</v>
      </c>
      <c r="AG32" s="842"/>
      <c r="AH32" s="842"/>
      <c r="AI32" s="842"/>
      <c r="AJ32" s="843"/>
      <c r="AK32" s="910">
        <v>127</v>
      </c>
      <c r="AL32" s="911"/>
      <c r="AM32" s="911"/>
      <c r="AN32" s="911"/>
      <c r="AO32" s="911"/>
      <c r="AP32" s="911">
        <v>4627</v>
      </c>
      <c r="AQ32" s="911"/>
      <c r="AR32" s="911"/>
      <c r="AS32" s="911"/>
      <c r="AT32" s="911"/>
      <c r="AU32" s="911">
        <v>773</v>
      </c>
      <c r="AV32" s="911"/>
      <c r="AW32" s="911"/>
      <c r="AX32" s="911"/>
      <c r="AY32" s="911"/>
      <c r="AZ32" s="912" t="s">
        <v>579</v>
      </c>
      <c r="BA32" s="912"/>
      <c r="BB32" s="912"/>
      <c r="BC32" s="912"/>
      <c r="BD32" s="912"/>
      <c r="BE32" s="908" t="s">
        <v>405</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4592</v>
      </c>
      <c r="R33" s="839"/>
      <c r="S33" s="839"/>
      <c r="T33" s="839"/>
      <c r="U33" s="839"/>
      <c r="V33" s="839">
        <v>4506</v>
      </c>
      <c r="W33" s="839"/>
      <c r="X33" s="839"/>
      <c r="Y33" s="839"/>
      <c r="Z33" s="839"/>
      <c r="AA33" s="839">
        <v>86</v>
      </c>
      <c r="AB33" s="839"/>
      <c r="AC33" s="839"/>
      <c r="AD33" s="839"/>
      <c r="AE33" s="840"/>
      <c r="AF33" s="841">
        <v>666</v>
      </c>
      <c r="AG33" s="842"/>
      <c r="AH33" s="842"/>
      <c r="AI33" s="842"/>
      <c r="AJ33" s="843"/>
      <c r="AK33" s="910">
        <v>729</v>
      </c>
      <c r="AL33" s="911"/>
      <c r="AM33" s="911"/>
      <c r="AN33" s="911"/>
      <c r="AO33" s="911"/>
      <c r="AP33" s="911">
        <v>27780</v>
      </c>
      <c r="AQ33" s="911"/>
      <c r="AR33" s="911"/>
      <c r="AS33" s="911"/>
      <c r="AT33" s="911"/>
      <c r="AU33" s="911">
        <v>9223</v>
      </c>
      <c r="AV33" s="911"/>
      <c r="AW33" s="911"/>
      <c r="AX33" s="911"/>
      <c r="AY33" s="911"/>
      <c r="AZ33" s="912" t="s">
        <v>583</v>
      </c>
      <c r="BA33" s="912"/>
      <c r="BB33" s="912"/>
      <c r="BC33" s="912"/>
      <c r="BD33" s="912"/>
      <c r="BE33" s="908" t="s">
        <v>405</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12</v>
      </c>
      <c r="R34" s="839"/>
      <c r="S34" s="839"/>
      <c r="T34" s="839"/>
      <c r="U34" s="839"/>
      <c r="V34" s="839">
        <v>12</v>
      </c>
      <c r="W34" s="839"/>
      <c r="X34" s="839"/>
      <c r="Y34" s="839"/>
      <c r="Z34" s="839"/>
      <c r="AA34" s="839" t="s">
        <v>581</v>
      </c>
      <c r="AB34" s="839"/>
      <c r="AC34" s="839"/>
      <c r="AD34" s="839"/>
      <c r="AE34" s="840"/>
      <c r="AF34" s="841" t="s">
        <v>388</v>
      </c>
      <c r="AG34" s="842"/>
      <c r="AH34" s="842"/>
      <c r="AI34" s="842"/>
      <c r="AJ34" s="843"/>
      <c r="AK34" s="910">
        <v>3</v>
      </c>
      <c r="AL34" s="911"/>
      <c r="AM34" s="911"/>
      <c r="AN34" s="911"/>
      <c r="AO34" s="911"/>
      <c r="AP34" s="911">
        <v>20</v>
      </c>
      <c r="AQ34" s="911"/>
      <c r="AR34" s="911"/>
      <c r="AS34" s="911"/>
      <c r="AT34" s="911"/>
      <c r="AU34" s="911">
        <v>20</v>
      </c>
      <c r="AV34" s="911"/>
      <c r="AW34" s="911"/>
      <c r="AX34" s="911"/>
      <c r="AY34" s="911"/>
      <c r="AZ34" s="912" t="s">
        <v>579</v>
      </c>
      <c r="BA34" s="912"/>
      <c r="BB34" s="912"/>
      <c r="BC34" s="912"/>
      <c r="BD34" s="912"/>
      <c r="BE34" s="908" t="s">
        <v>408</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409</v>
      </c>
      <c r="C35" s="836"/>
      <c r="D35" s="836"/>
      <c r="E35" s="836"/>
      <c r="F35" s="836"/>
      <c r="G35" s="836"/>
      <c r="H35" s="836"/>
      <c r="I35" s="836"/>
      <c r="J35" s="836"/>
      <c r="K35" s="836"/>
      <c r="L35" s="836"/>
      <c r="M35" s="836"/>
      <c r="N35" s="836"/>
      <c r="O35" s="836"/>
      <c r="P35" s="837"/>
      <c r="Q35" s="838">
        <v>138</v>
      </c>
      <c r="R35" s="839"/>
      <c r="S35" s="839"/>
      <c r="T35" s="839"/>
      <c r="U35" s="839"/>
      <c r="V35" s="839">
        <v>131</v>
      </c>
      <c r="W35" s="839"/>
      <c r="X35" s="839"/>
      <c r="Y35" s="839"/>
      <c r="Z35" s="839"/>
      <c r="AA35" s="839">
        <v>7</v>
      </c>
      <c r="AB35" s="839"/>
      <c r="AC35" s="839"/>
      <c r="AD35" s="839"/>
      <c r="AE35" s="840"/>
      <c r="AF35" s="841" t="s">
        <v>410</v>
      </c>
      <c r="AG35" s="842"/>
      <c r="AH35" s="842"/>
      <c r="AI35" s="842"/>
      <c r="AJ35" s="843"/>
      <c r="AK35" s="910" t="s">
        <v>582</v>
      </c>
      <c r="AL35" s="911"/>
      <c r="AM35" s="911"/>
      <c r="AN35" s="911"/>
      <c r="AO35" s="911"/>
      <c r="AP35" s="911">
        <v>82</v>
      </c>
      <c r="AQ35" s="911"/>
      <c r="AR35" s="911"/>
      <c r="AS35" s="911"/>
      <c r="AT35" s="911"/>
      <c r="AU35" s="911">
        <v>50</v>
      </c>
      <c r="AV35" s="911"/>
      <c r="AW35" s="911"/>
      <c r="AX35" s="911"/>
      <c r="AY35" s="911"/>
      <c r="AZ35" s="912" t="s">
        <v>579</v>
      </c>
      <c r="BA35" s="912"/>
      <c r="BB35" s="912"/>
      <c r="BC35" s="912"/>
      <c r="BD35" s="912"/>
      <c r="BE35" s="908" t="s">
        <v>411</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7063</v>
      </c>
      <c r="AG63" s="922"/>
      <c r="AH63" s="922"/>
      <c r="AI63" s="922"/>
      <c r="AJ63" s="923"/>
      <c r="AK63" s="924"/>
      <c r="AL63" s="919"/>
      <c r="AM63" s="919"/>
      <c r="AN63" s="919"/>
      <c r="AO63" s="919"/>
      <c r="AP63" s="922">
        <v>32509</v>
      </c>
      <c r="AQ63" s="922"/>
      <c r="AR63" s="922"/>
      <c r="AS63" s="922"/>
      <c r="AT63" s="922"/>
      <c r="AU63" s="922">
        <v>10066</v>
      </c>
      <c r="AV63" s="922"/>
      <c r="AW63" s="922"/>
      <c r="AX63" s="922"/>
      <c r="AY63" s="922"/>
      <c r="AZ63" s="926"/>
      <c r="BA63" s="926"/>
      <c r="BB63" s="926"/>
      <c r="BC63" s="926"/>
      <c r="BD63" s="926"/>
      <c r="BE63" s="927"/>
      <c r="BF63" s="927"/>
      <c r="BG63" s="927"/>
      <c r="BH63" s="927"/>
      <c r="BI63" s="928"/>
      <c r="BJ63" s="929" t="s">
        <v>414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416</v>
      </c>
      <c r="B66" s="821"/>
      <c r="C66" s="821"/>
      <c r="D66" s="821"/>
      <c r="E66" s="821"/>
      <c r="F66" s="821"/>
      <c r="G66" s="821"/>
      <c r="H66" s="821"/>
      <c r="I66" s="821"/>
      <c r="J66" s="821"/>
      <c r="K66" s="821"/>
      <c r="L66" s="821"/>
      <c r="M66" s="821"/>
      <c r="N66" s="821"/>
      <c r="O66" s="821"/>
      <c r="P66" s="822"/>
      <c r="Q66" s="797" t="s">
        <v>417</v>
      </c>
      <c r="R66" s="798"/>
      <c r="S66" s="798"/>
      <c r="T66" s="798"/>
      <c r="U66" s="799"/>
      <c r="V66" s="797" t="s">
        <v>418</v>
      </c>
      <c r="W66" s="798"/>
      <c r="X66" s="798"/>
      <c r="Y66" s="798"/>
      <c r="Z66" s="799"/>
      <c r="AA66" s="797" t="s">
        <v>419</v>
      </c>
      <c r="AB66" s="798"/>
      <c r="AC66" s="798"/>
      <c r="AD66" s="798"/>
      <c r="AE66" s="799"/>
      <c r="AF66" s="932" t="s">
        <v>420</v>
      </c>
      <c r="AG66" s="893"/>
      <c r="AH66" s="893"/>
      <c r="AI66" s="893"/>
      <c r="AJ66" s="933"/>
      <c r="AK66" s="797" t="s">
        <v>421</v>
      </c>
      <c r="AL66" s="821"/>
      <c r="AM66" s="821"/>
      <c r="AN66" s="821"/>
      <c r="AO66" s="822"/>
      <c r="AP66" s="797" t="s">
        <v>422</v>
      </c>
      <c r="AQ66" s="798"/>
      <c r="AR66" s="798"/>
      <c r="AS66" s="798"/>
      <c r="AT66" s="799"/>
      <c r="AU66" s="797" t="s">
        <v>423</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585</v>
      </c>
      <c r="C68" s="950"/>
      <c r="D68" s="950"/>
      <c r="E68" s="950"/>
      <c r="F68" s="950"/>
      <c r="G68" s="950"/>
      <c r="H68" s="950"/>
      <c r="I68" s="950"/>
      <c r="J68" s="950"/>
      <c r="K68" s="950"/>
      <c r="L68" s="950"/>
      <c r="M68" s="950"/>
      <c r="N68" s="950"/>
      <c r="O68" s="950"/>
      <c r="P68" s="951"/>
      <c r="Q68" s="952">
        <v>4473</v>
      </c>
      <c r="R68" s="946"/>
      <c r="S68" s="946"/>
      <c r="T68" s="946"/>
      <c r="U68" s="946"/>
      <c r="V68" s="946">
        <v>4186</v>
      </c>
      <c r="W68" s="946"/>
      <c r="X68" s="946"/>
      <c r="Y68" s="946"/>
      <c r="Z68" s="946"/>
      <c r="AA68" s="946">
        <v>286</v>
      </c>
      <c r="AB68" s="946"/>
      <c r="AC68" s="946"/>
      <c r="AD68" s="946"/>
      <c r="AE68" s="946"/>
      <c r="AF68" s="946" t="s">
        <v>579</v>
      </c>
      <c r="AG68" s="946"/>
      <c r="AH68" s="946"/>
      <c r="AI68" s="946"/>
      <c r="AJ68" s="946"/>
      <c r="AK68" s="946" t="s">
        <v>580</v>
      </c>
      <c r="AL68" s="946"/>
      <c r="AM68" s="946"/>
      <c r="AN68" s="946"/>
      <c r="AO68" s="946"/>
      <c r="AP68" s="946">
        <v>1378</v>
      </c>
      <c r="AQ68" s="946"/>
      <c r="AR68" s="946"/>
      <c r="AS68" s="946"/>
      <c r="AT68" s="946"/>
      <c r="AU68" s="946">
        <v>1136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586</v>
      </c>
      <c r="C69" s="954"/>
      <c r="D69" s="954"/>
      <c r="E69" s="954"/>
      <c r="F69" s="954"/>
      <c r="G69" s="954"/>
      <c r="H69" s="954"/>
      <c r="I69" s="954"/>
      <c r="J69" s="954"/>
      <c r="K69" s="954"/>
      <c r="L69" s="954"/>
      <c r="M69" s="954"/>
      <c r="N69" s="954"/>
      <c r="O69" s="954"/>
      <c r="P69" s="955"/>
      <c r="Q69" s="956">
        <v>6467</v>
      </c>
      <c r="R69" s="911"/>
      <c r="S69" s="911"/>
      <c r="T69" s="911"/>
      <c r="U69" s="911"/>
      <c r="V69" s="911">
        <v>6270</v>
      </c>
      <c r="W69" s="911"/>
      <c r="X69" s="911"/>
      <c r="Y69" s="911"/>
      <c r="Z69" s="911"/>
      <c r="AA69" s="911">
        <v>197</v>
      </c>
      <c r="AB69" s="911"/>
      <c r="AC69" s="911"/>
      <c r="AD69" s="911"/>
      <c r="AE69" s="911"/>
      <c r="AF69" s="911">
        <v>197</v>
      </c>
      <c r="AG69" s="911"/>
      <c r="AH69" s="911"/>
      <c r="AI69" s="911"/>
      <c r="AJ69" s="911"/>
      <c r="AK69" s="911" t="s">
        <v>590</v>
      </c>
      <c r="AL69" s="911"/>
      <c r="AM69" s="911"/>
      <c r="AN69" s="911"/>
      <c r="AO69" s="911"/>
      <c r="AP69" s="911" t="s">
        <v>590</v>
      </c>
      <c r="AQ69" s="911"/>
      <c r="AR69" s="911"/>
      <c r="AS69" s="911"/>
      <c r="AT69" s="911"/>
      <c r="AU69" s="911" t="s">
        <v>579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587</v>
      </c>
      <c r="C70" s="954"/>
      <c r="D70" s="954"/>
      <c r="E70" s="954"/>
      <c r="F70" s="954"/>
      <c r="G70" s="954"/>
      <c r="H70" s="954"/>
      <c r="I70" s="954"/>
      <c r="J70" s="954"/>
      <c r="K70" s="954"/>
      <c r="L70" s="954"/>
      <c r="M70" s="954"/>
      <c r="N70" s="954"/>
      <c r="O70" s="954"/>
      <c r="P70" s="955"/>
      <c r="Q70" s="956">
        <v>1100</v>
      </c>
      <c r="R70" s="911"/>
      <c r="S70" s="911"/>
      <c r="T70" s="911"/>
      <c r="U70" s="911"/>
      <c r="V70" s="911">
        <v>1035</v>
      </c>
      <c r="W70" s="911"/>
      <c r="X70" s="911"/>
      <c r="Y70" s="911"/>
      <c r="Z70" s="911"/>
      <c r="AA70" s="911">
        <v>65</v>
      </c>
      <c r="AB70" s="911"/>
      <c r="AC70" s="911"/>
      <c r="AD70" s="911"/>
      <c r="AE70" s="911"/>
      <c r="AF70" s="911">
        <v>65</v>
      </c>
      <c r="AG70" s="911"/>
      <c r="AH70" s="911"/>
      <c r="AI70" s="911"/>
      <c r="AJ70" s="911"/>
      <c r="AK70" s="911" t="s">
        <v>583</v>
      </c>
      <c r="AL70" s="911"/>
      <c r="AM70" s="911"/>
      <c r="AN70" s="911"/>
      <c r="AO70" s="911"/>
      <c r="AP70" s="911" t="s">
        <v>579</v>
      </c>
      <c r="AQ70" s="911"/>
      <c r="AR70" s="911"/>
      <c r="AS70" s="911"/>
      <c r="AT70" s="911"/>
      <c r="AU70" s="911" t="s">
        <v>579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588</v>
      </c>
      <c r="C71" s="954"/>
      <c r="D71" s="954"/>
      <c r="E71" s="954"/>
      <c r="F71" s="954"/>
      <c r="G71" s="954"/>
      <c r="H71" s="954"/>
      <c r="I71" s="954"/>
      <c r="J71" s="954"/>
      <c r="K71" s="954"/>
      <c r="L71" s="954"/>
      <c r="M71" s="954"/>
      <c r="N71" s="954"/>
      <c r="O71" s="954"/>
      <c r="P71" s="955"/>
      <c r="Q71" s="956">
        <v>407834</v>
      </c>
      <c r="R71" s="911"/>
      <c r="S71" s="911"/>
      <c r="T71" s="911"/>
      <c r="U71" s="911"/>
      <c r="V71" s="911">
        <v>401518</v>
      </c>
      <c r="W71" s="911"/>
      <c r="X71" s="911"/>
      <c r="Y71" s="911"/>
      <c r="Z71" s="911"/>
      <c r="AA71" s="911">
        <v>6315</v>
      </c>
      <c r="AB71" s="911"/>
      <c r="AC71" s="911"/>
      <c r="AD71" s="911"/>
      <c r="AE71" s="911"/>
      <c r="AF71" s="911">
        <v>6315</v>
      </c>
      <c r="AG71" s="911"/>
      <c r="AH71" s="911"/>
      <c r="AI71" s="911"/>
      <c r="AJ71" s="911"/>
      <c r="AK71" s="911">
        <v>745</v>
      </c>
      <c r="AL71" s="911"/>
      <c r="AM71" s="911"/>
      <c r="AN71" s="911"/>
      <c r="AO71" s="911"/>
      <c r="AP71" s="911" t="s">
        <v>579</v>
      </c>
      <c r="AQ71" s="911"/>
      <c r="AR71" s="911"/>
      <c r="AS71" s="911"/>
      <c r="AT71" s="911"/>
      <c r="AU71" s="911" t="s">
        <v>589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6577</v>
      </c>
      <c r="AG88" s="922"/>
      <c r="AH88" s="922"/>
      <c r="AI88" s="922"/>
      <c r="AJ88" s="922"/>
      <c r="AK88" s="919"/>
      <c r="AL88" s="919"/>
      <c r="AM88" s="919"/>
      <c r="AN88" s="919"/>
      <c r="AO88" s="919"/>
      <c r="AP88" s="922">
        <v>1378</v>
      </c>
      <c r="AQ88" s="922"/>
      <c r="AR88" s="922"/>
      <c r="AS88" s="922"/>
      <c r="AT88" s="922"/>
      <c r="AU88" s="922">
        <v>1136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333</v>
      </c>
      <c r="CS102" s="930"/>
      <c r="CT102" s="930"/>
      <c r="CU102" s="930"/>
      <c r="CV102" s="973"/>
      <c r="CW102" s="972">
        <v>1</v>
      </c>
      <c r="CX102" s="930"/>
      <c r="CY102" s="930"/>
      <c r="CZ102" s="930"/>
      <c r="DA102" s="973"/>
      <c r="DB102" s="972">
        <v>0</v>
      </c>
      <c r="DC102" s="930"/>
      <c r="DD102" s="930"/>
      <c r="DE102" s="930"/>
      <c r="DF102" s="973"/>
      <c r="DG102" s="972">
        <v>1660</v>
      </c>
      <c r="DH102" s="930"/>
      <c r="DI102" s="930"/>
      <c r="DJ102" s="930"/>
      <c r="DK102" s="973"/>
      <c r="DL102" s="972">
        <v>0</v>
      </c>
      <c r="DM102" s="930"/>
      <c r="DN102" s="930"/>
      <c r="DO102" s="930"/>
      <c r="DP102" s="973"/>
      <c r="DQ102" s="972">
        <v>0</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430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433</v>
      </c>
      <c r="AB109" s="975"/>
      <c r="AC109" s="975"/>
      <c r="AD109" s="975"/>
      <c r="AE109" s="976"/>
      <c r="AF109" s="974" t="s">
        <v>303</v>
      </c>
      <c r="AG109" s="975"/>
      <c r="AH109" s="975"/>
      <c r="AI109" s="975"/>
      <c r="AJ109" s="976"/>
      <c r="AK109" s="974" t="s">
        <v>302</v>
      </c>
      <c r="AL109" s="975"/>
      <c r="AM109" s="975"/>
      <c r="AN109" s="975"/>
      <c r="AO109" s="976"/>
      <c r="AP109" s="974" t="s">
        <v>434</v>
      </c>
      <c r="AQ109" s="975"/>
      <c r="AR109" s="975"/>
      <c r="AS109" s="975"/>
      <c r="AT109" s="977"/>
      <c r="AU109" s="994" t="s">
        <v>432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433</v>
      </c>
      <c r="BR109" s="975"/>
      <c r="BS109" s="975"/>
      <c r="BT109" s="975"/>
      <c r="BU109" s="976"/>
      <c r="BV109" s="974" t="s">
        <v>303</v>
      </c>
      <c r="BW109" s="975"/>
      <c r="BX109" s="975"/>
      <c r="BY109" s="975"/>
      <c r="BZ109" s="976"/>
      <c r="CA109" s="974" t="s">
        <v>302</v>
      </c>
      <c r="CB109" s="975"/>
      <c r="CC109" s="975"/>
      <c r="CD109" s="975"/>
      <c r="CE109" s="976"/>
      <c r="CF109" s="995" t="s">
        <v>434</v>
      </c>
      <c r="CG109" s="995"/>
      <c r="CH109" s="995"/>
      <c r="CI109" s="995"/>
      <c r="CJ109" s="995"/>
      <c r="CK109" s="974" t="s">
        <v>435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433</v>
      </c>
      <c r="DH109" s="975"/>
      <c r="DI109" s="975"/>
      <c r="DJ109" s="975"/>
      <c r="DK109" s="976"/>
      <c r="DL109" s="974" t="s">
        <v>303</v>
      </c>
      <c r="DM109" s="975"/>
      <c r="DN109" s="975"/>
      <c r="DO109" s="975"/>
      <c r="DP109" s="976"/>
      <c r="DQ109" s="974" t="s">
        <v>302</v>
      </c>
      <c r="DR109" s="975"/>
      <c r="DS109" s="975"/>
      <c r="DT109" s="975"/>
      <c r="DU109" s="976"/>
      <c r="DV109" s="974" t="s">
        <v>434</v>
      </c>
      <c r="DW109" s="975"/>
      <c r="DX109" s="975"/>
      <c r="DY109" s="975"/>
      <c r="DZ109" s="977"/>
    </row>
    <row r="110" spans="1:131" s="246" customFormat="1" ht="26.25" customHeight="1" x14ac:dyDescent="0.15">
      <c r="A110" s="978" t="s">
        <v>436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7609889</v>
      </c>
      <c r="AB110" s="982"/>
      <c r="AC110" s="982"/>
      <c r="AD110" s="982"/>
      <c r="AE110" s="983"/>
      <c r="AF110" s="984">
        <v>8098576</v>
      </c>
      <c r="AG110" s="982"/>
      <c r="AH110" s="982"/>
      <c r="AI110" s="982"/>
      <c r="AJ110" s="983"/>
      <c r="AK110" s="984">
        <v>8427194</v>
      </c>
      <c r="AL110" s="982"/>
      <c r="AM110" s="982"/>
      <c r="AN110" s="982"/>
      <c r="AO110" s="983"/>
      <c r="AP110" s="985">
        <v>23.5</v>
      </c>
      <c r="AQ110" s="986"/>
      <c r="AR110" s="986"/>
      <c r="AS110" s="986"/>
      <c r="AT110" s="987"/>
      <c r="AU110" s="988" t="s">
        <v>72</v>
      </c>
      <c r="AV110" s="989"/>
      <c r="AW110" s="989"/>
      <c r="AX110" s="989"/>
      <c r="AY110" s="989"/>
      <c r="AZ110" s="1030" t="s">
        <v>437</v>
      </c>
      <c r="BA110" s="979"/>
      <c r="BB110" s="979"/>
      <c r="BC110" s="979"/>
      <c r="BD110" s="979"/>
      <c r="BE110" s="979"/>
      <c r="BF110" s="979"/>
      <c r="BG110" s="979"/>
      <c r="BH110" s="979"/>
      <c r="BI110" s="979"/>
      <c r="BJ110" s="979"/>
      <c r="BK110" s="979"/>
      <c r="BL110" s="979"/>
      <c r="BM110" s="979"/>
      <c r="BN110" s="979"/>
      <c r="BO110" s="979"/>
      <c r="BP110" s="980"/>
      <c r="BQ110" s="1016">
        <v>82986968</v>
      </c>
      <c r="BR110" s="1017"/>
      <c r="BS110" s="1017"/>
      <c r="BT110" s="1017"/>
      <c r="BU110" s="1017"/>
      <c r="BV110" s="1017">
        <v>78562133</v>
      </c>
      <c r="BW110" s="1017"/>
      <c r="BX110" s="1017"/>
      <c r="BY110" s="1017"/>
      <c r="BZ110" s="1017"/>
      <c r="CA110" s="1017">
        <v>77132457</v>
      </c>
      <c r="CB110" s="1017"/>
      <c r="CC110" s="1017"/>
      <c r="CD110" s="1017"/>
      <c r="CE110" s="1017"/>
      <c r="CF110" s="1031">
        <v>215.5</v>
      </c>
      <c r="CG110" s="1032"/>
      <c r="CH110" s="1032"/>
      <c r="CI110" s="1032"/>
      <c r="CJ110" s="1032"/>
      <c r="CK110" s="1033" t="s">
        <v>438</v>
      </c>
      <c r="CL110" s="1034"/>
      <c r="CM110" s="1013" t="s">
        <v>439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414</v>
      </c>
      <c r="DH110" s="1017"/>
      <c r="DI110" s="1017"/>
      <c r="DJ110" s="1017"/>
      <c r="DK110" s="1017"/>
      <c r="DL110" s="1017" t="s">
        <v>129</v>
      </c>
      <c r="DM110" s="1017"/>
      <c r="DN110" s="1017"/>
      <c r="DO110" s="1017"/>
      <c r="DP110" s="1017"/>
      <c r="DQ110" s="1017" t="s">
        <v>129</v>
      </c>
      <c r="DR110" s="1017"/>
      <c r="DS110" s="1017"/>
      <c r="DT110" s="1017"/>
      <c r="DU110" s="1017"/>
      <c r="DV110" s="1018" t="s">
        <v>129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129</v>
      </c>
      <c r="AQ111" s="1028"/>
      <c r="AR111" s="1028"/>
      <c r="AS111" s="1028"/>
      <c r="AT111" s="1029"/>
      <c r="AU111" s="990"/>
      <c r="AV111" s="991"/>
      <c r="AW111" s="991"/>
      <c r="AX111" s="991"/>
      <c r="AY111" s="991"/>
      <c r="AZ111" s="1039" t="s">
        <v>441</v>
      </c>
      <c r="BA111" s="1040"/>
      <c r="BB111" s="1040"/>
      <c r="BC111" s="1040"/>
      <c r="BD111" s="1040"/>
      <c r="BE111" s="1040"/>
      <c r="BF111" s="1040"/>
      <c r="BG111" s="1040"/>
      <c r="BH111" s="1040"/>
      <c r="BI111" s="1040"/>
      <c r="BJ111" s="1040"/>
      <c r="BK111" s="1040"/>
      <c r="BL111" s="1040"/>
      <c r="BM111" s="1040"/>
      <c r="BN111" s="1040"/>
      <c r="BO111" s="1040"/>
      <c r="BP111" s="1041"/>
      <c r="BQ111" s="1009">
        <v>1334821</v>
      </c>
      <c r="BR111" s="1010"/>
      <c r="BS111" s="1010"/>
      <c r="BT111" s="1010"/>
      <c r="BU111" s="1010"/>
      <c r="BV111" s="1010">
        <v>1314493</v>
      </c>
      <c r="BW111" s="1010"/>
      <c r="BX111" s="1010"/>
      <c r="BY111" s="1010"/>
      <c r="BZ111" s="1010"/>
      <c r="CA111" s="1010">
        <v>559060</v>
      </c>
      <c r="CB111" s="1010"/>
      <c r="CC111" s="1010"/>
      <c r="CD111" s="1010"/>
      <c r="CE111" s="1010"/>
      <c r="CF111" s="1004">
        <v>1.6</v>
      </c>
      <c r="CG111" s="1005"/>
      <c r="CH111" s="1005"/>
      <c r="CI111" s="1005"/>
      <c r="CJ111" s="1005"/>
      <c r="CK111" s="1035"/>
      <c r="CL111" s="1036"/>
      <c r="CM111" s="1006" t="s">
        <v>442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129</v>
      </c>
      <c r="DH111" s="1010"/>
      <c r="DI111" s="1010"/>
      <c r="DJ111" s="1010"/>
      <c r="DK111" s="1010"/>
      <c r="DL111" s="1010" t="s">
        <v>129</v>
      </c>
      <c r="DM111" s="1010"/>
      <c r="DN111" s="1010"/>
      <c r="DO111" s="1010"/>
      <c r="DP111" s="1010"/>
      <c r="DQ111" s="1010" t="s">
        <v>414</v>
      </c>
      <c r="DR111" s="1010"/>
      <c r="DS111" s="1010"/>
      <c r="DT111" s="1010"/>
      <c r="DU111" s="1010"/>
      <c r="DV111" s="1011" t="s">
        <v>414</v>
      </c>
      <c r="DW111" s="1011"/>
      <c r="DX111" s="1011"/>
      <c r="DY111" s="1011"/>
      <c r="DZ111" s="1012"/>
    </row>
    <row r="112" spans="1:131" s="246" customFormat="1" ht="26.25" customHeight="1" x14ac:dyDescent="0.15">
      <c r="A112" s="1042" t="s">
        <v>443</v>
      </c>
      <c r="B112" s="1043"/>
      <c r="C112" s="1040" t="s">
        <v>444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414</v>
      </c>
      <c r="AB112" s="1049"/>
      <c r="AC112" s="1049"/>
      <c r="AD112" s="1049"/>
      <c r="AE112" s="1050"/>
      <c r="AF112" s="1051" t="s">
        <v>414</v>
      </c>
      <c r="AG112" s="1049"/>
      <c r="AH112" s="1049"/>
      <c r="AI112" s="1049"/>
      <c r="AJ112" s="1050"/>
      <c r="AK112" s="1051" t="s">
        <v>414</v>
      </c>
      <c r="AL112" s="1049"/>
      <c r="AM112" s="1049"/>
      <c r="AN112" s="1049"/>
      <c r="AO112" s="1050"/>
      <c r="AP112" s="1052" t="s">
        <v>129</v>
      </c>
      <c r="AQ112" s="1053"/>
      <c r="AR112" s="1053"/>
      <c r="AS112" s="1053"/>
      <c r="AT112" s="1054"/>
      <c r="AU112" s="990"/>
      <c r="AV112" s="991"/>
      <c r="AW112" s="991"/>
      <c r="AX112" s="991"/>
      <c r="AY112" s="991"/>
      <c r="AZ112" s="1039" t="s">
        <v>445</v>
      </c>
      <c r="BA112" s="1040"/>
      <c r="BB112" s="1040"/>
      <c r="BC112" s="1040"/>
      <c r="BD112" s="1040"/>
      <c r="BE112" s="1040"/>
      <c r="BF112" s="1040"/>
      <c r="BG112" s="1040"/>
      <c r="BH112" s="1040"/>
      <c r="BI112" s="1040"/>
      <c r="BJ112" s="1040"/>
      <c r="BK112" s="1040"/>
      <c r="BL112" s="1040"/>
      <c r="BM112" s="1040"/>
      <c r="BN112" s="1040"/>
      <c r="BO112" s="1040"/>
      <c r="BP112" s="1041"/>
      <c r="BQ112" s="1009">
        <v>12345980</v>
      </c>
      <c r="BR112" s="1010"/>
      <c r="BS112" s="1010"/>
      <c r="BT112" s="1010"/>
      <c r="BU112" s="1010"/>
      <c r="BV112" s="1010">
        <v>11296673</v>
      </c>
      <c r="BW112" s="1010"/>
      <c r="BX112" s="1010"/>
      <c r="BY112" s="1010"/>
      <c r="BZ112" s="1010"/>
      <c r="CA112" s="1010">
        <v>10065527</v>
      </c>
      <c r="CB112" s="1010"/>
      <c r="CC112" s="1010"/>
      <c r="CD112" s="1010"/>
      <c r="CE112" s="1010"/>
      <c r="CF112" s="1004">
        <v>28.1</v>
      </c>
      <c r="CG112" s="1005"/>
      <c r="CH112" s="1005"/>
      <c r="CI112" s="1005"/>
      <c r="CJ112" s="1005"/>
      <c r="CK112" s="1035"/>
      <c r="CL112" s="1036"/>
      <c r="CM112" s="1006" t="s">
        <v>446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414</v>
      </c>
      <c r="DH112" s="1010"/>
      <c r="DI112" s="1010"/>
      <c r="DJ112" s="1010"/>
      <c r="DK112" s="1010"/>
      <c r="DL112" s="1010" t="s">
        <v>414</v>
      </c>
      <c r="DM112" s="1010"/>
      <c r="DN112" s="1010"/>
      <c r="DO112" s="1010"/>
      <c r="DP112" s="1010"/>
      <c r="DQ112" s="1010" t="s">
        <v>129</v>
      </c>
      <c r="DR112" s="1010"/>
      <c r="DS112" s="1010"/>
      <c r="DT112" s="1010"/>
      <c r="DU112" s="1010"/>
      <c r="DV112" s="1011" t="s">
        <v>129</v>
      </c>
      <c r="DW112" s="1011"/>
      <c r="DX112" s="1011"/>
      <c r="DY112" s="1011"/>
      <c r="DZ112" s="1012"/>
    </row>
    <row r="113" spans="1:130" s="246" customFormat="1" ht="26.25" customHeight="1" x14ac:dyDescent="0.15">
      <c r="A113" s="1044"/>
      <c r="B113" s="1045"/>
      <c r="C113" s="1040" t="s">
        <v>447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927730</v>
      </c>
      <c r="AB113" s="1024"/>
      <c r="AC113" s="1024"/>
      <c r="AD113" s="1024"/>
      <c r="AE113" s="1025"/>
      <c r="AF113" s="1026">
        <v>877902</v>
      </c>
      <c r="AG113" s="1024"/>
      <c r="AH113" s="1024"/>
      <c r="AI113" s="1024"/>
      <c r="AJ113" s="1025"/>
      <c r="AK113" s="1026">
        <v>676133</v>
      </c>
      <c r="AL113" s="1024"/>
      <c r="AM113" s="1024"/>
      <c r="AN113" s="1024"/>
      <c r="AO113" s="1025"/>
      <c r="AP113" s="1027">
        <v>1.9</v>
      </c>
      <c r="AQ113" s="1028"/>
      <c r="AR113" s="1028"/>
      <c r="AS113" s="1028"/>
      <c r="AT113" s="1029"/>
      <c r="AU113" s="990"/>
      <c r="AV113" s="991"/>
      <c r="AW113" s="991"/>
      <c r="AX113" s="991"/>
      <c r="AY113" s="991"/>
      <c r="AZ113" s="1039" t="s">
        <v>448</v>
      </c>
      <c r="BA113" s="1040"/>
      <c r="BB113" s="1040"/>
      <c r="BC113" s="1040"/>
      <c r="BD113" s="1040"/>
      <c r="BE113" s="1040"/>
      <c r="BF113" s="1040"/>
      <c r="BG113" s="1040"/>
      <c r="BH113" s="1040"/>
      <c r="BI113" s="1040"/>
      <c r="BJ113" s="1040"/>
      <c r="BK113" s="1040"/>
      <c r="BL113" s="1040"/>
      <c r="BM113" s="1040"/>
      <c r="BN113" s="1040"/>
      <c r="BO113" s="1040"/>
      <c r="BP113" s="1041"/>
      <c r="BQ113" s="1009">
        <v>1046507</v>
      </c>
      <c r="BR113" s="1010"/>
      <c r="BS113" s="1010"/>
      <c r="BT113" s="1010"/>
      <c r="BU113" s="1010"/>
      <c r="BV113" s="1010">
        <v>1006561</v>
      </c>
      <c r="BW113" s="1010"/>
      <c r="BX113" s="1010"/>
      <c r="BY113" s="1010"/>
      <c r="BZ113" s="1010"/>
      <c r="CA113" s="1010">
        <v>1136210</v>
      </c>
      <c r="CB113" s="1010"/>
      <c r="CC113" s="1010"/>
      <c r="CD113" s="1010"/>
      <c r="CE113" s="1010"/>
      <c r="CF113" s="1004">
        <v>3.2</v>
      </c>
      <c r="CG113" s="1005"/>
      <c r="CH113" s="1005"/>
      <c r="CI113" s="1005"/>
      <c r="CJ113" s="1005"/>
      <c r="CK113" s="1035"/>
      <c r="CL113" s="1036"/>
      <c r="CM113" s="1006" t="s">
        <v>449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450</v>
      </c>
      <c r="DM113" s="1049"/>
      <c r="DN113" s="1049"/>
      <c r="DO113" s="1049"/>
      <c r="DP113" s="1050"/>
      <c r="DQ113" s="1051" t="s">
        <v>450</v>
      </c>
      <c r="DR113" s="1049"/>
      <c r="DS113" s="1049"/>
      <c r="DT113" s="1049"/>
      <c r="DU113" s="1050"/>
      <c r="DV113" s="1052" t="s">
        <v>414</v>
      </c>
      <c r="DW113" s="1053"/>
      <c r="DX113" s="1053"/>
      <c r="DY113" s="1053"/>
      <c r="DZ113" s="1054"/>
    </row>
    <row r="114" spans="1:130" s="246" customFormat="1" ht="26.25" customHeight="1" x14ac:dyDescent="0.15">
      <c r="A114" s="1044"/>
      <c r="B114" s="1045"/>
      <c r="C114" s="1040" t="s">
        <v>451</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277848</v>
      </c>
      <c r="AB114" s="1049"/>
      <c r="AC114" s="1049"/>
      <c r="AD114" s="1049"/>
      <c r="AE114" s="1050"/>
      <c r="AF114" s="1051">
        <v>281011</v>
      </c>
      <c r="AG114" s="1049"/>
      <c r="AH114" s="1049"/>
      <c r="AI114" s="1049"/>
      <c r="AJ114" s="1050"/>
      <c r="AK114" s="1051">
        <v>282287</v>
      </c>
      <c r="AL114" s="1049"/>
      <c r="AM114" s="1049"/>
      <c r="AN114" s="1049"/>
      <c r="AO114" s="1050"/>
      <c r="AP114" s="1052">
        <v>0.8</v>
      </c>
      <c r="AQ114" s="1053"/>
      <c r="AR114" s="1053"/>
      <c r="AS114" s="1053"/>
      <c r="AT114" s="1054"/>
      <c r="AU114" s="990"/>
      <c r="AV114" s="991"/>
      <c r="AW114" s="991"/>
      <c r="AX114" s="991"/>
      <c r="AY114" s="991"/>
      <c r="AZ114" s="1039" t="s">
        <v>452</v>
      </c>
      <c r="BA114" s="1040"/>
      <c r="BB114" s="1040"/>
      <c r="BC114" s="1040"/>
      <c r="BD114" s="1040"/>
      <c r="BE114" s="1040"/>
      <c r="BF114" s="1040"/>
      <c r="BG114" s="1040"/>
      <c r="BH114" s="1040"/>
      <c r="BI114" s="1040"/>
      <c r="BJ114" s="1040"/>
      <c r="BK114" s="1040"/>
      <c r="BL114" s="1040"/>
      <c r="BM114" s="1040"/>
      <c r="BN114" s="1040"/>
      <c r="BO114" s="1040"/>
      <c r="BP114" s="1041"/>
      <c r="BQ114" s="1009">
        <v>9835821</v>
      </c>
      <c r="BR114" s="1010"/>
      <c r="BS114" s="1010"/>
      <c r="BT114" s="1010"/>
      <c r="BU114" s="1010"/>
      <c r="BV114" s="1010">
        <v>9716260</v>
      </c>
      <c r="BW114" s="1010"/>
      <c r="BX114" s="1010"/>
      <c r="BY114" s="1010"/>
      <c r="BZ114" s="1010"/>
      <c r="CA114" s="1010">
        <v>9102029</v>
      </c>
      <c r="CB114" s="1010"/>
      <c r="CC114" s="1010"/>
      <c r="CD114" s="1010"/>
      <c r="CE114" s="1010"/>
      <c r="CF114" s="1004">
        <v>25.4</v>
      </c>
      <c r="CG114" s="1005"/>
      <c r="CH114" s="1005"/>
      <c r="CI114" s="1005"/>
      <c r="CJ114" s="1005"/>
      <c r="CK114" s="1035"/>
      <c r="CL114" s="1036"/>
      <c r="CM114" s="1006" t="s">
        <v>453</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414</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15">
      <c r="A115" s="1044"/>
      <c r="B115" s="1045"/>
      <c r="C115" s="1040" t="s">
        <v>454</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50089</v>
      </c>
      <c r="AB115" s="1024"/>
      <c r="AC115" s="1024"/>
      <c r="AD115" s="1024"/>
      <c r="AE115" s="1025"/>
      <c r="AF115" s="1026">
        <v>9631</v>
      </c>
      <c r="AG115" s="1024"/>
      <c r="AH115" s="1024"/>
      <c r="AI115" s="1024"/>
      <c r="AJ115" s="1025"/>
      <c r="AK115" s="1026">
        <v>4971</v>
      </c>
      <c r="AL115" s="1024"/>
      <c r="AM115" s="1024"/>
      <c r="AN115" s="1024"/>
      <c r="AO115" s="1025"/>
      <c r="AP115" s="1027">
        <v>0</v>
      </c>
      <c r="AQ115" s="1028"/>
      <c r="AR115" s="1028"/>
      <c r="AS115" s="1028"/>
      <c r="AT115" s="1029"/>
      <c r="AU115" s="990"/>
      <c r="AV115" s="991"/>
      <c r="AW115" s="991"/>
      <c r="AX115" s="991"/>
      <c r="AY115" s="991"/>
      <c r="AZ115" s="1039" t="s">
        <v>455</v>
      </c>
      <c r="BA115" s="1040"/>
      <c r="BB115" s="1040"/>
      <c r="BC115" s="1040"/>
      <c r="BD115" s="1040"/>
      <c r="BE115" s="1040"/>
      <c r="BF115" s="1040"/>
      <c r="BG115" s="1040"/>
      <c r="BH115" s="1040"/>
      <c r="BI115" s="1040"/>
      <c r="BJ115" s="1040"/>
      <c r="BK115" s="1040"/>
      <c r="BL115" s="1040"/>
      <c r="BM115" s="1040"/>
      <c r="BN115" s="1040"/>
      <c r="BO115" s="1040"/>
      <c r="BP115" s="1041"/>
      <c r="BQ115" s="1009">
        <v>265853</v>
      </c>
      <c r="BR115" s="1010"/>
      <c r="BS115" s="1010"/>
      <c r="BT115" s="1010"/>
      <c r="BU115" s="1010"/>
      <c r="BV115" s="1010" t="s">
        <v>129</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456</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1301915</v>
      </c>
      <c r="DH115" s="1049"/>
      <c r="DI115" s="1049"/>
      <c r="DJ115" s="1049"/>
      <c r="DK115" s="1050"/>
      <c r="DL115" s="1051">
        <v>1295593</v>
      </c>
      <c r="DM115" s="1049"/>
      <c r="DN115" s="1049"/>
      <c r="DO115" s="1049"/>
      <c r="DP115" s="1050"/>
      <c r="DQ115" s="1051">
        <v>547558</v>
      </c>
      <c r="DR115" s="1049"/>
      <c r="DS115" s="1049"/>
      <c r="DT115" s="1049"/>
      <c r="DU115" s="1050"/>
      <c r="DV115" s="1052">
        <v>1.5</v>
      </c>
      <c r="DW115" s="1053"/>
      <c r="DX115" s="1053"/>
      <c r="DY115" s="1053"/>
      <c r="DZ115" s="1054"/>
    </row>
    <row r="116" spans="1:130" s="246" customFormat="1" ht="26.25" customHeight="1" x14ac:dyDescent="0.15">
      <c r="A116" s="1046"/>
      <c r="B116" s="1047"/>
      <c r="C116" s="1055" t="s">
        <v>457</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414</v>
      </c>
      <c r="AB116" s="1049"/>
      <c r="AC116" s="1049"/>
      <c r="AD116" s="1049"/>
      <c r="AE116" s="1050"/>
      <c r="AF116" s="1051" t="s">
        <v>414</v>
      </c>
      <c r="AG116" s="1049"/>
      <c r="AH116" s="1049"/>
      <c r="AI116" s="1049"/>
      <c r="AJ116" s="1050"/>
      <c r="AK116" s="1051" t="s">
        <v>129</v>
      </c>
      <c r="AL116" s="1049"/>
      <c r="AM116" s="1049"/>
      <c r="AN116" s="1049"/>
      <c r="AO116" s="1050"/>
      <c r="AP116" s="1052" t="s">
        <v>129</v>
      </c>
      <c r="AQ116" s="1053"/>
      <c r="AR116" s="1053"/>
      <c r="AS116" s="1053"/>
      <c r="AT116" s="1054"/>
      <c r="AU116" s="990"/>
      <c r="AV116" s="991"/>
      <c r="AW116" s="991"/>
      <c r="AX116" s="991"/>
      <c r="AY116" s="991"/>
      <c r="AZ116" s="1057" t="s">
        <v>458</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414</v>
      </c>
      <c r="CB116" s="1010"/>
      <c r="CC116" s="1010"/>
      <c r="CD116" s="1010"/>
      <c r="CE116" s="1010"/>
      <c r="CF116" s="1004" t="s">
        <v>414</v>
      </c>
      <c r="CG116" s="1005"/>
      <c r="CH116" s="1005"/>
      <c r="CI116" s="1005"/>
      <c r="CJ116" s="1005"/>
      <c r="CK116" s="1035"/>
      <c r="CL116" s="1036"/>
      <c r="CM116" s="1006" t="s">
        <v>459</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129</v>
      </c>
      <c r="DH116" s="1049"/>
      <c r="DI116" s="1049"/>
      <c r="DJ116" s="1049"/>
      <c r="DK116" s="1050"/>
      <c r="DL116" s="1051" t="s">
        <v>129</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460</v>
      </c>
      <c r="Z117" s="976"/>
      <c r="AA117" s="1066">
        <v>8865556</v>
      </c>
      <c r="AB117" s="1067"/>
      <c r="AC117" s="1067"/>
      <c r="AD117" s="1067"/>
      <c r="AE117" s="1068"/>
      <c r="AF117" s="1069">
        <v>9267120</v>
      </c>
      <c r="AG117" s="1067"/>
      <c r="AH117" s="1067"/>
      <c r="AI117" s="1067"/>
      <c r="AJ117" s="1068"/>
      <c r="AK117" s="1069">
        <v>9390585</v>
      </c>
      <c r="AL117" s="1067"/>
      <c r="AM117" s="1067"/>
      <c r="AN117" s="1067"/>
      <c r="AO117" s="1068"/>
      <c r="AP117" s="1070"/>
      <c r="AQ117" s="1071"/>
      <c r="AR117" s="1071"/>
      <c r="AS117" s="1071"/>
      <c r="AT117" s="1072"/>
      <c r="AU117" s="990"/>
      <c r="AV117" s="991"/>
      <c r="AW117" s="991"/>
      <c r="AX117" s="991"/>
      <c r="AY117" s="991"/>
      <c r="AZ117" s="1057" t="s">
        <v>461</v>
      </c>
      <c r="BA117" s="1058"/>
      <c r="BB117" s="1058"/>
      <c r="BC117" s="1058"/>
      <c r="BD117" s="1058"/>
      <c r="BE117" s="1058"/>
      <c r="BF117" s="1058"/>
      <c r="BG117" s="1058"/>
      <c r="BH117" s="1058"/>
      <c r="BI117" s="1058"/>
      <c r="BJ117" s="1058"/>
      <c r="BK117" s="1058"/>
      <c r="BL117" s="1058"/>
      <c r="BM117" s="1058"/>
      <c r="BN117" s="1058"/>
      <c r="BO117" s="1058"/>
      <c r="BP117" s="1059"/>
      <c r="BQ117" s="1009" t="s">
        <v>450</v>
      </c>
      <c r="BR117" s="1010"/>
      <c r="BS117" s="1010"/>
      <c r="BT117" s="1010"/>
      <c r="BU117" s="1010"/>
      <c r="BV117" s="1010" t="s">
        <v>129</v>
      </c>
      <c r="BW117" s="1010"/>
      <c r="BX117" s="1010"/>
      <c r="BY117" s="1010"/>
      <c r="BZ117" s="1010"/>
      <c r="CA117" s="1010" t="s">
        <v>450</v>
      </c>
      <c r="CB117" s="1010"/>
      <c r="CC117" s="1010"/>
      <c r="CD117" s="1010"/>
      <c r="CE117" s="1010"/>
      <c r="CF117" s="1004" t="s">
        <v>450</v>
      </c>
      <c r="CG117" s="1005"/>
      <c r="CH117" s="1005"/>
      <c r="CI117" s="1005"/>
      <c r="CJ117" s="1005"/>
      <c r="CK117" s="1035"/>
      <c r="CL117" s="1036"/>
      <c r="CM117" s="1006" t="s">
        <v>462</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414</v>
      </c>
      <c r="DH117" s="1049"/>
      <c r="DI117" s="1049"/>
      <c r="DJ117" s="1049"/>
      <c r="DK117" s="1050"/>
      <c r="DL117" s="1051" t="s">
        <v>129</v>
      </c>
      <c r="DM117" s="1049"/>
      <c r="DN117" s="1049"/>
      <c r="DO117" s="1049"/>
      <c r="DP117" s="1050"/>
      <c r="DQ117" s="1051" t="s">
        <v>129</v>
      </c>
      <c r="DR117" s="1049"/>
      <c r="DS117" s="1049"/>
      <c r="DT117" s="1049"/>
      <c r="DU117" s="1050"/>
      <c r="DV117" s="1052" t="s">
        <v>129</v>
      </c>
      <c r="DW117" s="1053"/>
      <c r="DX117" s="1053"/>
      <c r="DY117" s="1053"/>
      <c r="DZ117" s="1054"/>
    </row>
    <row r="118" spans="1:130" s="246" customFormat="1" ht="26.25" customHeight="1" x14ac:dyDescent="0.15">
      <c r="A118" s="994" t="s">
        <v>435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433</v>
      </c>
      <c r="AB118" s="975"/>
      <c r="AC118" s="975"/>
      <c r="AD118" s="975"/>
      <c r="AE118" s="976"/>
      <c r="AF118" s="974" t="s">
        <v>303</v>
      </c>
      <c r="AG118" s="975"/>
      <c r="AH118" s="975"/>
      <c r="AI118" s="975"/>
      <c r="AJ118" s="976"/>
      <c r="AK118" s="974" t="s">
        <v>302</v>
      </c>
      <c r="AL118" s="975"/>
      <c r="AM118" s="975"/>
      <c r="AN118" s="975"/>
      <c r="AO118" s="976"/>
      <c r="AP118" s="1061" t="s">
        <v>434</v>
      </c>
      <c r="AQ118" s="1062"/>
      <c r="AR118" s="1062"/>
      <c r="AS118" s="1062"/>
      <c r="AT118" s="1063"/>
      <c r="AU118" s="990"/>
      <c r="AV118" s="991"/>
      <c r="AW118" s="991"/>
      <c r="AX118" s="991"/>
      <c r="AY118" s="991"/>
      <c r="AZ118" s="1064" t="s">
        <v>463</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414</v>
      </c>
      <c r="CB118" s="1088"/>
      <c r="CC118" s="1088"/>
      <c r="CD118" s="1088"/>
      <c r="CE118" s="1088"/>
      <c r="CF118" s="1004" t="s">
        <v>129</v>
      </c>
      <c r="CG118" s="1005"/>
      <c r="CH118" s="1005"/>
      <c r="CI118" s="1005"/>
      <c r="CJ118" s="1005"/>
      <c r="CK118" s="1035"/>
      <c r="CL118" s="1036"/>
      <c r="CM118" s="1006" t="s">
        <v>464</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129</v>
      </c>
      <c r="DR118" s="1049"/>
      <c r="DS118" s="1049"/>
      <c r="DT118" s="1049"/>
      <c r="DU118" s="1050"/>
      <c r="DV118" s="1052" t="s">
        <v>450</v>
      </c>
      <c r="DW118" s="1053"/>
      <c r="DX118" s="1053"/>
      <c r="DY118" s="1053"/>
      <c r="DZ118" s="1054"/>
    </row>
    <row r="119" spans="1:130" s="246" customFormat="1" ht="26.25" customHeight="1" x14ac:dyDescent="0.15">
      <c r="A119" s="1148" t="s">
        <v>438</v>
      </c>
      <c r="B119" s="1034"/>
      <c r="C119" s="1013" t="s">
        <v>439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414</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465</v>
      </c>
      <c r="BP119" s="1096"/>
      <c r="BQ119" s="1087">
        <v>107815950</v>
      </c>
      <c r="BR119" s="1088"/>
      <c r="BS119" s="1088"/>
      <c r="BT119" s="1088"/>
      <c r="BU119" s="1088"/>
      <c r="BV119" s="1088">
        <v>101896120</v>
      </c>
      <c r="BW119" s="1088"/>
      <c r="BX119" s="1088"/>
      <c r="BY119" s="1088"/>
      <c r="BZ119" s="1088"/>
      <c r="CA119" s="1088">
        <v>97995283</v>
      </c>
      <c r="CB119" s="1088"/>
      <c r="CC119" s="1088"/>
      <c r="CD119" s="1088"/>
      <c r="CE119" s="1088"/>
      <c r="CF119" s="1089"/>
      <c r="CG119" s="1090"/>
      <c r="CH119" s="1090"/>
      <c r="CI119" s="1090"/>
      <c r="CJ119" s="1091"/>
      <c r="CK119" s="1037"/>
      <c r="CL119" s="1038"/>
      <c r="CM119" s="1092" t="s">
        <v>466</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32906</v>
      </c>
      <c r="DH119" s="1074"/>
      <c r="DI119" s="1074"/>
      <c r="DJ119" s="1074"/>
      <c r="DK119" s="1075"/>
      <c r="DL119" s="1073">
        <v>18900</v>
      </c>
      <c r="DM119" s="1074"/>
      <c r="DN119" s="1074"/>
      <c r="DO119" s="1074"/>
      <c r="DP119" s="1075"/>
      <c r="DQ119" s="1073">
        <v>11502</v>
      </c>
      <c r="DR119" s="1074"/>
      <c r="DS119" s="1074"/>
      <c r="DT119" s="1074"/>
      <c r="DU119" s="1075"/>
      <c r="DV119" s="1076">
        <v>0</v>
      </c>
      <c r="DW119" s="1077"/>
      <c r="DX119" s="1077"/>
      <c r="DY119" s="1077"/>
      <c r="DZ119" s="1078"/>
    </row>
    <row r="120" spans="1:130" s="246" customFormat="1" ht="26.25" customHeight="1" x14ac:dyDescent="0.15">
      <c r="A120" s="1149"/>
      <c r="B120" s="1036"/>
      <c r="C120" s="1006" t="s">
        <v>442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v>36646</v>
      </c>
      <c r="AB120" s="1049"/>
      <c r="AC120" s="1049"/>
      <c r="AD120" s="1049"/>
      <c r="AE120" s="1050"/>
      <c r="AF120" s="1051" t="s">
        <v>450</v>
      </c>
      <c r="AG120" s="1049"/>
      <c r="AH120" s="1049"/>
      <c r="AI120" s="1049"/>
      <c r="AJ120" s="1050"/>
      <c r="AK120" s="1051" t="s">
        <v>129</v>
      </c>
      <c r="AL120" s="1049"/>
      <c r="AM120" s="1049"/>
      <c r="AN120" s="1049"/>
      <c r="AO120" s="1050"/>
      <c r="AP120" s="1052" t="s">
        <v>129</v>
      </c>
      <c r="AQ120" s="1053"/>
      <c r="AR120" s="1053"/>
      <c r="AS120" s="1053"/>
      <c r="AT120" s="1054"/>
      <c r="AU120" s="1079" t="s">
        <v>467</v>
      </c>
      <c r="AV120" s="1080"/>
      <c r="AW120" s="1080"/>
      <c r="AX120" s="1080"/>
      <c r="AY120" s="1081"/>
      <c r="AZ120" s="1030" t="s">
        <v>468</v>
      </c>
      <c r="BA120" s="979"/>
      <c r="BB120" s="979"/>
      <c r="BC120" s="979"/>
      <c r="BD120" s="979"/>
      <c r="BE120" s="979"/>
      <c r="BF120" s="979"/>
      <c r="BG120" s="979"/>
      <c r="BH120" s="979"/>
      <c r="BI120" s="979"/>
      <c r="BJ120" s="979"/>
      <c r="BK120" s="979"/>
      <c r="BL120" s="979"/>
      <c r="BM120" s="979"/>
      <c r="BN120" s="979"/>
      <c r="BO120" s="979"/>
      <c r="BP120" s="980"/>
      <c r="BQ120" s="1016">
        <v>27524145</v>
      </c>
      <c r="BR120" s="1017"/>
      <c r="BS120" s="1017"/>
      <c r="BT120" s="1017"/>
      <c r="BU120" s="1017"/>
      <c r="BV120" s="1017">
        <v>27891638</v>
      </c>
      <c r="BW120" s="1017"/>
      <c r="BX120" s="1017"/>
      <c r="BY120" s="1017"/>
      <c r="BZ120" s="1017"/>
      <c r="CA120" s="1017">
        <v>27883668</v>
      </c>
      <c r="CB120" s="1017"/>
      <c r="CC120" s="1017"/>
      <c r="CD120" s="1017"/>
      <c r="CE120" s="1017"/>
      <c r="CF120" s="1031">
        <v>77.900000000000006</v>
      </c>
      <c r="CG120" s="1032"/>
      <c r="CH120" s="1032"/>
      <c r="CI120" s="1032"/>
      <c r="CJ120" s="1032"/>
      <c r="CK120" s="1097" t="s">
        <v>469</v>
      </c>
      <c r="CL120" s="1098"/>
      <c r="CM120" s="1098"/>
      <c r="CN120" s="1098"/>
      <c r="CO120" s="1099"/>
      <c r="CP120" s="1105" t="s">
        <v>470</v>
      </c>
      <c r="CQ120" s="1106"/>
      <c r="CR120" s="1106"/>
      <c r="CS120" s="1106"/>
      <c r="CT120" s="1106"/>
      <c r="CU120" s="1106"/>
      <c r="CV120" s="1106"/>
      <c r="CW120" s="1106"/>
      <c r="CX120" s="1106"/>
      <c r="CY120" s="1106"/>
      <c r="CZ120" s="1106"/>
      <c r="DA120" s="1106"/>
      <c r="DB120" s="1106"/>
      <c r="DC120" s="1106"/>
      <c r="DD120" s="1106"/>
      <c r="DE120" s="1106"/>
      <c r="DF120" s="1107"/>
      <c r="DG120" s="1016">
        <v>10792220</v>
      </c>
      <c r="DH120" s="1017"/>
      <c r="DI120" s="1017"/>
      <c r="DJ120" s="1017"/>
      <c r="DK120" s="1017"/>
      <c r="DL120" s="1017">
        <v>10365993</v>
      </c>
      <c r="DM120" s="1017"/>
      <c r="DN120" s="1017"/>
      <c r="DO120" s="1017"/>
      <c r="DP120" s="1017"/>
      <c r="DQ120" s="1017">
        <v>9222891</v>
      </c>
      <c r="DR120" s="1017"/>
      <c r="DS120" s="1017"/>
      <c r="DT120" s="1017"/>
      <c r="DU120" s="1017"/>
      <c r="DV120" s="1018">
        <v>25.8</v>
      </c>
      <c r="DW120" s="1018"/>
      <c r="DX120" s="1018"/>
      <c r="DY120" s="1018"/>
      <c r="DZ120" s="1019"/>
    </row>
    <row r="121" spans="1:130" s="246" customFormat="1" ht="26.25" customHeight="1" x14ac:dyDescent="0.15">
      <c r="A121" s="1149"/>
      <c r="B121" s="1036"/>
      <c r="C121" s="1057" t="s">
        <v>471</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129</v>
      </c>
      <c r="AG121" s="1049"/>
      <c r="AH121" s="1049"/>
      <c r="AI121" s="1049"/>
      <c r="AJ121" s="1050"/>
      <c r="AK121" s="1051" t="s">
        <v>450</v>
      </c>
      <c r="AL121" s="1049"/>
      <c r="AM121" s="1049"/>
      <c r="AN121" s="1049"/>
      <c r="AO121" s="1050"/>
      <c r="AP121" s="1052" t="s">
        <v>129</v>
      </c>
      <c r="AQ121" s="1053"/>
      <c r="AR121" s="1053"/>
      <c r="AS121" s="1053"/>
      <c r="AT121" s="1054"/>
      <c r="AU121" s="1082"/>
      <c r="AV121" s="1083"/>
      <c r="AW121" s="1083"/>
      <c r="AX121" s="1083"/>
      <c r="AY121" s="1084"/>
      <c r="AZ121" s="1039" t="s">
        <v>472</v>
      </c>
      <c r="BA121" s="1040"/>
      <c r="BB121" s="1040"/>
      <c r="BC121" s="1040"/>
      <c r="BD121" s="1040"/>
      <c r="BE121" s="1040"/>
      <c r="BF121" s="1040"/>
      <c r="BG121" s="1040"/>
      <c r="BH121" s="1040"/>
      <c r="BI121" s="1040"/>
      <c r="BJ121" s="1040"/>
      <c r="BK121" s="1040"/>
      <c r="BL121" s="1040"/>
      <c r="BM121" s="1040"/>
      <c r="BN121" s="1040"/>
      <c r="BO121" s="1040"/>
      <c r="BP121" s="1041"/>
      <c r="BQ121" s="1009">
        <v>10434279</v>
      </c>
      <c r="BR121" s="1010"/>
      <c r="BS121" s="1010"/>
      <c r="BT121" s="1010"/>
      <c r="BU121" s="1010"/>
      <c r="BV121" s="1010">
        <v>11982287</v>
      </c>
      <c r="BW121" s="1010"/>
      <c r="BX121" s="1010"/>
      <c r="BY121" s="1010"/>
      <c r="BZ121" s="1010"/>
      <c r="CA121" s="1010">
        <v>10773208</v>
      </c>
      <c r="CB121" s="1010"/>
      <c r="CC121" s="1010"/>
      <c r="CD121" s="1010"/>
      <c r="CE121" s="1010"/>
      <c r="CF121" s="1004">
        <v>30.1</v>
      </c>
      <c r="CG121" s="1005"/>
      <c r="CH121" s="1005"/>
      <c r="CI121" s="1005"/>
      <c r="CJ121" s="1005"/>
      <c r="CK121" s="1100"/>
      <c r="CL121" s="1101"/>
      <c r="CM121" s="1101"/>
      <c r="CN121" s="1101"/>
      <c r="CO121" s="1102"/>
      <c r="CP121" s="1110" t="s">
        <v>473</v>
      </c>
      <c r="CQ121" s="1111"/>
      <c r="CR121" s="1111"/>
      <c r="CS121" s="1111"/>
      <c r="CT121" s="1111"/>
      <c r="CU121" s="1111"/>
      <c r="CV121" s="1111"/>
      <c r="CW121" s="1111"/>
      <c r="CX121" s="1111"/>
      <c r="CY121" s="1111"/>
      <c r="CZ121" s="1111"/>
      <c r="DA121" s="1111"/>
      <c r="DB121" s="1111"/>
      <c r="DC121" s="1111"/>
      <c r="DD121" s="1111"/>
      <c r="DE121" s="1111"/>
      <c r="DF121" s="1112"/>
      <c r="DG121" s="1009">
        <v>945844</v>
      </c>
      <c r="DH121" s="1010"/>
      <c r="DI121" s="1010"/>
      <c r="DJ121" s="1010"/>
      <c r="DK121" s="1010"/>
      <c r="DL121" s="1010">
        <v>847848</v>
      </c>
      <c r="DM121" s="1010"/>
      <c r="DN121" s="1010"/>
      <c r="DO121" s="1010"/>
      <c r="DP121" s="1010"/>
      <c r="DQ121" s="1010">
        <v>772730</v>
      </c>
      <c r="DR121" s="1010"/>
      <c r="DS121" s="1010"/>
      <c r="DT121" s="1010"/>
      <c r="DU121" s="1010"/>
      <c r="DV121" s="1011">
        <v>2.2000000000000002</v>
      </c>
      <c r="DW121" s="1011"/>
      <c r="DX121" s="1011"/>
      <c r="DY121" s="1011"/>
      <c r="DZ121" s="1012"/>
    </row>
    <row r="122" spans="1:130" s="246" customFormat="1" ht="26.25" customHeight="1" x14ac:dyDescent="0.15">
      <c r="A122" s="1149"/>
      <c r="B122" s="1036"/>
      <c r="C122" s="1006" t="s">
        <v>453</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450</v>
      </c>
      <c r="AG122" s="1049"/>
      <c r="AH122" s="1049"/>
      <c r="AI122" s="1049"/>
      <c r="AJ122" s="1050"/>
      <c r="AK122" s="1051" t="s">
        <v>129</v>
      </c>
      <c r="AL122" s="1049"/>
      <c r="AM122" s="1049"/>
      <c r="AN122" s="1049"/>
      <c r="AO122" s="1050"/>
      <c r="AP122" s="1052" t="s">
        <v>450</v>
      </c>
      <c r="AQ122" s="1053"/>
      <c r="AR122" s="1053"/>
      <c r="AS122" s="1053"/>
      <c r="AT122" s="1054"/>
      <c r="AU122" s="1082"/>
      <c r="AV122" s="1083"/>
      <c r="AW122" s="1083"/>
      <c r="AX122" s="1083"/>
      <c r="AY122" s="1084"/>
      <c r="AZ122" s="1064" t="s">
        <v>474</v>
      </c>
      <c r="BA122" s="1055"/>
      <c r="BB122" s="1055"/>
      <c r="BC122" s="1055"/>
      <c r="BD122" s="1055"/>
      <c r="BE122" s="1055"/>
      <c r="BF122" s="1055"/>
      <c r="BG122" s="1055"/>
      <c r="BH122" s="1055"/>
      <c r="BI122" s="1055"/>
      <c r="BJ122" s="1055"/>
      <c r="BK122" s="1055"/>
      <c r="BL122" s="1055"/>
      <c r="BM122" s="1055"/>
      <c r="BN122" s="1055"/>
      <c r="BO122" s="1055"/>
      <c r="BP122" s="1056"/>
      <c r="BQ122" s="1087">
        <v>83053657</v>
      </c>
      <c r="BR122" s="1088"/>
      <c r="BS122" s="1088"/>
      <c r="BT122" s="1088"/>
      <c r="BU122" s="1088"/>
      <c r="BV122" s="1088">
        <v>79274036</v>
      </c>
      <c r="BW122" s="1088"/>
      <c r="BX122" s="1088"/>
      <c r="BY122" s="1088"/>
      <c r="BZ122" s="1088"/>
      <c r="CA122" s="1088">
        <v>76483352</v>
      </c>
      <c r="CB122" s="1088"/>
      <c r="CC122" s="1088"/>
      <c r="CD122" s="1088"/>
      <c r="CE122" s="1088"/>
      <c r="CF122" s="1108">
        <v>213.7</v>
      </c>
      <c r="CG122" s="1109"/>
      <c r="CH122" s="1109"/>
      <c r="CI122" s="1109"/>
      <c r="CJ122" s="1109"/>
      <c r="CK122" s="1100"/>
      <c r="CL122" s="1101"/>
      <c r="CM122" s="1101"/>
      <c r="CN122" s="1101"/>
      <c r="CO122" s="1102"/>
      <c r="CP122" s="1110" t="s">
        <v>475</v>
      </c>
      <c r="CQ122" s="1111"/>
      <c r="CR122" s="1111"/>
      <c r="CS122" s="1111"/>
      <c r="CT122" s="1111"/>
      <c r="CU122" s="1111"/>
      <c r="CV122" s="1111"/>
      <c r="CW122" s="1111"/>
      <c r="CX122" s="1111"/>
      <c r="CY122" s="1111"/>
      <c r="CZ122" s="1111"/>
      <c r="DA122" s="1111"/>
      <c r="DB122" s="1111"/>
      <c r="DC122" s="1111"/>
      <c r="DD122" s="1111"/>
      <c r="DE122" s="1111"/>
      <c r="DF122" s="1112"/>
      <c r="DG122" s="1009">
        <v>585302</v>
      </c>
      <c r="DH122" s="1010"/>
      <c r="DI122" s="1010"/>
      <c r="DJ122" s="1010"/>
      <c r="DK122" s="1010"/>
      <c r="DL122" s="1010">
        <v>61671</v>
      </c>
      <c r="DM122" s="1010"/>
      <c r="DN122" s="1010"/>
      <c r="DO122" s="1010"/>
      <c r="DP122" s="1010"/>
      <c r="DQ122" s="1010">
        <v>50226</v>
      </c>
      <c r="DR122" s="1010"/>
      <c r="DS122" s="1010"/>
      <c r="DT122" s="1010"/>
      <c r="DU122" s="1010"/>
      <c r="DV122" s="1011">
        <v>0.1</v>
      </c>
      <c r="DW122" s="1011"/>
      <c r="DX122" s="1011"/>
      <c r="DY122" s="1011"/>
      <c r="DZ122" s="1012"/>
    </row>
    <row r="123" spans="1:130" s="246" customFormat="1" ht="26.25" customHeight="1" x14ac:dyDescent="0.15">
      <c r="A123" s="1149"/>
      <c r="B123" s="1036"/>
      <c r="C123" s="1006" t="s">
        <v>459</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450</v>
      </c>
      <c r="AB123" s="1049"/>
      <c r="AC123" s="1049"/>
      <c r="AD123" s="1049"/>
      <c r="AE123" s="1050"/>
      <c r="AF123" s="1051" t="s">
        <v>414</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476</v>
      </c>
      <c r="BP123" s="1096"/>
      <c r="BQ123" s="1155">
        <v>121012081</v>
      </c>
      <c r="BR123" s="1156"/>
      <c r="BS123" s="1156"/>
      <c r="BT123" s="1156"/>
      <c r="BU123" s="1156"/>
      <c r="BV123" s="1156">
        <v>119147961</v>
      </c>
      <c r="BW123" s="1156"/>
      <c r="BX123" s="1156"/>
      <c r="BY123" s="1156"/>
      <c r="BZ123" s="1156"/>
      <c r="CA123" s="1156">
        <v>115140228</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v>22614</v>
      </c>
      <c r="DH123" s="1049"/>
      <c r="DI123" s="1049"/>
      <c r="DJ123" s="1049"/>
      <c r="DK123" s="1050"/>
      <c r="DL123" s="1051">
        <v>21161</v>
      </c>
      <c r="DM123" s="1049"/>
      <c r="DN123" s="1049"/>
      <c r="DO123" s="1049"/>
      <c r="DP123" s="1050"/>
      <c r="DQ123" s="1051">
        <v>19680</v>
      </c>
      <c r="DR123" s="1049"/>
      <c r="DS123" s="1049"/>
      <c r="DT123" s="1049"/>
      <c r="DU123" s="1050"/>
      <c r="DV123" s="1052">
        <v>0.1</v>
      </c>
      <c r="DW123" s="1053"/>
      <c r="DX123" s="1053"/>
      <c r="DY123" s="1053"/>
      <c r="DZ123" s="1054"/>
    </row>
    <row r="124" spans="1:130" s="246" customFormat="1" ht="26.25" customHeight="1" thickBot="1" x14ac:dyDescent="0.2">
      <c r="A124" s="1149"/>
      <c r="B124" s="1036"/>
      <c r="C124" s="1006" t="s">
        <v>462</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129</v>
      </c>
      <c r="AL124" s="1049"/>
      <c r="AM124" s="1049"/>
      <c r="AN124" s="1049"/>
      <c r="AO124" s="1050"/>
      <c r="AP124" s="1052" t="s">
        <v>129</v>
      </c>
      <c r="AQ124" s="1053"/>
      <c r="AR124" s="1053"/>
      <c r="AS124" s="1053"/>
      <c r="AT124" s="1054"/>
      <c r="AU124" s="1151" t="s">
        <v>478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129</v>
      </c>
      <c r="BR124" s="1118"/>
      <c r="BS124" s="1118"/>
      <c r="BT124" s="1118"/>
      <c r="BU124" s="1118"/>
      <c r="BV124" s="1118" t="s">
        <v>129</v>
      </c>
      <c r="BW124" s="1118"/>
      <c r="BX124" s="1118"/>
      <c r="BY124" s="1118"/>
      <c r="BZ124" s="1118"/>
      <c r="CA124" s="1118" t="s">
        <v>129</v>
      </c>
      <c r="CB124" s="1118"/>
      <c r="CC124" s="1118"/>
      <c r="CD124" s="1118"/>
      <c r="CE124" s="1118"/>
      <c r="CF124" s="1119"/>
      <c r="CG124" s="1120"/>
      <c r="CH124" s="1120"/>
      <c r="CI124" s="1120"/>
      <c r="CJ124" s="1121"/>
      <c r="CK124" s="1103"/>
      <c r="CL124" s="1103"/>
      <c r="CM124" s="1103"/>
      <c r="CN124" s="1103"/>
      <c r="CO124" s="1104"/>
      <c r="CP124" s="1110" t="s">
        <v>479</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414</v>
      </c>
      <c r="DM124" s="1074"/>
      <c r="DN124" s="1074"/>
      <c r="DO124" s="1074"/>
      <c r="DP124" s="1075"/>
      <c r="DQ124" s="1073" t="s">
        <v>414</v>
      </c>
      <c r="DR124" s="1074"/>
      <c r="DS124" s="1074"/>
      <c r="DT124" s="1074"/>
      <c r="DU124" s="1075"/>
      <c r="DV124" s="1076" t="s">
        <v>414</v>
      </c>
      <c r="DW124" s="1077"/>
      <c r="DX124" s="1077"/>
      <c r="DY124" s="1077"/>
      <c r="DZ124" s="1078"/>
    </row>
    <row r="125" spans="1:130" s="246" customFormat="1" ht="26.25" customHeight="1" x14ac:dyDescent="0.15">
      <c r="A125" s="1149"/>
      <c r="B125" s="1036"/>
      <c r="C125" s="1006" t="s">
        <v>464</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414</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480</v>
      </c>
      <c r="CL125" s="1098"/>
      <c r="CM125" s="1098"/>
      <c r="CN125" s="1098"/>
      <c r="CO125" s="1099"/>
      <c r="CP125" s="1030" t="s">
        <v>481</v>
      </c>
      <c r="CQ125" s="979"/>
      <c r="CR125" s="979"/>
      <c r="CS125" s="979"/>
      <c r="CT125" s="979"/>
      <c r="CU125" s="979"/>
      <c r="CV125" s="979"/>
      <c r="CW125" s="979"/>
      <c r="CX125" s="979"/>
      <c r="CY125" s="979"/>
      <c r="CZ125" s="979"/>
      <c r="DA125" s="979"/>
      <c r="DB125" s="979"/>
      <c r="DC125" s="979"/>
      <c r="DD125" s="979"/>
      <c r="DE125" s="979"/>
      <c r="DF125" s="980"/>
      <c r="DG125" s="1016" t="s">
        <v>414</v>
      </c>
      <c r="DH125" s="1017"/>
      <c r="DI125" s="1017"/>
      <c r="DJ125" s="1017"/>
      <c r="DK125" s="1017"/>
      <c r="DL125" s="1017" t="s">
        <v>414</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466</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12605</v>
      </c>
      <c r="AB126" s="1049"/>
      <c r="AC126" s="1049"/>
      <c r="AD126" s="1049"/>
      <c r="AE126" s="1050"/>
      <c r="AF126" s="1051">
        <v>9039</v>
      </c>
      <c r="AG126" s="1049"/>
      <c r="AH126" s="1049"/>
      <c r="AI126" s="1049"/>
      <c r="AJ126" s="1050"/>
      <c r="AK126" s="1051">
        <v>4594</v>
      </c>
      <c r="AL126" s="1049"/>
      <c r="AM126" s="1049"/>
      <c r="AN126" s="1049"/>
      <c r="AO126" s="1050"/>
      <c r="AP126" s="1052">
        <v>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482</v>
      </c>
      <c r="CQ126" s="1040"/>
      <c r="CR126" s="1040"/>
      <c r="CS126" s="1040"/>
      <c r="CT126" s="1040"/>
      <c r="CU126" s="1040"/>
      <c r="CV126" s="1040"/>
      <c r="CW126" s="1040"/>
      <c r="CX126" s="1040"/>
      <c r="CY126" s="1040"/>
      <c r="CZ126" s="1040"/>
      <c r="DA126" s="1040"/>
      <c r="DB126" s="1040"/>
      <c r="DC126" s="1040"/>
      <c r="DD126" s="1040"/>
      <c r="DE126" s="1040"/>
      <c r="DF126" s="1041"/>
      <c r="DG126" s="1009">
        <v>265853</v>
      </c>
      <c r="DH126" s="1010"/>
      <c r="DI126" s="1010"/>
      <c r="DJ126" s="1010"/>
      <c r="DK126" s="1010"/>
      <c r="DL126" s="1010" t="s">
        <v>129</v>
      </c>
      <c r="DM126" s="1010"/>
      <c r="DN126" s="1010"/>
      <c r="DO126" s="1010"/>
      <c r="DP126" s="1010"/>
      <c r="DQ126" s="1010" t="s">
        <v>414</v>
      </c>
      <c r="DR126" s="1010"/>
      <c r="DS126" s="1010"/>
      <c r="DT126" s="1010"/>
      <c r="DU126" s="1010"/>
      <c r="DV126" s="1011" t="s">
        <v>414</v>
      </c>
      <c r="DW126" s="1011"/>
      <c r="DX126" s="1011"/>
      <c r="DY126" s="1011"/>
      <c r="DZ126" s="1012"/>
    </row>
    <row r="127" spans="1:130" s="246" customFormat="1" ht="26.25" customHeight="1" x14ac:dyDescent="0.15">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838</v>
      </c>
      <c r="AB127" s="1049"/>
      <c r="AC127" s="1049"/>
      <c r="AD127" s="1049"/>
      <c r="AE127" s="1050"/>
      <c r="AF127" s="1051">
        <v>592</v>
      </c>
      <c r="AG127" s="1049"/>
      <c r="AH127" s="1049"/>
      <c r="AI127" s="1049"/>
      <c r="AJ127" s="1050"/>
      <c r="AK127" s="1051">
        <v>377</v>
      </c>
      <c r="AL127" s="1049"/>
      <c r="AM127" s="1049"/>
      <c r="AN127" s="1049"/>
      <c r="AO127" s="1050"/>
      <c r="AP127" s="1052">
        <v>0</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414</v>
      </c>
      <c r="DR127" s="1010"/>
      <c r="DS127" s="1010"/>
      <c r="DT127" s="1010"/>
      <c r="DU127" s="1010"/>
      <c r="DV127" s="1011" t="s">
        <v>129</v>
      </c>
      <c r="DW127" s="1011"/>
      <c r="DX127" s="1011"/>
      <c r="DY127" s="1011"/>
      <c r="DZ127" s="1012"/>
    </row>
    <row r="128" spans="1:130" s="246" customFormat="1" ht="26.25" customHeight="1" thickBot="1" x14ac:dyDescent="0.2">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v>1153970</v>
      </c>
      <c r="AB128" s="1138"/>
      <c r="AC128" s="1138"/>
      <c r="AD128" s="1138"/>
      <c r="AE128" s="1139"/>
      <c r="AF128" s="1140">
        <v>1096837</v>
      </c>
      <c r="AG128" s="1138"/>
      <c r="AH128" s="1138"/>
      <c r="AI128" s="1138"/>
      <c r="AJ128" s="1139"/>
      <c r="AK128" s="1140">
        <v>1032158</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129</v>
      </c>
      <c r="BG128" s="1145"/>
      <c r="BH128" s="1145"/>
      <c r="BI128" s="1145"/>
      <c r="BJ128" s="1145"/>
      <c r="BK128" s="1145"/>
      <c r="BL128" s="1146"/>
      <c r="BM128" s="1144">
        <v>11.36</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493</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494</v>
      </c>
      <c r="X129" s="1164"/>
      <c r="Y129" s="1164"/>
      <c r="Z129" s="1165"/>
      <c r="AA129" s="1048">
        <v>43376371</v>
      </c>
      <c r="AB129" s="1049"/>
      <c r="AC129" s="1049"/>
      <c r="AD129" s="1049"/>
      <c r="AE129" s="1050"/>
      <c r="AF129" s="1051">
        <v>44468482</v>
      </c>
      <c r="AG129" s="1049"/>
      <c r="AH129" s="1049"/>
      <c r="AI129" s="1049"/>
      <c r="AJ129" s="1050"/>
      <c r="AK129" s="1051">
        <v>43954142</v>
      </c>
      <c r="AL129" s="1049"/>
      <c r="AM129" s="1049"/>
      <c r="AN129" s="1049"/>
      <c r="AO129" s="1050"/>
      <c r="AP129" s="1166"/>
      <c r="AQ129" s="1167"/>
      <c r="AR129" s="1167"/>
      <c r="AS129" s="1167"/>
      <c r="AT129" s="1168"/>
      <c r="AU129" s="284"/>
      <c r="AV129" s="284"/>
      <c r="AW129" s="284"/>
      <c r="AX129" s="1157" t="s">
        <v>495</v>
      </c>
      <c r="AY129" s="1040"/>
      <c r="AZ129" s="1040"/>
      <c r="BA129" s="1040"/>
      <c r="BB129" s="1040"/>
      <c r="BC129" s="1040"/>
      <c r="BD129" s="1040"/>
      <c r="BE129" s="1041"/>
      <c r="BF129" s="1158" t="s">
        <v>129</v>
      </c>
      <c r="BG129" s="1159"/>
      <c r="BH129" s="1159"/>
      <c r="BI129" s="1159"/>
      <c r="BJ129" s="1159"/>
      <c r="BK129" s="1159"/>
      <c r="BL129" s="1160"/>
      <c r="BM129" s="1158">
        <v>16.36</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496</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497</v>
      </c>
      <c r="X130" s="1164"/>
      <c r="Y130" s="1164"/>
      <c r="Z130" s="1165"/>
      <c r="AA130" s="1048">
        <v>7577737</v>
      </c>
      <c r="AB130" s="1049"/>
      <c r="AC130" s="1049"/>
      <c r="AD130" s="1049"/>
      <c r="AE130" s="1050"/>
      <c r="AF130" s="1051">
        <v>8107814</v>
      </c>
      <c r="AG130" s="1049"/>
      <c r="AH130" s="1049"/>
      <c r="AI130" s="1049"/>
      <c r="AJ130" s="1050"/>
      <c r="AK130" s="1051">
        <v>8167356</v>
      </c>
      <c r="AL130" s="1049"/>
      <c r="AM130" s="1049"/>
      <c r="AN130" s="1049"/>
      <c r="AO130" s="1050"/>
      <c r="AP130" s="1166"/>
      <c r="AQ130" s="1167"/>
      <c r="AR130" s="1167"/>
      <c r="AS130" s="1167"/>
      <c r="AT130" s="1168"/>
      <c r="AU130" s="284"/>
      <c r="AV130" s="284"/>
      <c r="AW130" s="284"/>
      <c r="AX130" s="1157" t="s">
        <v>498</v>
      </c>
      <c r="AY130" s="1040"/>
      <c r="AZ130" s="1040"/>
      <c r="BA130" s="1040"/>
      <c r="BB130" s="1040"/>
      <c r="BC130" s="1040"/>
      <c r="BD130" s="1040"/>
      <c r="BE130" s="1041"/>
      <c r="BF130" s="1194">
        <v>0.3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499</v>
      </c>
      <c r="X131" s="1202"/>
      <c r="Y131" s="1202"/>
      <c r="Z131" s="1203"/>
      <c r="AA131" s="1095">
        <v>35798634</v>
      </c>
      <c r="AB131" s="1074"/>
      <c r="AC131" s="1074"/>
      <c r="AD131" s="1074"/>
      <c r="AE131" s="1075"/>
      <c r="AF131" s="1073">
        <v>36360668</v>
      </c>
      <c r="AG131" s="1074"/>
      <c r="AH131" s="1074"/>
      <c r="AI131" s="1074"/>
      <c r="AJ131" s="1075"/>
      <c r="AK131" s="1073">
        <v>35786786</v>
      </c>
      <c r="AL131" s="1074"/>
      <c r="AM131" s="1074"/>
      <c r="AN131" s="1074"/>
      <c r="AO131" s="1075"/>
      <c r="AP131" s="1204"/>
      <c r="AQ131" s="1205"/>
      <c r="AR131" s="1205"/>
      <c r="AS131" s="1205"/>
      <c r="AT131" s="1206"/>
      <c r="AU131" s="284"/>
      <c r="AV131" s="284"/>
      <c r="AW131" s="284"/>
      <c r="AX131" s="1176" t="s">
        <v>500</v>
      </c>
      <c r="AY131" s="1127"/>
      <c r="AZ131" s="1127"/>
      <c r="BA131" s="1127"/>
      <c r="BB131" s="1127"/>
      <c r="BC131" s="1127"/>
      <c r="BD131" s="1127"/>
      <c r="BE131" s="1128"/>
      <c r="BF131" s="1177" t="s">
        <v>129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501</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502</v>
      </c>
      <c r="W132" s="1187"/>
      <c r="X132" s="1187"/>
      <c r="Y132" s="1187"/>
      <c r="Z132" s="1188"/>
      <c r="AA132" s="1189">
        <v>0.37389415500000001</v>
      </c>
      <c r="AB132" s="1190"/>
      <c r="AC132" s="1190"/>
      <c r="AD132" s="1190"/>
      <c r="AE132" s="1191"/>
      <c r="AF132" s="1192">
        <v>0.17180377399999999</v>
      </c>
      <c r="AG132" s="1190"/>
      <c r="AH132" s="1190"/>
      <c r="AI132" s="1190"/>
      <c r="AJ132" s="1191"/>
      <c r="AK132" s="1192">
        <v>0.53391494799999994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503</v>
      </c>
      <c r="W133" s="1170"/>
      <c r="X133" s="1170"/>
      <c r="Y133" s="1170"/>
      <c r="Z133" s="1171"/>
      <c r="AA133" s="1172">
        <v>1.7</v>
      </c>
      <c r="AB133" s="1173"/>
      <c r="AC133" s="1173"/>
      <c r="AD133" s="1173"/>
      <c r="AE133" s="1174"/>
      <c r="AF133" s="1172">
        <v>0.8</v>
      </c>
      <c r="AG133" s="1173"/>
      <c r="AH133" s="1173"/>
      <c r="AI133" s="1173"/>
      <c r="AJ133" s="1174"/>
      <c r="AK133" s="1172">
        <v>0.3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Tf2KGU69I/wEVnbzPJn4t6q0CM4eIUO8dyKXguidg5aSVEadm+qckl9f+c0XyW10mZ6CeYT1pL/ijKeZegUcQ==" saltValue="r0yGxvcNW9uIoiqbLIkg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q+oq7LA9WAmaxVh8EtiCiEmBqvZGv2hW9GUtziWXfNQfpchnIfepVXoK6yJHpkE/f01tm4d6ps6E7oB8c8QEXg==" saltValue="t0Fuf1epx38G+XLs27q+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fE7e4s5l3S77tl/movya6mHYF2laICNEqAuUuMnZQ3cW+iRQHK1bnmqeQiTBc7NCd8aSAdO76wYao2LD2PqgQ==" saltValue="oOCWKF3w7ucOPP+7l5Ro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512</v>
      </c>
      <c r="AL9" s="1213"/>
      <c r="AM9" s="1213"/>
      <c r="AN9" s="1214"/>
      <c r="AO9" s="312">
        <v>14166538</v>
      </c>
      <c r="AP9" s="312">
        <v>75467</v>
      </c>
      <c r="AQ9" s="313">
        <v>59710</v>
      </c>
      <c r="AR9" s="314">
        <v>26.4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513</v>
      </c>
      <c r="AL10" s="1213"/>
      <c r="AM10" s="1213"/>
      <c r="AN10" s="1214"/>
      <c r="AO10" s="315">
        <v>332397</v>
      </c>
      <c r="AP10" s="315">
        <v>1771</v>
      </c>
      <c r="AQ10" s="316">
        <v>4086</v>
      </c>
      <c r="AR10" s="317">
        <v>-56.7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514</v>
      </c>
      <c r="AL11" s="1213"/>
      <c r="AM11" s="1213"/>
      <c r="AN11" s="1214"/>
      <c r="AO11" s="315">
        <v>79735</v>
      </c>
      <c r="AP11" s="315">
        <v>425</v>
      </c>
      <c r="AQ11" s="316">
        <v>2450</v>
      </c>
      <c r="AR11" s="317">
        <v>-82.7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515</v>
      </c>
      <c r="AL12" s="1213"/>
      <c r="AM12" s="1213"/>
      <c r="AN12" s="1214"/>
      <c r="AO12" s="315">
        <v>9034</v>
      </c>
      <c r="AP12" s="315">
        <v>48</v>
      </c>
      <c r="AQ12" s="316">
        <v>384</v>
      </c>
      <c r="AR12" s="317">
        <v>-87.5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516</v>
      </c>
      <c r="AL13" s="1213"/>
      <c r="AM13" s="1213"/>
      <c r="AN13" s="1214"/>
      <c r="AO13" s="315" t="s">
        <v>517</v>
      </c>
      <c r="AP13" s="315" t="s">
        <v>517</v>
      </c>
      <c r="AQ13" s="316" t="s">
        <v>517</v>
      </c>
      <c r="AR13" s="317" t="s">
        <v>517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518</v>
      </c>
      <c r="AL14" s="1213"/>
      <c r="AM14" s="1213"/>
      <c r="AN14" s="1214"/>
      <c r="AO14" s="315">
        <v>402592</v>
      </c>
      <c r="AP14" s="315">
        <v>2145</v>
      </c>
      <c r="AQ14" s="316">
        <v>1976</v>
      </c>
      <c r="AR14" s="317">
        <v>8.6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519</v>
      </c>
      <c r="AL15" s="1213"/>
      <c r="AM15" s="1213"/>
      <c r="AN15" s="1214"/>
      <c r="AO15" s="315">
        <v>238973</v>
      </c>
      <c r="AP15" s="315">
        <v>1273</v>
      </c>
      <c r="AQ15" s="316">
        <v>1605</v>
      </c>
      <c r="AR15" s="317">
        <v>-20.7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520</v>
      </c>
      <c r="AL16" s="1216"/>
      <c r="AM16" s="1216"/>
      <c r="AN16" s="1217"/>
      <c r="AO16" s="315">
        <v>-1099931</v>
      </c>
      <c r="AP16" s="315">
        <v>-5859</v>
      </c>
      <c r="AQ16" s="316">
        <v>-5358</v>
      </c>
      <c r="AR16" s="317">
        <v>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14129338</v>
      </c>
      <c r="AP17" s="315">
        <v>75269</v>
      </c>
      <c r="AQ17" s="316">
        <v>64852</v>
      </c>
      <c r="AR17" s="317">
        <v>16.100000000000001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525</v>
      </c>
      <c r="AL21" s="1208"/>
      <c r="AM21" s="1208"/>
      <c r="AN21" s="1209"/>
      <c r="AO21" s="327">
        <v>7.47</v>
      </c>
      <c r="AP21" s="328">
        <v>6.62</v>
      </c>
      <c r="AQ21" s="329">
        <v>0.85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526</v>
      </c>
      <c r="AL22" s="1208"/>
      <c r="AM22" s="1208"/>
      <c r="AN22" s="1209"/>
      <c r="AO22" s="332">
        <v>100.9</v>
      </c>
      <c r="AP22" s="333">
        <v>99.3</v>
      </c>
      <c r="AQ22" s="334">
        <v>1.6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530</v>
      </c>
      <c r="AL32" s="1224"/>
      <c r="AM32" s="1224"/>
      <c r="AN32" s="1225"/>
      <c r="AO32" s="342">
        <v>8427194</v>
      </c>
      <c r="AP32" s="342">
        <v>44893</v>
      </c>
      <c r="AQ32" s="343">
        <v>36009</v>
      </c>
      <c r="AR32" s="344">
        <v>24.7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531</v>
      </c>
      <c r="AL33" s="1224"/>
      <c r="AM33" s="1224"/>
      <c r="AN33" s="1225"/>
      <c r="AO33" s="342" t="s">
        <v>517</v>
      </c>
      <c r="AP33" s="342" t="s">
        <v>517</v>
      </c>
      <c r="AQ33" s="343" t="s">
        <v>517</v>
      </c>
      <c r="AR33" s="344" t="s">
        <v>517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532</v>
      </c>
      <c r="AL34" s="1224"/>
      <c r="AM34" s="1224"/>
      <c r="AN34" s="1225"/>
      <c r="AO34" s="342" t="s">
        <v>517</v>
      </c>
      <c r="AP34" s="342" t="s">
        <v>517</v>
      </c>
      <c r="AQ34" s="343">
        <v>32</v>
      </c>
      <c r="AR34" s="344" t="s">
        <v>517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533</v>
      </c>
      <c r="AL35" s="1224"/>
      <c r="AM35" s="1224"/>
      <c r="AN35" s="1225"/>
      <c r="AO35" s="342">
        <v>676133</v>
      </c>
      <c r="AP35" s="342">
        <v>3602</v>
      </c>
      <c r="AQ35" s="343">
        <v>11361</v>
      </c>
      <c r="AR35" s="344">
        <v>-68.3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534</v>
      </c>
      <c r="AL36" s="1224"/>
      <c r="AM36" s="1224"/>
      <c r="AN36" s="1225"/>
      <c r="AO36" s="342">
        <v>282287</v>
      </c>
      <c r="AP36" s="342">
        <v>1504</v>
      </c>
      <c r="AQ36" s="343">
        <v>521</v>
      </c>
      <c r="AR36" s="344">
        <v>188.7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535</v>
      </c>
      <c r="AL37" s="1224"/>
      <c r="AM37" s="1224"/>
      <c r="AN37" s="1225"/>
      <c r="AO37" s="342">
        <v>4971</v>
      </c>
      <c r="AP37" s="342">
        <v>26</v>
      </c>
      <c r="AQ37" s="343">
        <v>742</v>
      </c>
      <c r="AR37" s="344">
        <v>-96.5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536</v>
      </c>
      <c r="AL38" s="1227"/>
      <c r="AM38" s="1227"/>
      <c r="AN38" s="1228"/>
      <c r="AO38" s="345" t="s">
        <v>517</v>
      </c>
      <c r="AP38" s="345" t="s">
        <v>517</v>
      </c>
      <c r="AQ38" s="346">
        <v>1</v>
      </c>
      <c r="AR38" s="334" t="s">
        <v>517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537</v>
      </c>
      <c r="AL39" s="1227"/>
      <c r="AM39" s="1227"/>
      <c r="AN39" s="1228"/>
      <c r="AO39" s="342">
        <v>-1032158</v>
      </c>
      <c r="AP39" s="342">
        <v>-5498</v>
      </c>
      <c r="AQ39" s="343">
        <v>-6512</v>
      </c>
      <c r="AR39" s="344">
        <v>-15.6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538</v>
      </c>
      <c r="AL40" s="1224"/>
      <c r="AM40" s="1224"/>
      <c r="AN40" s="1225"/>
      <c r="AO40" s="342">
        <v>-8167356</v>
      </c>
      <c r="AP40" s="342">
        <v>-43509</v>
      </c>
      <c r="AQ40" s="343">
        <v>-33153</v>
      </c>
      <c r="AR40" s="344">
        <v>31.2</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191071</v>
      </c>
      <c r="AP41" s="342">
        <v>1018</v>
      </c>
      <c r="AQ41" s="343">
        <v>9001</v>
      </c>
      <c r="AR41" s="344">
        <v>-88.7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507</v>
      </c>
      <c r="AN49" s="1220" t="s">
        <v>542</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10136525</v>
      </c>
      <c r="AN51" s="364">
        <v>54911</v>
      </c>
      <c r="AO51" s="365">
        <v>-17.3</v>
      </c>
      <c r="AP51" s="366">
        <v>45117</v>
      </c>
      <c r="AQ51" s="367">
        <v>4.5999999999999996</v>
      </c>
      <c r="AR51" s="368">
        <v>-21.9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5656205</v>
      </c>
      <c r="AN52" s="372">
        <v>30640</v>
      </c>
      <c r="AO52" s="373">
        <v>10.4</v>
      </c>
      <c r="AP52" s="374">
        <v>25589</v>
      </c>
      <c r="AQ52" s="375">
        <v>16.899999999999999</v>
      </c>
      <c r="AR52" s="376">
        <v>-6.5</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15586731</v>
      </c>
      <c r="AN53" s="364">
        <v>84083</v>
      </c>
      <c r="AO53" s="365">
        <v>53.1</v>
      </c>
      <c r="AP53" s="366">
        <v>43532</v>
      </c>
      <c r="AQ53" s="367">
        <v>-3.5</v>
      </c>
      <c r="AR53" s="368">
        <v>56.6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7154851</v>
      </c>
      <c r="AN54" s="372">
        <v>38597</v>
      </c>
      <c r="AO54" s="373">
        <v>26</v>
      </c>
      <c r="AP54" s="374">
        <v>25435</v>
      </c>
      <c r="AQ54" s="375">
        <v>-0.6</v>
      </c>
      <c r="AR54" s="376">
        <v>26.6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12761610</v>
      </c>
      <c r="AN55" s="364">
        <v>68698</v>
      </c>
      <c r="AO55" s="365">
        <v>-18.3</v>
      </c>
      <c r="AP55" s="366">
        <v>52619</v>
      </c>
      <c r="AQ55" s="367">
        <v>20.9</v>
      </c>
      <c r="AR55" s="368">
        <v>-39.200000000000003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7375701</v>
      </c>
      <c r="AN56" s="372">
        <v>39705</v>
      </c>
      <c r="AO56" s="373">
        <v>2.9</v>
      </c>
      <c r="AP56" s="374">
        <v>31149</v>
      </c>
      <c r="AQ56" s="375">
        <v>22.5</v>
      </c>
      <c r="AR56" s="376">
        <v>-19.600000000000001</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10061969</v>
      </c>
      <c r="AN57" s="364">
        <v>53909</v>
      </c>
      <c r="AO57" s="365">
        <v>-21.5</v>
      </c>
      <c r="AP57" s="366">
        <v>51875</v>
      </c>
      <c r="AQ57" s="367">
        <v>-1.4</v>
      </c>
      <c r="AR57" s="368">
        <v>-20.100000000000001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5872365</v>
      </c>
      <c r="AN58" s="372">
        <v>31462</v>
      </c>
      <c r="AO58" s="373">
        <v>-20.8</v>
      </c>
      <c r="AP58" s="374">
        <v>29372</v>
      </c>
      <c r="AQ58" s="375">
        <v>-5.7</v>
      </c>
      <c r="AR58" s="376">
        <v>-15.1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6862677</v>
      </c>
      <c r="AN59" s="364">
        <v>36558</v>
      </c>
      <c r="AO59" s="365">
        <v>-32.200000000000003</v>
      </c>
      <c r="AP59" s="366">
        <v>48064</v>
      </c>
      <c r="AQ59" s="367">
        <v>-7.3</v>
      </c>
      <c r="AR59" s="368">
        <v>-24.9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3151967</v>
      </c>
      <c r="AN60" s="372">
        <v>16791</v>
      </c>
      <c r="AO60" s="373">
        <v>-46.6</v>
      </c>
      <c r="AP60" s="374">
        <v>30373</v>
      </c>
      <c r="AQ60" s="375">
        <v>3.4</v>
      </c>
      <c r="AR60" s="376">
        <v>-50</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11081902</v>
      </c>
      <c r="AN61" s="379">
        <v>59632</v>
      </c>
      <c r="AO61" s="380">
        <v>-7.2</v>
      </c>
      <c r="AP61" s="381">
        <v>48241</v>
      </c>
      <c r="AQ61" s="382">
        <v>2.7</v>
      </c>
      <c r="AR61" s="368">
        <v>-9.9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5842218</v>
      </c>
      <c r="AN62" s="372">
        <v>31439</v>
      </c>
      <c r="AO62" s="373">
        <v>-5.6</v>
      </c>
      <c r="AP62" s="374">
        <v>28384</v>
      </c>
      <c r="AQ62" s="375">
        <v>7.3</v>
      </c>
      <c r="AR62" s="376">
        <v>-12.9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XfxwXTigfCuu6BmOGxCsmRFiGD9FTvLOEevWFDgQVpUZZxgKKZ+NRn0PoQVhnbMaUleSmrV2lWtRs6CbqbyoA==" saltValue="z5gOD4wfbauBQotnbZJX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s0j7WGpnFYEjZexqTouZkSaIMUsm6hyeCdXaWbqH+G8VWpachFGBREzUXy9nAEKXDGTidv8mSsAYungjBEvjg==" saltValue="qVcbiDUPqdRz0hYDNyoW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ooFaG9aXA7rXYJ5DOo/tbXGS/MNcHUpCBKdMfdNjIUrlLkYG6S1fn2WGQiOd1KtCJK6Stl7UOQtUwSoEB08yQ==" saltValue="NzXWoZzq53s3cmrifpdi9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2" t="s">
        <v>3</v>
      </c>
      <c r="D47" s="1232"/>
      <c r="E47" s="1233"/>
      <c r="F47" s="11">
        <v>31.89</v>
      </c>
      <c r="G47" s="12">
        <v>31.83</v>
      </c>
      <c r="H47" s="12">
        <v>30.83</v>
      </c>
      <c r="I47" s="12">
        <v>30.11</v>
      </c>
      <c r="J47" s="13">
        <v>29.18</v>
      </c>
    </row>
    <row r="48" spans="2:10" ht="57.75" customHeight="1" x14ac:dyDescent="0.15">
      <c r="B48" s="14"/>
      <c r="C48" s="1234" t="s">
        <v>4</v>
      </c>
      <c r="D48" s="1234"/>
      <c r="E48" s="1235"/>
      <c r="F48" s="15">
        <v>5.34</v>
      </c>
      <c r="G48" s="16">
        <v>1.3</v>
      </c>
      <c r="H48" s="16">
        <v>1.1100000000000001</v>
      </c>
      <c r="I48" s="16">
        <v>2.76</v>
      </c>
      <c r="J48" s="17">
        <v>1.84</v>
      </c>
    </row>
    <row r="49" spans="2:10" ht="57.75" customHeight="1" thickBot="1" x14ac:dyDescent="0.2">
      <c r="B49" s="18"/>
      <c r="C49" s="1236" t="s">
        <v>5</v>
      </c>
      <c r="D49" s="1236"/>
      <c r="E49" s="1237"/>
      <c r="F49" s="19">
        <v>8.35</v>
      </c>
      <c r="G49" s="20">
        <v>2.0699999999999998</v>
      </c>
      <c r="H49" s="20">
        <v>0.22</v>
      </c>
      <c r="I49" s="20">
        <v>3.17</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h/Ynjpsd4W1T2KdXjaeR4cuz9YxeFedXtD1nAxSs/rJ2U5TixLXtc9dEWhBHEPtj7gRRR+wEFnsBNBPLYXUJw==" saltValue="6Xhb4QdZ2Pd4ObhHE/hb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2020-09-23T10:12:55Z</cp:lastPrinted>
  <dcterms:created xsi:type="dcterms:W3CDTF">2020-02-10T05:23:20Z</dcterms:created>
  <dcterms:modified xsi:type="dcterms:W3CDTF">2020-09-24T07:50:09Z</dcterms:modified>
</cp:coreProperties>
</file>