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25" windowHeight="10335" tabRatio="93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45621"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AM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l="1"/>
  <c r="U36" i="10" s="1"/>
  <c r="U37" i="10" s="1"/>
  <c r="AM34" i="10"/>
  <c r="AM35" i="10" s="1"/>
  <c r="BE34" i="10" l="1"/>
  <c r="BE35" i="10" s="1"/>
  <c r="BE36" i="10" s="1"/>
  <c r="BW34" i="10" l="1"/>
  <c r="BW35" i="10" s="1"/>
  <c r="BW36" i="10" s="1"/>
  <c r="CO34" i="10"/>
  <c r="CO35" i="10" s="1"/>
  <c r="CO36" i="10" s="1"/>
</calcChain>
</file>

<file path=xl/sharedStrings.xml><?xml version="1.0" encoding="utf-8"?>
<sst xmlns="http://schemas.openxmlformats.org/spreadsheetml/2006/main" count="1127" uniqueCount="627">
  <si>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</si>
  <si>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</si>
  <si>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</si>
  <si>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</si>
  <si>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</si>
  <si>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</si>
  <si>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</si>
  <si>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</si>
  <si>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</si>
  <si>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</si>
  <si>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</si>
  <si>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</si>
  <si>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</si>
  <si>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</si>
  <si>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</si>
  <si>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</si>
  <si>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</si>
  <si>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</si>
  <si>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</si>
  <si>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</si>
  <si>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</si>
  <si>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</si>
  <si>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</si>
  <si>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</si>
  <si>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</si>
  <si>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</si>
  <si>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</si>
  <si>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</si>
  <si>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</si>
  <si>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</si>
  <si>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</si>
  <si>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</si>
  <si>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</si>
  <si>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</si>
  <si>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</si>
  <si>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</si>
  <si>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</si>
  <si>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</si>
  <si>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</si>
  <si>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</si>
  <si>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</si>
  <si>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</si>
  <si>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</si>
  <si>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</si>
  <si>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</si>
  <si>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</si>
  <si>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</si>
  <si>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</si>
  <si>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</si>
  <si>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</si>
  <si>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</si>
  <si>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</si>
  <si>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</si>
  <si>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</si>
  <si>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</si>
  <si>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</si>
  <si>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</si>
  <si>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</si>
  <si>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</si>
  <si>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</si>
  <si>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</si>
  <si>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</si>
  <si>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</si>
  <si>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</si>
  <si>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</si>
  <si>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</si>
  <si>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</si>
  <si>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</si>
  <si>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</si>
  <si>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</si>
  <si>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</si>
  <si>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</si>
  <si>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</si>
  <si>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</si>
  <si>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</si>
  <si>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</si>
  <si>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</si>
  <si>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</si>
  <si>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</si>
  <si>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</si>
  <si>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</si>
  <si>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</si>
  <si>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</si>
  <si>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</si>
  <si>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</si>
  <si>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</si>
  <si>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</si>
  <si>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</si>
  <si>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</si>
  <si>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</si>
  <si>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</si>
  <si>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</si>
  <si>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</si>
  <si>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</si>
  <si>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</si>
  <si>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</si>
  <si>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</si>
  <si>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</si>
  <si>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</si>
  <si>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</si>
  <si>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</si>
  <si>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</si>
  <si>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</si>
  <si>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</si>
  <si>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</si>
  <si>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</si>
  <si>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</si>
  <si>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</si>
  <si>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</si>
  <si>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</si>
  <si>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</si>
  <si>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</si>
  <si>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</si>
  <si>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</si>
  <si>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</si>
  <si>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</si>
  <si>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</si>
  <si>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</si>
  <si>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</si>
  <si>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</si>
  <si>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</si>
  <si>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</si>
  <si>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</si>
  <si>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</si>
  <si>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</si>
  <si>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</si>
  <si>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</si>
  <si>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</si>
  <si>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</si>
  <si>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</si>
  <si>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</si>
  <si>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</si>
  <si>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</si>
  <si>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</si>
  <si>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</si>
  <si>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</si>
  <si>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</si>
  <si>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</si>
  <si>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</si>
  <si>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</si>
  <si>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</si>
  <si>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</si>
  <si>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</si>
  <si>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</si>
  <si>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</si>
  <si>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</si>
  <si>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</si>
  <si>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</si>
  <si>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</si>
  <si>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</si>
  <si>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</si>
  <si>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</si>
  <si>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</si>
  <si>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</si>
  <si>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</si>
  <si>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</si>
  <si>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</si>
  <si>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</si>
  <si>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</si>
  <si>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</si>
  <si>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</si>
  <si>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</si>
  <si>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</si>
  <si>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</si>
  <si>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</si>
  <si>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</si>
  <si>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</si>
  <si>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</si>
  <si>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</si>
  <si>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</si>
  <si>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</si>
  <si>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</si>
  <si>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</si>
  <si>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</si>
  <si>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</si>
  <si>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</si>
  <si>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</si>
  <si>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</si>
  <si>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</si>
  <si>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</si>
  <si>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</si>
  <si>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</si>
  <si>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</si>
  <si>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</si>
  <si>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</si>
  <si>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</si>
  <si>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</si>
  <si>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</si>
  <si>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</si>
  <si>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</si>
  <si>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</si>
  <si>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</si>
  <si>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</si>
  <si>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</si>
  <si>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</si>
  <si>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</si>
  <si>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</si>
  <si>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</si>
  <si>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</si>
  <si>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</si>
  <si>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</si>
  <si>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</si>
  <si>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</si>
  <si>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</si>
  <si>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</si>
  <si>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</si>
  <si>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</si>
  <si>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</si>
  <si>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</si>
  <si>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</si>
  <si>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</si>
  <si>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</si>
  <si>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</si>
  <si>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広島県江田島市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</si>
  <si>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</si>
  <si>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</si>
  <si>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</si>
  <si>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</si>
  <si>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</si>
  <si>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</si>
  <si>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</si>
  <si>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</si>
  <si>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</si>
  <si>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</si>
  <si>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</si>
  <si>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</si>
  <si>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</si>
  <si>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</si>
  <si>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</si>
  <si>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</si>
  <si>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</si>
  <si>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</si>
  <si>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</si>
  <si>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</si>
  <si>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</si>
  <si>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</si>
  <si>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</si>
  <si>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</si>
  <si>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</si>
  <si>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</si>
  <si>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</si>
  <si>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</si>
  <si>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</si>
  <si>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</si>
  <si>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</si>
  <si>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</si>
  <si>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</si>
  <si>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</si>
  <si>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</si>
  <si>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</si>
  <si>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</si>
  <si>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</si>
  <si>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</si>
  <si>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</si>
  <si>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</si>
  <si>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</si>
  <si>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</si>
  <si>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</si>
  <si>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</si>
  <si>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</si>
  <si>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</si>
  <si>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</si>
  <si>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</si>
  <si>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</si>
  <si>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</si>
  <si>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</si>
  <si>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</si>
  <si>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</si>
  <si>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</si>
  <si>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</si>
  <si>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</si>
  <si>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</si>
  <si>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</si>
  <si>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</si>
  <si>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</si>
  <si>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</si>
  <si>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</si>
  <si>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</si>
  <si>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</si>
  <si>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</si>
  <si>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</si>
  <si>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</si>
  <si>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</si>
  <si>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</si>
  <si>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</si>
  <si>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</si>
  <si>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</si>
  <si>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</si>
  <si>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</si>
  <si>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</si>
  <si>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</si>
  <si>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</si>
  <si>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</si>
  <si>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</si>
  <si>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</si>
  <si>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</si>
  <si>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</si>
  <si>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</si>
  <si>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</si>
  <si>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</si>
  <si>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</si>
  <si>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</si>
  <si>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</si>
  <si>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</si>
  <si>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</si>
  <si>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</si>
  <si>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</si>
  <si>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</si>
  <si>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</si>
  <si>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</si>
  <si>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</si>
  <si>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</si>
  <si>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</si>
  <si>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</si>
  <si>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</si>
  <si>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</si>
  <si>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</si>
  <si>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</si>
  <si>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</si>
  <si>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</si>
  <si>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</si>
  <si>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</si>
  <si>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</si>
  <si>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</si>
  <si>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</si>
  <si>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</si>
  <si>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</si>
  <si>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</si>
  <si>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</si>
  <si>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</si>
  <si>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</si>
  <si>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</si>
  <si>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観光施設</t>
    <phoneticPr fontId="5"/>
  </si>
  <si>
    <t>加入世帯数(世帯)</t>
  </si>
  <si>
    <t>　　うち一部事務組合負担金</t>
    <phoneticPr fontId="5"/>
  </si>
  <si>
    <t>歳入合計</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</si>
  <si>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</si>
  <si>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</si>
  <si>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</si>
  <si>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</si>
  <si>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</si>
  <si>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</si>
  <si>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</si>
  <si>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</si>
  <si>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</si>
  <si>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</si>
  <si>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</si>
  <si>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</si>
  <si>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</si>
  <si>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</si>
  <si>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</si>
  <si>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</si>
  <si>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</si>
  <si>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</si>
  <si>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</si>
  <si>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</si>
  <si>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</si>
  <si>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</si>
  <si>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</si>
  <si>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</si>
  <si>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</si>
  <si>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</si>
  <si>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広島県江田島市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</si>
  <si>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</si>
  <si>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</si>
  <si>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</si>
  <si>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</si>
  <si>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</si>
  <si>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</si>
  <si>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</si>
  <si>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</si>
  <si>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</si>
  <si>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</si>
  <si>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</si>
  <si>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</si>
  <si>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</si>
  <si>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</si>
  <si>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</si>
  <si>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</si>
  <si>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</si>
  <si>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</si>
  <si>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</si>
  <si>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</si>
  <si>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</si>
  <si>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港湾管理特別会計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</si>
  <si>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</si>
  <si>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</si>
  <si>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</si>
  <si>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</si>
  <si>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</si>
  <si>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</si>
  <si>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</si>
  <si>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</si>
  <si>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</si>
  <si>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</si>
  <si>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</si>
  <si>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</si>
  <si>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</si>
  <si>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</si>
  <si>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</si>
  <si>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</si>
  <si>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</si>
  <si>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</si>
  <si>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</si>
  <si>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水道事業会計</t>
    <phoneticPr fontId="5"/>
  </si>
  <si>
    <t>法適用企業</t>
    <phoneticPr fontId="5"/>
  </si>
  <si>
    <t>宿泊施設事業特別会計</t>
    <phoneticPr fontId="5"/>
  </si>
  <si>
    <t>法非適用企業</t>
    <phoneticPr fontId="5"/>
  </si>
  <si>
    <t>交通船事業特別会計</t>
    <phoneticPr fontId="5"/>
  </si>
  <si>
    <t>法非適用企業</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</si>
  <si>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</si>
  <si>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</si>
  <si>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</si>
  <si>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</si>
  <si>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</si>
  <si>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</si>
  <si>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</si>
  <si>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</si>
  <si>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</si>
  <si>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</si>
  <si>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</si>
  <si>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</si>
  <si>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</si>
  <si>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</si>
  <si>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</si>
  <si>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</si>
  <si>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</si>
  <si>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</si>
  <si>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</si>
  <si>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</si>
  <si>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</si>
  <si>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</si>
  <si>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</si>
  <si>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</si>
  <si>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</si>
  <si>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</si>
  <si>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</si>
  <si>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</si>
  <si>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</si>
  <si>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</si>
  <si>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</si>
  <si>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</si>
  <si>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</si>
  <si>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</si>
  <si>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</si>
  <si>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</si>
  <si>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</si>
  <si>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</si>
  <si>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</si>
  <si>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</si>
  <si>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</si>
  <si>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</si>
  <si>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</si>
  <si>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</si>
  <si>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</si>
  <si>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</si>
  <si>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</si>
  <si>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</si>
  <si>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</si>
  <si>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</si>
  <si>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</si>
  <si>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</si>
  <si>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</si>
  <si>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</si>
  <si>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</si>
  <si>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</si>
  <si>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</si>
  <si>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</si>
  <si>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</si>
  <si>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</si>
  <si>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</si>
  <si>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</si>
  <si>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</si>
  <si>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</si>
  <si>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</si>
  <si>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</si>
  <si>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</si>
  <si>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</si>
  <si>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</si>
  <si>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</si>
  <si>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介護保険（介護サービス事業勘定）特別会計</t>
    <phoneticPr fontId="5"/>
  </si>
  <si>
    <t>(Ｆ)</t>
    <phoneticPr fontId="5"/>
  </si>
  <si>
    <t>介護保険（保険事業勘定）特別会計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</si>
  <si>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</si>
  <si>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</si>
  <si>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</si>
  <si>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</si>
  <si>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</si>
  <si>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</si>
  <si>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</si>
  <si>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</si>
  <si>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</si>
  <si>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</si>
  <si>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</si>
  <si>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</si>
  <si>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</si>
  <si>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</si>
  <si>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</si>
  <si>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</si>
  <si>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</si>
  <si>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</si>
  <si>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</si>
  <si>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</si>
  <si>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</si>
  <si>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</si>
  <si>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</si>
  <si>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</si>
  <si>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</si>
  <si>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</si>
  <si>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</si>
  <si>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</si>
  <si>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</si>
  <si>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</si>
  <si>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</si>
  <si>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</si>
  <si>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</si>
  <si>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</si>
  <si>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</si>
  <si>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</si>
  <si>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</si>
  <si>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</si>
  <si>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</si>
  <si>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</si>
  <si>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</si>
  <si>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</si>
  <si>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</si>
  <si>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</si>
  <si>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</si>
  <si>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</si>
  <si>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</si>
  <si>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</si>
  <si>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</si>
  <si>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</si>
  <si>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</si>
  <si>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</si>
  <si>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</si>
  <si>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</si>
  <si>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</si>
  <si>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</si>
  <si>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</si>
  <si>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</si>
  <si>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</si>
  <si>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</si>
  <si>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</si>
  <si>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</si>
  <si>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</si>
  <si>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</si>
  <si>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</si>
  <si>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</si>
  <si>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</si>
  <si>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</si>
  <si>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</si>
  <si>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</si>
  <si>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</si>
  <si>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</si>
  <si>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</si>
  <si>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</si>
  <si>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</si>
  <si>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</si>
  <si>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</si>
  <si>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</si>
  <si>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</si>
  <si>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</si>
  <si>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</si>
  <si>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</si>
  <si>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</si>
  <si>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</si>
  <si>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</si>
  <si>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</si>
  <si>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0.62</t>
  </si>
  <si>
    <t>▲ 4.71</t>
  </si>
  <si>
    <t>水道事業会計</t>
  </si>
  <si>
    <t>下水道事業会計</t>
  </si>
  <si>
    <t>一般会計</t>
  </si>
  <si>
    <t>介護保険(保険事業勘定)特別会計</t>
  </si>
  <si>
    <t>国民健康保険特別会計</t>
  </si>
  <si>
    <t>後期高齢者医療特別会計</t>
  </si>
  <si>
    <t>交通船事業特別会計</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</si>
  <si>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</si>
  <si>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</si>
  <si>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</si>
  <si>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</si>
  <si>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</si>
  <si>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</si>
  <si>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</si>
  <si>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</si>
  <si>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</si>
  <si>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</si>
  <si>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江田島市土地開発公社</t>
    <rPh sb="0" eb="3">
      <t>エタジマ</t>
    </rPh>
    <rPh sb="3" eb="4">
      <t>シ</t>
    </rPh>
    <rPh sb="4" eb="6">
      <t>トチ</t>
    </rPh>
    <rPh sb="6" eb="8">
      <t>カイハツ</t>
    </rPh>
    <rPh sb="8" eb="10">
      <t>コウシャ</t>
    </rPh>
    <phoneticPr fontId="2"/>
  </si>
  <si>
    <t>沖ノ島マリーナ株式会社</t>
    <rPh sb="0" eb="1">
      <t>オキ</t>
    </rPh>
    <rPh sb="2" eb="3">
      <t>シマ</t>
    </rPh>
    <rPh sb="7" eb="11">
      <t>カブシキガイシャ</t>
    </rPh>
    <phoneticPr fontId="2"/>
  </si>
  <si>
    <t>江田島バス株式会社</t>
    <rPh sb="0" eb="3">
      <t>エタジマ</t>
    </rPh>
    <rPh sb="5" eb="9">
      <t>カブシキガイシャ</t>
    </rPh>
    <phoneticPr fontId="2"/>
  </si>
  <si>
    <t>-</t>
    <phoneticPr fontId="2"/>
  </si>
  <si>
    <t>-</t>
    <phoneticPr fontId="2"/>
  </si>
  <si>
    <t>-</t>
    <phoneticPr fontId="2"/>
  </si>
  <si>
    <t>-</t>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</si>
  <si>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</si>
  <si>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</si>
  <si>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広島県市町総合事務組合</t>
    <rPh sb="0" eb="3">
      <t>ヒロシマケン</t>
    </rPh>
    <rPh sb="3" eb="4">
      <t>シ</t>
    </rPh>
    <rPh sb="4" eb="5">
      <t>マチ</t>
    </rPh>
    <rPh sb="5" eb="7">
      <t>ソウゴウ</t>
    </rPh>
    <rPh sb="7" eb="9">
      <t>ジム</t>
    </rPh>
    <rPh sb="9" eb="11">
      <t>クミアイ</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</si>
  <si>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</si>
  <si>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</si>
  <si>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公共施設整備基金</t>
    <rPh sb="0" eb="2">
      <t>コウキョウ</t>
    </rPh>
    <rPh sb="2" eb="4">
      <t>シセツ</t>
    </rPh>
    <rPh sb="4" eb="6">
      <t>セイビ</t>
    </rPh>
    <rPh sb="6" eb="8">
      <t>キキン</t>
    </rPh>
    <phoneticPr fontId="2"/>
  </si>
  <si>
    <t>ふるさと市町村圏振興基金</t>
    <rPh sb="4" eb="7">
      <t>シチョウソン</t>
    </rPh>
    <rPh sb="7" eb="8">
      <t>ケン</t>
    </rPh>
    <rPh sb="8" eb="10">
      <t>シンコウ</t>
    </rPh>
    <rPh sb="10" eb="12">
      <t>キキン</t>
    </rPh>
    <phoneticPr fontId="2"/>
  </si>
  <si>
    <t>ふるさと・水と土の保全基金</t>
    <rPh sb="5" eb="6">
      <t>ミズ</t>
    </rPh>
    <rPh sb="7" eb="8">
      <t>ツチ</t>
    </rPh>
    <rPh sb="9" eb="11">
      <t>ホゼン</t>
    </rPh>
    <rPh sb="11" eb="13">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</si>
  <si>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</si>
  <si>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</si>
  <si>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</si>
  <si>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</si>
  <si>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</si>
  <si>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</si>
  <si>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</si>
  <si>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</si>
  <si>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</si>
  <si>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</si>
  <si>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</si>
  <si>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</si>
  <si>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</si>
  <si>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類似団体平均に比べ，将来負担比率は低く，有形固定資産減価償却率は高くなっている。施設の除却・売却が進んでおらず，老朽化が著しく進んでいる状況にある。
　現在，売却を積極的に進めており，併せて除却も計画的に進めていくことで，有形固定資産減価償却率の下降を目指していく。
　一方，将来負担比率は，大型建設事業や災害復旧事業の影響で，今後上昇していく見込みであり，引き続き債務を含む支出の適正化に努める。</t>
    <rPh sb="1" eb="5">
      <t>ルイジダンタイ</t>
    </rPh>
    <rPh sb="5" eb="7">
      <t>ヘイキン</t>
    </rPh>
    <rPh sb="8" eb="9">
      <t>クラ</t>
    </rPh>
    <rPh sb="11" eb="13">
      <t>ショウライ</t>
    </rPh>
    <rPh sb="13" eb="15">
      <t>フタン</t>
    </rPh>
    <rPh sb="15" eb="17">
      <t>ヒリツ</t>
    </rPh>
    <rPh sb="18" eb="19">
      <t>ヒク</t>
    </rPh>
    <rPh sb="21" eb="23">
      <t>ユウケイ</t>
    </rPh>
    <rPh sb="23" eb="25">
      <t>コテイ</t>
    </rPh>
    <rPh sb="25" eb="27">
      <t>シサン</t>
    </rPh>
    <rPh sb="27" eb="32">
      <t>ゲンカショウキャクリツ</t>
    </rPh>
    <rPh sb="33" eb="34">
      <t>タカ</t>
    </rPh>
    <rPh sb="41" eb="43">
      <t>シセツ</t>
    </rPh>
    <rPh sb="44" eb="46">
      <t>ジョキャク</t>
    </rPh>
    <rPh sb="47" eb="49">
      <t>バイキャク</t>
    </rPh>
    <rPh sb="50" eb="51">
      <t>スス</t>
    </rPh>
    <rPh sb="57" eb="60">
      <t>ロウキュウカ</t>
    </rPh>
    <rPh sb="61" eb="62">
      <t>イチジル</t>
    </rPh>
    <rPh sb="64" eb="65">
      <t>スス</t>
    </rPh>
    <rPh sb="69" eb="71">
      <t>ジョウキョウ</t>
    </rPh>
    <rPh sb="77" eb="79">
      <t>ゲンザイ</t>
    </rPh>
    <rPh sb="80" eb="82">
      <t>バイキャク</t>
    </rPh>
    <rPh sb="83" eb="86">
      <t>セッキョクテキ</t>
    </rPh>
    <rPh sb="87" eb="88">
      <t>スス</t>
    </rPh>
    <rPh sb="93" eb="94">
      <t>アワ</t>
    </rPh>
    <rPh sb="96" eb="98">
      <t>ジョキャク</t>
    </rPh>
    <rPh sb="99" eb="102">
      <t>ケイカクテキ</t>
    </rPh>
    <rPh sb="103" eb="104">
      <t>スス</t>
    </rPh>
    <rPh sb="112" eb="123">
      <t>ユウケイコテイシサンゲンカショウキャクリツ</t>
    </rPh>
    <rPh sb="124" eb="126">
      <t>カコウ</t>
    </rPh>
    <rPh sb="127" eb="129">
      <t>メザ</t>
    </rPh>
    <rPh sb="136" eb="138">
      <t>イッポウ</t>
    </rPh>
    <rPh sb="139" eb="141">
      <t>ショウライ</t>
    </rPh>
    <rPh sb="141" eb="143">
      <t>フタン</t>
    </rPh>
    <rPh sb="143" eb="145">
      <t>ヒリツ</t>
    </rPh>
    <rPh sb="147" eb="149">
      <t>オオガタ</t>
    </rPh>
    <rPh sb="149" eb="151">
      <t>ケンセツ</t>
    </rPh>
    <rPh sb="151" eb="153">
      <t>ジギョウ</t>
    </rPh>
    <rPh sb="154" eb="156">
      <t>サイガイ</t>
    </rPh>
    <rPh sb="156" eb="158">
      <t>フッキュウ</t>
    </rPh>
    <rPh sb="158" eb="160">
      <t>ジギョウ</t>
    </rPh>
    <rPh sb="161" eb="163">
      <t>エイキョウ</t>
    </rPh>
    <rPh sb="165" eb="167">
      <t>コンゴ</t>
    </rPh>
    <rPh sb="167" eb="169">
      <t>ジョウショウ</t>
    </rPh>
    <rPh sb="173" eb="175">
      <t>ミコ</t>
    </rPh>
    <rPh sb="180" eb="181">
      <t>ヒ</t>
    </rPh>
    <rPh sb="182" eb="183">
      <t>ツヅ</t>
    </rPh>
    <rPh sb="184" eb="186">
      <t>サイム</t>
    </rPh>
    <rPh sb="187" eb="188">
      <t>フク</t>
    </rPh>
    <rPh sb="189" eb="191">
      <t>シシュツ</t>
    </rPh>
    <rPh sb="192" eb="195">
      <t>テキセイカ</t>
    </rPh>
    <rPh sb="196" eb="19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</si>
  <si>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</si>
  <si>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</si>
  <si>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</si>
  <si>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</si>
  <si>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</si>
  <si>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</si>
  <si>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と比べ低い傾向にあり，この数年でも減少傾向にある。これは，地方債の発行を原則交付税措置率の高い地方債に限定していることや，借入額自体を抑制していることによるものである。
　大型建設事業や災害復旧事業の影響で，一時的に借入額が増加し，数値が上昇する見込みはあるものの，中長期的には財政負担の適正化の観点から，引き続き地方債の発行を限定していく。</t>
    <rPh sb="1" eb="3">
      <t>ショウライ</t>
    </rPh>
    <rPh sb="3" eb="5">
      <t>フタン</t>
    </rPh>
    <rPh sb="5" eb="7">
      <t>ヒリツ</t>
    </rPh>
    <rPh sb="8" eb="10">
      <t>ジッシツ</t>
    </rPh>
    <rPh sb="10" eb="13">
      <t>コウサイヒ</t>
    </rPh>
    <rPh sb="13" eb="15">
      <t>ヒリツ</t>
    </rPh>
    <rPh sb="19" eb="25">
      <t>ルイジダンタイヘイキン</t>
    </rPh>
    <rPh sb="26" eb="27">
      <t>クラ</t>
    </rPh>
    <rPh sb="28" eb="29">
      <t>ヒク</t>
    </rPh>
    <rPh sb="30" eb="32">
      <t>ケイコウ</t>
    </rPh>
    <rPh sb="38" eb="40">
      <t>スウネン</t>
    </rPh>
    <rPh sb="42" eb="44">
      <t>ゲンショウ</t>
    </rPh>
    <rPh sb="44" eb="46">
      <t>ケイコウ</t>
    </rPh>
    <rPh sb="54" eb="57">
      <t>チホウサイ</t>
    </rPh>
    <rPh sb="58" eb="60">
      <t>ハッコウ</t>
    </rPh>
    <rPh sb="61" eb="63">
      <t>ゲンソク</t>
    </rPh>
    <rPh sb="63" eb="66">
      <t>コウフゼイ</t>
    </rPh>
    <rPh sb="66" eb="68">
      <t>ソチ</t>
    </rPh>
    <rPh sb="68" eb="69">
      <t>リツ</t>
    </rPh>
    <rPh sb="70" eb="71">
      <t>タカ</t>
    </rPh>
    <rPh sb="72" eb="75">
      <t>チホウサイ</t>
    </rPh>
    <rPh sb="76" eb="78">
      <t>ゲンテイ</t>
    </rPh>
    <rPh sb="86" eb="88">
      <t>カリイレ</t>
    </rPh>
    <rPh sb="88" eb="89">
      <t>ガク</t>
    </rPh>
    <rPh sb="89" eb="91">
      <t>ジタイ</t>
    </rPh>
    <rPh sb="92" eb="94">
      <t>ヨクセイ</t>
    </rPh>
    <rPh sb="129" eb="132">
      <t>イチジテキ</t>
    </rPh>
    <rPh sb="137" eb="139">
      <t>ゾウカ</t>
    </rPh>
    <rPh sb="141" eb="143">
      <t>スウチ</t>
    </rPh>
    <rPh sb="144" eb="146">
      <t>ジョウショウ</t>
    </rPh>
    <rPh sb="148" eb="150">
      <t>ミコ</t>
    </rPh>
    <rPh sb="158" eb="162">
      <t>チュウチョウキテキ</t>
    </rPh>
    <rPh sb="164" eb="166">
      <t>ザイセイ</t>
    </rPh>
    <rPh sb="166" eb="168">
      <t>フタン</t>
    </rPh>
    <rPh sb="169" eb="172">
      <t>テキセイカ</t>
    </rPh>
    <rPh sb="173" eb="175">
      <t>カンテン</t>
    </rPh>
    <rPh sb="178" eb="179">
      <t>ヒ</t>
    </rPh>
    <rPh sb="180" eb="181">
      <t>ツヅ</t>
    </rPh>
    <rPh sb="182" eb="185">
      <t>チホウサイ</t>
    </rPh>
    <rPh sb="186" eb="188">
      <t>ハッコウ</t>
    </rPh>
    <rPh sb="189" eb="191">
      <t>ゲンテイ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</si>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</sst>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xmlns:c16r2="http://schemas.microsoft.com/office/drawing/2015/06/chart">
            <c:ext xmlns:c16="http://schemas.microsoft.com/office/drawing/2014/chart" uri="{C3380CC4-5D6E-409C-BE32-E72D297353CC}">
              <c16:uniqueId val="{00000000-95CC-4248-9F18-0AF399A9C1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67708</c:v>
                </c:pt>
                <c:pt idx="1">
                  <c:v>65846</c:v>
                </c:pt>
                <c:pt idx="2">
                  <c:v>95655</c:v>
                </c:pt>
                <c:pt idx="3">
                  <c:v>111342</c:v>
                </c:pt>
                <c:pt idx="4">
                  <c:v>80289</c:v>
                </c:pt>
              </c:numCache>
            </c:numRef>
          </c:val>
          <c:smooth val="0"/>
          <c:extLst xmlns:c16r2="http://schemas.microsoft.com/office/drawing/2015/06/chart">
            <c:ext xmlns:c16="http://schemas.microsoft.com/office/drawing/2014/chart" uri="{C3380CC4-5D6E-409C-BE32-E72D297353CC}">
              <c16:uniqueId val="{00000001-95CC-4248-9F18-0AF399A9C1E6}"/>
            </c:ext>
          </c:extLst>
        </c:ser>
        <c:dLbls>
          <c:showLegendKey val="0"/>
          <c:showVal val="0"/>
          <c:showCatName val="0"/>
          <c:showSerName val="0"/>
          <c:showPercent val="0"/>
          <c:showBubbleSize val="0"/>
        </c:dLbls>
        <c:marker val="1"/>
        <c:smooth val="0"/>
        <c:axId val="173941504"/>
        <c:axId val="301260160"/>
      </c:lineChart>
      <c:catAx>
        <c:axId val="173941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1260160"/>
        <c:crosses val="autoZero"/>
        <c:auto val="1"/>
        <c:lblAlgn val="ctr"/>
        <c:lblOffset val="100"/>
        <c:tickLblSkip val="1"/>
        <c:tickMarkSkip val="1"/>
        <c:noMultiLvlLbl val="0"/>
      </c:catAx>
      <c:valAx>
        <c:axId val="3012601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3941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3.99</c:v>
                </c:pt>
                <c:pt idx="1">
                  <c:v>6.1</c:v>
                </c:pt>
                <c:pt idx="2">
                  <c:v>3.81</c:v>
                </c:pt>
                <c:pt idx="3">
                  <c:v>1.25</c:v>
                </c:pt>
                <c:pt idx="4">
                  <c:v>1.04</c:v>
                </c:pt>
              </c:numCache>
            </c:numRef>
          </c:val>
          <c:extLst xmlns:c16r2="http://schemas.microsoft.com/office/drawing/2015/06/chart">
            <c:ext xmlns:c16="http://schemas.microsoft.com/office/drawing/2014/chart" uri="{C3380CC4-5D6E-409C-BE32-E72D297353CC}">
              <c16:uniqueId val="{00000000-4B92-4C5F-8F18-37B5179538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47.41</c:v>
                </c:pt>
                <c:pt idx="1">
                  <c:v>54.31</c:v>
                </c:pt>
                <c:pt idx="2">
                  <c:v>60.08</c:v>
                </c:pt>
                <c:pt idx="3">
                  <c:v>63.31</c:v>
                </c:pt>
                <c:pt idx="4">
                  <c:v>60.37</c:v>
                </c:pt>
              </c:numCache>
            </c:numRef>
          </c:val>
          <c:extLst xmlns:c16r2="http://schemas.microsoft.com/office/drawing/2015/06/chart">
            <c:ext xmlns:c16="http://schemas.microsoft.com/office/drawing/2014/chart" uri="{C3380CC4-5D6E-409C-BE32-E72D297353CC}">
              <c16:uniqueId val="{00000001-4B92-4C5F-8F18-37B51795382F}"/>
            </c:ext>
          </c:extLst>
        </c:ser>
        <c:dLbls>
          <c:showLegendKey val="0"/>
          <c:showVal val="0"/>
          <c:showCatName val="0"/>
          <c:showSerName val="0"/>
          <c:showPercent val="0"/>
          <c:showBubbleSize val="0"/>
        </c:dLbls>
        <c:gapWidth val="250"/>
        <c:overlap val="100"/>
        <c:axId val="351160576"/>
        <c:axId val="351170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5.34</c:v>
                </c:pt>
                <c:pt idx="1">
                  <c:v>9.08</c:v>
                </c:pt>
                <c:pt idx="2">
                  <c:v>0.74</c:v>
                </c:pt>
                <c:pt idx="3">
                  <c:v>-0.62</c:v>
                </c:pt>
                <c:pt idx="4">
                  <c:v>-4.71</c:v>
                </c:pt>
              </c:numCache>
            </c:numRef>
          </c:val>
          <c:smooth val="0"/>
          <c:extLst xmlns:c16r2="http://schemas.microsoft.com/office/drawing/2015/06/chart">
            <c:ext xmlns:c16="http://schemas.microsoft.com/office/drawing/2014/chart" uri="{C3380CC4-5D6E-409C-BE32-E72D297353CC}">
              <c16:uniqueId val="{00000002-4B92-4C5F-8F18-37B51795382F}"/>
            </c:ext>
          </c:extLst>
        </c:ser>
        <c:dLbls>
          <c:showLegendKey val="0"/>
          <c:showVal val="0"/>
          <c:showCatName val="0"/>
          <c:showSerName val="0"/>
          <c:showPercent val="0"/>
          <c:showBubbleSize val="0"/>
        </c:dLbls>
        <c:marker val="1"/>
        <c:smooth val="0"/>
        <c:axId val="351160576"/>
        <c:axId val="351170944"/>
      </c:lineChart>
      <c:catAx>
        <c:axId val="35116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1170944"/>
        <c:crosses val="autoZero"/>
        <c:auto val="1"/>
        <c:lblAlgn val="ctr"/>
        <c:lblOffset val="100"/>
        <c:tickLblSkip val="1"/>
        <c:tickMarkSkip val="1"/>
        <c:noMultiLvlLbl val="0"/>
      </c:catAx>
      <c:valAx>
        <c:axId val="351170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16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0.27</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933-435B-84F5-8DFCE7BE38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933-435B-84F5-8DFCE7BE38C6}"/>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933-435B-84F5-8DFCE7BE38C6}"/>
            </c:ext>
          </c:extLst>
        </c:ser>
        <c:ser>
          <c:idx val="3"/>
          <c:order val="3"/>
          <c:tx>
            <c:strRef>
              <c:f>データシート!$A$30</c:f>
              <c:strCache>
                <c:ptCount val="1"/>
                <c:pt idx="0">
                  <c:v>交通船事業特別会計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1.31</c:v>
                </c:pt>
                <c:pt idx="2">
                  <c:v>#N/A</c:v>
                </c:pt>
                <c:pt idx="3">
                  <c:v>0.26</c:v>
                </c:pt>
                <c:pt idx="4">
                  <c:v>#N/A</c:v>
                </c:pt>
                <c:pt idx="5">
                  <c:v>0.04</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3933-435B-84F5-8DFCE7BE38C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c:v>
                </c:pt>
                <c:pt idx="2">
                  <c:v>#N/A</c:v>
                </c:pt>
                <c:pt idx="3">
                  <c:v>0.11</c:v>
                </c:pt>
                <c:pt idx="4">
                  <c:v>#N/A</c:v>
                </c:pt>
                <c:pt idx="5">
                  <c:v>0.17</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4-3933-435B-84F5-8DFCE7BE38C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1.22</c:v>
                </c:pt>
                <c:pt idx="2">
                  <c:v>#N/A</c:v>
                </c:pt>
                <c:pt idx="3">
                  <c:v>0.23</c:v>
                </c:pt>
                <c:pt idx="4">
                  <c:v>#N/A</c:v>
                </c:pt>
                <c:pt idx="5">
                  <c:v>7.0000000000000007E-2</c:v>
                </c:pt>
                <c:pt idx="6">
                  <c:v>#N/A</c:v>
                </c:pt>
                <c:pt idx="7">
                  <c:v>0.04</c:v>
                </c:pt>
                <c:pt idx="8">
                  <c:v>#N/A</c:v>
                </c:pt>
                <c:pt idx="9">
                  <c:v>0.31</c:v>
                </c:pt>
              </c:numCache>
            </c:numRef>
          </c:val>
          <c:extLst xmlns:c16r2="http://schemas.microsoft.com/office/drawing/2015/06/chart">
            <c:ext xmlns:c16="http://schemas.microsoft.com/office/drawing/2014/chart" uri="{C3380CC4-5D6E-409C-BE32-E72D297353CC}">
              <c16:uniqueId val="{00000005-3933-435B-84F5-8DFCE7BE38C6}"/>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0.39</c:v>
                </c:pt>
                <c:pt idx="2">
                  <c:v>#N/A</c:v>
                </c:pt>
                <c:pt idx="3">
                  <c:v>0.9</c:v>
                </c:pt>
                <c:pt idx="4">
                  <c:v>#N/A</c:v>
                </c:pt>
                <c:pt idx="5">
                  <c:v>0.88</c:v>
                </c:pt>
                <c:pt idx="6">
                  <c:v>#N/A</c:v>
                </c:pt>
                <c:pt idx="7">
                  <c:v>0.73</c:v>
                </c:pt>
                <c:pt idx="8">
                  <c:v>#N/A</c:v>
                </c:pt>
                <c:pt idx="9">
                  <c:v>0.86</c:v>
                </c:pt>
              </c:numCache>
            </c:numRef>
          </c:val>
          <c:extLst xmlns:c16r2="http://schemas.microsoft.com/office/drawing/2015/06/chart">
            <c:ext xmlns:c16="http://schemas.microsoft.com/office/drawing/2014/chart" uri="{C3380CC4-5D6E-409C-BE32-E72D297353CC}">
              <c16:uniqueId val="{00000006-3933-435B-84F5-8DFCE7BE38C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3.97</c:v>
                </c:pt>
                <c:pt idx="2">
                  <c:v>#N/A</c:v>
                </c:pt>
                <c:pt idx="3">
                  <c:v>6.09</c:v>
                </c:pt>
                <c:pt idx="4">
                  <c:v>#N/A</c:v>
                </c:pt>
                <c:pt idx="5">
                  <c:v>3.79</c:v>
                </c:pt>
                <c:pt idx="6">
                  <c:v>#N/A</c:v>
                </c:pt>
                <c:pt idx="7">
                  <c:v>1.25</c:v>
                </c:pt>
                <c:pt idx="8">
                  <c:v>#N/A</c:v>
                </c:pt>
                <c:pt idx="9">
                  <c:v>1.02</c:v>
                </c:pt>
              </c:numCache>
            </c:numRef>
          </c:val>
          <c:extLst xmlns:c16r2="http://schemas.microsoft.com/office/drawing/2015/06/chart">
            <c:ext xmlns:c16="http://schemas.microsoft.com/office/drawing/2014/chart" uri="{C3380CC4-5D6E-409C-BE32-E72D297353CC}">
              <c16:uniqueId val="{00000007-3933-435B-84F5-8DFCE7BE38C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1.74</c:v>
                </c:pt>
                <c:pt idx="2">
                  <c:v>#N/A</c:v>
                </c:pt>
                <c:pt idx="3">
                  <c:v>1.97</c:v>
                </c:pt>
                <c:pt idx="4">
                  <c:v>#N/A</c:v>
                </c:pt>
                <c:pt idx="5">
                  <c:v>2.27</c:v>
                </c:pt>
                <c:pt idx="6">
                  <c:v>#N/A</c:v>
                </c:pt>
                <c:pt idx="7">
                  <c:v>1.99</c:v>
                </c:pt>
                <c:pt idx="8">
                  <c:v>#N/A</c:v>
                </c:pt>
                <c:pt idx="9">
                  <c:v>1.76</c:v>
                </c:pt>
              </c:numCache>
            </c:numRef>
          </c:val>
          <c:extLst xmlns:c16r2="http://schemas.microsoft.com/office/drawing/2015/06/chart">
            <c:ext xmlns:c16="http://schemas.microsoft.com/office/drawing/2014/chart" uri="{C3380CC4-5D6E-409C-BE32-E72D297353CC}">
              <c16:uniqueId val="{00000008-3933-435B-84F5-8DFCE7BE38C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11.22</c:v>
                </c:pt>
                <c:pt idx="2">
                  <c:v>#N/A</c:v>
                </c:pt>
                <c:pt idx="3">
                  <c:v>12.71</c:v>
                </c:pt>
                <c:pt idx="4">
                  <c:v>#N/A</c:v>
                </c:pt>
                <c:pt idx="5">
                  <c:v>13.62</c:v>
                </c:pt>
                <c:pt idx="6">
                  <c:v>#N/A</c:v>
                </c:pt>
                <c:pt idx="7">
                  <c:v>14.05</c:v>
                </c:pt>
                <c:pt idx="8">
                  <c:v>#N/A</c:v>
                </c:pt>
                <c:pt idx="9">
                  <c:v>13.4</c:v>
                </c:pt>
              </c:numCache>
            </c:numRef>
          </c:val>
          <c:extLst xmlns:c16r2="http://schemas.microsoft.com/office/drawing/2015/06/chart">
            <c:ext xmlns:c16="http://schemas.microsoft.com/office/drawing/2014/chart" uri="{C3380CC4-5D6E-409C-BE32-E72D297353CC}">
              <c16:uniqueId val="{00000009-3933-435B-84F5-8DFCE7BE38C6}"/>
            </c:ext>
          </c:extLst>
        </c:ser>
        <c:dLbls>
          <c:showLegendKey val="0"/>
          <c:showVal val="0"/>
          <c:showCatName val="0"/>
          <c:showSerName val="0"/>
          <c:showPercent val="0"/>
          <c:showBubbleSize val="0"/>
        </c:dLbls>
        <c:gapWidth val="150"/>
        <c:overlap val="100"/>
        <c:axId val="350962048"/>
        <c:axId val="350963584"/>
      </c:barChart>
      <c:catAx>
        <c:axId val="350962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0963584"/>
        <c:crosses val="autoZero"/>
        <c:auto val="1"/>
        <c:lblAlgn val="ctr"/>
        <c:lblOffset val="100"/>
        <c:tickLblSkip val="1"/>
        <c:tickMarkSkip val="1"/>
        <c:noMultiLvlLbl val="0"/>
      </c:catAx>
      <c:valAx>
        <c:axId val="350963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0962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1995</c:v>
                </c:pt>
                <c:pt idx="5">
                  <c:v>1924</c:v>
                </c:pt>
                <c:pt idx="8">
                  <c:v>1902</c:v>
                </c:pt>
                <c:pt idx="11">
                  <c:v>1957</c:v>
                </c:pt>
                <c:pt idx="14">
                  <c:v>1918</c:v>
                </c:pt>
              </c:numCache>
            </c:numRef>
          </c:val>
          <c:extLst xmlns:c16r2="http://schemas.microsoft.com/office/drawing/2015/06/chart">
            <c:ext xmlns:c16="http://schemas.microsoft.com/office/drawing/2014/chart" uri="{C3380CC4-5D6E-409C-BE32-E72D297353CC}">
              <c16:uniqueId val="{00000000-7B39-4671-9806-006DC21D3F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B39-4671-9806-006DC21D3F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61</c:v>
                </c:pt>
                <c:pt idx="3">
                  <c:v>59</c:v>
                </c:pt>
                <c:pt idx="6">
                  <c:v>53</c:v>
                </c:pt>
                <c:pt idx="9">
                  <c:v>26</c:v>
                </c:pt>
                <c:pt idx="12">
                  <c:v>13</c:v>
                </c:pt>
              </c:numCache>
            </c:numRef>
          </c:val>
          <c:extLst xmlns:c16r2="http://schemas.microsoft.com/office/drawing/2015/06/chart">
            <c:ext xmlns:c16="http://schemas.microsoft.com/office/drawing/2014/chart" uri="{C3380CC4-5D6E-409C-BE32-E72D297353CC}">
              <c16:uniqueId val="{00000002-7B39-4671-9806-006DC21D3F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B39-4671-9806-006DC21D3F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521</c:v>
                </c:pt>
                <c:pt idx="3">
                  <c:v>488</c:v>
                </c:pt>
                <c:pt idx="6">
                  <c:v>470</c:v>
                </c:pt>
                <c:pt idx="9">
                  <c:v>448</c:v>
                </c:pt>
                <c:pt idx="12">
                  <c:v>424</c:v>
                </c:pt>
              </c:numCache>
            </c:numRef>
          </c:val>
          <c:extLst xmlns:c16r2="http://schemas.microsoft.com/office/drawing/2015/06/chart">
            <c:ext xmlns:c16="http://schemas.microsoft.com/office/drawing/2014/chart" uri="{C3380CC4-5D6E-409C-BE32-E72D297353CC}">
              <c16:uniqueId val="{00000004-7B39-4671-9806-006DC21D3F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B39-4671-9806-006DC21D3F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B39-4671-9806-006DC21D3F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2010</c:v>
                </c:pt>
                <c:pt idx="3">
                  <c:v>1903</c:v>
                </c:pt>
                <c:pt idx="6">
                  <c:v>1858</c:v>
                </c:pt>
                <c:pt idx="9">
                  <c:v>1914</c:v>
                </c:pt>
                <c:pt idx="12">
                  <c:v>1947</c:v>
                </c:pt>
              </c:numCache>
            </c:numRef>
          </c:val>
          <c:extLst xmlns:c16r2="http://schemas.microsoft.com/office/drawing/2015/06/chart">
            <c:ext xmlns:c16="http://schemas.microsoft.com/office/drawing/2014/chart" uri="{C3380CC4-5D6E-409C-BE32-E72D297353CC}">
              <c16:uniqueId val="{00000007-7B39-4671-9806-006DC21D3FE3}"/>
            </c:ext>
          </c:extLst>
        </c:ser>
        <c:dLbls>
          <c:showLegendKey val="0"/>
          <c:showVal val="0"/>
          <c:showCatName val="0"/>
          <c:showSerName val="0"/>
          <c:showPercent val="0"/>
          <c:showBubbleSize val="0"/>
        </c:dLbls>
        <c:gapWidth val="100"/>
        <c:overlap val="100"/>
        <c:axId val="200314240"/>
        <c:axId val="200324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597</c:v>
                </c:pt>
                <c:pt idx="2">
                  <c:v>#N/A</c:v>
                </c:pt>
                <c:pt idx="3">
                  <c:v>#N/A</c:v>
                </c:pt>
                <c:pt idx="4">
                  <c:v>526</c:v>
                </c:pt>
                <c:pt idx="5">
                  <c:v>#N/A</c:v>
                </c:pt>
                <c:pt idx="6">
                  <c:v>#N/A</c:v>
                </c:pt>
                <c:pt idx="7">
                  <c:v>479</c:v>
                </c:pt>
                <c:pt idx="8">
                  <c:v>#N/A</c:v>
                </c:pt>
                <c:pt idx="9">
                  <c:v>#N/A</c:v>
                </c:pt>
                <c:pt idx="10">
                  <c:v>431</c:v>
                </c:pt>
                <c:pt idx="11">
                  <c:v>#N/A</c:v>
                </c:pt>
                <c:pt idx="12">
                  <c:v>#N/A</c:v>
                </c:pt>
                <c:pt idx="13">
                  <c:v>466</c:v>
                </c:pt>
                <c:pt idx="14">
                  <c:v>#N/A</c:v>
                </c:pt>
              </c:numCache>
            </c:numRef>
          </c:val>
          <c:smooth val="0"/>
          <c:extLst xmlns:c16r2="http://schemas.microsoft.com/office/drawing/2015/06/chart">
            <c:ext xmlns:c16="http://schemas.microsoft.com/office/drawing/2014/chart" uri="{C3380CC4-5D6E-409C-BE32-E72D297353CC}">
              <c16:uniqueId val="{00000008-7B39-4671-9806-006DC21D3FE3}"/>
            </c:ext>
          </c:extLst>
        </c:ser>
        <c:dLbls>
          <c:showLegendKey val="0"/>
          <c:showVal val="0"/>
          <c:showCatName val="0"/>
          <c:showSerName val="0"/>
          <c:showPercent val="0"/>
          <c:showBubbleSize val="0"/>
        </c:dLbls>
        <c:marker val="1"/>
        <c:smooth val="0"/>
        <c:axId val="200314240"/>
        <c:axId val="200324608"/>
      </c:lineChart>
      <c:catAx>
        <c:axId val="20031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0324608"/>
        <c:crosses val="autoZero"/>
        <c:auto val="1"/>
        <c:lblAlgn val="ctr"/>
        <c:lblOffset val="100"/>
        <c:tickLblSkip val="1"/>
        <c:tickMarkSkip val="1"/>
        <c:noMultiLvlLbl val="0"/>
      </c:catAx>
      <c:valAx>
        <c:axId val="200324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31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17131</c:v>
                </c:pt>
                <c:pt idx="5">
                  <c:v>16664</c:v>
                </c:pt>
                <c:pt idx="8">
                  <c:v>16472</c:v>
                </c:pt>
                <c:pt idx="11">
                  <c:v>16532</c:v>
                </c:pt>
                <c:pt idx="14">
                  <c:v>16379</c:v>
                </c:pt>
              </c:numCache>
            </c:numRef>
          </c:val>
          <c:extLst xmlns:c16r2="http://schemas.microsoft.com/office/drawing/2015/06/chart">
            <c:ext xmlns:c16="http://schemas.microsoft.com/office/drawing/2014/chart" uri="{C3380CC4-5D6E-409C-BE32-E72D297353CC}">
              <c16:uniqueId val="{00000000-588A-401D-85E0-B11DAA6088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587</c:v>
                </c:pt>
                <c:pt idx="5">
                  <c:v>559</c:v>
                </c:pt>
                <c:pt idx="8">
                  <c:v>493</c:v>
                </c:pt>
                <c:pt idx="11">
                  <c:v>440</c:v>
                </c:pt>
                <c:pt idx="14">
                  <c:v>359</c:v>
                </c:pt>
              </c:numCache>
            </c:numRef>
          </c:val>
          <c:extLst xmlns:c16r2="http://schemas.microsoft.com/office/drawing/2015/06/chart">
            <c:ext xmlns:c16="http://schemas.microsoft.com/office/drawing/2014/chart" uri="{C3380CC4-5D6E-409C-BE32-E72D297353CC}">
              <c16:uniqueId val="{00000001-588A-401D-85E0-B11DAA6088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7338</c:v>
                </c:pt>
                <c:pt idx="5">
                  <c:v>8059</c:v>
                </c:pt>
                <c:pt idx="8">
                  <c:v>8235</c:v>
                </c:pt>
                <c:pt idx="11">
                  <c:v>8529</c:v>
                </c:pt>
                <c:pt idx="14">
                  <c:v>8109</c:v>
                </c:pt>
              </c:numCache>
            </c:numRef>
          </c:val>
          <c:extLst xmlns:c16r2="http://schemas.microsoft.com/office/drawing/2015/06/chart">
            <c:ext xmlns:c16="http://schemas.microsoft.com/office/drawing/2014/chart" uri="{C3380CC4-5D6E-409C-BE32-E72D297353CC}">
              <c16:uniqueId val="{00000002-588A-401D-85E0-B11DAA6088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8A-401D-85E0-B11DAA6088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88A-401D-85E0-B11DAA6088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8A-401D-85E0-B11DAA6088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3394</c:v>
                </c:pt>
                <c:pt idx="3">
                  <c:v>3447</c:v>
                </c:pt>
                <c:pt idx="6">
                  <c:v>3374</c:v>
                </c:pt>
                <c:pt idx="9">
                  <c:v>3272</c:v>
                </c:pt>
                <c:pt idx="12">
                  <c:v>3118</c:v>
                </c:pt>
              </c:numCache>
            </c:numRef>
          </c:val>
          <c:extLst xmlns:c16r2="http://schemas.microsoft.com/office/drawing/2015/06/chart">
            <c:ext xmlns:c16="http://schemas.microsoft.com/office/drawing/2014/chart" uri="{C3380CC4-5D6E-409C-BE32-E72D297353CC}">
              <c16:uniqueId val="{00000006-588A-401D-85E0-B11DAA6088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588A-401D-85E0-B11DAA6088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6193</c:v>
                </c:pt>
                <c:pt idx="3">
                  <c:v>5525</c:v>
                </c:pt>
                <c:pt idx="6">
                  <c:v>4910</c:v>
                </c:pt>
                <c:pt idx="9">
                  <c:v>4373</c:v>
                </c:pt>
                <c:pt idx="12">
                  <c:v>3997</c:v>
                </c:pt>
              </c:numCache>
            </c:numRef>
          </c:val>
          <c:extLst xmlns:c16r2="http://schemas.microsoft.com/office/drawing/2015/06/chart">
            <c:ext xmlns:c16="http://schemas.microsoft.com/office/drawing/2014/chart" uri="{C3380CC4-5D6E-409C-BE32-E72D297353CC}">
              <c16:uniqueId val="{00000008-588A-401D-85E0-B11DAA6088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417</c:v>
                </c:pt>
                <c:pt idx="3">
                  <c:v>362</c:v>
                </c:pt>
                <c:pt idx="6">
                  <c:v>313</c:v>
                </c:pt>
                <c:pt idx="9">
                  <c:v>307</c:v>
                </c:pt>
                <c:pt idx="12">
                  <c:v>293</c:v>
                </c:pt>
              </c:numCache>
            </c:numRef>
          </c:val>
          <c:extLst xmlns:c16r2="http://schemas.microsoft.com/office/drawing/2015/06/chart">
            <c:ext xmlns:c16="http://schemas.microsoft.com/office/drawing/2014/chart" uri="{C3380CC4-5D6E-409C-BE32-E72D297353CC}">
              <c16:uniqueId val="{00000009-588A-401D-85E0-B11DAA6088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18735</c:v>
                </c:pt>
                <c:pt idx="3">
                  <c:v>18119</c:v>
                </c:pt>
                <c:pt idx="6">
                  <c:v>18098</c:v>
                </c:pt>
                <c:pt idx="9">
                  <c:v>18313</c:v>
                </c:pt>
                <c:pt idx="12">
                  <c:v>18208</c:v>
                </c:pt>
              </c:numCache>
            </c:numRef>
          </c:val>
          <c:extLst xmlns:c16r2="http://schemas.microsoft.com/office/drawing/2015/06/chart">
            <c:ext xmlns:c16="http://schemas.microsoft.com/office/drawing/2014/chart" uri="{C3380CC4-5D6E-409C-BE32-E72D297353CC}">
              <c16:uniqueId val="{0000000A-588A-401D-85E0-B11DAA6088C4}"/>
            </c:ext>
          </c:extLst>
        </c:ser>
        <c:dLbls>
          <c:showLegendKey val="0"/>
          <c:showVal val="0"/>
          <c:showCatName val="0"/>
          <c:showSerName val="0"/>
          <c:showPercent val="0"/>
          <c:showBubbleSize val="0"/>
        </c:dLbls>
        <c:gapWidth val="100"/>
        <c:overlap val="100"/>
        <c:axId val="351138176"/>
        <c:axId val="351140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3683</c:v>
                </c:pt>
                <c:pt idx="2">
                  <c:v>#N/A</c:v>
                </c:pt>
                <c:pt idx="3">
                  <c:v>#N/A</c:v>
                </c:pt>
                <c:pt idx="4">
                  <c:v>2171</c:v>
                </c:pt>
                <c:pt idx="5">
                  <c:v>#N/A</c:v>
                </c:pt>
                <c:pt idx="6">
                  <c:v>#N/A</c:v>
                </c:pt>
                <c:pt idx="7">
                  <c:v>1495</c:v>
                </c:pt>
                <c:pt idx="8">
                  <c:v>#N/A</c:v>
                </c:pt>
                <c:pt idx="9">
                  <c:v>#N/A</c:v>
                </c:pt>
                <c:pt idx="10">
                  <c:v>764</c:v>
                </c:pt>
                <c:pt idx="11">
                  <c:v>#N/A</c:v>
                </c:pt>
                <c:pt idx="12">
                  <c:v>#N/A</c:v>
                </c:pt>
                <c:pt idx="13">
                  <c:v>769</c:v>
                </c:pt>
                <c:pt idx="14">
                  <c:v>#N/A</c:v>
                </c:pt>
              </c:numCache>
            </c:numRef>
          </c:val>
          <c:smooth val="0"/>
          <c:extLst xmlns:c16r2="http://schemas.microsoft.com/office/drawing/2015/06/chart">
            <c:ext xmlns:c16="http://schemas.microsoft.com/office/drawing/2014/chart" uri="{C3380CC4-5D6E-409C-BE32-E72D297353CC}">
              <c16:uniqueId val="{0000000B-588A-401D-85E0-B11DAA6088C4}"/>
            </c:ext>
          </c:extLst>
        </c:ser>
        <c:dLbls>
          <c:showLegendKey val="0"/>
          <c:showVal val="0"/>
          <c:showCatName val="0"/>
          <c:showSerName val="0"/>
          <c:showPercent val="0"/>
          <c:showBubbleSize val="0"/>
        </c:dLbls>
        <c:marker val="1"/>
        <c:smooth val="0"/>
        <c:axId val="351138176"/>
        <c:axId val="351140096"/>
      </c:lineChart>
      <c:catAx>
        <c:axId val="35113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1140096"/>
        <c:crosses val="autoZero"/>
        <c:auto val="1"/>
        <c:lblAlgn val="ctr"/>
        <c:lblOffset val="100"/>
        <c:tickLblSkip val="1"/>
        <c:tickMarkSkip val="1"/>
        <c:noMultiLvlLbl val="0"/>
      </c:catAx>
      <c:valAx>
        <c:axId val="351140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138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5760</c:v>
                </c:pt>
                <c:pt idx="1">
                  <c:v>5949</c:v>
                </c:pt>
                <c:pt idx="2">
                  <c:v>5539</c:v>
                </c:pt>
              </c:numCache>
            </c:numRef>
          </c:val>
          <c:extLst xmlns:c16r2="http://schemas.microsoft.com/office/drawing/2015/06/char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H28</c:v>
                      </c:pt>
                      <c:pt idx="1">
                        <c:v>H29</c:v>
                      </c:pt>
                      <c:pt idx="2">
                        <c:v>H30</c:v>
                      </c:pt>
                    </c:strCache>
                  </c:strRef>
                </c15:cat>
              </c15:filteredCategoryTitle>
            </c:ext>
            <c:ext xmlns:c16="http://schemas.microsoft.com/office/drawing/2014/chart" uri="{C3380CC4-5D6E-409C-BE32-E72D297353CC}">
              <c16:uniqueId val="{00000000-60F7-46AA-92B0-F8345DB4C8A0}"/>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941</c:v>
                </c:pt>
                <c:pt idx="1">
                  <c:v>943</c:v>
                </c:pt>
                <c:pt idx="2">
                  <c:v>944</c:v>
                </c:pt>
              </c:numCache>
            </c:numRef>
          </c:val>
          <c:extLst xmlns:c16r2="http://schemas.microsoft.com/office/drawing/2015/06/char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H28</c:v>
                      </c:pt>
                      <c:pt idx="1">
                        <c:v>H29</c:v>
                      </c:pt>
                      <c:pt idx="2">
                        <c:v>H30</c:v>
                      </c:pt>
                    </c:strCache>
                  </c:strRef>
                </c15:cat>
              </c15:filteredCategoryTitle>
            </c:ext>
            <c:ext xmlns:c16="http://schemas.microsoft.com/office/drawing/2014/chart" uri="{C3380CC4-5D6E-409C-BE32-E72D297353CC}">
              <c16:uniqueId val="{00000001-60F7-46AA-92B0-F8345DB4C8A0}"/>
            </c:ext>
          </c:extLst>
        </c:ser>
        <c:ser>
          <c:idx val="1"/>
          <c:order val="2"/>
          <c:spPr>
            <a:solidFill>
              <a:srgbClr val="2E75B6"/>
            </a:solidFill>
            <a:ln>
              <a:noFill/>
            </a:ln>
          </c:spPr>
          <c:invertIfNegative val="0"/>
          <c:val>
            <c:numRef>
              <c:f>[1]データシート!$B$74:$D$74</c:f>
              <c:numCache>
                <c:formatCode>General</c:formatCode>
                <c:ptCount val="3"/>
                <c:pt idx="0">
                  <c:v>3343</c:v>
                </c:pt>
                <c:pt idx="1">
                  <c:v>3297</c:v>
                </c:pt>
                <c:pt idx="2">
                  <c:v>3400</c:v>
                </c:pt>
              </c:numCache>
            </c:numRef>
          </c:val>
          <c:extLst xmlns:c16r2="http://schemas.microsoft.com/office/drawing/2015/06/char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H28</c:v>
                      </c:pt>
                      <c:pt idx="1">
                        <c:v>H29</c:v>
                      </c:pt>
                      <c:pt idx="2">
                        <c:v>H30</c:v>
                      </c:pt>
                    </c:strCache>
                  </c:strRef>
                </c15:cat>
              </c15:filteredCategoryTitle>
            </c:ext>
            <c:ext xmlns:c16="http://schemas.microsoft.com/office/drawing/2014/chart" uri="{C3380CC4-5D6E-409C-BE32-E72D297353CC}">
              <c16:uniqueId val="{00000002-60F7-46AA-92B0-F8345DB4C8A0}"/>
            </c:ext>
          </c:extLst>
        </c:ser>
        <c:dLbls>
          <c:showLegendKey val="0"/>
          <c:showVal val="0"/>
          <c:showCatName val="0"/>
          <c:showSerName val="0"/>
          <c:showPercent val="0"/>
          <c:showBubbleSize val="0"/>
        </c:dLbls>
        <c:gapWidth val="120"/>
        <c:overlap val="100"/>
        <c:axId val="347645440"/>
        <c:axId val="347646976"/>
      </c:barChart>
      <c:catAx>
        <c:axId val="34764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7646976"/>
        <c:crosses val="autoZero"/>
        <c:auto val="1"/>
        <c:lblAlgn val="ctr"/>
        <c:lblOffset val="100"/>
        <c:tickLblSkip val="1"/>
        <c:tickMarkSkip val="1"/>
        <c:noMultiLvlLbl val="0"/>
      </c:catAx>
      <c:valAx>
        <c:axId val="347646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7645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{0A609D1E-F9C8-43EF-A6D1-B406444CD8CF}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9DC-4749-865A-B7212DCA704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{50924045-237F-40A0-A980-69FA12EBBEC9}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DC-4749-865A-B7212DCA704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{981FC34E-5876-4420-8D78-5FEBB5E1DF0F}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DC-4749-865A-B7212DCA704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{AF821506-D88E-432D-93EE-C5DE68374637}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DC-4749-865A-B7212DCA704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{FEAC81D3-2C87-46F5-BD69-B2CA8934EB1B}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DC-4749-865A-B7212DCA704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{0E326F70-E57E-43F3-8595-7EFFBD3AB1D3}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9DC-4749-865A-B7212DCA704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{11851EBC-CA93-472E-AB32-8102754D180F}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9DC-4749-865A-B7212DCA704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{E615D2B4-251E-48A4-9EAD-8558545665F8}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9DC-4749-865A-B7212DCA704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{828606E8-C431-4ADC-A24B-221ADD783313}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9DC-4749-865A-B7212DCA70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70.599999999999994</c:v>
                </c:pt>
                <c:pt idx="32">
                  <c:v>71.900000000000006</c:v>
                </c:pt>
              </c:numCache>
            </c:numRef>
          </c:xVal>
          <c:yVal>
            <c:numRef>
              <c:f>公会計指標分析・財政指標組合せ分析表!$BP$51:$DC$51</c:f>
              <c:numCache>
                <c:formatCode>#,##0.0;"▲ "#,##0.0</c:formatCode>
                <c:ptCount val="40"/>
                <c:pt idx="24">
                  <c:v>10.1</c:v>
                </c:pt>
                <c:pt idx="32">
                  <c:v>10.4</c:v>
                </c:pt>
              </c:numCache>
            </c:numRef>
          </c:yVal>
          <c:smooth val="0"/>
          <c:extLst xmlns:c16r2="http://schemas.microsoft.com/office/drawing/2015/06/chart">
            <c:ext xmlns:c16="http://schemas.microsoft.com/office/drawing/2014/chart" uri="{C3380CC4-5D6E-409C-BE32-E72D297353CC}">
              <c16:uniqueId val="{00000009-D9DC-4749-865A-B7212DCA70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{E7DD1C8B-32C8-443C-A155-D436790236D8}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9DC-4749-865A-B7212DCA704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{204C388F-26E9-49CA-8EA7-71B310D51C28}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DC-4749-865A-B7212DCA704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{778FA6FC-56A7-4A4D-9516-B7FF2F42D181}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DC-4749-865A-B7212DCA704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{262F3F1A-F8D6-41A5-88B1-458D8787E4F1}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DC-4749-865A-B7212DCA704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{7D94B593-42B0-4D8F-93F9-E34ECA8B9253}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DC-4749-865A-B7212DCA704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{70F84E76-64C5-48EB-9424-3C3E8B9B1362}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9DC-4749-865A-B7212DCA704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{3E46F4AD-0934-44F4-B0B4-A103363BADBE}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9DC-4749-865A-B7212DCA704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{10E1471F-E8D1-474B-8D97-6762650A23FF}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9DC-4749-865A-B7212DCA704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{ADAF9081-135D-44B6-9F0E-CB7679B682D6}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9DC-4749-865A-B7212DCA70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59.6</c:v>
                </c:pt>
                <c:pt idx="32">
                  <c:v>60.5</c:v>
                </c:pt>
              </c:numCache>
            </c:numRef>
          </c:xVal>
          <c:yVal>
            <c:numRef>
              <c:f>公会計指標分析・財政指標組合せ分析表!$BP$55:$DC$55</c:f>
              <c:numCache>
                <c:formatCode>#,##0.0;"▲ "#,##0.0</c:formatCode>
                <c:ptCount val="40"/>
                <c:pt idx="24">
                  <c:v>53.2</c:v>
                </c:pt>
                <c:pt idx="32">
                  <c:v>47.9</c:v>
                </c:pt>
              </c:numCache>
            </c:numRef>
          </c:yVal>
          <c:smooth val="0"/>
          <c:extLst xmlns:c16r2="http://schemas.microsoft.com/office/drawing/2015/06/chart">
            <c:ext xmlns:c16="http://schemas.microsoft.com/office/drawing/2014/chart" uri="{C3380CC4-5D6E-409C-BE32-E72D297353CC}">
              <c16:uniqueId val="{00000013-D9DC-4749-865A-B7212DCA7048}"/>
            </c:ext>
          </c:extLst>
        </c:ser>
        <c:dLbls>
          <c:showLegendKey val="0"/>
          <c:showVal val="1"/>
          <c:showCatName val="0"/>
          <c:showSerName val="0"/>
          <c:showPercent val="0"/>
          <c:showBubbleSize val="0"/>
        </c:dLbls>
        <c:axId val="292727808"/>
        <c:axId val="292742272"/>
      </c:scatterChart>
      <c:valAx>
        <c:axId val="292727808"/>
        <c:scaling>
          <c:orientation val="minMax"/>
          <c:max val="73"/>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2742272"/>
        <c:crosses val="autoZero"/>
        <c:crossBetween val="midCat"/>
      </c:valAx>
      <c:valAx>
        <c:axId val="292742272"/>
        <c:scaling>
          <c:orientation val="minMax"/>
          <c:max val="6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2727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{6B5DA7B5-FC47-440B-91AA-1E90A11ECC58}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F4B-4A51-B125-8AB8775AF07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{BD78559F-1CC2-4226-849E-3923C127CE4B}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4B-4A51-B125-8AB8775AF07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{52B2FD92-56D8-4249-BB77-F4C643693D15}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4B-4A51-B125-8AB8775AF07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{DE214807-9E9D-433A-AADB-5CD6F21E0032}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4B-4A51-B125-8AB8775AF07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{C7573B7F-1873-4636-B4BE-121C76E98BB3}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4B-4A51-B125-8AB8775AF07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{955D3E75-4DA0-47F8-A565-C1F3052914A5}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F4B-4A51-B125-8AB8775AF07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{66B97DB5-AE7B-4D90-A7E1-09C5D2BF8D7A}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F4B-4A51-B125-8AB8775AF073}"/>
                </c:ext>
              </c:extLst>
            </c:dLbl>
            <c:dLbl>
              <c:idx val="24"/>
              <c:layout>
                <c:manualLayout>
                  <c:x val="-2.5418139869875664E-2"/>
                  <c:y val="-4.526658204940451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{2DA61869-9B3C-43B1-AFEF-2705D065CBB3}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F4B-4A51-B125-8AB8775AF073}"/>
                </c:ext>
              </c:extLst>
            </c:dLbl>
            <c:dLbl>
              <c:idx val="32"/>
              <c:layout>
                <c:manualLayout>
                  <c:x val="-3.7977843368345601E-2"/>
                  <c:y val="-7.956671212618346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{41AA9487-F5DD-4F07-BAA5-E52ABC617F3A}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F4B-4A51-B125-8AB8775AF0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7.4</c:v>
                </c:pt>
                <c:pt idx="16">
                  <c:v>6.6</c:v>
                </c:pt>
                <c:pt idx="24">
                  <c:v>6.1</c:v>
                </c:pt>
                <c:pt idx="32">
                  <c:v>6</c:v>
                </c:pt>
              </c:numCache>
            </c:numRef>
          </c:xVal>
          <c:yVal>
            <c:numRef>
              <c:f>公会計指標分析・財政指標組合せ分析表!$BP$73:$DC$73</c:f>
              <c:numCache>
                <c:formatCode>#,##0.0;"▲ "#,##0.0</c:formatCode>
                <c:ptCount val="40"/>
                <c:pt idx="0">
                  <c:v>45.4</c:v>
                </c:pt>
                <c:pt idx="8">
                  <c:v>26.5</c:v>
                </c:pt>
                <c:pt idx="16">
                  <c:v>19.2</c:v>
                </c:pt>
                <c:pt idx="24">
                  <c:v>10.1</c:v>
                </c:pt>
                <c:pt idx="32">
                  <c:v>10.4</c:v>
                </c:pt>
              </c:numCache>
            </c:numRef>
          </c:yVal>
          <c:smooth val="0"/>
          <c:extLst xmlns:c16r2="http://schemas.microsoft.com/office/drawing/2015/06/chart">
            <c:ext xmlns:c16="http://schemas.microsoft.com/office/drawing/2014/chart" uri="{C3380CC4-5D6E-409C-BE32-E72D297353CC}">
              <c16:uniqueId val="{00000009-0F4B-4A51-B125-8AB8775AF0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{861CCF98-BCA0-4C4D-B54F-319A1671B653}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F4B-4A51-B125-8AB8775AF0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{386E8C1E-4009-4AA3-AE01-35BE6CAF60C5}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4B-4A51-B125-8AB8775AF07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{37F8FA1E-324A-4522-B402-387850075BEC}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4B-4A51-B125-8AB8775AF07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{545B8A9E-E257-4757-B9CF-29C87793D8C8}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4B-4A51-B125-8AB8775AF07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{E15B187F-6D9A-4C07-A295-A77EEB50089D}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4B-4A51-B125-8AB8775AF07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{A0503CCE-FE12-4346-9319-55ABD4480BD4}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F4B-4A51-B125-8AB8775AF07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{6DA4B72C-BB17-43DD-874F-E492B374D4BD}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F4B-4A51-B125-8AB8775AF07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{C5936E7B-A119-40A6-AAE4-DA770C4B4552}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F4B-4A51-B125-8AB8775AF07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{541AE4DD-9C63-4BB7-94DD-182EAA1D694A}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F4B-4A51-B125-8AB8775AF0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0F4B-4A51-B125-8AB8775AF073}"/>
            </c:ext>
          </c:extLst>
        </c:ser>
        <c:dLbls>
          <c:showLegendKey val="0"/>
          <c:showVal val="1"/>
          <c:showCatName val="0"/>
          <c:showSerName val="0"/>
          <c:showPercent val="0"/>
          <c:showBubbleSize val="0"/>
        </c:dLbls>
        <c:axId val="294271616"/>
        <c:axId val="294286080"/>
      </c:scatterChart>
      <c:valAx>
        <c:axId val="294271616"/>
        <c:scaling>
          <c:orientation val="minMax"/>
          <c:max val="11.6"/>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286080"/>
        <c:crosses val="autoZero"/>
        <c:crossBetween val="midCat"/>
      </c:valAx>
      <c:valAx>
        <c:axId val="294286080"/>
        <c:scaling>
          <c:orientation val="minMax"/>
          <c:max val="70"/>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42716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近年，建設事業債等の発行抑制を行っているとともに，交付税算入のある地方債を活用している。</a:t>
          </a:r>
        </a:p>
        <a:p>
          <a:r>
            <a:rPr kumimoji="1" lang="ja-JP" altLang="en-US" sz="1400">
              <a:solidFill>
                <a:sysClr val="windowText" lastClr="000000"/>
              </a:solidFill>
              <a:latin typeface="ＭＳ ゴシック" pitchFamily="49" charset="-128"/>
              <a:ea typeface="ＭＳ ゴシック" pitchFamily="49" charset="-128"/>
            </a:rPr>
            <a:t>　過去に発行した高利率の地方債の償還終了や利率見直しに伴う元利償還額の減少等があるものの，消防庁舎整備事業，子育て支援センター整備事業等に対し借り入れた市債の元利償還額等の影響により，実質公債費比率の分子は前年度と比較して</a:t>
          </a:r>
          <a:r>
            <a:rPr kumimoji="1" lang="en-US" altLang="ja-JP" sz="1400">
              <a:solidFill>
                <a:sysClr val="windowText" lastClr="000000"/>
              </a:solidFill>
              <a:latin typeface="ＭＳ ゴシック" pitchFamily="49" charset="-128"/>
              <a:ea typeface="ＭＳ ゴシック" pitchFamily="49" charset="-128"/>
            </a:rPr>
            <a:t>35</a:t>
          </a:r>
          <a:r>
            <a:rPr kumimoji="1" lang="ja-JP" altLang="en-US" sz="1400">
              <a:solidFill>
                <a:sysClr val="windowText" lastClr="000000"/>
              </a:solidFill>
              <a:latin typeface="ＭＳ ゴシック" pitchFamily="49" charset="-128"/>
              <a:ea typeface="ＭＳ ゴシック" pitchFamily="49" charset="-128"/>
            </a:rPr>
            <a:t>百万円増加している。</a:t>
          </a:r>
          <a:r>
            <a:rPr kumimoji="1" lang="en-US" altLang="ja-JP" sz="1400">
              <a:solidFill>
                <a:sysClr val="windowText" lastClr="000000"/>
              </a:solidFill>
              <a:latin typeface="ＭＳ ゴシック" pitchFamily="49" charset="-128"/>
              <a:ea typeface="ＭＳ ゴシック" pitchFamily="49" charset="-128"/>
            </a:rPr>
            <a:t/>
          </a:r>
          <a:br>
            <a:rPr kumimoji="1" lang="en-US" altLang="ja-JP" sz="1400">
              <a:solidFill>
                <a:sysClr val="windowText" lastClr="000000"/>
              </a:solidFill>
              <a:latin typeface="ＭＳ ゴシック" pitchFamily="49" charset="-128"/>
              <a:ea typeface="ＭＳ ゴシック" pitchFamily="49" charset="-128"/>
            </a:rPr>
          </a:b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定時償還地方債のみであるため，利用していない。</a:t>
          </a:r>
          <a:endParaRPr lang="en-US"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公営企業債等繰入見込額は減少したものの，財政調整基金取崩しによる充当可能基金の減少などがあり，将来負担比率の分子は前年度と比較して</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百万円減少している。</a:t>
          </a:r>
          <a:r>
            <a:rPr kumimoji="1" lang="en-US" altLang="ja-JP" sz="1400">
              <a:solidFill>
                <a:sysClr val="windowText" lastClr="000000"/>
              </a:solidFill>
              <a:latin typeface="ＭＳ ゴシック" pitchFamily="49" charset="-128"/>
              <a:ea typeface="ＭＳ ゴシック" pitchFamily="49" charset="-128"/>
            </a:rPr>
            <a:t/>
          </a:r>
          <a:br>
            <a:rPr kumimoji="1" lang="en-US" altLang="ja-JP" sz="1400">
              <a:solidFill>
                <a:sysClr val="windowText" lastClr="000000"/>
              </a:solidFill>
              <a:latin typeface="ＭＳ ゴシック" pitchFamily="49" charset="-128"/>
              <a:ea typeface="ＭＳ ゴシック" pitchFamily="49" charset="-128"/>
            </a:rPr>
          </a:br>
          <a:r>
            <a:rPr kumimoji="1" lang="ja-JP" altLang="en-US" sz="1400">
              <a:solidFill>
                <a:sysClr val="windowText" lastClr="000000"/>
              </a:solidFill>
              <a:latin typeface="ＭＳ ゴシック" pitchFamily="49" charset="-128"/>
              <a:ea typeface="ＭＳ ゴシック" pitchFamily="49" charset="-128"/>
            </a:rPr>
            <a:t>　また，</a:t>
          </a:r>
          <a:r>
            <a:rPr kumimoji="1" lang="en-US" altLang="ja-JP" sz="1400">
              <a:solidFill>
                <a:sysClr val="windowText" lastClr="000000"/>
              </a:solidFill>
              <a:latin typeface="ＭＳ ゴシック" pitchFamily="49" charset="-128"/>
              <a:ea typeface="ＭＳ ゴシック" pitchFamily="49" charset="-128"/>
            </a:rPr>
            <a:t>H27</a:t>
          </a:r>
          <a:r>
            <a:rPr kumimoji="1" lang="ja-JP" altLang="en-US" sz="1400">
              <a:solidFill>
                <a:sysClr val="windowText" lastClr="000000"/>
              </a:solidFill>
              <a:latin typeface="ＭＳ ゴシック" pitchFamily="49" charset="-128"/>
              <a:ea typeface="ＭＳ ゴシック" pitchFamily="49" charset="-128"/>
            </a:rPr>
            <a:t>年度から始まった普通交付税の合併特例加算縮減の影響により，今後も基金への積み増しは見込めないため，事業の計画的な執行により地方債の借入を抑制し，公債費の適正化に努める。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広島県江田島市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の廃止に伴い現金を公共施設整備基金へ積み立てたことなどにより，特定目的基金が１億３百万円増加したものの，財源不足に伴い財政調整基金を４億８千万円取り崩したことにより，基金全体としては３億５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・公共施設整備基金については，毎年５千万円程度を積立てる予定としている。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・基金全体としては，債券購入や預金口座の整理統合等により，運用益の確保を狙う。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普通交付税の合併算定替えによる特例加算の終了や，人口減少見込みによる市税の減少が見込まれることなどにより，歳入の財源不足に財政調整基金を充当したり，特定目的基金の使途目的に沿った事業へ充当するなど，中長期的に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・公共施設整備基金：市が所有する公共施設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公用又は公共用に供する施設並びに船舶をいう。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の整備等に必要な経費に充てるため。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・ふるさと応援基金：ふるさと江田島市を応援するために寄付された寄附金を適正に管理し，運用するため。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・公共施設整備基金：設置目的が類似する漁港施設維持管理基金及び港湾施設維持管理基金を整理統合し４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４００万円を積み立て，土地開発基金廃止に伴う現金１億２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４７６万５千円を積み立てたほか，将来的な既存の公共施設の整備（市の所有する船舶の更新を含む）のために，新たに８千万円を積立てたことによる増加。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・地域振興基金：まちづくり推進事業を中心とする，地域振興，生涯学習，里海学習及び公共施設・農林水産施設・観光施設・学校施設の維持管理等に１億１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１２３万円を充当した一方，運用益として１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４１２万３千円積み立て，合計９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７１０万７千円の減少。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借り入れた合併特例事業債の元金償還終了分及び運用益分について，地域振興に資する事業を中心に毎年１万円～５千万円程度取崩予定。また，基金運用益として毎年５百万円程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・公共施設整備基金：将来的な公共施設の整備に充てるため，毎年５千万円程度を積立予定。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・普通交付税の合併算定替による特例措置の縮減に加え，平成３０年７月豪雨災害への対応に係る支出が多かった。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・決算剰余金の１／２以上となる４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７２２万円の積立を行ったが，財源不足に対応するため４億８千万円の取り崩しを行ったことにより，減少した。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・決算剰余金については，毎年その１／２を超える額を積立てることとしている。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・普通交付税の合併算定替えによる特例加算が終了し，人口減少見込みによる市税の減少が見込まれることなどにより，歳入の財源不足に充てるため，今後も減少していく見込み。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・災害等への備えのため，２５億円程度を確保していくこととしている。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・基金運用益（預金利息）の１８０万円を積立てたことによる増加。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・当面，基金運用益の積立てのみを予定している。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23,501
22,788
100.71
15,581,539
15,074,928
95,196
9,174,444
17,623,289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71.9</a:t>
          </a:r>
          <a:r>
            <a:rPr kumimoji="1" lang="ja-JP" altLang="en-US" sz="1100">
              <a:latin typeface="ＭＳ Ｐゴシック" panose="020B0600070205080204" pitchFamily="50" charset="-128"/>
              <a:ea typeface="ＭＳ Ｐゴシック" panose="020B0600070205080204" pitchFamily="50" charset="-128"/>
            </a:rPr>
            <a:t>％と，類似団体平均を上回っている。保育施設や学校施設，集会施設の統廃合は進んでいるものの，用途廃止となった施設の除却や利活用が進んでいない状況にある。また，港湾・漁港施設の老朽化が特に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今後は，利活用できる施設に関しては売却を進めるとともに，老朽化が激しい施設については除却を進めていくなど，不要施設の整理を進めていく。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24024</xdr:rowOff>
    </xdr:from>
    <xdr:to>
      <xdr:col>23</xdr:col>
      <xdr:colOff>136525</xdr:colOff>
      <xdr:row>29</xdr:row>
      <xdr:rowOff>125624</xdr:rowOff>
    </xdr:to>
    <xdr:sp macro="" textlink="">
      <xdr:nvSpPr>
        <xdr:cNvPr id="79" name="楕円 78"/>
        <xdr:cNvSpPr/>
      </xdr:nvSpPr>
      <xdr:spPr>
        <a:xfrm>
          <a:off x="4711700" y="57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46901</xdr:rowOff>
    </xdr:from>
    <xdr:ext cx="405111" cy="259045"/>
    <xdr:sp macro="" textlink="">
      <xdr:nvSpPr>
        <xdr:cNvPr id="80" name="有形固定資産減価償却率該当値テキスト"/>
        <xdr:cNvSpPr txBox="1"/>
      </xdr:nvSpPr>
      <xdr:spPr>
        <a:xfrm>
          <a:off x="4813300" y="561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47413</xdr:rowOff>
    </xdr:from>
    <xdr:to>
      <xdr:col>19</xdr:col>
      <xdr:colOff>187325</xdr:colOff>
      <xdr:row>29</xdr:row>
      <xdr:rowOff>149013</xdr:rowOff>
    </xdr:to>
    <xdr:sp macro="" textlink="">
      <xdr:nvSpPr>
        <xdr:cNvPr id="81" name="楕円 80"/>
        <xdr:cNvSpPr/>
      </xdr:nvSpPr>
      <xdr:spPr>
        <a:xfrm>
          <a:off x="40005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74824</xdr:rowOff>
    </xdr:from>
    <xdr:to>
      <xdr:col>23</xdr:col>
      <xdr:colOff>85725</xdr:colOff>
      <xdr:row>29</xdr:row>
      <xdr:rowOff>98213</xdr:rowOff>
    </xdr:to>
    <xdr:cxnSp macro="">
      <xdr:nvCxnSpPr>
        <xdr:cNvPr id="82" name="直線コネクタ 81"/>
        <xdr:cNvCxnSpPr/>
      </xdr:nvCxnSpPr>
      <xdr:spPr>
        <a:xfrm flipV="1">
          <a:off x="4051300" y="5818399"/>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3"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4"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5" name="n_3aveValue有形固定資産減価償却率"/>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165540</xdr:rowOff>
    </xdr:from>
    <xdr:ext cx="405111" cy="259045"/>
    <xdr:sp macro="" textlink="">
      <xdr:nvSpPr>
        <xdr:cNvPr id="86" name="n_1mainValue有形固定資産減価償却率"/>
        <xdr:cNvSpPr txBox="1"/>
      </xdr:nvSpPr>
      <xdr:spPr>
        <a:xfrm>
          <a:off x="38360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公債費負担の適正化や財政調整基金の積立等により，類似団体平均値を下回る結果となっている。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今後は，大型建設事業に伴う合併特例事業債の発行，平成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月豪雨災害に対する災害復旧事業債の発行や財政調整基金の取り崩しなど，上昇する要素があるものの，引き続き債務を含む支出の適正化に努める。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5" name="テキスト ボックス 10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7" name="テキスト ボックス 10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9" name="テキスト ボックス 10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1" name="テキスト ボックス 110"/>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3" name="テキスト ボックス 112"/>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17" name="直線コネクタ 116"/>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18"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19" name="直線コネクタ 118"/>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0"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1" name="直線コネクタ 120"/>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22"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3" name="フローチャート: 判断 122"/>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4" name="フローチャート: 判断 123"/>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128258</xdr:rowOff>
    </xdr:from>
    <xdr:to>
      <xdr:col>76</xdr:col>
      <xdr:colOff>73025</xdr:colOff>
      <xdr:row>31</xdr:row>
      <xdr:rowOff>58408</xdr:rowOff>
    </xdr:to>
    <xdr:sp macro="" textlink="">
      <xdr:nvSpPr>
        <xdr:cNvPr id="130" name="楕円 129"/>
        <xdr:cNvSpPr/>
      </xdr:nvSpPr>
      <xdr:spPr>
        <a:xfrm>
          <a:off x="14744700" y="60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106685</xdr:rowOff>
    </xdr:from>
    <xdr:ext cx="469744" cy="259045"/>
    <xdr:sp macro="" textlink="">
      <xdr:nvSpPr>
        <xdr:cNvPr id="131" name="債務償還比率該当値テキスト"/>
        <xdr:cNvSpPr txBox="1"/>
      </xdr:nvSpPr>
      <xdr:spPr>
        <a:xfrm>
          <a:off x="14846300" y="602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164344</xdr:rowOff>
    </xdr:from>
    <xdr:to>
      <xdr:col>72</xdr:col>
      <xdr:colOff>123825</xdr:colOff>
      <xdr:row>31</xdr:row>
      <xdr:rowOff>94494</xdr:rowOff>
    </xdr:to>
    <xdr:sp macro="" textlink="">
      <xdr:nvSpPr>
        <xdr:cNvPr id="132" name="楕円 131"/>
        <xdr:cNvSpPr/>
      </xdr:nvSpPr>
      <xdr:spPr>
        <a:xfrm>
          <a:off x="14033500" y="60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7608</xdr:rowOff>
    </xdr:from>
    <xdr:to>
      <xdr:col>76</xdr:col>
      <xdr:colOff>22225</xdr:colOff>
      <xdr:row>31</xdr:row>
      <xdr:rowOff>43694</xdr:rowOff>
    </xdr:to>
    <xdr:cxnSp macro="">
      <xdr:nvCxnSpPr>
        <xdr:cNvPr id="133" name="直線コネクタ 132"/>
        <xdr:cNvCxnSpPr/>
      </xdr:nvCxnSpPr>
      <xdr:spPr>
        <a:xfrm flipV="1">
          <a:off x="14084300" y="6094083"/>
          <a:ext cx="7112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34"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85621</xdr:rowOff>
    </xdr:from>
    <xdr:ext cx="469744" cy="259045"/>
    <xdr:sp macro="" textlink="">
      <xdr:nvSpPr>
        <xdr:cNvPr id="135" name="n_1mainValue債務償還比率"/>
        <xdr:cNvSpPr txBox="1"/>
      </xdr:nvSpPr>
      <xdr:spPr>
        <a:xfrm>
          <a:off x="13836727" y="61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23,501
22,788
100.71
15,581,539
15,074,928
95,196
9,174,444
17,623,289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38463</xdr:rowOff>
    </xdr:from>
    <xdr:to>
      <xdr:col>24</xdr:col>
      <xdr:colOff>114300</xdr:colOff>
      <xdr:row>36</xdr:row>
      <xdr:rowOff>140063</xdr:rowOff>
    </xdr:to>
    <xdr:sp macro="" textlink="">
      <xdr:nvSpPr>
        <xdr:cNvPr id="72" name="楕円 71"/>
        <xdr:cNvSpPr/>
      </xdr:nvSpPr>
      <xdr:spPr>
        <a:xfrm>
          <a:off x="45847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61340</xdr:rowOff>
    </xdr:from>
    <xdr:ext cx="405111" cy="259045"/>
    <xdr:sp macro="" textlink="">
      <xdr:nvSpPr>
        <xdr:cNvPr id="73" name="【道路】&#10;有形固定資産減価償却率該当値テキスト"/>
        <xdr:cNvSpPr txBox="1"/>
      </xdr:nvSpPr>
      <xdr:spPr>
        <a:xfrm>
          <a:off x="4673600"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4" name="楕円 73"/>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89263</xdr:rowOff>
    </xdr:from>
    <xdr:to>
      <xdr:col>24</xdr:col>
      <xdr:colOff>63500</xdr:colOff>
      <xdr:row>36</xdr:row>
      <xdr:rowOff>144780</xdr:rowOff>
    </xdr:to>
    <xdr:cxnSp macro="">
      <xdr:nvCxnSpPr>
        <xdr:cNvPr id="75" name="直線コネクタ 74"/>
        <xdr:cNvCxnSpPr/>
      </xdr:nvCxnSpPr>
      <xdr:spPr>
        <a:xfrm flipV="1">
          <a:off x="3797300" y="626146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76" name="n_1ave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7"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78"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79" name="n_1main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3" name="直線コネクタ 102"/>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4"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5" name="直線コネクタ 104"/>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6"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07" name="直線コネクタ 106"/>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08"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09" name="フローチャート: 判断 108"/>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0" name="フローチャート: 判断 109"/>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1" name="フローチャート: 判断 110"/>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2" name="フローチャート: 判断 111"/>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124517</xdr:rowOff>
    </xdr:from>
    <xdr:to>
      <xdr:col>55</xdr:col>
      <xdr:colOff>50800</xdr:colOff>
      <xdr:row>40</xdr:row>
      <xdr:rowOff>54667</xdr:rowOff>
    </xdr:to>
    <xdr:sp macro="" textlink="">
      <xdr:nvSpPr>
        <xdr:cNvPr id="118" name="楕円 117"/>
        <xdr:cNvSpPr/>
      </xdr:nvSpPr>
      <xdr:spPr>
        <a:xfrm>
          <a:off x="10426700" y="68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102944</xdr:rowOff>
    </xdr:from>
    <xdr:ext cx="534377" cy="259045"/>
    <xdr:sp macro="" textlink="">
      <xdr:nvSpPr>
        <xdr:cNvPr id="119" name="【道路】&#10;一人当たり延長該当値テキスト"/>
        <xdr:cNvSpPr txBox="1"/>
      </xdr:nvSpPr>
      <xdr:spPr>
        <a:xfrm>
          <a:off x="10515600" y="67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133604</xdr:rowOff>
    </xdr:from>
    <xdr:to>
      <xdr:col>50</xdr:col>
      <xdr:colOff>165100</xdr:colOff>
      <xdr:row>40</xdr:row>
      <xdr:rowOff>63754</xdr:rowOff>
    </xdr:to>
    <xdr:sp macro="" textlink="">
      <xdr:nvSpPr>
        <xdr:cNvPr id="120" name="楕円 119"/>
        <xdr:cNvSpPr/>
      </xdr:nvSpPr>
      <xdr:spPr>
        <a:xfrm>
          <a:off x="9588500" y="68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3867</xdr:rowOff>
    </xdr:from>
    <xdr:to>
      <xdr:col>55</xdr:col>
      <xdr:colOff>0</xdr:colOff>
      <xdr:row>40</xdr:row>
      <xdr:rowOff>12954</xdr:rowOff>
    </xdr:to>
    <xdr:cxnSp macro="">
      <xdr:nvCxnSpPr>
        <xdr:cNvPr id="121" name="直線コネクタ 120"/>
        <xdr:cNvCxnSpPr/>
      </xdr:nvCxnSpPr>
      <xdr:spPr>
        <a:xfrm flipV="1">
          <a:off x="9639300" y="6861867"/>
          <a:ext cx="8382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2"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3"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4"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54881</xdr:rowOff>
    </xdr:from>
    <xdr:ext cx="534377" cy="259045"/>
    <xdr:sp macro="" textlink="">
      <xdr:nvSpPr>
        <xdr:cNvPr id="125" name="n_1mainValue【道路】&#10;一人当たり延長"/>
        <xdr:cNvSpPr txBox="1"/>
      </xdr:nvSpPr>
      <xdr:spPr>
        <a:xfrm>
          <a:off x="9359411" y="691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4" name="正方形/長方形 13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5" name="正方形/長方形 13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6" name="正方形/長方形 13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7" name="正方形/長方形 13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8" name="正方形/長方形 13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9" name="正方形/長方形 13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0" name="正方形/長方形 13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1" name="正方形/長方形 14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0" name="テキスト ボックス 1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1" name="直線コネクタ 1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2" name="テキスト ボックス 1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3" name="直線コネクタ 1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4" name="テキスト ボックス 1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5" name="直線コネクタ 1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6" name="テキスト ボックス 1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7" name="直線コネクタ 1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8" name="テキスト ボックス 1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9" name="直線コネクタ 1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0" name="テキスト ボックス 1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1" name="直線コネクタ 1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2" name="テキスト ボックス 1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4" name="テキスト ボックス 1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166" name="直線コネクタ 1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1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168" name="直線コネクタ 1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1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170" name="直線コネクタ 1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171"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172" name="フローチャート: 判断 1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73" name="フローチャート: 判断 1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174" name="フローチャート: 判断 1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175" name="フローチャート: 判断 1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6" name="テキスト ボックス 1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31114</xdr:rowOff>
    </xdr:from>
    <xdr:to>
      <xdr:col>24</xdr:col>
      <xdr:colOff>114300</xdr:colOff>
      <xdr:row>81</xdr:row>
      <xdr:rowOff>132714</xdr:rowOff>
    </xdr:to>
    <xdr:sp macro="" textlink="">
      <xdr:nvSpPr>
        <xdr:cNvPr id="181" name="楕円 180"/>
        <xdr:cNvSpPr/>
      </xdr:nvSpPr>
      <xdr:spPr>
        <a:xfrm>
          <a:off x="45847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53991</xdr:rowOff>
    </xdr:from>
    <xdr:ext cx="405111" cy="259045"/>
    <xdr:sp macro="" textlink="">
      <xdr:nvSpPr>
        <xdr:cNvPr id="182" name="【公営住宅】&#10;有形固定資産減価償却率該当値テキスト"/>
        <xdr:cNvSpPr txBox="1"/>
      </xdr:nvSpPr>
      <xdr:spPr>
        <a:xfrm>
          <a:off x="4673600"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183" name="楕円 182"/>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81914</xdr:rowOff>
    </xdr:from>
    <xdr:to>
      <xdr:col>24</xdr:col>
      <xdr:colOff>63500</xdr:colOff>
      <xdr:row>81</xdr:row>
      <xdr:rowOff>106680</xdr:rowOff>
    </xdr:to>
    <xdr:cxnSp macro="">
      <xdr:nvCxnSpPr>
        <xdr:cNvPr id="184" name="直線コネクタ 183"/>
        <xdr:cNvCxnSpPr/>
      </xdr:nvCxnSpPr>
      <xdr:spPr>
        <a:xfrm flipV="1">
          <a:off x="3797300" y="139693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185"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186"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187"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188" name="n_1mainValue【公営住宅】&#10;有形固定資産減価償却率"/>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9" name="正方形/長方形 1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0" name="正方形/長方形 1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1" name="正方形/長方形 1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2" name="正方形/長方形 1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3" name="正方形/長方形 1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4" name="正方形/長方形 1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5" name="正方形/長方形 1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6" name="正方形/長方形 1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7" name="テキスト ボックス 1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8" name="直線コネクタ 1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9" name="直線コネクタ 19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0" name="テキスト ボックス 19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1" name="直線コネクタ 20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2" name="テキスト ボックス 20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3" name="直線コネクタ 20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4" name="テキスト ボックス 20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5" name="直線コネクタ 20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6" name="テキスト ボックス 20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7" name="直線コネクタ 20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8" name="テキスト ボックス 20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9" name="直線コネクタ 20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10" name="テキスト ボックス 209"/>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12" name="テキスト ボックス 21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214" name="直線コネクタ 213"/>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215"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216" name="直線コネクタ 215"/>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217"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218" name="直線コネクタ 217"/>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219"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220" name="フローチャート: 判断 219"/>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221" name="フローチャート: 判断 220"/>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22" name="フローチャート: 判断 221"/>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223" name="フローチャート: 判断 222"/>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4" name="テキスト ボックス 2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5" name="テキスト ボックス 2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6" name="テキスト ボックス 2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7" name="テキスト ボックス 2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8" name="テキスト ボックス 2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16855</xdr:rowOff>
    </xdr:from>
    <xdr:to>
      <xdr:col>55</xdr:col>
      <xdr:colOff>50800</xdr:colOff>
      <xdr:row>85</xdr:row>
      <xdr:rowOff>118455</xdr:rowOff>
    </xdr:to>
    <xdr:sp macro="" textlink="">
      <xdr:nvSpPr>
        <xdr:cNvPr id="229" name="楕円 228"/>
        <xdr:cNvSpPr/>
      </xdr:nvSpPr>
      <xdr:spPr>
        <a:xfrm>
          <a:off x="10426700" y="145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39732</xdr:rowOff>
    </xdr:from>
    <xdr:ext cx="469744" cy="259045"/>
    <xdr:sp macro="" textlink="">
      <xdr:nvSpPr>
        <xdr:cNvPr id="230" name="【公営住宅】&#10;一人当たり面積該当値テキスト"/>
        <xdr:cNvSpPr txBox="1"/>
      </xdr:nvSpPr>
      <xdr:spPr>
        <a:xfrm>
          <a:off x="10515600" y="1444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22244</xdr:rowOff>
    </xdr:from>
    <xdr:to>
      <xdr:col>50</xdr:col>
      <xdr:colOff>165100</xdr:colOff>
      <xdr:row>85</xdr:row>
      <xdr:rowOff>123844</xdr:rowOff>
    </xdr:to>
    <xdr:sp macro="" textlink="">
      <xdr:nvSpPr>
        <xdr:cNvPr id="231" name="楕円 230"/>
        <xdr:cNvSpPr/>
      </xdr:nvSpPr>
      <xdr:spPr>
        <a:xfrm>
          <a:off x="9588500" y="145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67655</xdr:rowOff>
    </xdr:from>
    <xdr:to>
      <xdr:col>55</xdr:col>
      <xdr:colOff>0</xdr:colOff>
      <xdr:row>85</xdr:row>
      <xdr:rowOff>73044</xdr:rowOff>
    </xdr:to>
    <xdr:cxnSp macro="">
      <xdr:nvCxnSpPr>
        <xdr:cNvPr id="232" name="直線コネクタ 231"/>
        <xdr:cNvCxnSpPr/>
      </xdr:nvCxnSpPr>
      <xdr:spPr>
        <a:xfrm flipV="1">
          <a:off x="9639300" y="14640905"/>
          <a:ext cx="8382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233"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34"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235"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140371</xdr:rowOff>
    </xdr:from>
    <xdr:ext cx="469744" cy="259045"/>
    <xdr:sp macro="" textlink="">
      <xdr:nvSpPr>
        <xdr:cNvPr id="236" name="n_1mainValue【公営住宅】&#10;一人当たり面積"/>
        <xdr:cNvSpPr txBox="1"/>
      </xdr:nvSpPr>
      <xdr:spPr>
        <a:xfrm>
          <a:off x="9391727" y="1437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5" name="テキスト ボックス 24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6" name="直線コネクタ 24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7" name="直線コネクタ 24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48" name="テキスト ボックス 24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9" name="直線コネクタ 24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0" name="テキスト ボックス 24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1" name="直線コネクタ 25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2" name="テキスト ボックス 25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3" name="直線コネクタ 25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4" name="テキスト ボックス 25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5" name="直線コネクタ 25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6" name="テキスト ボックス 25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7" name="直線コネクタ 25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58" name="テキスト ボックス 25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9" name="直線コネクタ 25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0" name="テキスト ボックス 25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262" name="直線コネクタ 261"/>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263"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264" name="直線コネクタ 263"/>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65"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66" name="直線コネクタ 265"/>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267" name="【港湾・漁港】&#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268" name="フローチャート: 判断 267"/>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269" name="フローチャート: 判断 268"/>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270" name="フローチャート: 判断 269"/>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271" name="フローチャート: 判断 270"/>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2" name="テキスト ボックス 27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3" name="テキスト ボックス 27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4" name="テキスト ボックス 27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5" name="テキスト ボックス 27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6" name="テキスト ボックス 27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92348</xdr:rowOff>
    </xdr:from>
    <xdr:to>
      <xdr:col>24</xdr:col>
      <xdr:colOff>114300</xdr:colOff>
      <xdr:row>101</xdr:row>
      <xdr:rowOff>22498</xdr:rowOff>
    </xdr:to>
    <xdr:sp macro="" textlink="">
      <xdr:nvSpPr>
        <xdr:cNvPr id="277" name="楕円 276"/>
        <xdr:cNvSpPr/>
      </xdr:nvSpPr>
      <xdr:spPr>
        <a:xfrm>
          <a:off x="4584700"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115225</xdr:rowOff>
    </xdr:from>
    <xdr:ext cx="405111" cy="259045"/>
    <xdr:sp macro="" textlink="">
      <xdr:nvSpPr>
        <xdr:cNvPr id="278" name="【港湾・漁港】&#10;有形固定資産減価償却率該当値テキスト"/>
        <xdr:cNvSpPr txBox="1"/>
      </xdr:nvSpPr>
      <xdr:spPr>
        <a:xfrm>
          <a:off x="4673600" y="1708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9071</xdr:rowOff>
    </xdr:from>
    <xdr:to>
      <xdr:col>20</xdr:col>
      <xdr:colOff>38100</xdr:colOff>
      <xdr:row>101</xdr:row>
      <xdr:rowOff>110671</xdr:rowOff>
    </xdr:to>
    <xdr:sp macro="" textlink="">
      <xdr:nvSpPr>
        <xdr:cNvPr id="279" name="楕円 278"/>
        <xdr:cNvSpPr/>
      </xdr:nvSpPr>
      <xdr:spPr>
        <a:xfrm>
          <a:off x="3746500" y="173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143148</xdr:rowOff>
    </xdr:from>
    <xdr:to>
      <xdr:col>24</xdr:col>
      <xdr:colOff>63500</xdr:colOff>
      <xdr:row>101</xdr:row>
      <xdr:rowOff>59871</xdr:rowOff>
    </xdr:to>
    <xdr:cxnSp macro="">
      <xdr:nvCxnSpPr>
        <xdr:cNvPr id="280" name="直線コネクタ 279"/>
        <xdr:cNvCxnSpPr/>
      </xdr:nvCxnSpPr>
      <xdr:spPr>
        <a:xfrm flipV="1">
          <a:off x="3797300" y="17288148"/>
          <a:ext cx="8382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44648</xdr:rowOff>
    </xdr:from>
    <xdr:ext cx="405111" cy="259045"/>
    <xdr:sp macro="" textlink="">
      <xdr:nvSpPr>
        <xdr:cNvPr id="281" name="n_1aveValue【港湾・漁港】&#10;有形固定資産減価償却率"/>
        <xdr:cNvSpPr txBox="1"/>
      </xdr:nvSpPr>
      <xdr:spPr>
        <a:xfrm>
          <a:off x="3582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282" name="n_2aveValue【港湾・漁港】&#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283"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127198</xdr:rowOff>
    </xdr:from>
    <xdr:ext cx="405111" cy="259045"/>
    <xdr:sp macro="" textlink="">
      <xdr:nvSpPr>
        <xdr:cNvPr id="284" name="n_1mainValue【港湾・漁港】&#10;有形固定資産減価償却率"/>
        <xdr:cNvSpPr txBox="1"/>
      </xdr:nvSpPr>
      <xdr:spPr>
        <a:xfrm>
          <a:off x="3582044" y="1710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3" name="テキスト ボックス 29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4" name="直線コネクタ 29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95" name="直線コネクタ 29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296" name="テキスト ボックス 29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97" name="直線コネクタ 29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298" name="テキスト ボックス 297"/>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99" name="直線コネクタ 29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00" name="テキスト ボックス 299"/>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01" name="直線コネクタ 30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02" name="テキスト ボックス 301"/>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3" name="直線コネクタ 3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04" name="テキスト ボックス 30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306" name="直線コネクタ 305"/>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307"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308" name="直線コネクタ 307"/>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309"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310" name="直線コネクタ 309"/>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311" name="【港湾・漁港】&#10;一人当たり有形固定資産（償却資産）額平均値テキスト"/>
        <xdr:cNvSpPr txBox="1"/>
      </xdr:nvSpPr>
      <xdr:spPr>
        <a:xfrm>
          <a:off x="10515600" y="1822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312" name="フローチャート: 判断 311"/>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313" name="フローチャート: 判断 312"/>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314" name="フローチャート: 判断 313"/>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315" name="フローチャート: 判断 314"/>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6" name="テキスト ボックス 31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7" name="テキスト ボックス 31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8" name="テキスト ボックス 31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9" name="テキスト ボックス 31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0" name="テキスト ボックス 31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4167</xdr:rowOff>
    </xdr:from>
    <xdr:to>
      <xdr:col>55</xdr:col>
      <xdr:colOff>50800</xdr:colOff>
      <xdr:row>108</xdr:row>
      <xdr:rowOff>105767</xdr:rowOff>
    </xdr:to>
    <xdr:sp macro="" textlink="">
      <xdr:nvSpPr>
        <xdr:cNvPr id="321" name="楕円 320"/>
        <xdr:cNvSpPr/>
      </xdr:nvSpPr>
      <xdr:spPr>
        <a:xfrm>
          <a:off x="10426700" y="1852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90544</xdr:rowOff>
    </xdr:from>
    <xdr:ext cx="534377" cy="259045"/>
    <xdr:sp macro="" textlink="">
      <xdr:nvSpPr>
        <xdr:cNvPr id="322" name="【港湾・漁港】&#10;一人当たり有形固定資産（償却資産）額該当値テキスト"/>
        <xdr:cNvSpPr txBox="1"/>
      </xdr:nvSpPr>
      <xdr:spPr>
        <a:xfrm>
          <a:off x="10515600" y="1843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3528</xdr:rowOff>
    </xdr:from>
    <xdr:to>
      <xdr:col>50</xdr:col>
      <xdr:colOff>165100</xdr:colOff>
      <xdr:row>108</xdr:row>
      <xdr:rowOff>105128</xdr:rowOff>
    </xdr:to>
    <xdr:sp macro="" textlink="">
      <xdr:nvSpPr>
        <xdr:cNvPr id="323" name="楕円 322"/>
        <xdr:cNvSpPr/>
      </xdr:nvSpPr>
      <xdr:spPr>
        <a:xfrm>
          <a:off x="9588500" y="185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54328</xdr:rowOff>
    </xdr:from>
    <xdr:to>
      <xdr:col>55</xdr:col>
      <xdr:colOff>0</xdr:colOff>
      <xdr:row>108</xdr:row>
      <xdr:rowOff>54967</xdr:rowOff>
    </xdr:to>
    <xdr:cxnSp macro="">
      <xdr:nvCxnSpPr>
        <xdr:cNvPr id="324" name="直線コネクタ 323"/>
        <xdr:cNvCxnSpPr/>
      </xdr:nvCxnSpPr>
      <xdr:spPr>
        <a:xfrm>
          <a:off x="9639300" y="18570928"/>
          <a:ext cx="8382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325" name="n_1aveValue【港湾・漁港】&#10;一人当たり有形固定資産（償却資産）額"/>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326" name="n_2aveValue【港湾・漁港】&#10;一人当たり有形固定資産（償却資産）額"/>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327" name="n_3aveValue【港湾・漁港】&#10;一人当たり有形固定資産（償却資産）額"/>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96255</xdr:rowOff>
    </xdr:from>
    <xdr:ext cx="534377" cy="259045"/>
    <xdr:sp macro="" textlink="">
      <xdr:nvSpPr>
        <xdr:cNvPr id="328" name="n_1mainValue【港湾・漁港】&#10;一人当たり有形固定資産（償却資産）額"/>
        <xdr:cNvSpPr txBox="1"/>
      </xdr:nvSpPr>
      <xdr:spPr>
        <a:xfrm>
          <a:off x="9359411" y="186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9" name="直線コネクタ 3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0" name="テキスト ボックス 3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1" name="直線コネクタ 3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2" name="テキスト ボックス 3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3" name="直線コネクタ 3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4" name="テキスト ボックス 3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5" name="直線コネクタ 3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6" name="テキスト ボックス 3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7" name="直線コネクタ 3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8" name="テキスト ボックス 3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9" name="直線コネクタ 3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0" name="テキスト ボックス 3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54" name="直線コネクタ 353"/>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55"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56" name="直線コネクタ 355"/>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8" name="直線コネクタ 3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359" name="【認定こども園・幼稚園・保育所】&#10;有形固定資産減価償却率平均値テキスト"/>
        <xdr:cNvSpPr txBox="1"/>
      </xdr:nvSpPr>
      <xdr:spPr>
        <a:xfrm>
          <a:off x="1635760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60" name="フローチャート: 判断 359"/>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61" name="フローチャート: 判断 36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62" name="フローチャート: 判断 361"/>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63" name="フローチャート: 判断 362"/>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369" name="楕円 368"/>
        <xdr:cNvSpPr/>
      </xdr:nvSpPr>
      <xdr:spPr>
        <a:xfrm>
          <a:off x="162687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132823</xdr:rowOff>
    </xdr:from>
    <xdr:ext cx="405111" cy="259045"/>
    <xdr:sp macro="" textlink="">
      <xdr:nvSpPr>
        <xdr:cNvPr id="370" name="【認定こども園・幼稚園・保育所】&#10;有形固定資産減価償却率該当値テキスト"/>
        <xdr:cNvSpPr txBox="1"/>
      </xdr:nvSpPr>
      <xdr:spPr>
        <a:xfrm>
          <a:off x="16357600" y="630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62956</xdr:rowOff>
    </xdr:from>
    <xdr:to>
      <xdr:col>81</xdr:col>
      <xdr:colOff>101600</xdr:colOff>
      <xdr:row>37</xdr:row>
      <xdr:rowOff>164556</xdr:rowOff>
    </xdr:to>
    <xdr:sp macro="" textlink="">
      <xdr:nvSpPr>
        <xdr:cNvPr id="371" name="楕円 370"/>
        <xdr:cNvSpPr/>
      </xdr:nvSpPr>
      <xdr:spPr>
        <a:xfrm>
          <a:off x="15430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33746</xdr:rowOff>
    </xdr:from>
    <xdr:to>
      <xdr:col>85</xdr:col>
      <xdr:colOff>127000</xdr:colOff>
      <xdr:row>37</xdr:row>
      <xdr:rowOff>113756</xdr:rowOff>
    </xdr:to>
    <xdr:cxnSp macro="">
      <xdr:nvCxnSpPr>
        <xdr:cNvPr id="372" name="直線コネクタ 371"/>
        <xdr:cNvCxnSpPr/>
      </xdr:nvCxnSpPr>
      <xdr:spPr>
        <a:xfrm flipV="1">
          <a:off x="15481300" y="637739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373"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374" name="n_2aveValue【認定こども園・幼稚園・保育所】&#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375" name="n_3aveValue【認定こども園・幼稚園・保育所】&#10;有形固定資産減価償却率"/>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155683</xdr:rowOff>
    </xdr:from>
    <xdr:ext cx="405111" cy="259045"/>
    <xdr:sp macro="" textlink="">
      <xdr:nvSpPr>
        <xdr:cNvPr id="376" name="n_1mainValue【認定こども園・幼稚園・保育所】&#10;有形固定資産減価償却率"/>
        <xdr:cNvSpPr txBox="1"/>
      </xdr:nvSpPr>
      <xdr:spPr>
        <a:xfrm>
          <a:off x="152660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8" name="テキスト ボックス 38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0" name="テキスト ボックス 38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2" name="テキスト ボックス 39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4" name="テキスト ボックス 39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398" name="直線コネクタ 397"/>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399"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00" name="直線コネクタ 399"/>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01"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02" name="直線コネクタ 401"/>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403"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04" name="フローチャート: 判断 403"/>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05" name="フローチャート: 判断 404"/>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06" name="フローチャート: 判断 40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07" name="フローチャート: 判断 406"/>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167132</xdr:rowOff>
    </xdr:from>
    <xdr:to>
      <xdr:col>116</xdr:col>
      <xdr:colOff>114300</xdr:colOff>
      <xdr:row>35</xdr:row>
      <xdr:rowOff>97282</xdr:rowOff>
    </xdr:to>
    <xdr:sp macro="" textlink="">
      <xdr:nvSpPr>
        <xdr:cNvPr id="413" name="楕円 412"/>
        <xdr:cNvSpPr/>
      </xdr:nvSpPr>
      <xdr:spPr>
        <a:xfrm>
          <a:off x="221107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18559</xdr:rowOff>
    </xdr:from>
    <xdr:ext cx="469744" cy="259045"/>
    <xdr:sp macro="" textlink="">
      <xdr:nvSpPr>
        <xdr:cNvPr id="414" name="【認定こども園・幼稚園・保育所】&#10;一人当たり面積該当値テキスト"/>
        <xdr:cNvSpPr txBox="1"/>
      </xdr:nvSpPr>
      <xdr:spPr>
        <a:xfrm>
          <a:off x="22199600" y="58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91694</xdr:rowOff>
    </xdr:from>
    <xdr:to>
      <xdr:col>112</xdr:col>
      <xdr:colOff>38100</xdr:colOff>
      <xdr:row>36</xdr:row>
      <xdr:rowOff>21844</xdr:rowOff>
    </xdr:to>
    <xdr:sp macro="" textlink="">
      <xdr:nvSpPr>
        <xdr:cNvPr id="415" name="楕円 414"/>
        <xdr:cNvSpPr/>
      </xdr:nvSpPr>
      <xdr:spPr>
        <a:xfrm>
          <a:off x="21272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46482</xdr:rowOff>
    </xdr:from>
    <xdr:to>
      <xdr:col>116</xdr:col>
      <xdr:colOff>63500</xdr:colOff>
      <xdr:row>35</xdr:row>
      <xdr:rowOff>142494</xdr:rowOff>
    </xdr:to>
    <xdr:cxnSp macro="">
      <xdr:nvCxnSpPr>
        <xdr:cNvPr id="416" name="直線コネクタ 415"/>
        <xdr:cNvCxnSpPr/>
      </xdr:nvCxnSpPr>
      <xdr:spPr>
        <a:xfrm flipV="1">
          <a:off x="21323300" y="60472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417"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18"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19"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38371</xdr:rowOff>
    </xdr:from>
    <xdr:ext cx="469744" cy="259045"/>
    <xdr:sp macro="" textlink="">
      <xdr:nvSpPr>
        <xdr:cNvPr id="420" name="n_1mainValue【認定こども園・幼稚園・保育所】&#10;一人当たり面積"/>
        <xdr:cNvSpPr txBox="1"/>
      </xdr:nvSpPr>
      <xdr:spPr>
        <a:xfrm>
          <a:off x="21075727" y="58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1" name="テキスト ボックス 43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3" name="テキスト ボックス 4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1" name="テキスト ボックス 44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3" name="テキスト ボックス 4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45" name="直線コネクタ 444"/>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46"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47" name="直線コネクタ 446"/>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48"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49" name="直線コネクタ 448"/>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450" name="【学校施設】&#10;有形固定資産減価償却率平均値テキスト"/>
        <xdr:cNvSpPr txBox="1"/>
      </xdr:nvSpPr>
      <xdr:spPr>
        <a:xfrm>
          <a:off x="16357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51" name="フローチャート: 判断 450"/>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52" name="フローチャート: 判断 45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53" name="フローチャート: 判断 45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54" name="フローチャート: 判断 453"/>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460" name="楕円 459"/>
        <xdr:cNvSpPr/>
      </xdr:nvSpPr>
      <xdr:spPr>
        <a:xfrm>
          <a:off x="16268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135272</xdr:rowOff>
    </xdr:from>
    <xdr:ext cx="405111" cy="259045"/>
    <xdr:sp macro="" textlink="">
      <xdr:nvSpPr>
        <xdr:cNvPr id="461" name="【学校施設】&#10;有形固定資産減価償却率該当値テキスト"/>
        <xdr:cNvSpPr txBox="1"/>
      </xdr:nvSpPr>
      <xdr:spPr>
        <a:xfrm>
          <a:off x="16357600"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462" name="楕円 461"/>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38100</xdr:rowOff>
    </xdr:to>
    <xdr:cxnSp macro="">
      <xdr:nvCxnSpPr>
        <xdr:cNvPr id="463" name="直線コネクタ 462"/>
        <xdr:cNvCxnSpPr/>
      </xdr:nvCxnSpPr>
      <xdr:spPr>
        <a:xfrm flipV="1">
          <a:off x="15481300" y="103231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64"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65"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466"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467" name="n_1mainValue【学校施設】&#10;有形固定資産減価償却率"/>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1" name="テキスト ボックス 480"/>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3" name="テキスト ボックス 482"/>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5" name="テキスト ボックス 484"/>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489" name="直線コネクタ 488"/>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490"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491" name="直線コネクタ 490"/>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492"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493" name="直線コネクタ 492"/>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494"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495" name="フローチャート: 判断 494"/>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496" name="フローチャート: 判断 495"/>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497" name="フローチャート: 判断 496"/>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498" name="フローチャート: 判断 497"/>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26329</xdr:rowOff>
    </xdr:from>
    <xdr:to>
      <xdr:col>116</xdr:col>
      <xdr:colOff>114300</xdr:colOff>
      <xdr:row>63</xdr:row>
      <xdr:rowOff>127929</xdr:rowOff>
    </xdr:to>
    <xdr:sp macro="" textlink="">
      <xdr:nvSpPr>
        <xdr:cNvPr id="504" name="楕円 503"/>
        <xdr:cNvSpPr/>
      </xdr:nvSpPr>
      <xdr:spPr>
        <a:xfrm>
          <a:off x="22110700" y="108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163770</xdr:rowOff>
    </xdr:from>
    <xdr:ext cx="469744" cy="259045"/>
    <xdr:sp macro="" textlink="">
      <xdr:nvSpPr>
        <xdr:cNvPr id="505" name="【学校施設】&#10;一人当たり面積該当値テキスト"/>
        <xdr:cNvSpPr txBox="1"/>
      </xdr:nvSpPr>
      <xdr:spPr>
        <a:xfrm>
          <a:off x="22199600" y="1079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28615</xdr:rowOff>
    </xdr:from>
    <xdr:to>
      <xdr:col>112</xdr:col>
      <xdr:colOff>38100</xdr:colOff>
      <xdr:row>63</xdr:row>
      <xdr:rowOff>130215</xdr:rowOff>
    </xdr:to>
    <xdr:sp macro="" textlink="">
      <xdr:nvSpPr>
        <xdr:cNvPr id="506" name="楕円 505"/>
        <xdr:cNvSpPr/>
      </xdr:nvSpPr>
      <xdr:spPr>
        <a:xfrm>
          <a:off x="21272500" y="108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77129</xdr:rowOff>
    </xdr:from>
    <xdr:to>
      <xdr:col>116</xdr:col>
      <xdr:colOff>63500</xdr:colOff>
      <xdr:row>63</xdr:row>
      <xdr:rowOff>79415</xdr:rowOff>
    </xdr:to>
    <xdr:cxnSp macro="">
      <xdr:nvCxnSpPr>
        <xdr:cNvPr id="507" name="直線コネクタ 506"/>
        <xdr:cNvCxnSpPr/>
      </xdr:nvCxnSpPr>
      <xdr:spPr>
        <a:xfrm flipV="1">
          <a:off x="21323300" y="1087847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08"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09"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10"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121342</xdr:rowOff>
    </xdr:from>
    <xdr:ext cx="469744" cy="259045"/>
    <xdr:sp macro="" textlink="">
      <xdr:nvSpPr>
        <xdr:cNvPr id="511" name="n_1mainValue【学校施設】&#10;一人当たり面積"/>
        <xdr:cNvSpPr txBox="1"/>
      </xdr:nvSpPr>
      <xdr:spPr>
        <a:xfrm>
          <a:off x="21075727" y="1092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2" name="直線コネクタ 5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3" name="テキスト ボックス 52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4" name="直線コネクタ 5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5" name="テキスト ボックス 5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6" name="直線コネクタ 5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7" name="テキスト ボックス 5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8" name="直線コネクタ 5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9" name="テキスト ボックス 5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0" name="直線コネクタ 5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1" name="テキスト ボックス 5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2" name="直線コネクタ 5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3" name="テキスト ボックス 53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37" name="直線コネクタ 53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3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39" name="直線コネクタ 53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1" name="直線コネクタ 54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4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43" name="フローチャート: 判断 54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44" name="フローチャート: 判断 54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45" name="フローチャート: 判断 54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546" name="フローチャート: 判断 545"/>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7" name="テキスト ボックス 5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8" name="テキスト ボックス 5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9" name="テキスト ボックス 5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0" name="テキスト ボックス 5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1" name="テキスト ボックス 5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552" name="楕円 551"/>
        <xdr:cNvSpPr/>
      </xdr:nvSpPr>
      <xdr:spPr>
        <a:xfrm>
          <a:off x="162687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88554</xdr:rowOff>
    </xdr:from>
    <xdr:ext cx="405111" cy="259045"/>
    <xdr:sp macro="" textlink="">
      <xdr:nvSpPr>
        <xdr:cNvPr id="553" name="【児童館】&#10;有形固定資産減価償却率該当値テキスト"/>
        <xdr:cNvSpPr txBox="1"/>
      </xdr:nvSpPr>
      <xdr:spPr>
        <a:xfrm>
          <a:off x="16357600" y="1363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101600</xdr:rowOff>
    </xdr:from>
    <xdr:to>
      <xdr:col>81</xdr:col>
      <xdr:colOff>101600</xdr:colOff>
      <xdr:row>81</xdr:row>
      <xdr:rowOff>31750</xdr:rowOff>
    </xdr:to>
    <xdr:sp macro="" textlink="">
      <xdr:nvSpPr>
        <xdr:cNvPr id="554" name="楕円 553"/>
        <xdr:cNvSpPr/>
      </xdr:nvSpPr>
      <xdr:spPr>
        <a:xfrm>
          <a:off x="1543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116477</xdr:rowOff>
    </xdr:from>
    <xdr:to>
      <xdr:col>85</xdr:col>
      <xdr:colOff>127000</xdr:colOff>
      <xdr:row>80</xdr:row>
      <xdr:rowOff>152400</xdr:rowOff>
    </xdr:to>
    <xdr:cxnSp macro="">
      <xdr:nvCxnSpPr>
        <xdr:cNvPr id="555" name="直線コネクタ 554"/>
        <xdr:cNvCxnSpPr/>
      </xdr:nvCxnSpPr>
      <xdr:spPr>
        <a:xfrm flipV="1">
          <a:off x="15481300" y="138324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556"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557" name="n_2aveValue【児童館】&#10;有形固定資産減価償却率"/>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144615</xdr:rowOff>
    </xdr:from>
    <xdr:ext cx="405111" cy="259045"/>
    <xdr:sp macro="" textlink="">
      <xdr:nvSpPr>
        <xdr:cNvPr id="558" name="n_3aveValue【児童館】&#10;有形固定資産減価償却率"/>
        <xdr:cNvSpPr txBox="1"/>
      </xdr:nvSpPr>
      <xdr:spPr>
        <a:xfrm>
          <a:off x="13500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48277</xdr:rowOff>
    </xdr:from>
    <xdr:ext cx="405111" cy="259045"/>
    <xdr:sp macro="" textlink="">
      <xdr:nvSpPr>
        <xdr:cNvPr id="559" name="n_1mainValue【児童館】&#10;有形固定資産減価償却率"/>
        <xdr:cNvSpPr txBox="1"/>
      </xdr:nvSpPr>
      <xdr:spPr>
        <a:xfrm>
          <a:off x="15266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0" name="正方形/長方形 5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1" name="正方形/長方形 5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2" name="正方形/長方形 5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3" name="正方形/長方形 5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4" name="正方形/長方形 5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5" name="正方形/長方形 5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6" name="正方形/長方形 5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7" name="正方形/長方形 5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8" name="テキスト ボックス 5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9" name="直線コネクタ 5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0" name="直線コネクタ 56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1" name="テキスト ボックス 57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2" name="直線コネクタ 57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3" name="テキスト ボックス 57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4" name="直線コネクタ 57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5" name="テキスト ボックス 57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6" name="直線コネクタ 57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7" name="テキスト ボックス 57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8" name="直線コネクタ 57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9" name="テキスト ボックス 57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0" name="直線コネクタ 57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1" name="テキスト ボックス 58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3" name="テキスト ボックス 5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585" name="直線コネクタ 584"/>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586"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587" name="直線コネクタ 586"/>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588"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589" name="直線コネクタ 588"/>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590"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91" name="フローチャート: 判断 59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592" name="フローチャート: 判断 591"/>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593" name="フローチャート: 判断 592"/>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594" name="フローチャート: 判断 593"/>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117929</xdr:rowOff>
    </xdr:from>
    <xdr:to>
      <xdr:col>116</xdr:col>
      <xdr:colOff>114300</xdr:colOff>
      <xdr:row>83</xdr:row>
      <xdr:rowOff>48079</xdr:rowOff>
    </xdr:to>
    <xdr:sp macro="" textlink="">
      <xdr:nvSpPr>
        <xdr:cNvPr id="600" name="楕円 599"/>
        <xdr:cNvSpPr/>
      </xdr:nvSpPr>
      <xdr:spPr>
        <a:xfrm>
          <a:off x="22110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140806</xdr:rowOff>
    </xdr:from>
    <xdr:ext cx="469744" cy="259045"/>
    <xdr:sp macro="" textlink="">
      <xdr:nvSpPr>
        <xdr:cNvPr id="601" name="【児童館】&#10;一人当たり面積該当値テキスト"/>
        <xdr:cNvSpPr txBox="1"/>
      </xdr:nvSpPr>
      <xdr:spPr>
        <a:xfrm>
          <a:off x="22199600"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134257</xdr:rowOff>
    </xdr:from>
    <xdr:to>
      <xdr:col>112</xdr:col>
      <xdr:colOff>38100</xdr:colOff>
      <xdr:row>83</xdr:row>
      <xdr:rowOff>64407</xdr:rowOff>
    </xdr:to>
    <xdr:sp macro="" textlink="">
      <xdr:nvSpPr>
        <xdr:cNvPr id="602" name="楕円 601"/>
        <xdr:cNvSpPr/>
      </xdr:nvSpPr>
      <xdr:spPr>
        <a:xfrm>
          <a:off x="21272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168729</xdr:rowOff>
    </xdr:from>
    <xdr:to>
      <xdr:col>116</xdr:col>
      <xdr:colOff>63500</xdr:colOff>
      <xdr:row>83</xdr:row>
      <xdr:rowOff>13607</xdr:rowOff>
    </xdr:to>
    <xdr:cxnSp macro="">
      <xdr:nvCxnSpPr>
        <xdr:cNvPr id="603" name="直線コネクタ 602"/>
        <xdr:cNvCxnSpPr/>
      </xdr:nvCxnSpPr>
      <xdr:spPr>
        <a:xfrm flipV="1">
          <a:off x="21323300" y="142276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604" name="n_1aveValue【児童館】&#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05"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06"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80934</xdr:rowOff>
    </xdr:from>
    <xdr:ext cx="469744" cy="259045"/>
    <xdr:sp macro="" textlink="">
      <xdr:nvSpPr>
        <xdr:cNvPr id="607" name="n_1mainValue【児童館】&#10;一人当たり面積"/>
        <xdr:cNvSpPr txBox="1"/>
      </xdr:nvSpPr>
      <xdr:spPr>
        <a:xfrm>
          <a:off x="210757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8" name="直線コネクタ 6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9" name="テキスト ボックス 61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0" name="直線コネクタ 6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1" name="テキスト ボックス 6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2" name="直線コネクタ 6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3" name="テキスト ボックス 6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4" name="直線コネクタ 6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5" name="テキスト ボックス 6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6" name="直線コネクタ 6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7" name="テキスト ボックス 6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8" name="直線コネクタ 6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9" name="テキスト ボックス 62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33" name="直線コネクタ 632"/>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34"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35" name="直線コネクタ 63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7" name="直線コネクタ 63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38"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39" name="フローチャート: 判断 638"/>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40" name="フローチャート: 判断 639"/>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41" name="フローチャート: 判断 640"/>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42" name="フローチャート: 判断 641"/>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5806</xdr:rowOff>
    </xdr:from>
    <xdr:to>
      <xdr:col>85</xdr:col>
      <xdr:colOff>177800</xdr:colOff>
      <xdr:row>101</xdr:row>
      <xdr:rowOff>107406</xdr:rowOff>
    </xdr:to>
    <xdr:sp macro="" textlink="">
      <xdr:nvSpPr>
        <xdr:cNvPr id="648" name="楕円 647"/>
        <xdr:cNvSpPr/>
      </xdr:nvSpPr>
      <xdr:spPr>
        <a:xfrm>
          <a:off x="162687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28683</xdr:rowOff>
    </xdr:from>
    <xdr:ext cx="405111" cy="259045"/>
    <xdr:sp macro="" textlink="">
      <xdr:nvSpPr>
        <xdr:cNvPr id="649" name="【公民館】&#10;有形固定資産減価償却率該当値テキスト"/>
        <xdr:cNvSpPr txBox="1"/>
      </xdr:nvSpPr>
      <xdr:spPr>
        <a:xfrm>
          <a:off x="16357600" y="171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80918</xdr:rowOff>
    </xdr:from>
    <xdr:to>
      <xdr:col>81</xdr:col>
      <xdr:colOff>101600</xdr:colOff>
      <xdr:row>102</xdr:row>
      <xdr:rowOff>11068</xdr:rowOff>
    </xdr:to>
    <xdr:sp macro="" textlink="">
      <xdr:nvSpPr>
        <xdr:cNvPr id="650" name="楕円 649"/>
        <xdr:cNvSpPr/>
      </xdr:nvSpPr>
      <xdr:spPr>
        <a:xfrm>
          <a:off x="15430500" y="1739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56606</xdr:rowOff>
    </xdr:from>
    <xdr:to>
      <xdr:col>85</xdr:col>
      <xdr:colOff>127000</xdr:colOff>
      <xdr:row>101</xdr:row>
      <xdr:rowOff>131718</xdr:rowOff>
    </xdr:to>
    <xdr:cxnSp macro="">
      <xdr:nvCxnSpPr>
        <xdr:cNvPr id="651" name="直線コネクタ 650"/>
        <xdr:cNvCxnSpPr/>
      </xdr:nvCxnSpPr>
      <xdr:spPr>
        <a:xfrm flipV="1">
          <a:off x="15481300" y="17373056"/>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52"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653" name="n_2ave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54"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27595</xdr:rowOff>
    </xdr:from>
    <xdr:ext cx="405111" cy="259045"/>
    <xdr:sp macro="" textlink="">
      <xdr:nvSpPr>
        <xdr:cNvPr id="655" name="n_1mainValue【公民館】&#10;有形固定資産減価償却率"/>
        <xdr:cNvSpPr txBox="1"/>
      </xdr:nvSpPr>
      <xdr:spPr>
        <a:xfrm>
          <a:off x="15266044" y="1717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6" name="直線コネクタ 6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7" name="テキスト ボックス 6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8" name="直線コネクタ 6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9" name="テキスト ボックス 6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0" name="直線コネクタ 6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1" name="テキスト ボックス 6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2" name="直線コネクタ 6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3" name="テキスト ボックス 6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4" name="直線コネクタ 6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5" name="テキスト ボックス 6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6" name="直線コネクタ 6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7" name="テキスト ボックス 6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81" name="直線コネクタ 680"/>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82"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83" name="直線コネクタ 682"/>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84"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85" name="直線コネクタ 684"/>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686"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87" name="フローチャート: 判断 686"/>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688" name="フローチャート: 判断 687"/>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89" name="フローチャート: 判断 688"/>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690" name="フローチャート: 判断 689"/>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76019</xdr:rowOff>
    </xdr:from>
    <xdr:to>
      <xdr:col>116</xdr:col>
      <xdr:colOff>114300</xdr:colOff>
      <xdr:row>108</xdr:row>
      <xdr:rowOff>6169</xdr:rowOff>
    </xdr:to>
    <xdr:sp macro="" textlink="">
      <xdr:nvSpPr>
        <xdr:cNvPr id="696" name="楕円 695"/>
        <xdr:cNvSpPr/>
      </xdr:nvSpPr>
      <xdr:spPr>
        <a:xfrm>
          <a:off x="22110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54446</xdr:rowOff>
    </xdr:from>
    <xdr:ext cx="469744" cy="259045"/>
    <xdr:sp macro="" textlink="">
      <xdr:nvSpPr>
        <xdr:cNvPr id="697" name="【公民館】&#10;一人当たり面積該当値テキスト"/>
        <xdr:cNvSpPr txBox="1"/>
      </xdr:nvSpPr>
      <xdr:spPr>
        <a:xfrm>
          <a:off x="22199600"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12337</xdr:rowOff>
    </xdr:from>
    <xdr:to>
      <xdr:col>112</xdr:col>
      <xdr:colOff>38100</xdr:colOff>
      <xdr:row>105</xdr:row>
      <xdr:rowOff>113937</xdr:rowOff>
    </xdr:to>
    <xdr:sp macro="" textlink="">
      <xdr:nvSpPr>
        <xdr:cNvPr id="698" name="楕円 697"/>
        <xdr:cNvSpPr/>
      </xdr:nvSpPr>
      <xdr:spPr>
        <a:xfrm>
          <a:off x="21272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63137</xdr:rowOff>
    </xdr:from>
    <xdr:to>
      <xdr:col>116</xdr:col>
      <xdr:colOff>63500</xdr:colOff>
      <xdr:row>107</xdr:row>
      <xdr:rowOff>126819</xdr:rowOff>
    </xdr:to>
    <xdr:cxnSp macro="">
      <xdr:nvCxnSpPr>
        <xdr:cNvPr id="699" name="直線コネクタ 698"/>
        <xdr:cNvCxnSpPr/>
      </xdr:nvCxnSpPr>
      <xdr:spPr>
        <a:xfrm>
          <a:off x="21323300" y="18065387"/>
          <a:ext cx="838200" cy="40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700"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01"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02"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130464</xdr:rowOff>
    </xdr:from>
    <xdr:ext cx="469744" cy="259045"/>
    <xdr:sp macro="" textlink="">
      <xdr:nvSpPr>
        <xdr:cNvPr id="703" name="n_1mainValue【公民館】&#10;一人当たり面積"/>
        <xdr:cNvSpPr txBox="1"/>
      </xdr:nvSpPr>
      <xdr:spPr>
        <a:xfrm>
          <a:off x="210757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おいて類似団体平均を大きく上回っているのは港湾・漁港施設である。島しょ部である本市においては，多数の港湾・漁港施設を有しているが，いずれの施設も老朽化が著しい一方で，施設の更新が進んでいな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施設及び学校施設については，統廃合が進んだ結果，有形固定資産減価償却率は類似団体平均よりも低くなっている。一人当たり面積では，少子高齢化に対し，整備後の施設の面積が比較的広いことから，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公民館については，老朽化が進んでいる一方，廃止も進んでおり，一人当たり面積では平成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年度に大きく低下することとなった。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23,501
22,788
100.71
15,581,539
15,074,928
95,196
9,174,444
17,623,289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77470</xdr:rowOff>
    </xdr:from>
    <xdr:to>
      <xdr:col>24</xdr:col>
      <xdr:colOff>114300</xdr:colOff>
      <xdr:row>39</xdr:row>
      <xdr:rowOff>7620</xdr:rowOff>
    </xdr:to>
    <xdr:sp macro="" textlink="">
      <xdr:nvSpPr>
        <xdr:cNvPr id="70" name="楕円 69"/>
        <xdr:cNvSpPr/>
      </xdr:nvSpPr>
      <xdr:spPr>
        <a:xfrm>
          <a:off x="4584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100347</xdr:rowOff>
    </xdr:from>
    <xdr:ext cx="405111" cy="259045"/>
    <xdr:sp macro="" textlink="">
      <xdr:nvSpPr>
        <xdr:cNvPr id="71" name="【図書館】&#10;有形固定資産減価償却率該当値テキスト"/>
        <xdr:cNvSpPr txBox="1"/>
      </xdr:nvSpPr>
      <xdr:spPr>
        <a:xfrm>
          <a:off x="4673600"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104140</xdr:rowOff>
    </xdr:from>
    <xdr:to>
      <xdr:col>20</xdr:col>
      <xdr:colOff>38100</xdr:colOff>
      <xdr:row>39</xdr:row>
      <xdr:rowOff>34290</xdr:rowOff>
    </xdr:to>
    <xdr:sp macro="" textlink="">
      <xdr:nvSpPr>
        <xdr:cNvPr id="72" name="楕円 71"/>
        <xdr:cNvSpPr/>
      </xdr:nvSpPr>
      <xdr:spPr>
        <a:xfrm>
          <a:off x="3746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128270</xdr:rowOff>
    </xdr:from>
    <xdr:to>
      <xdr:col>24</xdr:col>
      <xdr:colOff>63500</xdr:colOff>
      <xdr:row>38</xdr:row>
      <xdr:rowOff>154940</xdr:rowOff>
    </xdr:to>
    <xdr:cxnSp macro="">
      <xdr:nvCxnSpPr>
        <xdr:cNvPr id="73" name="直線コネクタ 72"/>
        <xdr:cNvCxnSpPr/>
      </xdr:nvCxnSpPr>
      <xdr:spPr>
        <a:xfrm flipV="1">
          <a:off x="3797300" y="66433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4"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5"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76"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50817</xdr:rowOff>
    </xdr:from>
    <xdr:ext cx="405111" cy="259045"/>
    <xdr:sp macro="" textlink="">
      <xdr:nvSpPr>
        <xdr:cNvPr id="77" name="n_1mainValue【図書館】&#10;有形固定資産減価償却率"/>
        <xdr:cNvSpPr txBox="1"/>
      </xdr:nvSpPr>
      <xdr:spPr>
        <a:xfrm>
          <a:off x="3582044" y="639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8" name="直線コネクタ 87"/>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9" name="テキスト ボックス 88"/>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3" name="テキスト ボックス 9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97" name="直線コネクタ 96"/>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98"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99" name="直線コネクタ 98"/>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0"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1" name="直線コネクタ 100"/>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2"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3" name="フローチャート: 判断 102"/>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4" name="フローチャート: 判断 103"/>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5" name="フローチャート: 判断 104"/>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06" name="フローチャート: 判断 105"/>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42545</xdr:rowOff>
    </xdr:from>
    <xdr:to>
      <xdr:col>55</xdr:col>
      <xdr:colOff>50800</xdr:colOff>
      <xdr:row>39</xdr:row>
      <xdr:rowOff>144145</xdr:rowOff>
    </xdr:to>
    <xdr:sp macro="" textlink="">
      <xdr:nvSpPr>
        <xdr:cNvPr id="112" name="楕円 111"/>
        <xdr:cNvSpPr/>
      </xdr:nvSpPr>
      <xdr:spPr>
        <a:xfrm>
          <a:off x="10426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20972</xdr:rowOff>
    </xdr:from>
    <xdr:ext cx="469744" cy="259045"/>
    <xdr:sp macro="" textlink="">
      <xdr:nvSpPr>
        <xdr:cNvPr id="113" name="【図書館】&#10;一人当たり面積該当値テキスト"/>
        <xdr:cNvSpPr txBox="1"/>
      </xdr:nvSpPr>
      <xdr:spPr>
        <a:xfrm>
          <a:off x="10515600" y="67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114" name="楕円 113"/>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93345</xdr:rowOff>
    </xdr:from>
    <xdr:to>
      <xdr:col>55</xdr:col>
      <xdr:colOff>0</xdr:colOff>
      <xdr:row>39</xdr:row>
      <xdr:rowOff>99060</xdr:rowOff>
    </xdr:to>
    <xdr:cxnSp macro="">
      <xdr:nvCxnSpPr>
        <xdr:cNvPr id="115" name="直線コネクタ 114"/>
        <xdr:cNvCxnSpPr/>
      </xdr:nvCxnSpPr>
      <xdr:spPr>
        <a:xfrm flipV="1">
          <a:off x="9639300" y="67798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16"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1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18"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140987</xdr:rowOff>
    </xdr:from>
    <xdr:ext cx="469744" cy="259045"/>
    <xdr:sp macro="" textlink="">
      <xdr:nvSpPr>
        <xdr:cNvPr id="119" name="n_1mainValue【図書館】&#10;一人当たり面積"/>
        <xdr:cNvSpPr txBox="1"/>
      </xdr:nvSpPr>
      <xdr:spPr>
        <a:xfrm>
          <a:off x="9391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44" name="直線コネクタ 143"/>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45"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46" name="直線コネクタ 145"/>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47"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48" name="直線コネクタ 147"/>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49"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0" name="フローチャート: 判断 149"/>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1" name="フローチャート: 判断 150"/>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2" name="フローチャート: 判断 151"/>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3" name="フローチャート: 判断 152"/>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95885</xdr:rowOff>
    </xdr:from>
    <xdr:to>
      <xdr:col>24</xdr:col>
      <xdr:colOff>114300</xdr:colOff>
      <xdr:row>60</xdr:row>
      <xdr:rowOff>26035</xdr:rowOff>
    </xdr:to>
    <xdr:sp macro="" textlink="">
      <xdr:nvSpPr>
        <xdr:cNvPr id="159" name="楕円 158"/>
        <xdr:cNvSpPr/>
      </xdr:nvSpPr>
      <xdr:spPr>
        <a:xfrm>
          <a:off x="45847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118762</xdr:rowOff>
    </xdr:from>
    <xdr:ext cx="405111" cy="259045"/>
    <xdr:sp macro="" textlink="">
      <xdr:nvSpPr>
        <xdr:cNvPr id="160" name="【体育館・プール】&#10;有形固定資産減価償却率該当値テキスト"/>
        <xdr:cNvSpPr txBox="1"/>
      </xdr:nvSpPr>
      <xdr:spPr>
        <a:xfrm>
          <a:off x="4673600"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107315</xdr:rowOff>
    </xdr:from>
    <xdr:to>
      <xdr:col>20</xdr:col>
      <xdr:colOff>38100</xdr:colOff>
      <xdr:row>60</xdr:row>
      <xdr:rowOff>37465</xdr:rowOff>
    </xdr:to>
    <xdr:sp macro="" textlink="">
      <xdr:nvSpPr>
        <xdr:cNvPr id="161" name="楕円 160"/>
        <xdr:cNvSpPr/>
      </xdr:nvSpPr>
      <xdr:spPr>
        <a:xfrm>
          <a:off x="3746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146685</xdr:rowOff>
    </xdr:from>
    <xdr:to>
      <xdr:col>24</xdr:col>
      <xdr:colOff>63500</xdr:colOff>
      <xdr:row>59</xdr:row>
      <xdr:rowOff>158115</xdr:rowOff>
    </xdr:to>
    <xdr:cxnSp macro="">
      <xdr:nvCxnSpPr>
        <xdr:cNvPr id="162" name="直線コネクタ 161"/>
        <xdr:cNvCxnSpPr/>
      </xdr:nvCxnSpPr>
      <xdr:spPr>
        <a:xfrm flipV="1">
          <a:off x="3797300" y="102622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63"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64"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65"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28592</xdr:rowOff>
    </xdr:from>
    <xdr:ext cx="405111" cy="259045"/>
    <xdr:sp macro="" textlink="">
      <xdr:nvSpPr>
        <xdr:cNvPr id="166" name="n_1main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88" name="直線コネクタ 187"/>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89"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0" name="直線コネクタ 189"/>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191"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192" name="直線コネクタ 191"/>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193"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194" name="フローチャート: 判断 193"/>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195" name="フローチャート: 判断 194"/>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196" name="フローチャート: 判断 195"/>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197" name="フローチャート: 判断 196"/>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113335</xdr:rowOff>
    </xdr:from>
    <xdr:to>
      <xdr:col>55</xdr:col>
      <xdr:colOff>50800</xdr:colOff>
      <xdr:row>63</xdr:row>
      <xdr:rowOff>43485</xdr:rowOff>
    </xdr:to>
    <xdr:sp macro="" textlink="">
      <xdr:nvSpPr>
        <xdr:cNvPr id="203" name="楕円 202"/>
        <xdr:cNvSpPr/>
      </xdr:nvSpPr>
      <xdr:spPr>
        <a:xfrm>
          <a:off x="10426700" y="107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136212</xdr:rowOff>
    </xdr:from>
    <xdr:ext cx="469744" cy="259045"/>
    <xdr:sp macro="" textlink="">
      <xdr:nvSpPr>
        <xdr:cNvPr id="204" name="【体育館・プール】&#10;一人当たり面積該当値テキスト"/>
        <xdr:cNvSpPr txBox="1"/>
      </xdr:nvSpPr>
      <xdr:spPr>
        <a:xfrm>
          <a:off x="10515600" y="1059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122021</xdr:rowOff>
    </xdr:from>
    <xdr:to>
      <xdr:col>50</xdr:col>
      <xdr:colOff>165100</xdr:colOff>
      <xdr:row>63</xdr:row>
      <xdr:rowOff>52171</xdr:rowOff>
    </xdr:to>
    <xdr:sp macro="" textlink="">
      <xdr:nvSpPr>
        <xdr:cNvPr id="205" name="楕円 204"/>
        <xdr:cNvSpPr/>
      </xdr:nvSpPr>
      <xdr:spPr>
        <a:xfrm>
          <a:off x="95885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164135</xdr:rowOff>
    </xdr:from>
    <xdr:to>
      <xdr:col>55</xdr:col>
      <xdr:colOff>0</xdr:colOff>
      <xdr:row>63</xdr:row>
      <xdr:rowOff>1371</xdr:rowOff>
    </xdr:to>
    <xdr:cxnSp macro="">
      <xdr:nvCxnSpPr>
        <xdr:cNvPr id="206" name="直線コネクタ 205"/>
        <xdr:cNvCxnSpPr/>
      </xdr:nvCxnSpPr>
      <xdr:spPr>
        <a:xfrm flipV="1">
          <a:off x="9639300" y="10794035"/>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07"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08"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09"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68698</xdr:rowOff>
    </xdr:from>
    <xdr:ext cx="469744" cy="259045"/>
    <xdr:sp macro="" textlink="">
      <xdr:nvSpPr>
        <xdr:cNvPr id="210" name="n_1mainValue【体育館・プール】&#10;一人当たり面積"/>
        <xdr:cNvSpPr txBox="1"/>
      </xdr:nvSpPr>
      <xdr:spPr>
        <a:xfrm>
          <a:off x="9391727" y="1052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35" name="直線コネクタ 234"/>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36"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37" name="直線コネクタ 236"/>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42" name="フローチャート: 判断 241"/>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43" name="フローチャート: 判断 242"/>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44" name="フローチャート: 判断 243"/>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103505</xdr:rowOff>
    </xdr:from>
    <xdr:to>
      <xdr:col>24</xdr:col>
      <xdr:colOff>114300</xdr:colOff>
      <xdr:row>81</xdr:row>
      <xdr:rowOff>33655</xdr:rowOff>
    </xdr:to>
    <xdr:sp macro="" textlink="">
      <xdr:nvSpPr>
        <xdr:cNvPr id="250" name="楕円 249"/>
        <xdr:cNvSpPr/>
      </xdr:nvSpPr>
      <xdr:spPr>
        <a:xfrm>
          <a:off x="45847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126382</xdr:rowOff>
    </xdr:from>
    <xdr:ext cx="405111" cy="259045"/>
    <xdr:sp macro="" textlink="">
      <xdr:nvSpPr>
        <xdr:cNvPr id="251" name="【福祉施設】&#10;有形固定資産減価償却率該当値テキスト"/>
        <xdr:cNvSpPr txBox="1"/>
      </xdr:nvSpPr>
      <xdr:spPr>
        <a:xfrm>
          <a:off x="4673600"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252" name="楕円 251"/>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154305</xdr:rowOff>
    </xdr:from>
    <xdr:to>
      <xdr:col>24</xdr:col>
      <xdr:colOff>63500</xdr:colOff>
      <xdr:row>81</xdr:row>
      <xdr:rowOff>26670</xdr:rowOff>
    </xdr:to>
    <xdr:cxnSp macro="">
      <xdr:nvCxnSpPr>
        <xdr:cNvPr id="253" name="直線コネクタ 252"/>
        <xdr:cNvCxnSpPr/>
      </xdr:nvCxnSpPr>
      <xdr:spPr>
        <a:xfrm flipV="1">
          <a:off x="3797300" y="138703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54"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55"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56"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257" name="n_1mainValue【福祉施設】&#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81" name="直線コネクタ 28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8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83" name="直線コネクタ 28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8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285" name="直線コネクタ 28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28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87" name="フローチャート: 判断 28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288" name="フローチャート: 判断 28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289" name="フローチャート: 判断 28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290" name="フローチャート: 判断 28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1" name="テキスト ボックス 29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128270</xdr:rowOff>
    </xdr:from>
    <xdr:to>
      <xdr:col>55</xdr:col>
      <xdr:colOff>50800</xdr:colOff>
      <xdr:row>86</xdr:row>
      <xdr:rowOff>58420</xdr:rowOff>
    </xdr:to>
    <xdr:sp macro="" textlink="">
      <xdr:nvSpPr>
        <xdr:cNvPr id="296" name="楕円 295"/>
        <xdr:cNvSpPr/>
      </xdr:nvSpPr>
      <xdr:spPr>
        <a:xfrm>
          <a:off x="10426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43197</xdr:rowOff>
    </xdr:from>
    <xdr:ext cx="469744" cy="259045"/>
    <xdr:sp macro="" textlink="">
      <xdr:nvSpPr>
        <xdr:cNvPr id="297" name="【福祉施設】&#10;一人当たり面積該当値テキスト"/>
        <xdr:cNvSpPr txBox="1"/>
      </xdr:nvSpPr>
      <xdr:spPr>
        <a:xfrm>
          <a:off x="10515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130811</xdr:rowOff>
    </xdr:from>
    <xdr:to>
      <xdr:col>50</xdr:col>
      <xdr:colOff>165100</xdr:colOff>
      <xdr:row>86</xdr:row>
      <xdr:rowOff>60961</xdr:rowOff>
    </xdr:to>
    <xdr:sp macro="" textlink="">
      <xdr:nvSpPr>
        <xdr:cNvPr id="298" name="楕円 297"/>
        <xdr:cNvSpPr/>
      </xdr:nvSpPr>
      <xdr:spPr>
        <a:xfrm>
          <a:off x="9588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xdr:rowOff>
    </xdr:from>
    <xdr:to>
      <xdr:col>55</xdr:col>
      <xdr:colOff>0</xdr:colOff>
      <xdr:row>86</xdr:row>
      <xdr:rowOff>10161</xdr:rowOff>
    </xdr:to>
    <xdr:cxnSp macro="">
      <xdr:nvCxnSpPr>
        <xdr:cNvPr id="299" name="直線コネクタ 298"/>
        <xdr:cNvCxnSpPr/>
      </xdr:nvCxnSpPr>
      <xdr:spPr>
        <a:xfrm flipV="1">
          <a:off x="9639300" y="1475232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00"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01"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02"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52088</xdr:rowOff>
    </xdr:from>
    <xdr:ext cx="469744" cy="259045"/>
    <xdr:sp macro="" textlink="">
      <xdr:nvSpPr>
        <xdr:cNvPr id="303" name="n_1mainValue【福祉施設】&#10;一人当たり面積"/>
        <xdr:cNvSpPr txBox="1"/>
      </xdr:nvSpPr>
      <xdr:spPr>
        <a:xfrm>
          <a:off x="93917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0" name="正方形/長方形 3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1" name="正方形/長方形 3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2" name="正方形/長方形 3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3" name="正方形/長方形 3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4" name="正方形/長方形 3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5" name="正方形/長方形 3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6" name="正方形/長方形 3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7" name="正方形/長方形 3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8" name="テキスト ボックス 3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9" name="直線コネクタ 3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0" name="直線コネクタ 32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1" name="テキスト ボックス 33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2" name="直線コネクタ 33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3" name="テキスト ボックス 33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4" name="直線コネクタ 33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5" name="テキスト ボックス 33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6" name="直線コネクタ 33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7" name="テキスト ボックス 33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8" name="直線コネクタ 33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9" name="テキスト ボックス 33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0" name="直線コネクタ 33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1" name="テキスト ボックス 34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2" name="直線コネクタ 3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3" name="テキスト ボックス 3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345" name="直線コネクタ 344"/>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346"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347" name="直線コネクタ 346"/>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348"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349" name="直線コネクタ 348"/>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350"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351" name="フローチャート: 判断 350"/>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352" name="フローチャート: 判断 351"/>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353" name="フローチャート: 判断 352"/>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354" name="フローチャート: 判断 353"/>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5" name="テキスト ボックス 3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6" name="テキスト ボックス 3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7" name="テキスト ボックス 3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8" name="テキスト ボックス 3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9" name="テキスト ボックス 3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360" name="楕円 359"/>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36847</xdr:rowOff>
    </xdr:from>
    <xdr:ext cx="405111" cy="259045"/>
    <xdr:sp macro="" textlink="">
      <xdr:nvSpPr>
        <xdr:cNvPr id="361" name="【一般廃棄物処理施設】&#10;有形固定資産減価償却率該当値テキスト"/>
        <xdr:cNvSpPr txBox="1"/>
      </xdr:nvSpPr>
      <xdr:spPr>
        <a:xfrm>
          <a:off x="16357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362" name="楕円 361"/>
        <xdr:cNvSpPr/>
      </xdr:nvSpPr>
      <xdr:spPr>
        <a:xfrm>
          <a:off x="15430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39</xdr:row>
      <xdr:rowOff>1088</xdr:rowOff>
    </xdr:to>
    <xdr:cxnSp macro="">
      <xdr:nvCxnSpPr>
        <xdr:cNvPr id="363" name="直線コネクタ 362"/>
        <xdr:cNvCxnSpPr/>
      </xdr:nvCxnSpPr>
      <xdr:spPr>
        <a:xfrm flipV="1">
          <a:off x="15481300" y="6579870"/>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364"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365"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366"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68416</xdr:rowOff>
    </xdr:from>
    <xdr:ext cx="405111" cy="259045"/>
    <xdr:sp macro="" textlink="">
      <xdr:nvSpPr>
        <xdr:cNvPr id="367" name="n_1mainValue【一般廃棄物処理施設】&#10;有形固定資産減価償却率"/>
        <xdr:cNvSpPr txBox="1"/>
      </xdr:nvSpPr>
      <xdr:spPr>
        <a:xfrm>
          <a:off x="15266044" y="641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8" name="正方形/長方形 3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9" name="正方形/長方形 3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0" name="正方形/長方形 3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1" name="正方形/長方形 3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2" name="正方形/長方形 3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3" name="正方形/長方形 3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4" name="正方形/長方形 3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5" name="正方形/長方形 3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6" name="テキスト ボックス 3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7" name="直線コネクタ 3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8" name="直線コネクタ 37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9" name="テキスト ボックス 37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0" name="直線コネクタ 37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381" name="テキスト ボックス 380"/>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2" name="直線コネクタ 38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383" name="テキスト ボックス 382"/>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4" name="直線コネクタ 38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385" name="テキスト ボックス 384"/>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6" name="直線コネクタ 38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87" name="テキスト ボックス 38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8" name="直線コネクタ 38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389" name="テキスト ボックス 388"/>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0" name="直線コネクタ 3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391" name="テキスト ボックス 390"/>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393" name="直線コネクタ 392"/>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394"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395" name="直線コネクタ 39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396"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397" name="直線コネクタ 396"/>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398"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399" name="フローチャート: 判断 398"/>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00" name="フローチャート: 判断 399"/>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401" name="フローチャート: 判断 400"/>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402" name="フローチャート: 判断 401"/>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22815</xdr:rowOff>
    </xdr:from>
    <xdr:to>
      <xdr:col>116</xdr:col>
      <xdr:colOff>114300</xdr:colOff>
      <xdr:row>42</xdr:row>
      <xdr:rowOff>124415</xdr:rowOff>
    </xdr:to>
    <xdr:sp macro="" textlink="">
      <xdr:nvSpPr>
        <xdr:cNvPr id="408" name="楕円 407"/>
        <xdr:cNvSpPr/>
      </xdr:nvSpPr>
      <xdr:spPr>
        <a:xfrm>
          <a:off x="22110700" y="72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151923</xdr:rowOff>
    </xdr:from>
    <xdr:ext cx="599010" cy="259045"/>
    <xdr:sp macro="" textlink="">
      <xdr:nvSpPr>
        <xdr:cNvPr id="409" name="【一般廃棄物処理施設】&#10;一人当たり有形固定資産（償却資産）額該当値テキスト"/>
        <xdr:cNvSpPr txBox="1"/>
      </xdr:nvSpPr>
      <xdr:spPr>
        <a:xfrm>
          <a:off x="22199600" y="718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23899</xdr:rowOff>
    </xdr:from>
    <xdr:to>
      <xdr:col>112</xdr:col>
      <xdr:colOff>38100</xdr:colOff>
      <xdr:row>42</xdr:row>
      <xdr:rowOff>125499</xdr:rowOff>
    </xdr:to>
    <xdr:sp macro="" textlink="">
      <xdr:nvSpPr>
        <xdr:cNvPr id="410" name="楕円 409"/>
        <xdr:cNvSpPr/>
      </xdr:nvSpPr>
      <xdr:spPr>
        <a:xfrm>
          <a:off x="21272500" y="72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73615</xdr:rowOff>
    </xdr:from>
    <xdr:to>
      <xdr:col>116</xdr:col>
      <xdr:colOff>63500</xdr:colOff>
      <xdr:row>42</xdr:row>
      <xdr:rowOff>74699</xdr:rowOff>
    </xdr:to>
    <xdr:cxnSp macro="">
      <xdr:nvCxnSpPr>
        <xdr:cNvPr id="411" name="直線コネクタ 410"/>
        <xdr:cNvCxnSpPr/>
      </xdr:nvCxnSpPr>
      <xdr:spPr>
        <a:xfrm flipV="1">
          <a:off x="21323300" y="7274515"/>
          <a:ext cx="8382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412"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413"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414"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116626</xdr:rowOff>
    </xdr:from>
    <xdr:ext cx="599010" cy="259045"/>
    <xdr:sp macro="" textlink="">
      <xdr:nvSpPr>
        <xdr:cNvPr id="415" name="n_1mainValue【一般廃棄物処理施設】&#10;一人当たり有形固定資産（償却資産）額"/>
        <xdr:cNvSpPr txBox="1"/>
      </xdr:nvSpPr>
      <xdr:spPr>
        <a:xfrm>
          <a:off x="21011095" y="73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27" name="テキスト ボックス 42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37" name="テキスト ボックス 43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9" name="テキスト ボックス 43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41" name="直線コネクタ 440"/>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42"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43" name="直線コネクタ 442"/>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44"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45" name="直線コネクタ 444"/>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446"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47" name="フローチャート: 判断 446"/>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48" name="フローチャート: 判断 447"/>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49" name="フローチャート: 判断 448"/>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450" name="フローチャート: 判断 449"/>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456" name="楕円 455"/>
        <xdr:cNvSpPr/>
      </xdr:nvSpPr>
      <xdr:spPr>
        <a:xfrm>
          <a:off x="16268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146430</xdr:rowOff>
    </xdr:from>
    <xdr:ext cx="405111" cy="259045"/>
    <xdr:sp macro="" textlink="">
      <xdr:nvSpPr>
        <xdr:cNvPr id="457" name="【保健センター・保健所】&#10;有形固定資産減価償却率該当値テキスト"/>
        <xdr:cNvSpPr txBox="1"/>
      </xdr:nvSpPr>
      <xdr:spPr>
        <a:xfrm>
          <a:off x="16357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61867</xdr:rowOff>
    </xdr:from>
    <xdr:to>
      <xdr:col>81</xdr:col>
      <xdr:colOff>101600</xdr:colOff>
      <xdr:row>61</xdr:row>
      <xdr:rowOff>163467</xdr:rowOff>
    </xdr:to>
    <xdr:sp macro="" textlink="">
      <xdr:nvSpPr>
        <xdr:cNvPr id="458" name="楕円 457"/>
        <xdr:cNvSpPr/>
      </xdr:nvSpPr>
      <xdr:spPr>
        <a:xfrm>
          <a:off x="15430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47353</xdr:rowOff>
    </xdr:from>
    <xdr:to>
      <xdr:col>85</xdr:col>
      <xdr:colOff>127000</xdr:colOff>
      <xdr:row>61</xdr:row>
      <xdr:rowOff>112667</xdr:rowOff>
    </xdr:to>
    <xdr:cxnSp macro="">
      <xdr:nvCxnSpPr>
        <xdr:cNvPr id="459" name="直線コネクタ 458"/>
        <xdr:cNvCxnSpPr/>
      </xdr:nvCxnSpPr>
      <xdr:spPr>
        <a:xfrm flipV="1">
          <a:off x="15481300" y="1050580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460"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61"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462"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154594</xdr:rowOff>
    </xdr:from>
    <xdr:ext cx="405111" cy="259045"/>
    <xdr:sp macro="" textlink="">
      <xdr:nvSpPr>
        <xdr:cNvPr id="463" name="n_1mainValue【保健センター・保健所】&#10;有形固定資産減価償却率"/>
        <xdr:cNvSpPr txBox="1"/>
      </xdr:nvSpPr>
      <xdr:spPr>
        <a:xfrm>
          <a:off x="152660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4" name="直線コネクタ 4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5" name="テキスト ボックス 4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6" name="直線コネクタ 4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7" name="テキスト ボックス 4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9" name="テキスト ボックス 4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0" name="直線コネクタ 4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1" name="テキスト ボックス 4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2" name="直線コネクタ 4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3" name="テキスト ボックス 4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487" name="直線コネクタ 486"/>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4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489" name="直線コネクタ 4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490"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491" name="直線コネクタ 490"/>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492"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93" name="フローチャート: 判断 492"/>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494" name="フローチャート: 判断 493"/>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95" name="フローチャート: 判断 494"/>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496" name="フローチャート: 判断 495"/>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105410</xdr:rowOff>
    </xdr:from>
    <xdr:to>
      <xdr:col>116</xdr:col>
      <xdr:colOff>114300</xdr:colOff>
      <xdr:row>62</xdr:row>
      <xdr:rowOff>35560</xdr:rowOff>
    </xdr:to>
    <xdr:sp macro="" textlink="">
      <xdr:nvSpPr>
        <xdr:cNvPr id="502" name="楕円 501"/>
        <xdr:cNvSpPr/>
      </xdr:nvSpPr>
      <xdr:spPr>
        <a:xfrm>
          <a:off x="22110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128287</xdr:rowOff>
    </xdr:from>
    <xdr:ext cx="469744" cy="259045"/>
    <xdr:sp macro="" textlink="">
      <xdr:nvSpPr>
        <xdr:cNvPr id="503" name="【保健センター・保健所】&#10;一人当たり面積該当値テキスト"/>
        <xdr:cNvSpPr txBox="1"/>
      </xdr:nvSpPr>
      <xdr:spPr>
        <a:xfrm>
          <a:off x="22199600"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116840</xdr:rowOff>
    </xdr:from>
    <xdr:to>
      <xdr:col>112</xdr:col>
      <xdr:colOff>38100</xdr:colOff>
      <xdr:row>62</xdr:row>
      <xdr:rowOff>46990</xdr:rowOff>
    </xdr:to>
    <xdr:sp macro="" textlink="">
      <xdr:nvSpPr>
        <xdr:cNvPr id="504" name="楕円 503"/>
        <xdr:cNvSpPr/>
      </xdr:nvSpPr>
      <xdr:spPr>
        <a:xfrm>
          <a:off x="21272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156210</xdr:rowOff>
    </xdr:from>
    <xdr:to>
      <xdr:col>116</xdr:col>
      <xdr:colOff>63500</xdr:colOff>
      <xdr:row>61</xdr:row>
      <xdr:rowOff>167640</xdr:rowOff>
    </xdr:to>
    <xdr:cxnSp macro="">
      <xdr:nvCxnSpPr>
        <xdr:cNvPr id="505" name="直線コネクタ 504"/>
        <xdr:cNvCxnSpPr/>
      </xdr:nvCxnSpPr>
      <xdr:spPr>
        <a:xfrm flipV="1">
          <a:off x="21323300" y="106146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19067</xdr:rowOff>
    </xdr:from>
    <xdr:ext cx="469744" cy="259045"/>
    <xdr:sp macro="" textlink="">
      <xdr:nvSpPr>
        <xdr:cNvPr id="506"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07"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508"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63517</xdr:rowOff>
    </xdr:from>
    <xdr:ext cx="469744" cy="259045"/>
    <xdr:sp macro="" textlink="">
      <xdr:nvSpPr>
        <xdr:cNvPr id="509" name="n_1mainValue【保健センター・保健所】&#10;一人当たり面積"/>
        <xdr:cNvSpPr txBox="1"/>
      </xdr:nvSpPr>
      <xdr:spPr>
        <a:xfrm>
          <a:off x="210757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8" name="テキスト ボックス 5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9" name="直線コネクタ 5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0" name="直線コネクタ 51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1" name="テキスト ボックス 52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2" name="直線コネクタ 52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3" name="テキスト ボックス 52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4" name="直線コネクタ 52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5" name="テキスト ボックス 52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6" name="直線コネクタ 52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7" name="テキスト ボックス 52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8" name="直線コネクタ 52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9" name="テキスト ボックス 52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0" name="直線コネクタ 52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1" name="テキスト ボックス 53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35" name="直線コネクタ 534"/>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36"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37" name="直線コネクタ 536"/>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38"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39" name="直線コネクタ 538"/>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40"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41" name="フローチャート: 判断 540"/>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42" name="フローチャート: 判断 541"/>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43" name="フローチャート: 判断 54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544" name="フローチャート: 判断 543"/>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5" name="テキスト ボックス 5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6" name="テキスト ボックス 5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7" name="テキスト ボックス 5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8" name="テキスト ボックス 5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9" name="テキスト ボックス 5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15058</xdr:rowOff>
    </xdr:from>
    <xdr:to>
      <xdr:col>85</xdr:col>
      <xdr:colOff>177800</xdr:colOff>
      <xdr:row>79</xdr:row>
      <xdr:rowOff>116658</xdr:rowOff>
    </xdr:to>
    <xdr:sp macro="" textlink="">
      <xdr:nvSpPr>
        <xdr:cNvPr id="550" name="楕円 549"/>
        <xdr:cNvSpPr/>
      </xdr:nvSpPr>
      <xdr:spPr>
        <a:xfrm>
          <a:off x="162687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37935</xdr:rowOff>
    </xdr:from>
    <xdr:ext cx="405111" cy="259045"/>
    <xdr:sp macro="" textlink="">
      <xdr:nvSpPr>
        <xdr:cNvPr id="551" name="【消防施設】&#10;有形固定資産減価償却率該当値テキスト"/>
        <xdr:cNvSpPr txBox="1"/>
      </xdr:nvSpPr>
      <xdr:spPr>
        <a:xfrm>
          <a:off x="16357600" y="1341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83638</xdr:rowOff>
    </xdr:from>
    <xdr:to>
      <xdr:col>81</xdr:col>
      <xdr:colOff>101600</xdr:colOff>
      <xdr:row>80</xdr:row>
      <xdr:rowOff>13788</xdr:rowOff>
    </xdr:to>
    <xdr:sp macro="" textlink="">
      <xdr:nvSpPr>
        <xdr:cNvPr id="552" name="楕円 551"/>
        <xdr:cNvSpPr/>
      </xdr:nvSpPr>
      <xdr:spPr>
        <a:xfrm>
          <a:off x="154305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65858</xdr:rowOff>
    </xdr:from>
    <xdr:to>
      <xdr:col>85</xdr:col>
      <xdr:colOff>127000</xdr:colOff>
      <xdr:row>79</xdr:row>
      <xdr:rowOff>134438</xdr:rowOff>
    </xdr:to>
    <xdr:cxnSp macro="">
      <xdr:nvCxnSpPr>
        <xdr:cNvPr id="553" name="直線コネクタ 552"/>
        <xdr:cNvCxnSpPr/>
      </xdr:nvCxnSpPr>
      <xdr:spPr>
        <a:xfrm flipV="1">
          <a:off x="15481300" y="136104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554"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555"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556"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30315</xdr:rowOff>
    </xdr:from>
    <xdr:ext cx="405111" cy="259045"/>
    <xdr:sp macro="" textlink="">
      <xdr:nvSpPr>
        <xdr:cNvPr id="557" name="n_1mainValue【消防施設】&#10;有形固定資産減価償却率"/>
        <xdr:cNvSpPr txBox="1"/>
      </xdr:nvSpPr>
      <xdr:spPr>
        <a:xfrm>
          <a:off x="15266044" y="1340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8" name="直線コネクタ 56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9" name="テキスト ボックス 56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0" name="直線コネクタ 56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1" name="テキスト ボックス 57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2" name="直線コネクタ 57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3" name="テキスト ボックス 57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4" name="直線コネクタ 57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5" name="テキスト ボックス 57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579" name="直線コネクタ 578"/>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580"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581" name="直線コネクタ 580"/>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582"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583" name="直線コネクタ 582"/>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584"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585" name="フローチャート: 判断 584"/>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586" name="フローチャート: 判断 585"/>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587" name="フローチャート: 判断 586"/>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588" name="フローチャート: 判断 587"/>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140005</xdr:rowOff>
    </xdr:from>
    <xdr:to>
      <xdr:col>116</xdr:col>
      <xdr:colOff>114300</xdr:colOff>
      <xdr:row>85</xdr:row>
      <xdr:rowOff>70155</xdr:rowOff>
    </xdr:to>
    <xdr:sp macro="" textlink="">
      <xdr:nvSpPr>
        <xdr:cNvPr id="594" name="楕円 593"/>
        <xdr:cNvSpPr/>
      </xdr:nvSpPr>
      <xdr:spPr>
        <a:xfrm>
          <a:off x="22110700" y="145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162882</xdr:rowOff>
    </xdr:from>
    <xdr:ext cx="469744" cy="259045"/>
    <xdr:sp macro="" textlink="">
      <xdr:nvSpPr>
        <xdr:cNvPr id="595" name="【消防施設】&#10;一人当たり面積該当値テキスト"/>
        <xdr:cNvSpPr txBox="1"/>
      </xdr:nvSpPr>
      <xdr:spPr>
        <a:xfrm>
          <a:off x="22199600" y="1439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144577</xdr:rowOff>
    </xdr:from>
    <xdr:to>
      <xdr:col>112</xdr:col>
      <xdr:colOff>38100</xdr:colOff>
      <xdr:row>85</xdr:row>
      <xdr:rowOff>74727</xdr:rowOff>
    </xdr:to>
    <xdr:sp macro="" textlink="">
      <xdr:nvSpPr>
        <xdr:cNvPr id="596" name="楕円 595"/>
        <xdr:cNvSpPr/>
      </xdr:nvSpPr>
      <xdr:spPr>
        <a:xfrm>
          <a:off x="21272500" y="1454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19355</xdr:rowOff>
    </xdr:from>
    <xdr:to>
      <xdr:col>116</xdr:col>
      <xdr:colOff>63500</xdr:colOff>
      <xdr:row>85</xdr:row>
      <xdr:rowOff>23927</xdr:rowOff>
    </xdr:to>
    <xdr:cxnSp macro="">
      <xdr:nvCxnSpPr>
        <xdr:cNvPr id="597" name="直線コネクタ 596"/>
        <xdr:cNvCxnSpPr/>
      </xdr:nvCxnSpPr>
      <xdr:spPr>
        <a:xfrm flipV="1">
          <a:off x="21323300" y="1459260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598"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599"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600"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91254</xdr:rowOff>
    </xdr:from>
    <xdr:ext cx="469744" cy="259045"/>
    <xdr:sp macro="" textlink="">
      <xdr:nvSpPr>
        <xdr:cNvPr id="601" name="n_1mainValue【消防施設】&#10;一人当たり面積"/>
        <xdr:cNvSpPr txBox="1"/>
      </xdr:nvSpPr>
      <xdr:spPr>
        <a:xfrm>
          <a:off x="21075727" y="1432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2" name="正方形/長方形 6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3" name="正方形/長方形 6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4" name="正方形/長方形 6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5" name="正方形/長方形 6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6" name="正方形/長方形 6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7" name="正方形/長方形 6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8" name="正方形/長方形 6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9" name="正方形/長方形 6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0" name="テキスト ボックス 6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1" name="直線コネクタ 6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12" name="直線コネクタ 6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13" name="テキスト ボックス 61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4" name="直線コネクタ 6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5" name="テキスト ボックス 6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6" name="直線コネクタ 6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7" name="テキスト ボックス 6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8" name="直線コネクタ 6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9" name="テキスト ボックス 6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0" name="直線コネクタ 6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1" name="テキスト ボックス 62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3" name="テキスト ボックス 6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25" name="直線コネクタ 62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2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27" name="直線コネクタ 62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2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29" name="直線コネクタ 62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630"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31" name="フローチャート: 判断 630"/>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32" name="フローチャート: 判断 631"/>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33" name="フローチャート: 判断 63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634" name="フローチャート: 判断 633"/>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121920</xdr:rowOff>
    </xdr:from>
    <xdr:to>
      <xdr:col>85</xdr:col>
      <xdr:colOff>177800</xdr:colOff>
      <xdr:row>105</xdr:row>
      <xdr:rowOff>52070</xdr:rowOff>
    </xdr:to>
    <xdr:sp macro="" textlink="">
      <xdr:nvSpPr>
        <xdr:cNvPr id="640" name="楕円 639"/>
        <xdr:cNvSpPr/>
      </xdr:nvSpPr>
      <xdr:spPr>
        <a:xfrm>
          <a:off x="162687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100347</xdr:rowOff>
    </xdr:from>
    <xdr:ext cx="405111" cy="259045"/>
    <xdr:sp macro="" textlink="">
      <xdr:nvSpPr>
        <xdr:cNvPr id="641" name="【庁舎】&#10;有形固定資産減価償却率該当値テキスト"/>
        <xdr:cNvSpPr txBox="1"/>
      </xdr:nvSpPr>
      <xdr:spPr>
        <a:xfrm>
          <a:off x="16357600" y="179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165100</xdr:rowOff>
    </xdr:from>
    <xdr:to>
      <xdr:col>81</xdr:col>
      <xdr:colOff>101600</xdr:colOff>
      <xdr:row>105</xdr:row>
      <xdr:rowOff>95250</xdr:rowOff>
    </xdr:to>
    <xdr:sp macro="" textlink="">
      <xdr:nvSpPr>
        <xdr:cNvPr id="642" name="楕円 641"/>
        <xdr:cNvSpPr/>
      </xdr:nvSpPr>
      <xdr:spPr>
        <a:xfrm>
          <a:off x="15430500" y="179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1270</xdr:rowOff>
    </xdr:from>
    <xdr:to>
      <xdr:col>85</xdr:col>
      <xdr:colOff>127000</xdr:colOff>
      <xdr:row>105</xdr:row>
      <xdr:rowOff>44450</xdr:rowOff>
    </xdr:to>
    <xdr:cxnSp macro="">
      <xdr:nvCxnSpPr>
        <xdr:cNvPr id="643" name="直線コネクタ 642"/>
        <xdr:cNvCxnSpPr/>
      </xdr:nvCxnSpPr>
      <xdr:spPr>
        <a:xfrm flipV="1">
          <a:off x="15481300" y="1800352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644"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645"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646"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86377</xdr:rowOff>
    </xdr:from>
    <xdr:ext cx="405111" cy="259045"/>
    <xdr:sp macro="" textlink="">
      <xdr:nvSpPr>
        <xdr:cNvPr id="647" name="n_1mainValue【庁舎】&#10;有形固定資産減価償却率"/>
        <xdr:cNvSpPr txBox="1"/>
      </xdr:nvSpPr>
      <xdr:spPr>
        <a:xfrm>
          <a:off x="152660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6" name="テキスト ボックス 6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7" name="直線コネクタ 6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8" name="直線コネクタ 65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9" name="テキスト ボックス 65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0" name="直線コネクタ 65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1" name="テキスト ボックス 66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2" name="直線コネクタ 66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3" name="テキスト ボックス 66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4" name="直線コネクタ 66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5" name="テキスト ボックス 66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6" name="直線コネクタ 66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7" name="テキスト ボックス 66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8" name="直線コネクタ 66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9" name="テキスト ボックス 66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673" name="直線コネクタ 672"/>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674"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675" name="直線コネクタ 674"/>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676"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677" name="直線コネクタ 676"/>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678"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79" name="フローチャート: 判断 678"/>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680" name="フローチャート: 判断 679"/>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681" name="フローチャート: 判断 680"/>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682" name="フローチャート: 判断 681"/>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134801</xdr:rowOff>
    </xdr:from>
    <xdr:to>
      <xdr:col>116</xdr:col>
      <xdr:colOff>114300</xdr:colOff>
      <xdr:row>103</xdr:row>
      <xdr:rowOff>64951</xdr:rowOff>
    </xdr:to>
    <xdr:sp macro="" textlink="">
      <xdr:nvSpPr>
        <xdr:cNvPr id="688" name="楕円 687"/>
        <xdr:cNvSpPr/>
      </xdr:nvSpPr>
      <xdr:spPr>
        <a:xfrm>
          <a:off x="221107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157678</xdr:rowOff>
    </xdr:from>
    <xdr:ext cx="469744" cy="259045"/>
    <xdr:sp macro="" textlink="">
      <xdr:nvSpPr>
        <xdr:cNvPr id="689" name="【庁舎】&#10;一人当たり面積該当値テキスト"/>
        <xdr:cNvSpPr txBox="1"/>
      </xdr:nvSpPr>
      <xdr:spPr>
        <a:xfrm>
          <a:off x="22199600" y="1747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33564</xdr:rowOff>
    </xdr:from>
    <xdr:to>
      <xdr:col>112</xdr:col>
      <xdr:colOff>38100</xdr:colOff>
      <xdr:row>104</xdr:row>
      <xdr:rowOff>135164</xdr:rowOff>
    </xdr:to>
    <xdr:sp macro="" textlink="">
      <xdr:nvSpPr>
        <xdr:cNvPr id="690" name="楕円 689"/>
        <xdr:cNvSpPr/>
      </xdr:nvSpPr>
      <xdr:spPr>
        <a:xfrm>
          <a:off x="21272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14151</xdr:rowOff>
    </xdr:from>
    <xdr:to>
      <xdr:col>116</xdr:col>
      <xdr:colOff>63500</xdr:colOff>
      <xdr:row>104</xdr:row>
      <xdr:rowOff>84364</xdr:rowOff>
    </xdr:to>
    <xdr:cxnSp macro="">
      <xdr:nvCxnSpPr>
        <xdr:cNvPr id="691" name="直線コネクタ 690"/>
        <xdr:cNvCxnSpPr/>
      </xdr:nvCxnSpPr>
      <xdr:spPr>
        <a:xfrm flipV="1">
          <a:off x="21323300" y="17673501"/>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692"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693"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694"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151691</xdr:rowOff>
    </xdr:from>
    <xdr:ext cx="469744" cy="259045"/>
    <xdr:sp macro="" textlink="">
      <xdr:nvSpPr>
        <xdr:cNvPr id="695" name="n_1mainValue【庁舎】&#10;一人当たり面積"/>
        <xdr:cNvSpPr txBox="1"/>
      </xdr:nvSpPr>
      <xdr:spPr>
        <a:xfrm>
          <a:off x="2107572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福祉施設・消防施設において，有形固定資産減価償却率が類似団体平均を大きく上回っている。このうち，一般廃棄物処理施設及び消防施設のうち消防庁舎については，合併前の広域事務組合の施設を合併後に引き継いだもので，老朽化が進んでいるが，消防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年度から令和元年度にかけて新庁舎の建設を行っており，今後有形固定資産減価償却率が大きく下降する見込みである。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23,501
22,788
100.71
15,581,539
15,074,928
95,196
9,174,444
17,623,289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人口の減少や全国平均を上回る高齢化率に加え，市内に中心となる基幹産業がないことなどにより，財政基盤が弱く，類似団体平均値を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歳出の見直しと総合計画実施計画等に沿った施策の重点化に努め，企業誘致や観光客確保による「しごとの創出」などの重点施策とともに，行政の効率化に努めることにより，財政の健全化を図る。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は，人口減に伴う扶助費の減少や，近年の低金利による公債費の減少はあるものの，依然として比率が高水準となっている。他方，歳入では，普通交付税において，合併特例加算の縮減による影響により経常一般財源等の額が減少しており，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今後も人口減少等により，歳入の減少は避けられない見込みのため，事務事業の見直し等による経常経費の削減に努める。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156391</xdr:rowOff>
    </xdr:from>
    <xdr:to>
      <xdr:col>23</xdr:col>
      <xdr:colOff>133350</xdr:colOff>
      <xdr:row>61</xdr:row>
      <xdr:rowOff>46990</xdr:rowOff>
    </xdr:to>
    <xdr:cxnSp macro="">
      <xdr:nvCxnSpPr>
        <xdr:cNvPr id="134" name="直線コネクタ 133"/>
        <xdr:cNvCxnSpPr/>
      </xdr:nvCxnSpPr>
      <xdr:spPr>
        <a:xfrm>
          <a:off x="4114800" y="1044339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80554</xdr:rowOff>
    </xdr:from>
    <xdr:to>
      <xdr:col>19</xdr:col>
      <xdr:colOff>133350</xdr:colOff>
      <xdr:row>60</xdr:row>
      <xdr:rowOff>156391</xdr:rowOff>
    </xdr:to>
    <xdr:cxnSp macro="">
      <xdr:nvCxnSpPr>
        <xdr:cNvPr id="137" name="直線コネクタ 136"/>
        <xdr:cNvCxnSpPr/>
      </xdr:nvCxnSpPr>
      <xdr:spPr>
        <a:xfrm>
          <a:off x="3225800" y="10367554"/>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80554</xdr:rowOff>
    </xdr:to>
    <xdr:cxnSp macro="">
      <xdr:nvCxnSpPr>
        <xdr:cNvPr id="140" name="直線コネクタ 139"/>
        <xdr:cNvCxnSpPr/>
      </xdr:nvCxnSpPr>
      <xdr:spPr>
        <a:xfrm>
          <a:off x="2336800" y="10240010"/>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59</xdr:row>
      <xdr:rowOff>141696</xdr:rowOff>
    </xdr:to>
    <xdr:cxnSp macro="">
      <xdr:nvCxnSpPr>
        <xdr:cNvPr id="143" name="直線コネクタ 142"/>
        <xdr:cNvCxnSpPr/>
      </xdr:nvCxnSpPr>
      <xdr:spPr>
        <a:xfrm flipV="1">
          <a:off x="1447800" y="1024001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53" name="楕円 152"/>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139717</xdr:rowOff>
    </xdr:from>
    <xdr:ext cx="762000" cy="259045"/>
    <xdr:sp macro="" textlink="">
      <xdr:nvSpPr>
        <xdr:cNvPr id="154" name="財政構造の弾力性該当値テキスト"/>
        <xdr:cNvSpPr txBox="1"/>
      </xdr:nvSpPr>
      <xdr:spPr>
        <a:xfrm>
          <a:off x="5041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105591</xdr:rowOff>
    </xdr:from>
    <xdr:to>
      <xdr:col>19</xdr:col>
      <xdr:colOff>184150</xdr:colOff>
      <xdr:row>61</xdr:row>
      <xdr:rowOff>35741</xdr:rowOff>
    </xdr:to>
    <xdr:sp macro="" textlink="">
      <xdr:nvSpPr>
        <xdr:cNvPr id="155" name="楕円 154"/>
        <xdr:cNvSpPr/>
      </xdr:nvSpPr>
      <xdr:spPr>
        <a:xfrm>
          <a:off x="4064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20518</xdr:rowOff>
    </xdr:from>
    <xdr:ext cx="736600" cy="259045"/>
    <xdr:sp macro="" textlink="">
      <xdr:nvSpPr>
        <xdr:cNvPr id="156" name="テキスト ボックス 155"/>
        <xdr:cNvSpPr txBox="1"/>
      </xdr:nvSpPr>
      <xdr:spPr>
        <a:xfrm>
          <a:off x="3733800" y="1047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29754</xdr:rowOff>
    </xdr:from>
    <xdr:to>
      <xdr:col>15</xdr:col>
      <xdr:colOff>133350</xdr:colOff>
      <xdr:row>60</xdr:row>
      <xdr:rowOff>131354</xdr:rowOff>
    </xdr:to>
    <xdr:sp macro="" textlink="">
      <xdr:nvSpPr>
        <xdr:cNvPr id="157" name="楕円 156"/>
        <xdr:cNvSpPr/>
      </xdr:nvSpPr>
      <xdr:spPr>
        <a:xfrm>
          <a:off x="3175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116131</xdr:rowOff>
    </xdr:from>
    <xdr:ext cx="762000" cy="259045"/>
    <xdr:sp macro="" textlink="">
      <xdr:nvSpPr>
        <xdr:cNvPr id="158" name="テキスト ボックス 157"/>
        <xdr:cNvSpPr txBox="1"/>
      </xdr:nvSpPr>
      <xdr:spPr>
        <a:xfrm>
          <a:off x="2844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9" name="楕円 158"/>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60" name="テキスト ボックス 159"/>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90896</xdr:rowOff>
    </xdr:from>
    <xdr:to>
      <xdr:col>7</xdr:col>
      <xdr:colOff>31750</xdr:colOff>
      <xdr:row>60</xdr:row>
      <xdr:rowOff>21046</xdr:rowOff>
    </xdr:to>
    <xdr:sp macro="" textlink="">
      <xdr:nvSpPr>
        <xdr:cNvPr id="161" name="楕円 160"/>
        <xdr:cNvSpPr/>
      </xdr:nvSpPr>
      <xdr:spPr>
        <a:xfrm>
          <a:off x="1397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31223</xdr:rowOff>
    </xdr:from>
    <xdr:ext cx="762000" cy="259045"/>
    <xdr:sp macro="" textlink="">
      <xdr:nvSpPr>
        <xdr:cNvPr id="162" name="テキスト ボックス 161"/>
        <xdr:cNvSpPr txBox="1"/>
      </xdr:nvSpPr>
      <xdr:spPr>
        <a:xfrm>
          <a:off x="1066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職員給は減少しているものの，委員報酬等が増加しており，前年度と比較して増加している。人口１人当たりの金額が類似団体平均値を上回っているのは，人口の減少率の高さに加え，人件費が主な要因となっている。これは合併に伴い解散した広域事務組合が運営していた消防業務を直営で行っていること，また，認定こども園及び保育園を運営するための人件費が多いためであ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保育施設については，統廃合により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園になる予定で，段階的に職員数を減少させていくとともに，今後は，民間でも実施可能な部分については指定管理者制度などにより委託化を進め，コストの低減を図る。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90856</xdr:rowOff>
    </xdr:from>
    <xdr:to>
      <xdr:col>23</xdr:col>
      <xdr:colOff>133350</xdr:colOff>
      <xdr:row>85</xdr:row>
      <xdr:rowOff>123220</xdr:rowOff>
    </xdr:to>
    <xdr:cxnSp macro="">
      <xdr:nvCxnSpPr>
        <xdr:cNvPr id="193" name="直線コネクタ 192"/>
        <xdr:cNvCxnSpPr/>
      </xdr:nvCxnSpPr>
      <xdr:spPr>
        <a:xfrm>
          <a:off x="4114800" y="14664106"/>
          <a:ext cx="838200" cy="3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90560</xdr:rowOff>
    </xdr:from>
    <xdr:to>
      <xdr:col>19</xdr:col>
      <xdr:colOff>133350</xdr:colOff>
      <xdr:row>85</xdr:row>
      <xdr:rowOff>90856</xdr:rowOff>
    </xdr:to>
    <xdr:cxnSp macro="">
      <xdr:nvCxnSpPr>
        <xdr:cNvPr id="196" name="直線コネクタ 195"/>
        <xdr:cNvCxnSpPr/>
      </xdr:nvCxnSpPr>
      <xdr:spPr>
        <a:xfrm>
          <a:off x="3225800" y="14663810"/>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54620</xdr:rowOff>
    </xdr:from>
    <xdr:to>
      <xdr:col>15</xdr:col>
      <xdr:colOff>82550</xdr:colOff>
      <xdr:row>85</xdr:row>
      <xdr:rowOff>90560</xdr:rowOff>
    </xdr:to>
    <xdr:cxnSp macro="">
      <xdr:nvCxnSpPr>
        <xdr:cNvPr id="199" name="直線コネクタ 198"/>
        <xdr:cNvCxnSpPr/>
      </xdr:nvCxnSpPr>
      <xdr:spPr>
        <a:xfrm>
          <a:off x="2336800" y="14627870"/>
          <a:ext cx="8890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165539</xdr:rowOff>
    </xdr:from>
    <xdr:to>
      <xdr:col>11</xdr:col>
      <xdr:colOff>31750</xdr:colOff>
      <xdr:row>85</xdr:row>
      <xdr:rowOff>54620</xdr:rowOff>
    </xdr:to>
    <xdr:cxnSp macro="">
      <xdr:nvCxnSpPr>
        <xdr:cNvPr id="202" name="直線コネクタ 201"/>
        <xdr:cNvCxnSpPr/>
      </xdr:nvCxnSpPr>
      <xdr:spPr>
        <a:xfrm>
          <a:off x="1447800" y="14567339"/>
          <a:ext cx="889000" cy="6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72420</xdr:rowOff>
    </xdr:from>
    <xdr:to>
      <xdr:col>23</xdr:col>
      <xdr:colOff>184150</xdr:colOff>
      <xdr:row>86</xdr:row>
      <xdr:rowOff>2570</xdr:rowOff>
    </xdr:to>
    <xdr:sp macro="" textlink="">
      <xdr:nvSpPr>
        <xdr:cNvPr id="212" name="楕円 211"/>
        <xdr:cNvSpPr/>
      </xdr:nvSpPr>
      <xdr:spPr>
        <a:xfrm>
          <a:off x="4902200" y="146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44497</xdr:rowOff>
    </xdr:from>
    <xdr:ext cx="762000" cy="259045"/>
    <xdr:sp macro="" textlink="">
      <xdr:nvSpPr>
        <xdr:cNvPr id="213" name="人件費・物件費等の状況該当値テキスト"/>
        <xdr:cNvSpPr txBox="1"/>
      </xdr:nvSpPr>
      <xdr:spPr>
        <a:xfrm>
          <a:off x="5041900" y="146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40056</xdr:rowOff>
    </xdr:from>
    <xdr:to>
      <xdr:col>19</xdr:col>
      <xdr:colOff>184150</xdr:colOff>
      <xdr:row>85</xdr:row>
      <xdr:rowOff>141656</xdr:rowOff>
    </xdr:to>
    <xdr:sp macro="" textlink="">
      <xdr:nvSpPr>
        <xdr:cNvPr id="214" name="楕円 213"/>
        <xdr:cNvSpPr/>
      </xdr:nvSpPr>
      <xdr:spPr>
        <a:xfrm>
          <a:off x="4064000" y="1461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126433</xdr:rowOff>
    </xdr:from>
    <xdr:ext cx="736600" cy="259045"/>
    <xdr:sp macro="" textlink="">
      <xdr:nvSpPr>
        <xdr:cNvPr id="215" name="テキスト ボックス 214"/>
        <xdr:cNvSpPr txBox="1"/>
      </xdr:nvSpPr>
      <xdr:spPr>
        <a:xfrm>
          <a:off x="3733800" y="14699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39760</xdr:rowOff>
    </xdr:from>
    <xdr:to>
      <xdr:col>15</xdr:col>
      <xdr:colOff>133350</xdr:colOff>
      <xdr:row>85</xdr:row>
      <xdr:rowOff>141360</xdr:rowOff>
    </xdr:to>
    <xdr:sp macro="" textlink="">
      <xdr:nvSpPr>
        <xdr:cNvPr id="216" name="楕円 215"/>
        <xdr:cNvSpPr/>
      </xdr:nvSpPr>
      <xdr:spPr>
        <a:xfrm>
          <a:off x="3175000" y="146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126137</xdr:rowOff>
    </xdr:from>
    <xdr:ext cx="762000" cy="259045"/>
    <xdr:sp macro="" textlink="">
      <xdr:nvSpPr>
        <xdr:cNvPr id="217" name="テキスト ボックス 216"/>
        <xdr:cNvSpPr txBox="1"/>
      </xdr:nvSpPr>
      <xdr:spPr>
        <a:xfrm>
          <a:off x="2844800" y="146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3820</xdr:rowOff>
    </xdr:from>
    <xdr:to>
      <xdr:col>11</xdr:col>
      <xdr:colOff>82550</xdr:colOff>
      <xdr:row>85</xdr:row>
      <xdr:rowOff>105420</xdr:rowOff>
    </xdr:to>
    <xdr:sp macro="" textlink="">
      <xdr:nvSpPr>
        <xdr:cNvPr id="218" name="楕円 217"/>
        <xdr:cNvSpPr/>
      </xdr:nvSpPr>
      <xdr:spPr>
        <a:xfrm>
          <a:off x="2286000" y="14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90197</xdr:rowOff>
    </xdr:from>
    <xdr:ext cx="762000" cy="259045"/>
    <xdr:sp macro="" textlink="">
      <xdr:nvSpPr>
        <xdr:cNvPr id="219" name="テキスト ボックス 218"/>
        <xdr:cNvSpPr txBox="1"/>
      </xdr:nvSpPr>
      <xdr:spPr>
        <a:xfrm>
          <a:off x="1955800" y="14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114739</xdr:rowOff>
    </xdr:from>
    <xdr:to>
      <xdr:col>7</xdr:col>
      <xdr:colOff>31750</xdr:colOff>
      <xdr:row>85</xdr:row>
      <xdr:rowOff>44889</xdr:rowOff>
    </xdr:to>
    <xdr:sp macro="" textlink="">
      <xdr:nvSpPr>
        <xdr:cNvPr id="220" name="楕円 219"/>
        <xdr:cNvSpPr/>
      </xdr:nvSpPr>
      <xdr:spPr>
        <a:xfrm>
          <a:off x="1397000" y="1451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29666</xdr:rowOff>
    </xdr:from>
    <xdr:ext cx="762000" cy="259045"/>
    <xdr:sp macro="" textlink="">
      <xdr:nvSpPr>
        <xdr:cNvPr id="221" name="テキスト ボックス 220"/>
        <xdr:cNvSpPr txBox="1"/>
      </xdr:nvSpPr>
      <xdr:spPr>
        <a:xfrm>
          <a:off x="1066800" y="1460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前年度と同水準であり，類似団体平均値を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ポイント上回っている。全国市平均値は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年齢層の多少による増減は見込まれるものの，今後も同水準での推移を見込んでいる。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125488</xdr:rowOff>
    </xdr:from>
    <xdr:to>
      <xdr:col>81</xdr:col>
      <xdr:colOff>44450</xdr:colOff>
      <xdr:row>87</xdr:row>
      <xdr:rowOff>136979</xdr:rowOff>
    </xdr:to>
    <xdr:cxnSp macro="">
      <xdr:nvCxnSpPr>
        <xdr:cNvPr id="257" name="直線コネクタ 256"/>
        <xdr:cNvCxnSpPr/>
      </xdr:nvCxnSpPr>
      <xdr:spPr>
        <a:xfrm flipV="1">
          <a:off x="16179800" y="1504163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79527</xdr:rowOff>
    </xdr:from>
    <xdr:to>
      <xdr:col>77</xdr:col>
      <xdr:colOff>44450</xdr:colOff>
      <xdr:row>87</xdr:row>
      <xdr:rowOff>136979</xdr:rowOff>
    </xdr:to>
    <xdr:cxnSp macro="">
      <xdr:nvCxnSpPr>
        <xdr:cNvPr id="260" name="直線コネクタ 259"/>
        <xdr:cNvCxnSpPr/>
      </xdr:nvCxnSpPr>
      <xdr:spPr>
        <a:xfrm>
          <a:off x="15290800" y="1499567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79527</xdr:rowOff>
    </xdr:to>
    <xdr:cxnSp macro="">
      <xdr:nvCxnSpPr>
        <xdr:cNvPr id="263" name="直線コネクタ 262"/>
        <xdr:cNvCxnSpPr/>
      </xdr:nvCxnSpPr>
      <xdr:spPr>
        <a:xfrm>
          <a:off x="14401800" y="149841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68036</xdr:rowOff>
    </xdr:to>
    <xdr:cxnSp macro="">
      <xdr:nvCxnSpPr>
        <xdr:cNvPr id="266" name="直線コネクタ 265"/>
        <xdr:cNvCxnSpPr/>
      </xdr:nvCxnSpPr>
      <xdr:spPr>
        <a:xfrm>
          <a:off x="13512800" y="148807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74688</xdr:rowOff>
    </xdr:from>
    <xdr:to>
      <xdr:col>81</xdr:col>
      <xdr:colOff>95250</xdr:colOff>
      <xdr:row>88</xdr:row>
      <xdr:rowOff>4838</xdr:rowOff>
    </xdr:to>
    <xdr:sp macro="" textlink="">
      <xdr:nvSpPr>
        <xdr:cNvPr id="276" name="楕円 275"/>
        <xdr:cNvSpPr/>
      </xdr:nvSpPr>
      <xdr:spPr>
        <a:xfrm>
          <a:off x="169672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46765</xdr:rowOff>
    </xdr:from>
    <xdr:ext cx="762000" cy="259045"/>
    <xdr:sp macro="" textlink="">
      <xdr:nvSpPr>
        <xdr:cNvPr id="277" name="給与水準   （国との比較）該当値テキスト"/>
        <xdr:cNvSpPr txBox="1"/>
      </xdr:nvSpPr>
      <xdr:spPr>
        <a:xfrm>
          <a:off x="17106900" y="149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8" name="楕円 277"/>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9" name="テキスト ボックス 278"/>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0" name="楕円 279"/>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1" name="テキスト ボックス 280"/>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2" name="楕円 281"/>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3" name="テキスト ボックス 282"/>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85" name="テキスト ボックス 284"/>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合併に伴い解散した広域事務組合が運営していた「消防業務」を直営で行っているため，類似団体平均値を</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今後は，定員適正化計画に基づき，適正な定員管理に努める。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138188</xdr:rowOff>
    </xdr:from>
    <xdr:to>
      <xdr:col>81</xdr:col>
      <xdr:colOff>44450</xdr:colOff>
      <xdr:row>64</xdr:row>
      <xdr:rowOff>165765</xdr:rowOff>
    </xdr:to>
    <xdr:cxnSp macro="">
      <xdr:nvCxnSpPr>
        <xdr:cNvPr id="322" name="直線コネクタ 321"/>
        <xdr:cNvCxnSpPr/>
      </xdr:nvCxnSpPr>
      <xdr:spPr>
        <a:xfrm>
          <a:off x="16179800" y="11110988"/>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128996</xdr:rowOff>
    </xdr:from>
    <xdr:to>
      <xdr:col>77</xdr:col>
      <xdr:colOff>44450</xdr:colOff>
      <xdr:row>64</xdr:row>
      <xdr:rowOff>138188</xdr:rowOff>
    </xdr:to>
    <xdr:cxnSp macro="">
      <xdr:nvCxnSpPr>
        <xdr:cNvPr id="325" name="直線コネクタ 324"/>
        <xdr:cNvCxnSpPr/>
      </xdr:nvCxnSpPr>
      <xdr:spPr>
        <a:xfrm>
          <a:off x="15290800" y="1110179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127846</xdr:rowOff>
    </xdr:from>
    <xdr:to>
      <xdr:col>72</xdr:col>
      <xdr:colOff>203200</xdr:colOff>
      <xdr:row>64</xdr:row>
      <xdr:rowOff>128996</xdr:rowOff>
    </xdr:to>
    <xdr:cxnSp macro="">
      <xdr:nvCxnSpPr>
        <xdr:cNvPr id="328" name="直線コネクタ 327"/>
        <xdr:cNvCxnSpPr/>
      </xdr:nvCxnSpPr>
      <xdr:spPr>
        <a:xfrm>
          <a:off x="14401800" y="1110064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84183</xdr:rowOff>
    </xdr:from>
    <xdr:to>
      <xdr:col>68</xdr:col>
      <xdr:colOff>152400</xdr:colOff>
      <xdr:row>64</xdr:row>
      <xdr:rowOff>127846</xdr:rowOff>
    </xdr:to>
    <xdr:cxnSp macro="">
      <xdr:nvCxnSpPr>
        <xdr:cNvPr id="331" name="直線コネクタ 330"/>
        <xdr:cNvCxnSpPr/>
      </xdr:nvCxnSpPr>
      <xdr:spPr>
        <a:xfrm>
          <a:off x="13512800" y="11056983"/>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114965</xdr:rowOff>
    </xdr:from>
    <xdr:to>
      <xdr:col>81</xdr:col>
      <xdr:colOff>95250</xdr:colOff>
      <xdr:row>65</xdr:row>
      <xdr:rowOff>45115</xdr:rowOff>
    </xdr:to>
    <xdr:sp macro="" textlink="">
      <xdr:nvSpPr>
        <xdr:cNvPr id="341" name="楕円 340"/>
        <xdr:cNvSpPr/>
      </xdr:nvSpPr>
      <xdr:spPr>
        <a:xfrm>
          <a:off x="16967200" y="110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87042</xdr:rowOff>
    </xdr:from>
    <xdr:ext cx="762000" cy="259045"/>
    <xdr:sp macro="" textlink="">
      <xdr:nvSpPr>
        <xdr:cNvPr id="342" name="定員管理の状況該当値テキスト"/>
        <xdr:cNvSpPr txBox="1"/>
      </xdr:nvSpPr>
      <xdr:spPr>
        <a:xfrm>
          <a:off x="17106900" y="110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87388</xdr:rowOff>
    </xdr:from>
    <xdr:to>
      <xdr:col>77</xdr:col>
      <xdr:colOff>95250</xdr:colOff>
      <xdr:row>65</xdr:row>
      <xdr:rowOff>17538</xdr:rowOff>
    </xdr:to>
    <xdr:sp macro="" textlink="">
      <xdr:nvSpPr>
        <xdr:cNvPr id="343" name="楕円 342"/>
        <xdr:cNvSpPr/>
      </xdr:nvSpPr>
      <xdr:spPr>
        <a:xfrm>
          <a:off x="16129000" y="110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2315</xdr:rowOff>
    </xdr:from>
    <xdr:ext cx="736600" cy="259045"/>
    <xdr:sp macro="" textlink="">
      <xdr:nvSpPr>
        <xdr:cNvPr id="344" name="テキスト ボックス 343"/>
        <xdr:cNvSpPr txBox="1"/>
      </xdr:nvSpPr>
      <xdr:spPr>
        <a:xfrm>
          <a:off x="15798800" y="1114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78196</xdr:rowOff>
    </xdr:from>
    <xdr:to>
      <xdr:col>73</xdr:col>
      <xdr:colOff>44450</xdr:colOff>
      <xdr:row>65</xdr:row>
      <xdr:rowOff>8346</xdr:rowOff>
    </xdr:to>
    <xdr:sp macro="" textlink="">
      <xdr:nvSpPr>
        <xdr:cNvPr id="345" name="楕円 344"/>
        <xdr:cNvSpPr/>
      </xdr:nvSpPr>
      <xdr:spPr>
        <a:xfrm>
          <a:off x="15240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164573</xdr:rowOff>
    </xdr:from>
    <xdr:ext cx="762000" cy="259045"/>
    <xdr:sp macro="" textlink="">
      <xdr:nvSpPr>
        <xdr:cNvPr id="346" name="テキスト ボックス 345"/>
        <xdr:cNvSpPr txBox="1"/>
      </xdr:nvSpPr>
      <xdr:spPr>
        <a:xfrm>
          <a:off x="14909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77046</xdr:rowOff>
    </xdr:from>
    <xdr:to>
      <xdr:col>68</xdr:col>
      <xdr:colOff>203200</xdr:colOff>
      <xdr:row>65</xdr:row>
      <xdr:rowOff>7196</xdr:rowOff>
    </xdr:to>
    <xdr:sp macro="" textlink="">
      <xdr:nvSpPr>
        <xdr:cNvPr id="347" name="楕円 346"/>
        <xdr:cNvSpPr/>
      </xdr:nvSpPr>
      <xdr:spPr>
        <a:xfrm>
          <a:off x="14351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163423</xdr:rowOff>
    </xdr:from>
    <xdr:ext cx="762000" cy="259045"/>
    <xdr:sp macro="" textlink="">
      <xdr:nvSpPr>
        <xdr:cNvPr id="348" name="テキスト ボックス 347"/>
        <xdr:cNvSpPr txBox="1"/>
      </xdr:nvSpPr>
      <xdr:spPr>
        <a:xfrm>
          <a:off x="14020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33383</xdr:rowOff>
    </xdr:from>
    <xdr:to>
      <xdr:col>64</xdr:col>
      <xdr:colOff>152400</xdr:colOff>
      <xdr:row>64</xdr:row>
      <xdr:rowOff>134983</xdr:rowOff>
    </xdr:to>
    <xdr:sp macro="" textlink="">
      <xdr:nvSpPr>
        <xdr:cNvPr id="349" name="楕円 348"/>
        <xdr:cNvSpPr/>
      </xdr:nvSpPr>
      <xdr:spPr>
        <a:xfrm>
          <a:off x="13462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119760</xdr:rowOff>
    </xdr:from>
    <xdr:ext cx="762000" cy="259045"/>
    <xdr:sp macro="" textlink="">
      <xdr:nvSpPr>
        <xdr:cNvPr id="350" name="テキスト ボックス 349"/>
        <xdr:cNvSpPr txBox="1"/>
      </xdr:nvSpPr>
      <xdr:spPr>
        <a:xfrm>
          <a:off x="13131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ポイント下回っている。これは，公営企業債の元利償還金に対する繰入金の減少が主な要因である。</a:t>
          </a: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月豪雨災害の影響や，大型建設事業など，市債発行額の増加が見込まれるものの，中長期的には事業の計画的な執行により地方債の発行を抑制し，公債費の適正化に努める。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131128</xdr:rowOff>
    </xdr:to>
    <xdr:cxnSp macro="">
      <xdr:nvCxnSpPr>
        <xdr:cNvPr id="384" name="直線コネクタ 383"/>
        <xdr:cNvCxnSpPr/>
      </xdr:nvCxnSpPr>
      <xdr:spPr>
        <a:xfrm flipV="1">
          <a:off x="16179800" y="630131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131128</xdr:rowOff>
    </xdr:from>
    <xdr:to>
      <xdr:col>77</xdr:col>
      <xdr:colOff>44450</xdr:colOff>
      <xdr:row>36</xdr:row>
      <xdr:rowOff>141182</xdr:rowOff>
    </xdr:to>
    <xdr:cxnSp macro="">
      <xdr:nvCxnSpPr>
        <xdr:cNvPr id="387" name="直線コネクタ 386"/>
        <xdr:cNvCxnSpPr/>
      </xdr:nvCxnSpPr>
      <xdr:spPr>
        <a:xfrm flipV="1">
          <a:off x="15290800" y="630332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36</xdr:row>
      <xdr:rowOff>157268</xdr:rowOff>
    </xdr:to>
    <xdr:cxnSp macro="">
      <xdr:nvCxnSpPr>
        <xdr:cNvPr id="390" name="直線コネクタ 389"/>
        <xdr:cNvCxnSpPr/>
      </xdr:nvCxnSpPr>
      <xdr:spPr>
        <a:xfrm flipV="1">
          <a:off x="14401800" y="631338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157268</xdr:rowOff>
    </xdr:from>
    <xdr:to>
      <xdr:col>68</xdr:col>
      <xdr:colOff>152400</xdr:colOff>
      <xdr:row>37</xdr:row>
      <xdr:rowOff>7938</xdr:rowOff>
    </xdr:to>
    <xdr:cxnSp macro="">
      <xdr:nvCxnSpPr>
        <xdr:cNvPr id="393" name="直線コネクタ 392"/>
        <xdr:cNvCxnSpPr/>
      </xdr:nvCxnSpPr>
      <xdr:spPr>
        <a:xfrm flipV="1">
          <a:off x="13512800" y="6329468"/>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78317</xdr:rowOff>
    </xdr:from>
    <xdr:to>
      <xdr:col>81</xdr:col>
      <xdr:colOff>95250</xdr:colOff>
      <xdr:row>37</xdr:row>
      <xdr:rowOff>8467</xdr:rowOff>
    </xdr:to>
    <xdr:sp macro="" textlink="">
      <xdr:nvSpPr>
        <xdr:cNvPr id="403" name="楕円 402"/>
        <xdr:cNvSpPr/>
      </xdr:nvSpPr>
      <xdr:spPr>
        <a:xfrm>
          <a:off x="16967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171044</xdr:rowOff>
    </xdr:from>
    <xdr:ext cx="762000" cy="259045"/>
    <xdr:sp macro="" textlink="">
      <xdr:nvSpPr>
        <xdr:cNvPr id="404" name="公債費負担の状況該当値テキスト"/>
        <xdr:cNvSpPr txBox="1"/>
      </xdr:nvSpPr>
      <xdr:spPr>
        <a:xfrm>
          <a:off x="17106900" y="617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80328</xdr:rowOff>
    </xdr:from>
    <xdr:to>
      <xdr:col>77</xdr:col>
      <xdr:colOff>95250</xdr:colOff>
      <xdr:row>37</xdr:row>
      <xdr:rowOff>10478</xdr:rowOff>
    </xdr:to>
    <xdr:sp macro="" textlink="">
      <xdr:nvSpPr>
        <xdr:cNvPr id="405" name="楕円 404"/>
        <xdr:cNvSpPr/>
      </xdr:nvSpPr>
      <xdr:spPr>
        <a:xfrm>
          <a:off x="16129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20655</xdr:rowOff>
    </xdr:from>
    <xdr:ext cx="736600" cy="259045"/>
    <xdr:sp macro="" textlink="">
      <xdr:nvSpPr>
        <xdr:cNvPr id="406" name="テキスト ボックス 405"/>
        <xdr:cNvSpPr txBox="1"/>
      </xdr:nvSpPr>
      <xdr:spPr>
        <a:xfrm>
          <a:off x="15798800" y="602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7" name="楕円 406"/>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8" name="テキスト ボックス 407"/>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106468</xdr:rowOff>
    </xdr:from>
    <xdr:to>
      <xdr:col>68</xdr:col>
      <xdr:colOff>203200</xdr:colOff>
      <xdr:row>37</xdr:row>
      <xdr:rowOff>36618</xdr:rowOff>
    </xdr:to>
    <xdr:sp macro="" textlink="">
      <xdr:nvSpPr>
        <xdr:cNvPr id="409" name="楕円 408"/>
        <xdr:cNvSpPr/>
      </xdr:nvSpPr>
      <xdr:spPr>
        <a:xfrm>
          <a:off x="14351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46795</xdr:rowOff>
    </xdr:from>
    <xdr:ext cx="762000" cy="259045"/>
    <xdr:sp macro="" textlink="">
      <xdr:nvSpPr>
        <xdr:cNvPr id="410" name="テキスト ボックス 409"/>
        <xdr:cNvSpPr txBox="1"/>
      </xdr:nvSpPr>
      <xdr:spPr>
        <a:xfrm>
          <a:off x="14020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411" name="楕円 410"/>
        <xdr:cNvSpPr/>
      </xdr:nvSpPr>
      <xdr:spPr>
        <a:xfrm>
          <a:off x="13462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412" name="テキスト ボックス 411"/>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ポイント増加したが，類似団体平均値を</a:t>
          </a:r>
          <a:r>
            <a:rPr kumimoji="1" lang="en-US" altLang="ja-JP" sz="1300">
              <a:latin typeface="ＭＳ Ｐゴシック" panose="020B0600070205080204" pitchFamily="50" charset="-128"/>
              <a:ea typeface="ＭＳ Ｐゴシック" panose="020B0600070205080204" pitchFamily="50" charset="-128"/>
            </a:rPr>
            <a:t>37.5</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ポイント下回っている。これは，財政調整基金取崩しによる充当可能基金の減少が影響している。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影響や，大型建設事業など，市債発行額が増加するとともに，財政調整基金の取崩しが見込まれ，一時的に将来負担比率が悪化することが予想されるが，中長期的には，将来の負担を軽減できるよう，財政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119181</xdr:rowOff>
    </xdr:from>
    <xdr:to>
      <xdr:col>81</xdr:col>
      <xdr:colOff>44450</xdr:colOff>
      <xdr:row>13</xdr:row>
      <xdr:rowOff>120215</xdr:rowOff>
    </xdr:to>
    <xdr:cxnSp macro="">
      <xdr:nvCxnSpPr>
        <xdr:cNvPr id="448" name="直線コネクタ 447"/>
        <xdr:cNvCxnSpPr/>
      </xdr:nvCxnSpPr>
      <xdr:spPr>
        <a:xfrm>
          <a:off x="16179800" y="2348031"/>
          <a:ext cx="8382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9"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119181</xdr:rowOff>
    </xdr:from>
    <xdr:to>
      <xdr:col>77</xdr:col>
      <xdr:colOff>44450</xdr:colOff>
      <xdr:row>13</xdr:row>
      <xdr:rowOff>150549</xdr:rowOff>
    </xdr:to>
    <xdr:cxnSp macro="">
      <xdr:nvCxnSpPr>
        <xdr:cNvPr id="451" name="直線コネクタ 450"/>
        <xdr:cNvCxnSpPr/>
      </xdr:nvCxnSpPr>
      <xdr:spPr>
        <a:xfrm flipV="1">
          <a:off x="15290800" y="2348031"/>
          <a:ext cx="8890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131879</xdr:rowOff>
    </xdr:from>
    <xdr:ext cx="736600" cy="259045"/>
    <xdr:sp macro="" textlink="">
      <xdr:nvSpPr>
        <xdr:cNvPr id="453" name="テキスト ボックス 452"/>
        <xdr:cNvSpPr txBox="1"/>
      </xdr:nvSpPr>
      <xdr:spPr>
        <a:xfrm>
          <a:off x="15798800" y="253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150549</xdr:rowOff>
    </xdr:from>
    <xdr:to>
      <xdr:col>72</xdr:col>
      <xdr:colOff>203200</xdr:colOff>
      <xdr:row>14</xdr:row>
      <xdr:rowOff>4263</xdr:rowOff>
    </xdr:to>
    <xdr:cxnSp macro="">
      <xdr:nvCxnSpPr>
        <xdr:cNvPr id="454" name="直線コネクタ 453"/>
        <xdr:cNvCxnSpPr/>
      </xdr:nvCxnSpPr>
      <xdr:spPr>
        <a:xfrm flipV="1">
          <a:off x="14401800" y="2379399"/>
          <a:ext cx="889000" cy="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136705</xdr:rowOff>
    </xdr:from>
    <xdr:ext cx="762000" cy="259045"/>
    <xdr:sp macro="" textlink="">
      <xdr:nvSpPr>
        <xdr:cNvPr id="456" name="テキスト ボックス 455"/>
        <xdr:cNvSpPr txBox="1"/>
      </xdr:nvSpPr>
      <xdr:spPr>
        <a:xfrm>
          <a:off x="14909800" y="25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4263</xdr:rowOff>
    </xdr:from>
    <xdr:to>
      <xdr:col>68</xdr:col>
      <xdr:colOff>152400</xdr:colOff>
      <xdr:row>14</xdr:row>
      <xdr:rowOff>69415</xdr:rowOff>
    </xdr:to>
    <xdr:cxnSp macro="">
      <xdr:nvCxnSpPr>
        <xdr:cNvPr id="457" name="直線コネクタ 456"/>
        <xdr:cNvCxnSpPr/>
      </xdr:nvCxnSpPr>
      <xdr:spPr>
        <a:xfrm flipV="1">
          <a:off x="13512800" y="2404563"/>
          <a:ext cx="889000" cy="6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150149</xdr:rowOff>
    </xdr:from>
    <xdr:ext cx="762000" cy="259045"/>
    <xdr:sp macro="" textlink="">
      <xdr:nvSpPr>
        <xdr:cNvPr id="459" name="テキスト ボックス 458"/>
        <xdr:cNvSpPr txBox="1"/>
      </xdr:nvSpPr>
      <xdr:spPr>
        <a:xfrm>
          <a:off x="14020800" y="25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158078</xdr:rowOff>
    </xdr:from>
    <xdr:ext cx="762000" cy="259045"/>
    <xdr:sp macro="" textlink="">
      <xdr:nvSpPr>
        <xdr:cNvPr id="461" name="テキスト ボックス 460"/>
        <xdr:cNvSpPr txBox="1"/>
      </xdr:nvSpPr>
      <xdr:spPr>
        <a:xfrm>
          <a:off x="13131800" y="25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69415</xdr:rowOff>
    </xdr:from>
    <xdr:to>
      <xdr:col>81</xdr:col>
      <xdr:colOff>95250</xdr:colOff>
      <xdr:row>13</xdr:row>
      <xdr:rowOff>171015</xdr:rowOff>
    </xdr:to>
    <xdr:sp macro="" textlink="">
      <xdr:nvSpPr>
        <xdr:cNvPr id="467" name="楕円 466"/>
        <xdr:cNvSpPr/>
      </xdr:nvSpPr>
      <xdr:spPr>
        <a:xfrm>
          <a:off x="16967200" y="22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162142</xdr:rowOff>
    </xdr:from>
    <xdr:ext cx="762000" cy="259045"/>
    <xdr:sp macro="" textlink="">
      <xdr:nvSpPr>
        <xdr:cNvPr id="468" name="将来負担の状況該当値テキスト"/>
        <xdr:cNvSpPr txBox="1"/>
      </xdr:nvSpPr>
      <xdr:spPr>
        <a:xfrm>
          <a:off x="17106900" y="221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68381</xdr:rowOff>
    </xdr:from>
    <xdr:to>
      <xdr:col>77</xdr:col>
      <xdr:colOff>95250</xdr:colOff>
      <xdr:row>13</xdr:row>
      <xdr:rowOff>169981</xdr:rowOff>
    </xdr:to>
    <xdr:sp macro="" textlink="">
      <xdr:nvSpPr>
        <xdr:cNvPr id="469" name="楕円 468"/>
        <xdr:cNvSpPr/>
      </xdr:nvSpPr>
      <xdr:spPr>
        <a:xfrm>
          <a:off x="16129000" y="22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8708</xdr:rowOff>
    </xdr:from>
    <xdr:ext cx="736600" cy="259045"/>
    <xdr:sp macro="" textlink="">
      <xdr:nvSpPr>
        <xdr:cNvPr id="470" name="テキスト ボックス 469"/>
        <xdr:cNvSpPr txBox="1"/>
      </xdr:nvSpPr>
      <xdr:spPr>
        <a:xfrm>
          <a:off x="15798800" y="206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99749</xdr:rowOff>
    </xdr:from>
    <xdr:to>
      <xdr:col>73</xdr:col>
      <xdr:colOff>44450</xdr:colOff>
      <xdr:row>14</xdr:row>
      <xdr:rowOff>29899</xdr:rowOff>
    </xdr:to>
    <xdr:sp macro="" textlink="">
      <xdr:nvSpPr>
        <xdr:cNvPr id="471" name="楕円 470"/>
        <xdr:cNvSpPr/>
      </xdr:nvSpPr>
      <xdr:spPr>
        <a:xfrm>
          <a:off x="15240000" y="23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40076</xdr:rowOff>
    </xdr:from>
    <xdr:ext cx="762000" cy="259045"/>
    <xdr:sp macro="" textlink="">
      <xdr:nvSpPr>
        <xdr:cNvPr id="472" name="テキスト ボックス 471"/>
        <xdr:cNvSpPr txBox="1"/>
      </xdr:nvSpPr>
      <xdr:spPr>
        <a:xfrm>
          <a:off x="14909800" y="20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124913</xdr:rowOff>
    </xdr:from>
    <xdr:to>
      <xdr:col>68</xdr:col>
      <xdr:colOff>203200</xdr:colOff>
      <xdr:row>14</xdr:row>
      <xdr:rowOff>55063</xdr:rowOff>
    </xdr:to>
    <xdr:sp macro="" textlink="">
      <xdr:nvSpPr>
        <xdr:cNvPr id="473" name="楕円 472"/>
        <xdr:cNvSpPr/>
      </xdr:nvSpPr>
      <xdr:spPr>
        <a:xfrm>
          <a:off x="14351000" y="23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65240</xdr:rowOff>
    </xdr:from>
    <xdr:ext cx="762000" cy="259045"/>
    <xdr:sp macro="" textlink="">
      <xdr:nvSpPr>
        <xdr:cNvPr id="474" name="テキスト ボックス 473"/>
        <xdr:cNvSpPr txBox="1"/>
      </xdr:nvSpPr>
      <xdr:spPr>
        <a:xfrm>
          <a:off x="14020800" y="212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18615</xdr:rowOff>
    </xdr:from>
    <xdr:to>
      <xdr:col>64</xdr:col>
      <xdr:colOff>152400</xdr:colOff>
      <xdr:row>14</xdr:row>
      <xdr:rowOff>120215</xdr:rowOff>
    </xdr:to>
    <xdr:sp macro="" textlink="">
      <xdr:nvSpPr>
        <xdr:cNvPr id="475" name="楕円 474"/>
        <xdr:cNvSpPr/>
      </xdr:nvSpPr>
      <xdr:spPr>
        <a:xfrm>
          <a:off x="13462000" y="24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130392</xdr:rowOff>
    </xdr:from>
    <xdr:ext cx="762000" cy="259045"/>
    <xdr:sp macro="" textlink="">
      <xdr:nvSpPr>
        <xdr:cNvPr id="476" name="テキスト ボックス 475"/>
        <xdr:cNvSpPr txBox="1"/>
      </xdr:nvSpPr>
      <xdr:spPr>
        <a:xfrm>
          <a:off x="13131800" y="218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23,501
22,788
100.71
15,581,539
15,074,928
95,196
9,174,444
17,623,289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職員の採用抑制により人件費の抑制を行っているが，類似団体と比べ職員数が多く，依然として類似団体平均値を</a:t>
          </a:r>
          <a:r>
            <a:rPr kumimoji="1" lang="en-US" altLang="ja-JP" sz="1300">
              <a:latin typeface="ＭＳ Ｐゴシック" panose="020B0600070205080204" pitchFamily="50" charset="-128"/>
              <a:ea typeface="ＭＳ Ｐゴシック" panose="020B0600070205080204" pitchFamily="50" charset="-128"/>
            </a:rPr>
            <a:t>6.2 </a:t>
          </a:r>
          <a:r>
            <a:rPr kumimoji="1" lang="ja-JP" altLang="en-US" sz="1300">
              <a:latin typeface="ＭＳ Ｐゴシック" panose="020B0600070205080204" pitchFamily="50" charset="-128"/>
              <a:ea typeface="ＭＳ Ｐゴシック" panose="020B0600070205080204" pitchFamily="50" charset="-128"/>
            </a:rPr>
            <a:t>ポイント上回り，人件費の占める割合は高い状況である。</a:t>
          </a:r>
        </a:p>
        <a:p>
          <a:r>
            <a:rPr kumimoji="1" lang="ja-JP" altLang="en-US" sz="1300">
              <a:latin typeface="ＭＳ Ｐゴシック" panose="020B0600070205080204" pitchFamily="50" charset="-128"/>
              <a:ea typeface="ＭＳ Ｐゴシック" panose="020B0600070205080204" pitchFamily="50" charset="-128"/>
            </a:rPr>
            <a:t>　今後においても，定員適正化計画に基づき，適正な定員管理に努める。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122428</xdr:rowOff>
    </xdr:from>
    <xdr:to>
      <xdr:col>24</xdr:col>
      <xdr:colOff>25400</xdr:colOff>
      <xdr:row>38</xdr:row>
      <xdr:rowOff>154432</xdr:rowOff>
    </xdr:to>
    <xdr:cxnSp macro="">
      <xdr:nvCxnSpPr>
        <xdr:cNvPr id="64" name="直線コネクタ 63"/>
        <xdr:cNvCxnSpPr/>
      </xdr:nvCxnSpPr>
      <xdr:spPr>
        <a:xfrm>
          <a:off x="3987800" y="66375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90424</xdr:rowOff>
    </xdr:from>
    <xdr:to>
      <xdr:col>19</xdr:col>
      <xdr:colOff>187325</xdr:colOff>
      <xdr:row>38</xdr:row>
      <xdr:rowOff>122428</xdr:rowOff>
    </xdr:to>
    <xdr:cxnSp macro="">
      <xdr:nvCxnSpPr>
        <xdr:cNvPr id="67" name="直線コネクタ 66"/>
        <xdr:cNvCxnSpPr/>
      </xdr:nvCxnSpPr>
      <xdr:spPr>
        <a:xfrm>
          <a:off x="3098800" y="66055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xdr:rowOff>
    </xdr:from>
    <xdr:to>
      <xdr:col>15</xdr:col>
      <xdr:colOff>98425</xdr:colOff>
      <xdr:row>38</xdr:row>
      <xdr:rowOff>90424</xdr:rowOff>
    </xdr:to>
    <xdr:cxnSp macro="">
      <xdr:nvCxnSpPr>
        <xdr:cNvPr id="70" name="直線コネクタ 69"/>
        <xdr:cNvCxnSpPr/>
      </xdr:nvCxnSpPr>
      <xdr:spPr>
        <a:xfrm>
          <a:off x="2209800" y="6523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8128</xdr:rowOff>
    </xdr:to>
    <xdr:cxnSp macro="">
      <xdr:nvCxnSpPr>
        <xdr:cNvPr id="73" name="直線コネクタ 72"/>
        <xdr:cNvCxnSpPr/>
      </xdr:nvCxnSpPr>
      <xdr:spPr>
        <a:xfrm>
          <a:off x="1320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71628</xdr:rowOff>
    </xdr:from>
    <xdr:to>
      <xdr:col>20</xdr:col>
      <xdr:colOff>38100</xdr:colOff>
      <xdr:row>39</xdr:row>
      <xdr:rowOff>1778</xdr:rowOff>
    </xdr:to>
    <xdr:sp macro="" textlink="">
      <xdr:nvSpPr>
        <xdr:cNvPr id="85" name="楕円 84"/>
        <xdr:cNvSpPr/>
      </xdr:nvSpPr>
      <xdr:spPr>
        <a:xfrm>
          <a:off x="3937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158005</xdr:rowOff>
    </xdr:from>
    <xdr:ext cx="736600" cy="259045"/>
    <xdr:sp macro="" textlink="">
      <xdr:nvSpPr>
        <xdr:cNvPr id="86" name="テキスト ボックス 85"/>
        <xdr:cNvSpPr txBox="1"/>
      </xdr:nvSpPr>
      <xdr:spPr>
        <a:xfrm>
          <a:off x="3606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39624</xdr:rowOff>
    </xdr:from>
    <xdr:to>
      <xdr:col>15</xdr:col>
      <xdr:colOff>149225</xdr:colOff>
      <xdr:row>38</xdr:row>
      <xdr:rowOff>141224</xdr:rowOff>
    </xdr:to>
    <xdr:sp macro="" textlink="">
      <xdr:nvSpPr>
        <xdr:cNvPr id="87" name="楕円 86"/>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126001</xdr:rowOff>
    </xdr:from>
    <xdr:ext cx="762000" cy="259045"/>
    <xdr:sp macro="" textlink="">
      <xdr:nvSpPr>
        <xdr:cNvPr id="88" name="テキスト ボックス 87"/>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減少の主な要因は，賃金及び備品購入費の減少である。</a:t>
          </a:r>
        </a:p>
        <a:p>
          <a:r>
            <a:rPr kumimoji="1" lang="ja-JP" altLang="en-US" sz="1300">
              <a:latin typeface="ＭＳ Ｐゴシック" panose="020B0600070205080204" pitchFamily="50" charset="-128"/>
              <a:ea typeface="ＭＳ Ｐゴシック" panose="020B0600070205080204" pitchFamily="50" charset="-128"/>
            </a:rPr>
            <a:t>　引き続き施設の統廃合等による管理経費の抑制，事務事業の見直し等に努める。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19</xdr:row>
      <xdr:rowOff>42636</xdr:rowOff>
    </xdr:to>
    <xdr:cxnSp macro="">
      <xdr:nvCxnSpPr>
        <xdr:cNvPr id="127" name="直線コネクタ 126"/>
        <xdr:cNvCxnSpPr/>
      </xdr:nvCxnSpPr>
      <xdr:spPr>
        <a:xfrm flipV="1">
          <a:off x="15671800" y="3147786"/>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39914</xdr:rowOff>
    </xdr:from>
    <xdr:to>
      <xdr:col>78</xdr:col>
      <xdr:colOff>69850</xdr:colOff>
      <xdr:row>19</xdr:row>
      <xdr:rowOff>42636</xdr:rowOff>
    </xdr:to>
    <xdr:cxnSp macro="">
      <xdr:nvCxnSpPr>
        <xdr:cNvPr id="130" name="直線コネクタ 129"/>
        <xdr:cNvCxnSpPr/>
      </xdr:nvCxnSpPr>
      <xdr:spPr>
        <a:xfrm>
          <a:off x="14782800" y="3126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39914</xdr:rowOff>
    </xdr:from>
    <xdr:to>
      <xdr:col>73</xdr:col>
      <xdr:colOff>180975</xdr:colOff>
      <xdr:row>18</xdr:row>
      <xdr:rowOff>72571</xdr:rowOff>
    </xdr:to>
    <xdr:cxnSp macro="">
      <xdr:nvCxnSpPr>
        <xdr:cNvPr id="133" name="直線コネクタ 132"/>
        <xdr:cNvCxnSpPr/>
      </xdr:nvCxnSpPr>
      <xdr:spPr>
        <a:xfrm flipV="1">
          <a:off x="13893800" y="3126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18</xdr:row>
      <xdr:rowOff>72571</xdr:rowOff>
    </xdr:to>
    <xdr:cxnSp macro="">
      <xdr:nvCxnSpPr>
        <xdr:cNvPr id="136" name="直線コネクタ 135"/>
        <xdr:cNvCxnSpPr/>
      </xdr:nvCxnSpPr>
      <xdr:spPr>
        <a:xfrm>
          <a:off x="13004800" y="29953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6" name="楕円 145"/>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7"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163286</xdr:rowOff>
    </xdr:from>
    <xdr:to>
      <xdr:col>78</xdr:col>
      <xdr:colOff>120650</xdr:colOff>
      <xdr:row>19</xdr:row>
      <xdr:rowOff>93436</xdr:rowOff>
    </xdr:to>
    <xdr:sp macro="" textlink="">
      <xdr:nvSpPr>
        <xdr:cNvPr id="148" name="楕円 147"/>
        <xdr:cNvSpPr/>
      </xdr:nvSpPr>
      <xdr:spPr>
        <a:xfrm>
          <a:off x="15621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78213</xdr:rowOff>
    </xdr:from>
    <xdr:ext cx="736600" cy="259045"/>
    <xdr:sp macro="" textlink="">
      <xdr:nvSpPr>
        <xdr:cNvPr id="149" name="テキスト ボックス 148"/>
        <xdr:cNvSpPr txBox="1"/>
      </xdr:nvSpPr>
      <xdr:spPr>
        <a:xfrm>
          <a:off x="15290800" y="333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160564</xdr:rowOff>
    </xdr:from>
    <xdr:to>
      <xdr:col>74</xdr:col>
      <xdr:colOff>31750</xdr:colOff>
      <xdr:row>18</xdr:row>
      <xdr:rowOff>90714</xdr:rowOff>
    </xdr:to>
    <xdr:sp macro="" textlink="">
      <xdr:nvSpPr>
        <xdr:cNvPr id="150" name="楕円 149"/>
        <xdr:cNvSpPr/>
      </xdr:nvSpPr>
      <xdr:spPr>
        <a:xfrm>
          <a:off x="14732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51" name="テキスト ボックス 150"/>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21771</xdr:rowOff>
    </xdr:from>
    <xdr:to>
      <xdr:col>69</xdr:col>
      <xdr:colOff>142875</xdr:colOff>
      <xdr:row>18</xdr:row>
      <xdr:rowOff>123371</xdr:rowOff>
    </xdr:to>
    <xdr:sp macro="" textlink="">
      <xdr:nvSpPr>
        <xdr:cNvPr id="152" name="楕円 151"/>
        <xdr:cNvSpPr/>
      </xdr:nvSpPr>
      <xdr:spPr>
        <a:xfrm>
          <a:off x="13843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108149</xdr:rowOff>
    </xdr:from>
    <xdr:ext cx="762000" cy="259045"/>
    <xdr:sp macro="" textlink="">
      <xdr:nvSpPr>
        <xdr:cNvPr id="153" name="テキスト ボックス 152"/>
        <xdr:cNvSpPr txBox="1"/>
      </xdr:nvSpPr>
      <xdr:spPr>
        <a:xfrm>
          <a:off x="13512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55" name="テキスト ボックス 154"/>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ポイント減少しており，類似団体平均値を</a:t>
          </a:r>
          <a:r>
            <a:rPr kumimoji="1" lang="en-US" altLang="ja-JP" sz="1300">
              <a:latin typeface="ＭＳ Ｐゴシック" panose="020B0600070205080204" pitchFamily="50" charset="-128"/>
              <a:ea typeface="ＭＳ Ｐゴシック" panose="020B0600070205080204" pitchFamily="50" charset="-128"/>
            </a:rPr>
            <a:t>4.2 </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障害者自立支援事業費等は増加しているものの，生活保護費等が減少しており，扶助費全体の決算額としては減少している。</a:t>
          </a:r>
        </a:p>
        <a:p>
          <a:r>
            <a:rPr kumimoji="1" lang="ja-JP" altLang="en-US" sz="1300">
              <a:latin typeface="ＭＳ Ｐゴシック" panose="020B0600070205080204" pitchFamily="50" charset="-128"/>
              <a:ea typeface="ＭＳ Ｐゴシック" panose="020B0600070205080204" pitchFamily="50" charset="-128"/>
            </a:rPr>
            <a:t>　今後の社会情勢等の動向によっては，障害者（児）に係る扶助費や生活保護費，医療費等の増加が予想されるため，適切な運営に努める。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167822</xdr:rowOff>
    </xdr:to>
    <xdr:cxnSp macro="">
      <xdr:nvCxnSpPr>
        <xdr:cNvPr id="190" name="直線コネクタ 189"/>
        <xdr:cNvCxnSpPr/>
      </xdr:nvCxnSpPr>
      <xdr:spPr>
        <a:xfrm flipV="1">
          <a:off x="3987800" y="9232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156935</xdr:rowOff>
    </xdr:from>
    <xdr:to>
      <xdr:col>19</xdr:col>
      <xdr:colOff>187325</xdr:colOff>
      <xdr:row>53</xdr:row>
      <xdr:rowOff>167822</xdr:rowOff>
    </xdr:to>
    <xdr:cxnSp macro="">
      <xdr:nvCxnSpPr>
        <xdr:cNvPr id="193" name="直線コネクタ 192"/>
        <xdr:cNvCxnSpPr/>
      </xdr:nvCxnSpPr>
      <xdr:spPr>
        <a:xfrm>
          <a:off x="3098800" y="9243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156935</xdr:rowOff>
    </xdr:to>
    <xdr:cxnSp macro="">
      <xdr:nvCxnSpPr>
        <xdr:cNvPr id="196" name="直線コネクタ 195"/>
        <xdr:cNvCxnSpPr/>
      </xdr:nvCxnSpPr>
      <xdr:spPr>
        <a:xfrm>
          <a:off x="2209800" y="9232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7257</xdr:rowOff>
    </xdr:to>
    <xdr:cxnSp macro="">
      <xdr:nvCxnSpPr>
        <xdr:cNvPr id="199" name="直線コネクタ 198"/>
        <xdr:cNvCxnSpPr/>
      </xdr:nvCxnSpPr>
      <xdr:spPr>
        <a:xfrm flipV="1">
          <a:off x="1320800" y="923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9" name="楕円 208"/>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10"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1" name="楕円 210"/>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2" name="テキスト ボックス 211"/>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106135</xdr:rowOff>
    </xdr:from>
    <xdr:to>
      <xdr:col>15</xdr:col>
      <xdr:colOff>149225</xdr:colOff>
      <xdr:row>54</xdr:row>
      <xdr:rowOff>36285</xdr:rowOff>
    </xdr:to>
    <xdr:sp macro="" textlink="">
      <xdr:nvSpPr>
        <xdr:cNvPr id="213" name="楕円 212"/>
        <xdr:cNvSpPr/>
      </xdr:nvSpPr>
      <xdr:spPr>
        <a:xfrm>
          <a:off x="3048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46462</xdr:rowOff>
    </xdr:from>
    <xdr:ext cx="762000" cy="259045"/>
    <xdr:sp macro="" textlink="">
      <xdr:nvSpPr>
        <xdr:cNvPr id="214" name="テキスト ボックス 213"/>
        <xdr:cNvSpPr txBox="1"/>
      </xdr:nvSpPr>
      <xdr:spPr>
        <a:xfrm>
          <a:off x="2717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5" name="楕円 214"/>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6" name="テキスト ボックス 215"/>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7" name="楕円 216"/>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18" name="テキスト ボックス 217"/>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今後も高齢化が進む中で，介護給付費や医療給付費の増加等はあるが，抑制に努めるとともに，公営事業への繰出金も健全化に努めることにより，抑制を図る。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64951</xdr:rowOff>
    </xdr:to>
    <xdr:cxnSp macro="">
      <xdr:nvCxnSpPr>
        <xdr:cNvPr id="253" name="直線コネクタ 252"/>
        <xdr:cNvCxnSpPr/>
      </xdr:nvCxnSpPr>
      <xdr:spPr>
        <a:xfrm>
          <a:off x="15671800" y="9548585"/>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56</xdr:row>
      <xdr:rowOff>45357</xdr:rowOff>
    </xdr:to>
    <xdr:cxnSp macro="">
      <xdr:nvCxnSpPr>
        <xdr:cNvPr id="256" name="直線コネクタ 255"/>
        <xdr:cNvCxnSpPr/>
      </xdr:nvCxnSpPr>
      <xdr:spPr>
        <a:xfrm flipV="1">
          <a:off x="14782800" y="9548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56</xdr:row>
      <xdr:rowOff>45357</xdr:rowOff>
    </xdr:to>
    <xdr:cxnSp macro="">
      <xdr:nvCxnSpPr>
        <xdr:cNvPr id="259" name="直線コネクタ 258"/>
        <xdr:cNvCxnSpPr/>
      </xdr:nvCxnSpPr>
      <xdr:spPr>
        <a:xfrm>
          <a:off x="13893800" y="9548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131899</xdr:rowOff>
    </xdr:to>
    <xdr:cxnSp macro="">
      <xdr:nvCxnSpPr>
        <xdr:cNvPr id="262" name="直線コネクタ 261"/>
        <xdr:cNvCxnSpPr/>
      </xdr:nvCxnSpPr>
      <xdr:spPr>
        <a:xfrm flipV="1">
          <a:off x="13004800" y="95485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14151</xdr:rowOff>
    </xdr:from>
    <xdr:to>
      <xdr:col>82</xdr:col>
      <xdr:colOff>158750</xdr:colOff>
      <xdr:row>56</xdr:row>
      <xdr:rowOff>115751</xdr:rowOff>
    </xdr:to>
    <xdr:sp macro="" textlink="">
      <xdr:nvSpPr>
        <xdr:cNvPr id="272" name="楕円 271"/>
        <xdr:cNvSpPr/>
      </xdr:nvSpPr>
      <xdr:spPr>
        <a:xfrm>
          <a:off x="164592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30678</xdr:rowOff>
    </xdr:from>
    <xdr:ext cx="762000" cy="259045"/>
    <xdr:sp macro="" textlink="">
      <xdr:nvSpPr>
        <xdr:cNvPr id="273" name="その他該当値テキスト"/>
        <xdr:cNvSpPr txBox="1"/>
      </xdr:nvSpPr>
      <xdr:spPr>
        <a:xfrm>
          <a:off x="16598900" y="946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4" name="楕円 273"/>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5" name="テキスト ボックス 274"/>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6" name="楕円 275"/>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7" name="テキスト ボックス 276"/>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8" name="楕円 277"/>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9" name="テキスト ボックス 278"/>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81099</xdr:rowOff>
    </xdr:from>
    <xdr:to>
      <xdr:col>65</xdr:col>
      <xdr:colOff>53975</xdr:colOff>
      <xdr:row>56</xdr:row>
      <xdr:rowOff>11249</xdr:rowOff>
    </xdr:to>
    <xdr:sp macro="" textlink="">
      <xdr:nvSpPr>
        <xdr:cNvPr id="280" name="楕円 279"/>
        <xdr:cNvSpPr/>
      </xdr:nvSpPr>
      <xdr:spPr>
        <a:xfrm>
          <a:off x="12954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21426</xdr:rowOff>
    </xdr:from>
    <xdr:ext cx="762000" cy="259045"/>
    <xdr:sp macro="" textlink="">
      <xdr:nvSpPr>
        <xdr:cNvPr id="281" name="テキスト ボックス 280"/>
        <xdr:cNvSpPr txBox="1"/>
      </xdr:nvSpPr>
      <xdr:spPr>
        <a:xfrm>
          <a:off x="12623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前年度と同数値であり，類似団体平均値とも同数値となっている。　　</a:t>
          </a:r>
        </a:p>
        <a:p>
          <a:r>
            <a:rPr kumimoji="1" lang="ja-JP" altLang="en-US" sz="1300">
              <a:latin typeface="ＭＳ Ｐゴシック" panose="020B0600070205080204" pitchFamily="50" charset="-128"/>
              <a:ea typeface="ＭＳ Ｐゴシック" panose="020B0600070205080204" pitchFamily="50" charset="-128"/>
            </a:rPr>
            <a:t>　今後も，各種補助金の適正化を進めるとともに，公営企業の経営健全化による繰出金の抑制等に努める。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72136</xdr:rowOff>
    </xdr:to>
    <xdr:cxnSp macro="">
      <xdr:nvCxnSpPr>
        <xdr:cNvPr id="311" name="直線コネクタ 310"/>
        <xdr:cNvCxnSpPr/>
      </xdr:nvCxnSpPr>
      <xdr:spPr>
        <a:xfrm>
          <a:off x="15671800" y="6244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72136</xdr:rowOff>
    </xdr:to>
    <xdr:cxnSp macro="">
      <xdr:nvCxnSpPr>
        <xdr:cNvPr id="314" name="直線コネクタ 313"/>
        <xdr:cNvCxnSpPr/>
      </xdr:nvCxnSpPr>
      <xdr:spPr>
        <a:xfrm>
          <a:off x="14782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62992</xdr:rowOff>
    </xdr:to>
    <xdr:cxnSp macro="">
      <xdr:nvCxnSpPr>
        <xdr:cNvPr id="317" name="直線コネクタ 316"/>
        <xdr:cNvCxnSpPr/>
      </xdr:nvCxnSpPr>
      <xdr:spPr>
        <a:xfrm flipV="1">
          <a:off x="13893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81280</xdr:rowOff>
    </xdr:to>
    <xdr:cxnSp macro="">
      <xdr:nvCxnSpPr>
        <xdr:cNvPr id="320" name="直線コネクタ 319"/>
        <xdr:cNvCxnSpPr/>
      </xdr:nvCxnSpPr>
      <xdr:spPr>
        <a:xfrm flipV="1">
          <a:off x="13004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30" name="楕円 329"/>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164863</xdr:rowOff>
    </xdr:from>
    <xdr:ext cx="762000" cy="259045"/>
    <xdr:sp macro="" textlink="">
      <xdr:nvSpPr>
        <xdr:cNvPr id="331" name="補助費等該当値テキスト"/>
        <xdr:cNvSpPr txBox="1"/>
      </xdr:nvSpPr>
      <xdr:spPr>
        <a:xfrm>
          <a:off x="165989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2" name="楕円 331"/>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33" name="テキスト ボックス 332"/>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4" name="楕円 333"/>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35" name="テキスト ボックス 334"/>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6" name="楕円 335"/>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98569</xdr:rowOff>
    </xdr:from>
    <xdr:ext cx="762000" cy="259045"/>
    <xdr:sp macro="" textlink="">
      <xdr:nvSpPr>
        <xdr:cNvPr id="337" name="テキスト ボックス 336"/>
        <xdr:cNvSpPr txBox="1"/>
      </xdr:nvSpPr>
      <xdr:spPr>
        <a:xfrm>
          <a:off x="13512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8" name="楕円 337"/>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9" name="テキスト ボックス 338"/>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消防庁舎整備事業，子育て支援センター整備事業等に対し借り入れた市債の元利償還により，公債費が増加している。</a:t>
          </a:r>
        </a:p>
        <a:p>
          <a:r>
            <a:rPr kumimoji="1" lang="ja-JP" altLang="en-US" sz="1200">
              <a:latin typeface="ＭＳ Ｐゴシック" panose="020B0600070205080204" pitchFamily="50" charset="-128"/>
              <a:ea typeface="ＭＳ Ｐゴシック" panose="020B0600070205080204" pitchFamily="50" charset="-128"/>
            </a:rPr>
            <a:t>　今後も，平成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月豪雨災害の影響や公共施設再編整備事業等に伴う地方債発行の増加が見込まれるものの，事業の計画的執行により発行を抑制し，地方債現在高の削減及び公債費の抑制に努める。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xdr:rowOff>
    </xdr:from>
    <xdr:to>
      <xdr:col>24</xdr:col>
      <xdr:colOff>25400</xdr:colOff>
      <xdr:row>75</xdr:row>
      <xdr:rowOff>31750</xdr:rowOff>
    </xdr:to>
    <xdr:cxnSp macro="">
      <xdr:nvCxnSpPr>
        <xdr:cNvPr id="371" name="直線コネクタ 370"/>
        <xdr:cNvCxnSpPr/>
      </xdr:nvCxnSpPr>
      <xdr:spPr>
        <a:xfrm>
          <a:off x="3987800" y="128733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167005</xdr:rowOff>
    </xdr:from>
    <xdr:to>
      <xdr:col>19</xdr:col>
      <xdr:colOff>187325</xdr:colOff>
      <xdr:row>75</xdr:row>
      <xdr:rowOff>14605</xdr:rowOff>
    </xdr:to>
    <xdr:cxnSp macro="">
      <xdr:nvCxnSpPr>
        <xdr:cNvPr id="374" name="直線コネクタ 373"/>
        <xdr:cNvCxnSpPr/>
      </xdr:nvCxnSpPr>
      <xdr:spPr>
        <a:xfrm>
          <a:off x="3098800" y="128543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167005</xdr:rowOff>
    </xdr:to>
    <xdr:cxnSp macro="">
      <xdr:nvCxnSpPr>
        <xdr:cNvPr id="377" name="直線コネクタ 376"/>
        <xdr:cNvCxnSpPr/>
      </xdr:nvCxnSpPr>
      <xdr:spPr>
        <a:xfrm>
          <a:off x="2209800" y="12840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75</xdr:row>
      <xdr:rowOff>6985</xdr:rowOff>
    </xdr:to>
    <xdr:cxnSp macro="">
      <xdr:nvCxnSpPr>
        <xdr:cNvPr id="380" name="直線コネクタ 379"/>
        <xdr:cNvCxnSpPr/>
      </xdr:nvCxnSpPr>
      <xdr:spPr>
        <a:xfrm flipV="1">
          <a:off x="1320800" y="128409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0" name="楕円 389"/>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124477</xdr:rowOff>
    </xdr:from>
    <xdr:ext cx="762000" cy="259045"/>
    <xdr:sp macro="" textlink="">
      <xdr:nvSpPr>
        <xdr:cNvPr id="391" name="公債費該当値テキスト"/>
        <xdr:cNvSpPr txBox="1"/>
      </xdr:nvSpPr>
      <xdr:spPr>
        <a:xfrm>
          <a:off x="49149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135255</xdr:rowOff>
    </xdr:from>
    <xdr:to>
      <xdr:col>20</xdr:col>
      <xdr:colOff>38100</xdr:colOff>
      <xdr:row>75</xdr:row>
      <xdr:rowOff>65405</xdr:rowOff>
    </xdr:to>
    <xdr:sp macro="" textlink="">
      <xdr:nvSpPr>
        <xdr:cNvPr id="392" name="楕円 391"/>
        <xdr:cNvSpPr/>
      </xdr:nvSpPr>
      <xdr:spPr>
        <a:xfrm>
          <a:off x="3937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75582</xdr:rowOff>
    </xdr:from>
    <xdr:ext cx="736600" cy="259045"/>
    <xdr:sp macro="" textlink="">
      <xdr:nvSpPr>
        <xdr:cNvPr id="393" name="テキスト ボックス 392"/>
        <xdr:cNvSpPr txBox="1"/>
      </xdr:nvSpPr>
      <xdr:spPr>
        <a:xfrm>
          <a:off x="3606800" y="1259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116205</xdr:rowOff>
    </xdr:from>
    <xdr:to>
      <xdr:col>15</xdr:col>
      <xdr:colOff>149225</xdr:colOff>
      <xdr:row>75</xdr:row>
      <xdr:rowOff>46355</xdr:rowOff>
    </xdr:to>
    <xdr:sp macro="" textlink="">
      <xdr:nvSpPr>
        <xdr:cNvPr id="394" name="楕円 393"/>
        <xdr:cNvSpPr/>
      </xdr:nvSpPr>
      <xdr:spPr>
        <a:xfrm>
          <a:off x="3048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56532</xdr:rowOff>
    </xdr:from>
    <xdr:ext cx="762000" cy="259045"/>
    <xdr:sp macro="" textlink="">
      <xdr:nvSpPr>
        <xdr:cNvPr id="395" name="テキスト ボックス 394"/>
        <xdr:cNvSpPr txBox="1"/>
      </xdr:nvSpPr>
      <xdr:spPr>
        <a:xfrm>
          <a:off x="2717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6" name="楕円 395"/>
        <xdr:cNvSpPr/>
      </xdr:nvSpPr>
      <xdr:spPr>
        <a:xfrm>
          <a:off x="2159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43197</xdr:rowOff>
    </xdr:from>
    <xdr:ext cx="762000" cy="259045"/>
    <xdr:sp macro="" textlink="">
      <xdr:nvSpPr>
        <xdr:cNvPr id="397" name="テキスト ボックス 396"/>
        <xdr:cNvSpPr txBox="1"/>
      </xdr:nvSpPr>
      <xdr:spPr>
        <a:xfrm>
          <a:off x="1828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98" name="楕円 397"/>
        <xdr:cNvSpPr/>
      </xdr:nvSpPr>
      <xdr:spPr>
        <a:xfrm>
          <a:off x="1270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67962</xdr:rowOff>
    </xdr:from>
    <xdr:ext cx="762000" cy="259045"/>
    <xdr:sp macro="" textlink="">
      <xdr:nvSpPr>
        <xdr:cNvPr id="399" name="テキスト ボックス 398"/>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今後も高齢化が進む中で，介護給付費や医療給付費の増加等はあるが，抑制に努めるとともに，公営事業への繰出金も健全化に努めることにより，抑制を図る。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115570</xdr:rowOff>
    </xdr:from>
    <xdr:to>
      <xdr:col>82</xdr:col>
      <xdr:colOff>107950</xdr:colOff>
      <xdr:row>78</xdr:row>
      <xdr:rowOff>149861</xdr:rowOff>
    </xdr:to>
    <xdr:cxnSp macro="">
      <xdr:nvCxnSpPr>
        <xdr:cNvPr id="432" name="直線コネクタ 431"/>
        <xdr:cNvCxnSpPr/>
      </xdr:nvCxnSpPr>
      <xdr:spPr>
        <a:xfrm>
          <a:off x="15671800" y="134886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115570</xdr:rowOff>
    </xdr:to>
    <xdr:cxnSp macro="">
      <xdr:nvCxnSpPr>
        <xdr:cNvPr id="435" name="直線コネクタ 434"/>
        <xdr:cNvCxnSpPr/>
      </xdr:nvCxnSpPr>
      <xdr:spPr>
        <a:xfrm>
          <a:off x="14782800" y="13442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78</xdr:row>
      <xdr:rowOff>69850</xdr:rowOff>
    </xdr:to>
    <xdr:cxnSp macro="">
      <xdr:nvCxnSpPr>
        <xdr:cNvPr id="438" name="直線コネクタ 437"/>
        <xdr:cNvCxnSpPr/>
      </xdr:nvCxnSpPr>
      <xdr:spPr>
        <a:xfrm>
          <a:off x="13893800" y="1332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96520</xdr:rowOff>
    </xdr:from>
    <xdr:to>
      <xdr:col>69</xdr:col>
      <xdr:colOff>92075</xdr:colOff>
      <xdr:row>77</xdr:row>
      <xdr:rowOff>127000</xdr:rowOff>
    </xdr:to>
    <xdr:cxnSp macro="">
      <xdr:nvCxnSpPr>
        <xdr:cNvPr id="441" name="直線コネクタ 440"/>
        <xdr:cNvCxnSpPr/>
      </xdr:nvCxnSpPr>
      <xdr:spPr>
        <a:xfrm>
          <a:off x="13004800" y="13298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1" name="楕円 450"/>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2"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64770</xdr:rowOff>
    </xdr:from>
    <xdr:to>
      <xdr:col>78</xdr:col>
      <xdr:colOff>120650</xdr:colOff>
      <xdr:row>78</xdr:row>
      <xdr:rowOff>166370</xdr:rowOff>
    </xdr:to>
    <xdr:sp macro="" textlink="">
      <xdr:nvSpPr>
        <xdr:cNvPr id="453" name="楕円 452"/>
        <xdr:cNvSpPr/>
      </xdr:nvSpPr>
      <xdr:spPr>
        <a:xfrm>
          <a:off x="15621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151147</xdr:rowOff>
    </xdr:from>
    <xdr:ext cx="736600" cy="259045"/>
    <xdr:sp macro="" textlink="">
      <xdr:nvSpPr>
        <xdr:cNvPr id="454" name="テキスト ボックス 453"/>
        <xdr:cNvSpPr txBox="1"/>
      </xdr:nvSpPr>
      <xdr:spPr>
        <a:xfrm>
          <a:off x="15290800" y="1352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55" name="楕円 454"/>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105427</xdr:rowOff>
    </xdr:from>
    <xdr:ext cx="762000" cy="259045"/>
    <xdr:sp macro="" textlink="">
      <xdr:nvSpPr>
        <xdr:cNvPr id="456" name="テキスト ボックス 455"/>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57" name="楕円 456"/>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162577</xdr:rowOff>
    </xdr:from>
    <xdr:ext cx="762000" cy="259045"/>
    <xdr:sp macro="" textlink="">
      <xdr:nvSpPr>
        <xdr:cNvPr id="458" name="テキスト ボックス 457"/>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59" name="楕円 458"/>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132097</xdr:rowOff>
    </xdr:from>
    <xdr:ext cx="762000" cy="259045"/>
    <xdr:sp macro="" textlink="">
      <xdr:nvSpPr>
        <xdr:cNvPr id="460" name="テキスト ボックス 459"/>
        <xdr:cNvSpPr txBox="1"/>
      </xdr:nvSpPr>
      <xdr:spPr>
        <a:xfrm>
          <a:off x="12623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7391</xdr:rowOff>
    </xdr:from>
    <xdr:to>
      <xdr:col>29</xdr:col>
      <xdr:colOff>127000</xdr:colOff>
      <xdr:row>15</xdr:row>
      <xdr:rowOff>82588</xdr:rowOff>
    </xdr:to>
    <xdr:cxnSp macro="">
      <xdr:nvCxnSpPr>
        <xdr:cNvPr id="50" name="直線コネクタ 49"/>
        <xdr:cNvCxnSpPr/>
      </xdr:nvCxnSpPr>
      <xdr:spPr bwMode="auto">
        <a:xfrm flipV="1">
          <a:off x="5003800" y="2626766"/>
          <a:ext cx="647700" cy="75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82588</xdr:rowOff>
    </xdr:from>
    <xdr:to>
      <xdr:col>26</xdr:col>
      <xdr:colOff>50800</xdr:colOff>
      <xdr:row>15</xdr:row>
      <xdr:rowOff>103137</xdr:rowOff>
    </xdr:to>
    <xdr:cxnSp macro="">
      <xdr:nvCxnSpPr>
        <xdr:cNvPr id="53" name="直線コネクタ 52"/>
        <xdr:cNvCxnSpPr/>
      </xdr:nvCxnSpPr>
      <xdr:spPr bwMode="auto">
        <a:xfrm flipV="1">
          <a:off x="4305300" y="2701963"/>
          <a:ext cx="698500" cy="20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103137</xdr:rowOff>
    </xdr:from>
    <xdr:to>
      <xdr:col>22</xdr:col>
      <xdr:colOff>114300</xdr:colOff>
      <xdr:row>15</xdr:row>
      <xdr:rowOff>151397</xdr:rowOff>
    </xdr:to>
    <xdr:cxnSp macro="">
      <xdr:nvCxnSpPr>
        <xdr:cNvPr id="56" name="直線コネクタ 55"/>
        <xdr:cNvCxnSpPr/>
      </xdr:nvCxnSpPr>
      <xdr:spPr bwMode="auto">
        <a:xfrm flipV="1">
          <a:off x="3606800" y="2722512"/>
          <a:ext cx="698500" cy="48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151397</xdr:rowOff>
    </xdr:from>
    <xdr:to>
      <xdr:col>18</xdr:col>
      <xdr:colOff>177800</xdr:colOff>
      <xdr:row>15</xdr:row>
      <xdr:rowOff>169329</xdr:rowOff>
    </xdr:to>
    <xdr:cxnSp macro="">
      <xdr:nvCxnSpPr>
        <xdr:cNvPr id="59" name="直線コネクタ 58"/>
        <xdr:cNvCxnSpPr/>
      </xdr:nvCxnSpPr>
      <xdr:spPr bwMode="auto">
        <a:xfrm flipV="1">
          <a:off x="2908300" y="2770772"/>
          <a:ext cx="698500" cy="1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128041</xdr:rowOff>
    </xdr:from>
    <xdr:to>
      <xdr:col>29</xdr:col>
      <xdr:colOff>177800</xdr:colOff>
      <xdr:row>15</xdr:row>
      <xdr:rowOff>58191</xdr:rowOff>
    </xdr:to>
    <xdr:sp macro="" textlink="">
      <xdr:nvSpPr>
        <xdr:cNvPr id="69" name="楕円 68"/>
        <xdr:cNvSpPr/>
      </xdr:nvSpPr>
      <xdr:spPr bwMode="auto">
        <a:xfrm>
          <a:off x="5600700" y="257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144568</xdr:rowOff>
    </xdr:from>
    <xdr:ext cx="762000" cy="259045"/>
    <xdr:sp macro="" textlink="">
      <xdr:nvSpPr>
        <xdr:cNvPr id="70" name="人口1人当たり決算額の推移該当値テキスト130"/>
        <xdr:cNvSpPr txBox="1"/>
      </xdr:nvSpPr>
      <xdr:spPr>
        <a:xfrm>
          <a:off x="5740400" y="242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31788</xdr:rowOff>
    </xdr:from>
    <xdr:to>
      <xdr:col>26</xdr:col>
      <xdr:colOff>101600</xdr:colOff>
      <xdr:row>15</xdr:row>
      <xdr:rowOff>133388</xdr:rowOff>
    </xdr:to>
    <xdr:sp macro="" textlink="">
      <xdr:nvSpPr>
        <xdr:cNvPr id="71" name="楕円 70"/>
        <xdr:cNvSpPr/>
      </xdr:nvSpPr>
      <xdr:spPr bwMode="auto">
        <a:xfrm>
          <a:off x="4953000" y="265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143565</xdr:rowOff>
    </xdr:from>
    <xdr:ext cx="736600" cy="259045"/>
    <xdr:sp macro="" textlink="">
      <xdr:nvSpPr>
        <xdr:cNvPr id="72" name="テキスト ボックス 71"/>
        <xdr:cNvSpPr txBox="1"/>
      </xdr:nvSpPr>
      <xdr:spPr>
        <a:xfrm>
          <a:off x="4622800" y="2420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52337</xdr:rowOff>
    </xdr:from>
    <xdr:to>
      <xdr:col>22</xdr:col>
      <xdr:colOff>165100</xdr:colOff>
      <xdr:row>15</xdr:row>
      <xdr:rowOff>153937</xdr:rowOff>
    </xdr:to>
    <xdr:sp macro="" textlink="">
      <xdr:nvSpPr>
        <xdr:cNvPr id="73" name="楕円 72"/>
        <xdr:cNvSpPr/>
      </xdr:nvSpPr>
      <xdr:spPr bwMode="auto">
        <a:xfrm>
          <a:off x="4254500" y="267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164114</xdr:rowOff>
    </xdr:from>
    <xdr:ext cx="762000" cy="259045"/>
    <xdr:sp macro="" textlink="">
      <xdr:nvSpPr>
        <xdr:cNvPr id="74" name="テキスト ボックス 73"/>
        <xdr:cNvSpPr txBox="1"/>
      </xdr:nvSpPr>
      <xdr:spPr>
        <a:xfrm>
          <a:off x="3924300" y="24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100597</xdr:rowOff>
    </xdr:from>
    <xdr:to>
      <xdr:col>19</xdr:col>
      <xdr:colOff>38100</xdr:colOff>
      <xdr:row>16</xdr:row>
      <xdr:rowOff>30747</xdr:rowOff>
    </xdr:to>
    <xdr:sp macro="" textlink="">
      <xdr:nvSpPr>
        <xdr:cNvPr id="75" name="楕円 74"/>
        <xdr:cNvSpPr/>
      </xdr:nvSpPr>
      <xdr:spPr bwMode="auto">
        <a:xfrm>
          <a:off x="3556000" y="271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40924</xdr:rowOff>
    </xdr:from>
    <xdr:ext cx="762000" cy="259045"/>
    <xdr:sp macro="" textlink="">
      <xdr:nvSpPr>
        <xdr:cNvPr id="76" name="テキスト ボックス 75"/>
        <xdr:cNvSpPr txBox="1"/>
      </xdr:nvSpPr>
      <xdr:spPr>
        <a:xfrm>
          <a:off x="3225800" y="248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118529</xdr:rowOff>
    </xdr:from>
    <xdr:to>
      <xdr:col>15</xdr:col>
      <xdr:colOff>101600</xdr:colOff>
      <xdr:row>16</xdr:row>
      <xdr:rowOff>48679</xdr:rowOff>
    </xdr:to>
    <xdr:sp macro="" textlink="">
      <xdr:nvSpPr>
        <xdr:cNvPr id="77" name="楕円 76"/>
        <xdr:cNvSpPr/>
      </xdr:nvSpPr>
      <xdr:spPr bwMode="auto">
        <a:xfrm>
          <a:off x="2857500" y="273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58856</xdr:rowOff>
    </xdr:from>
    <xdr:ext cx="762000" cy="259045"/>
    <xdr:sp macro="" textlink="">
      <xdr:nvSpPr>
        <xdr:cNvPr id="78" name="テキスト ボックス 77"/>
        <xdr:cNvSpPr txBox="1"/>
      </xdr:nvSpPr>
      <xdr:spPr>
        <a:xfrm>
          <a:off x="2527300" y="250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13279</xdr:rowOff>
    </xdr:from>
    <xdr:to>
      <xdr:col>29</xdr:col>
      <xdr:colOff>127000</xdr:colOff>
      <xdr:row>38</xdr:row>
      <xdr:rowOff>20610</xdr:rowOff>
    </xdr:to>
    <xdr:cxnSp macro="">
      <xdr:nvCxnSpPr>
        <xdr:cNvPr id="112" name="直線コネクタ 111"/>
        <xdr:cNvCxnSpPr/>
      </xdr:nvCxnSpPr>
      <xdr:spPr bwMode="auto">
        <a:xfrm flipV="1">
          <a:off x="5003800" y="7480879"/>
          <a:ext cx="647700" cy="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14815</xdr:rowOff>
    </xdr:from>
    <xdr:to>
      <xdr:col>26</xdr:col>
      <xdr:colOff>50800</xdr:colOff>
      <xdr:row>38</xdr:row>
      <xdr:rowOff>20610</xdr:rowOff>
    </xdr:to>
    <xdr:cxnSp macro="">
      <xdr:nvCxnSpPr>
        <xdr:cNvPr id="115" name="直線コネクタ 114"/>
        <xdr:cNvCxnSpPr/>
      </xdr:nvCxnSpPr>
      <xdr:spPr bwMode="auto">
        <a:xfrm>
          <a:off x="4305300" y="7482415"/>
          <a:ext cx="698500" cy="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9172</xdr:rowOff>
    </xdr:from>
    <xdr:to>
      <xdr:col>22</xdr:col>
      <xdr:colOff>114300</xdr:colOff>
      <xdr:row>38</xdr:row>
      <xdr:rowOff>14815</xdr:rowOff>
    </xdr:to>
    <xdr:cxnSp macro="">
      <xdr:nvCxnSpPr>
        <xdr:cNvPr id="118" name="直線コネクタ 117"/>
        <xdr:cNvCxnSpPr/>
      </xdr:nvCxnSpPr>
      <xdr:spPr bwMode="auto">
        <a:xfrm>
          <a:off x="3606800" y="7476772"/>
          <a:ext cx="698500" cy="5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342540</xdr:rowOff>
    </xdr:from>
    <xdr:to>
      <xdr:col>18</xdr:col>
      <xdr:colOff>177800</xdr:colOff>
      <xdr:row>38</xdr:row>
      <xdr:rowOff>9172</xdr:rowOff>
    </xdr:to>
    <xdr:cxnSp macro="">
      <xdr:nvCxnSpPr>
        <xdr:cNvPr id="121" name="直線コネクタ 120"/>
        <xdr:cNvCxnSpPr/>
      </xdr:nvCxnSpPr>
      <xdr:spPr bwMode="auto">
        <a:xfrm>
          <a:off x="2908300" y="7467240"/>
          <a:ext cx="698500" cy="9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305379</xdr:rowOff>
    </xdr:from>
    <xdr:to>
      <xdr:col>29</xdr:col>
      <xdr:colOff>177800</xdr:colOff>
      <xdr:row>38</xdr:row>
      <xdr:rowOff>64079</xdr:rowOff>
    </xdr:to>
    <xdr:sp macro="" textlink="">
      <xdr:nvSpPr>
        <xdr:cNvPr id="131" name="楕円 130"/>
        <xdr:cNvSpPr/>
      </xdr:nvSpPr>
      <xdr:spPr bwMode="auto">
        <a:xfrm>
          <a:off x="5600700" y="743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312710</xdr:rowOff>
    </xdr:from>
    <xdr:to>
      <xdr:col>26</xdr:col>
      <xdr:colOff>101600</xdr:colOff>
      <xdr:row>38</xdr:row>
      <xdr:rowOff>71410</xdr:rowOff>
    </xdr:to>
    <xdr:sp macro="" textlink="">
      <xdr:nvSpPr>
        <xdr:cNvPr id="133" name="楕円 132"/>
        <xdr:cNvSpPr/>
      </xdr:nvSpPr>
      <xdr:spPr bwMode="auto">
        <a:xfrm>
          <a:off x="4953000" y="743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56187</xdr:rowOff>
    </xdr:from>
    <xdr:ext cx="736600" cy="259045"/>
    <xdr:sp macro="" textlink="">
      <xdr:nvSpPr>
        <xdr:cNvPr id="134" name="テキスト ボックス 133"/>
        <xdr:cNvSpPr txBox="1"/>
      </xdr:nvSpPr>
      <xdr:spPr>
        <a:xfrm>
          <a:off x="4622800" y="7523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306915</xdr:rowOff>
    </xdr:from>
    <xdr:to>
      <xdr:col>22</xdr:col>
      <xdr:colOff>165100</xdr:colOff>
      <xdr:row>38</xdr:row>
      <xdr:rowOff>65615</xdr:rowOff>
    </xdr:to>
    <xdr:sp macro="" textlink="">
      <xdr:nvSpPr>
        <xdr:cNvPr id="135" name="楕円 134"/>
        <xdr:cNvSpPr/>
      </xdr:nvSpPr>
      <xdr:spPr bwMode="auto">
        <a:xfrm>
          <a:off x="4254500" y="743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50392</xdr:rowOff>
    </xdr:from>
    <xdr:ext cx="762000" cy="259045"/>
    <xdr:sp macro="" textlink="">
      <xdr:nvSpPr>
        <xdr:cNvPr id="136" name="テキスト ボックス 135"/>
        <xdr:cNvSpPr txBox="1"/>
      </xdr:nvSpPr>
      <xdr:spPr>
        <a:xfrm>
          <a:off x="3924300" y="75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301272</xdr:rowOff>
    </xdr:from>
    <xdr:to>
      <xdr:col>19</xdr:col>
      <xdr:colOff>38100</xdr:colOff>
      <xdr:row>38</xdr:row>
      <xdr:rowOff>59972</xdr:rowOff>
    </xdr:to>
    <xdr:sp macro="" textlink="">
      <xdr:nvSpPr>
        <xdr:cNvPr id="137" name="楕円 136"/>
        <xdr:cNvSpPr/>
      </xdr:nvSpPr>
      <xdr:spPr bwMode="auto">
        <a:xfrm>
          <a:off x="3556000" y="7425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44749</xdr:rowOff>
    </xdr:from>
    <xdr:ext cx="762000" cy="259045"/>
    <xdr:sp macro="" textlink="">
      <xdr:nvSpPr>
        <xdr:cNvPr id="138" name="テキスト ボックス 137"/>
        <xdr:cNvSpPr txBox="1"/>
      </xdr:nvSpPr>
      <xdr:spPr>
        <a:xfrm>
          <a:off x="3225800" y="75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291740</xdr:rowOff>
    </xdr:from>
    <xdr:to>
      <xdr:col>15</xdr:col>
      <xdr:colOff>101600</xdr:colOff>
      <xdr:row>38</xdr:row>
      <xdr:rowOff>50440</xdr:rowOff>
    </xdr:to>
    <xdr:sp macro="" textlink="">
      <xdr:nvSpPr>
        <xdr:cNvPr id="139" name="楕円 138"/>
        <xdr:cNvSpPr/>
      </xdr:nvSpPr>
      <xdr:spPr bwMode="auto">
        <a:xfrm>
          <a:off x="2857500" y="741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35217</xdr:rowOff>
    </xdr:from>
    <xdr:ext cx="762000" cy="259045"/>
    <xdr:sp macro="" textlink="">
      <xdr:nvSpPr>
        <xdr:cNvPr id="140" name="テキスト ボックス 139"/>
        <xdr:cNvSpPr txBox="1"/>
      </xdr:nvSpPr>
      <xdr:spPr>
        <a:xfrm>
          <a:off x="2527300" y="75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23,501
22,788
100.71
15,581,539
15,074,928
95,196
9,174,444
17,623,289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89065</xdr:rowOff>
    </xdr:from>
    <xdr:to>
      <xdr:col>24</xdr:col>
      <xdr:colOff>63500</xdr:colOff>
      <xdr:row>31</xdr:row>
      <xdr:rowOff>143345</xdr:rowOff>
    </xdr:to>
    <xdr:cxnSp macro="">
      <xdr:nvCxnSpPr>
        <xdr:cNvPr id="61" name="直線コネクタ 60"/>
        <xdr:cNvCxnSpPr/>
      </xdr:nvCxnSpPr>
      <xdr:spPr>
        <a:xfrm flipV="1">
          <a:off x="3797300" y="5404015"/>
          <a:ext cx="838200" cy="5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143345</xdr:rowOff>
    </xdr:from>
    <xdr:to>
      <xdr:col>19</xdr:col>
      <xdr:colOff>177800</xdr:colOff>
      <xdr:row>32</xdr:row>
      <xdr:rowOff>10427</xdr:rowOff>
    </xdr:to>
    <xdr:cxnSp macro="">
      <xdr:nvCxnSpPr>
        <xdr:cNvPr id="64" name="直線コネクタ 63"/>
        <xdr:cNvCxnSpPr/>
      </xdr:nvCxnSpPr>
      <xdr:spPr>
        <a:xfrm flipV="1">
          <a:off x="2908300" y="5458295"/>
          <a:ext cx="889000" cy="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10427</xdr:rowOff>
    </xdr:from>
    <xdr:to>
      <xdr:col>15</xdr:col>
      <xdr:colOff>50800</xdr:colOff>
      <xdr:row>32</xdr:row>
      <xdr:rowOff>56515</xdr:rowOff>
    </xdr:to>
    <xdr:cxnSp macro="">
      <xdr:nvCxnSpPr>
        <xdr:cNvPr id="67" name="直線コネクタ 66"/>
        <xdr:cNvCxnSpPr/>
      </xdr:nvCxnSpPr>
      <xdr:spPr>
        <a:xfrm flipV="1">
          <a:off x="2019300" y="5496827"/>
          <a:ext cx="889000" cy="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56515</xdr:rowOff>
    </xdr:from>
    <xdr:to>
      <xdr:col>10</xdr:col>
      <xdr:colOff>114300</xdr:colOff>
      <xdr:row>32</xdr:row>
      <xdr:rowOff>96228</xdr:rowOff>
    </xdr:to>
    <xdr:cxnSp macro="">
      <xdr:nvCxnSpPr>
        <xdr:cNvPr id="70" name="直線コネクタ 69"/>
        <xdr:cNvCxnSpPr/>
      </xdr:nvCxnSpPr>
      <xdr:spPr>
        <a:xfrm flipV="1">
          <a:off x="1130300" y="5542915"/>
          <a:ext cx="8890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38265</xdr:rowOff>
    </xdr:from>
    <xdr:to>
      <xdr:col>24</xdr:col>
      <xdr:colOff>114300</xdr:colOff>
      <xdr:row>31</xdr:row>
      <xdr:rowOff>139865</xdr:rowOff>
    </xdr:to>
    <xdr:sp macro="" textlink="">
      <xdr:nvSpPr>
        <xdr:cNvPr id="80" name="楕円 79"/>
        <xdr:cNvSpPr/>
      </xdr:nvSpPr>
      <xdr:spPr>
        <a:xfrm>
          <a:off x="4584700" y="535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61142</xdr:rowOff>
    </xdr:from>
    <xdr:ext cx="599010" cy="259045"/>
    <xdr:sp macro="" textlink="">
      <xdr:nvSpPr>
        <xdr:cNvPr id="81" name="人件費該当値テキスト"/>
        <xdr:cNvSpPr txBox="1"/>
      </xdr:nvSpPr>
      <xdr:spPr>
        <a:xfrm>
          <a:off x="4686300" y="520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92545</xdr:rowOff>
    </xdr:from>
    <xdr:to>
      <xdr:col>20</xdr:col>
      <xdr:colOff>38100</xdr:colOff>
      <xdr:row>32</xdr:row>
      <xdr:rowOff>22695</xdr:rowOff>
    </xdr:to>
    <xdr:sp macro="" textlink="">
      <xdr:nvSpPr>
        <xdr:cNvPr id="82" name="楕円 81"/>
        <xdr:cNvSpPr/>
      </xdr:nvSpPr>
      <xdr:spPr>
        <a:xfrm>
          <a:off x="3746500" y="54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39222</xdr:rowOff>
    </xdr:from>
    <xdr:ext cx="599010" cy="259045"/>
    <xdr:sp macro="" textlink="">
      <xdr:nvSpPr>
        <xdr:cNvPr id="83" name="テキスト ボックス 82"/>
        <xdr:cNvSpPr txBox="1"/>
      </xdr:nvSpPr>
      <xdr:spPr>
        <a:xfrm>
          <a:off x="3497795" y="518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131077</xdr:rowOff>
    </xdr:from>
    <xdr:to>
      <xdr:col>15</xdr:col>
      <xdr:colOff>101600</xdr:colOff>
      <xdr:row>32</xdr:row>
      <xdr:rowOff>61227</xdr:rowOff>
    </xdr:to>
    <xdr:sp macro="" textlink="">
      <xdr:nvSpPr>
        <xdr:cNvPr id="84" name="楕円 83"/>
        <xdr:cNvSpPr/>
      </xdr:nvSpPr>
      <xdr:spPr>
        <a:xfrm>
          <a:off x="2857500" y="54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77754</xdr:rowOff>
    </xdr:from>
    <xdr:ext cx="599010" cy="259045"/>
    <xdr:sp macro="" textlink="">
      <xdr:nvSpPr>
        <xdr:cNvPr id="85" name="テキスト ボックス 84"/>
        <xdr:cNvSpPr txBox="1"/>
      </xdr:nvSpPr>
      <xdr:spPr>
        <a:xfrm>
          <a:off x="2608795" y="522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5715</xdr:rowOff>
    </xdr:from>
    <xdr:to>
      <xdr:col>10</xdr:col>
      <xdr:colOff>165100</xdr:colOff>
      <xdr:row>32</xdr:row>
      <xdr:rowOff>107315</xdr:rowOff>
    </xdr:to>
    <xdr:sp macro="" textlink="">
      <xdr:nvSpPr>
        <xdr:cNvPr id="86" name="楕円 85"/>
        <xdr:cNvSpPr/>
      </xdr:nvSpPr>
      <xdr:spPr>
        <a:xfrm>
          <a:off x="1968500" y="54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123842</xdr:rowOff>
    </xdr:from>
    <xdr:ext cx="599010" cy="259045"/>
    <xdr:sp macro="" textlink="">
      <xdr:nvSpPr>
        <xdr:cNvPr id="87" name="テキスト ボックス 86"/>
        <xdr:cNvSpPr txBox="1"/>
      </xdr:nvSpPr>
      <xdr:spPr>
        <a:xfrm>
          <a:off x="1719795" y="526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45428</xdr:rowOff>
    </xdr:from>
    <xdr:to>
      <xdr:col>6</xdr:col>
      <xdr:colOff>38100</xdr:colOff>
      <xdr:row>32</xdr:row>
      <xdr:rowOff>147028</xdr:rowOff>
    </xdr:to>
    <xdr:sp macro="" textlink="">
      <xdr:nvSpPr>
        <xdr:cNvPr id="88" name="楕円 87"/>
        <xdr:cNvSpPr/>
      </xdr:nvSpPr>
      <xdr:spPr>
        <a:xfrm>
          <a:off x="1079500" y="5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163555</xdr:rowOff>
    </xdr:from>
    <xdr:ext cx="599010" cy="259045"/>
    <xdr:sp macro="" textlink="">
      <xdr:nvSpPr>
        <xdr:cNvPr id="89" name="テキスト ボックス 88"/>
        <xdr:cNvSpPr txBox="1"/>
      </xdr:nvSpPr>
      <xdr:spPr>
        <a:xfrm>
          <a:off x="830795" y="530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27991</xdr:rowOff>
    </xdr:from>
    <xdr:to>
      <xdr:col>24</xdr:col>
      <xdr:colOff>63500</xdr:colOff>
      <xdr:row>56</xdr:row>
      <xdr:rowOff>50459</xdr:rowOff>
    </xdr:to>
    <xdr:cxnSp macro="">
      <xdr:nvCxnSpPr>
        <xdr:cNvPr id="121" name="直線コネクタ 120"/>
        <xdr:cNvCxnSpPr/>
      </xdr:nvCxnSpPr>
      <xdr:spPr>
        <a:xfrm flipV="1">
          <a:off x="3797300" y="9629191"/>
          <a:ext cx="838200" cy="2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30821</xdr:rowOff>
    </xdr:from>
    <xdr:to>
      <xdr:col>19</xdr:col>
      <xdr:colOff>177800</xdr:colOff>
      <xdr:row>56</xdr:row>
      <xdr:rowOff>50459</xdr:rowOff>
    </xdr:to>
    <xdr:cxnSp macro="">
      <xdr:nvCxnSpPr>
        <xdr:cNvPr id="124" name="直線コネクタ 123"/>
        <xdr:cNvCxnSpPr/>
      </xdr:nvCxnSpPr>
      <xdr:spPr>
        <a:xfrm>
          <a:off x="2908300" y="9632021"/>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30821</xdr:rowOff>
    </xdr:from>
    <xdr:to>
      <xdr:col>15</xdr:col>
      <xdr:colOff>50800</xdr:colOff>
      <xdr:row>56</xdr:row>
      <xdr:rowOff>55477</xdr:rowOff>
    </xdr:to>
    <xdr:cxnSp macro="">
      <xdr:nvCxnSpPr>
        <xdr:cNvPr id="127" name="直線コネクタ 126"/>
        <xdr:cNvCxnSpPr/>
      </xdr:nvCxnSpPr>
      <xdr:spPr>
        <a:xfrm flipV="1">
          <a:off x="2019300" y="9632021"/>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55477</xdr:rowOff>
    </xdr:from>
    <xdr:to>
      <xdr:col>10</xdr:col>
      <xdr:colOff>114300</xdr:colOff>
      <xdr:row>56</xdr:row>
      <xdr:rowOff>142323</xdr:rowOff>
    </xdr:to>
    <xdr:cxnSp macro="">
      <xdr:nvCxnSpPr>
        <xdr:cNvPr id="130" name="直線コネクタ 129"/>
        <xdr:cNvCxnSpPr/>
      </xdr:nvCxnSpPr>
      <xdr:spPr>
        <a:xfrm flipV="1">
          <a:off x="1130300" y="9656677"/>
          <a:ext cx="889000" cy="8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148641</xdr:rowOff>
    </xdr:from>
    <xdr:to>
      <xdr:col>24</xdr:col>
      <xdr:colOff>114300</xdr:colOff>
      <xdr:row>56</xdr:row>
      <xdr:rowOff>78791</xdr:rowOff>
    </xdr:to>
    <xdr:sp macro="" textlink="">
      <xdr:nvSpPr>
        <xdr:cNvPr id="140" name="楕円 139"/>
        <xdr:cNvSpPr/>
      </xdr:nvSpPr>
      <xdr:spPr>
        <a:xfrm>
          <a:off x="4584700" y="95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xdr:rowOff>
    </xdr:from>
    <xdr:ext cx="534377" cy="259045"/>
    <xdr:sp macro="" textlink="">
      <xdr:nvSpPr>
        <xdr:cNvPr id="141" name="物件費該当値テキスト"/>
        <xdr:cNvSpPr txBox="1"/>
      </xdr:nvSpPr>
      <xdr:spPr>
        <a:xfrm>
          <a:off x="4686300" y="942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171109</xdr:rowOff>
    </xdr:from>
    <xdr:to>
      <xdr:col>20</xdr:col>
      <xdr:colOff>38100</xdr:colOff>
      <xdr:row>56</xdr:row>
      <xdr:rowOff>101259</xdr:rowOff>
    </xdr:to>
    <xdr:sp macro="" textlink="">
      <xdr:nvSpPr>
        <xdr:cNvPr id="142" name="楕円 141"/>
        <xdr:cNvSpPr/>
      </xdr:nvSpPr>
      <xdr:spPr>
        <a:xfrm>
          <a:off x="3746500" y="960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117786</xdr:rowOff>
    </xdr:from>
    <xdr:ext cx="534377" cy="259045"/>
    <xdr:sp macro="" textlink="">
      <xdr:nvSpPr>
        <xdr:cNvPr id="143" name="テキスト ボックス 142"/>
        <xdr:cNvSpPr txBox="1"/>
      </xdr:nvSpPr>
      <xdr:spPr>
        <a:xfrm>
          <a:off x="3530111" y="937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151471</xdr:rowOff>
    </xdr:from>
    <xdr:to>
      <xdr:col>15</xdr:col>
      <xdr:colOff>101600</xdr:colOff>
      <xdr:row>56</xdr:row>
      <xdr:rowOff>81621</xdr:rowOff>
    </xdr:to>
    <xdr:sp macro="" textlink="">
      <xdr:nvSpPr>
        <xdr:cNvPr id="144" name="楕円 143"/>
        <xdr:cNvSpPr/>
      </xdr:nvSpPr>
      <xdr:spPr>
        <a:xfrm>
          <a:off x="2857500" y="95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98148</xdr:rowOff>
    </xdr:from>
    <xdr:ext cx="534377" cy="259045"/>
    <xdr:sp macro="" textlink="">
      <xdr:nvSpPr>
        <xdr:cNvPr id="145" name="テキスト ボックス 144"/>
        <xdr:cNvSpPr txBox="1"/>
      </xdr:nvSpPr>
      <xdr:spPr>
        <a:xfrm>
          <a:off x="2641111" y="93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4677</xdr:rowOff>
    </xdr:from>
    <xdr:to>
      <xdr:col>10</xdr:col>
      <xdr:colOff>165100</xdr:colOff>
      <xdr:row>56</xdr:row>
      <xdr:rowOff>106277</xdr:rowOff>
    </xdr:to>
    <xdr:sp macro="" textlink="">
      <xdr:nvSpPr>
        <xdr:cNvPr id="146" name="楕円 145"/>
        <xdr:cNvSpPr/>
      </xdr:nvSpPr>
      <xdr:spPr>
        <a:xfrm>
          <a:off x="1968500" y="96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122804</xdr:rowOff>
    </xdr:from>
    <xdr:ext cx="534377" cy="259045"/>
    <xdr:sp macro="" textlink="">
      <xdr:nvSpPr>
        <xdr:cNvPr id="147" name="テキスト ボックス 146"/>
        <xdr:cNvSpPr txBox="1"/>
      </xdr:nvSpPr>
      <xdr:spPr>
        <a:xfrm>
          <a:off x="1752111" y="93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91523</xdr:rowOff>
    </xdr:from>
    <xdr:to>
      <xdr:col>6</xdr:col>
      <xdr:colOff>38100</xdr:colOff>
      <xdr:row>57</xdr:row>
      <xdr:rowOff>21673</xdr:rowOff>
    </xdr:to>
    <xdr:sp macro="" textlink="">
      <xdr:nvSpPr>
        <xdr:cNvPr id="148" name="楕円 147"/>
        <xdr:cNvSpPr/>
      </xdr:nvSpPr>
      <xdr:spPr>
        <a:xfrm>
          <a:off x="1079500" y="96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38200</xdr:rowOff>
    </xdr:from>
    <xdr:ext cx="534377" cy="259045"/>
    <xdr:sp macro="" textlink="">
      <xdr:nvSpPr>
        <xdr:cNvPr id="149" name="テキスト ボックス 148"/>
        <xdr:cNvSpPr txBox="1"/>
      </xdr:nvSpPr>
      <xdr:spPr>
        <a:xfrm>
          <a:off x="863111" y="946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69703</xdr:rowOff>
    </xdr:from>
    <xdr:to>
      <xdr:col>24</xdr:col>
      <xdr:colOff>63500</xdr:colOff>
      <xdr:row>77</xdr:row>
      <xdr:rowOff>91534</xdr:rowOff>
    </xdr:to>
    <xdr:cxnSp macro="">
      <xdr:nvCxnSpPr>
        <xdr:cNvPr id="176" name="直線コネクタ 175"/>
        <xdr:cNvCxnSpPr/>
      </xdr:nvCxnSpPr>
      <xdr:spPr>
        <a:xfrm>
          <a:off x="3797300" y="13271353"/>
          <a:ext cx="8382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63738</xdr:rowOff>
    </xdr:from>
    <xdr:ext cx="469744" cy="259045"/>
    <xdr:sp macro="" textlink="">
      <xdr:nvSpPr>
        <xdr:cNvPr id="177" name="維持補修費平均値テキスト"/>
        <xdr:cNvSpPr txBox="1"/>
      </xdr:nvSpPr>
      <xdr:spPr>
        <a:xfrm>
          <a:off x="4686300" y="13265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69703</xdr:rowOff>
    </xdr:from>
    <xdr:to>
      <xdr:col>19</xdr:col>
      <xdr:colOff>177800</xdr:colOff>
      <xdr:row>77</xdr:row>
      <xdr:rowOff>69977</xdr:rowOff>
    </xdr:to>
    <xdr:cxnSp macro="">
      <xdr:nvCxnSpPr>
        <xdr:cNvPr id="179" name="直線コネクタ 178"/>
        <xdr:cNvCxnSpPr/>
      </xdr:nvCxnSpPr>
      <xdr:spPr>
        <a:xfrm flipV="1">
          <a:off x="2908300" y="1327135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169991</xdr:rowOff>
    </xdr:from>
    <xdr:ext cx="469744" cy="259045"/>
    <xdr:sp macro="" textlink="">
      <xdr:nvSpPr>
        <xdr:cNvPr id="181" name="テキスト ボックス 180"/>
        <xdr:cNvSpPr txBox="1"/>
      </xdr:nvSpPr>
      <xdr:spPr>
        <a:xfrm>
          <a:off x="3562428" y="1337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69977</xdr:rowOff>
    </xdr:from>
    <xdr:to>
      <xdr:col>15</xdr:col>
      <xdr:colOff>50800</xdr:colOff>
      <xdr:row>77</xdr:row>
      <xdr:rowOff>70022</xdr:rowOff>
    </xdr:to>
    <xdr:cxnSp macro="">
      <xdr:nvCxnSpPr>
        <xdr:cNvPr id="182" name="直線コネクタ 181"/>
        <xdr:cNvCxnSpPr/>
      </xdr:nvCxnSpPr>
      <xdr:spPr>
        <a:xfrm flipV="1">
          <a:off x="2019300" y="1327162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16853</xdr:rowOff>
    </xdr:from>
    <xdr:ext cx="469744" cy="259045"/>
    <xdr:sp macro="" textlink="">
      <xdr:nvSpPr>
        <xdr:cNvPr id="184" name="テキスト ボックス 183"/>
        <xdr:cNvSpPr txBox="1"/>
      </xdr:nvSpPr>
      <xdr:spPr>
        <a:xfrm>
          <a:off x="2673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54707</xdr:rowOff>
    </xdr:from>
    <xdr:to>
      <xdr:col>10</xdr:col>
      <xdr:colOff>114300</xdr:colOff>
      <xdr:row>77</xdr:row>
      <xdr:rowOff>70022</xdr:rowOff>
    </xdr:to>
    <xdr:cxnSp macro="">
      <xdr:nvCxnSpPr>
        <xdr:cNvPr id="185" name="直線コネクタ 184"/>
        <xdr:cNvCxnSpPr/>
      </xdr:nvCxnSpPr>
      <xdr:spPr>
        <a:xfrm>
          <a:off x="1130300" y="13256357"/>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43164</xdr:rowOff>
    </xdr:from>
    <xdr:ext cx="469744" cy="259045"/>
    <xdr:sp macro="" textlink="">
      <xdr:nvSpPr>
        <xdr:cNvPr id="187" name="テキスト ボックス 186"/>
        <xdr:cNvSpPr txBox="1"/>
      </xdr:nvSpPr>
      <xdr:spPr>
        <a:xfrm>
          <a:off x="1784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26111</xdr:rowOff>
    </xdr:from>
    <xdr:ext cx="469744" cy="259045"/>
    <xdr:sp macro="" textlink="">
      <xdr:nvSpPr>
        <xdr:cNvPr id="189" name="テキスト ボックス 188"/>
        <xdr:cNvSpPr txBox="1"/>
      </xdr:nvSpPr>
      <xdr:spPr>
        <a:xfrm>
          <a:off x="895428" y="1339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40734</xdr:rowOff>
    </xdr:from>
    <xdr:to>
      <xdr:col>24</xdr:col>
      <xdr:colOff>114300</xdr:colOff>
      <xdr:row>77</xdr:row>
      <xdr:rowOff>142334</xdr:rowOff>
    </xdr:to>
    <xdr:sp macro="" textlink="">
      <xdr:nvSpPr>
        <xdr:cNvPr id="195" name="楕円 194"/>
        <xdr:cNvSpPr/>
      </xdr:nvSpPr>
      <xdr:spPr>
        <a:xfrm>
          <a:off x="4584700" y="132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63611</xdr:rowOff>
    </xdr:from>
    <xdr:ext cx="469744" cy="259045"/>
    <xdr:sp macro="" textlink="">
      <xdr:nvSpPr>
        <xdr:cNvPr id="196" name="維持補修費該当値テキスト"/>
        <xdr:cNvSpPr txBox="1"/>
      </xdr:nvSpPr>
      <xdr:spPr>
        <a:xfrm>
          <a:off x="4686300" y="1309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18903</xdr:rowOff>
    </xdr:from>
    <xdr:to>
      <xdr:col>20</xdr:col>
      <xdr:colOff>38100</xdr:colOff>
      <xdr:row>77</xdr:row>
      <xdr:rowOff>120503</xdr:rowOff>
    </xdr:to>
    <xdr:sp macro="" textlink="">
      <xdr:nvSpPr>
        <xdr:cNvPr id="197" name="楕円 196"/>
        <xdr:cNvSpPr/>
      </xdr:nvSpPr>
      <xdr:spPr>
        <a:xfrm>
          <a:off x="3746500" y="132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137030</xdr:rowOff>
    </xdr:from>
    <xdr:ext cx="534377" cy="259045"/>
    <xdr:sp macro="" textlink="">
      <xdr:nvSpPr>
        <xdr:cNvPr id="198" name="テキスト ボックス 197"/>
        <xdr:cNvSpPr txBox="1"/>
      </xdr:nvSpPr>
      <xdr:spPr>
        <a:xfrm>
          <a:off x="3530111" y="129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19177</xdr:rowOff>
    </xdr:from>
    <xdr:to>
      <xdr:col>15</xdr:col>
      <xdr:colOff>101600</xdr:colOff>
      <xdr:row>77</xdr:row>
      <xdr:rowOff>120777</xdr:rowOff>
    </xdr:to>
    <xdr:sp macro="" textlink="">
      <xdr:nvSpPr>
        <xdr:cNvPr id="199" name="楕円 198"/>
        <xdr:cNvSpPr/>
      </xdr:nvSpPr>
      <xdr:spPr>
        <a:xfrm>
          <a:off x="2857500" y="132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137304</xdr:rowOff>
    </xdr:from>
    <xdr:ext cx="534377" cy="259045"/>
    <xdr:sp macro="" textlink="">
      <xdr:nvSpPr>
        <xdr:cNvPr id="200" name="テキスト ボックス 199"/>
        <xdr:cNvSpPr txBox="1"/>
      </xdr:nvSpPr>
      <xdr:spPr>
        <a:xfrm>
          <a:off x="2641111" y="129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19222</xdr:rowOff>
    </xdr:from>
    <xdr:to>
      <xdr:col>10</xdr:col>
      <xdr:colOff>165100</xdr:colOff>
      <xdr:row>77</xdr:row>
      <xdr:rowOff>120822</xdr:rowOff>
    </xdr:to>
    <xdr:sp macro="" textlink="">
      <xdr:nvSpPr>
        <xdr:cNvPr id="201" name="楕円 200"/>
        <xdr:cNvSpPr/>
      </xdr:nvSpPr>
      <xdr:spPr>
        <a:xfrm>
          <a:off x="1968500" y="132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137349</xdr:rowOff>
    </xdr:from>
    <xdr:ext cx="534377" cy="259045"/>
    <xdr:sp macro="" textlink="">
      <xdr:nvSpPr>
        <xdr:cNvPr id="202" name="テキスト ボックス 201"/>
        <xdr:cNvSpPr txBox="1"/>
      </xdr:nvSpPr>
      <xdr:spPr>
        <a:xfrm>
          <a:off x="1752111" y="129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3907</xdr:rowOff>
    </xdr:from>
    <xdr:to>
      <xdr:col>6</xdr:col>
      <xdr:colOff>38100</xdr:colOff>
      <xdr:row>77</xdr:row>
      <xdr:rowOff>105507</xdr:rowOff>
    </xdr:to>
    <xdr:sp macro="" textlink="">
      <xdr:nvSpPr>
        <xdr:cNvPr id="203" name="楕円 202"/>
        <xdr:cNvSpPr/>
      </xdr:nvSpPr>
      <xdr:spPr>
        <a:xfrm>
          <a:off x="1079500" y="1320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122034</xdr:rowOff>
    </xdr:from>
    <xdr:ext cx="534377" cy="259045"/>
    <xdr:sp macro="" textlink="">
      <xdr:nvSpPr>
        <xdr:cNvPr id="204" name="テキスト ボックス 203"/>
        <xdr:cNvSpPr txBox="1"/>
      </xdr:nvSpPr>
      <xdr:spPr>
        <a:xfrm>
          <a:off x="863111" y="129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73749</xdr:rowOff>
    </xdr:from>
    <xdr:to>
      <xdr:col>24</xdr:col>
      <xdr:colOff>63500</xdr:colOff>
      <xdr:row>98</xdr:row>
      <xdr:rowOff>137795</xdr:rowOff>
    </xdr:to>
    <xdr:cxnSp macro="">
      <xdr:nvCxnSpPr>
        <xdr:cNvPr id="234" name="直線コネクタ 233"/>
        <xdr:cNvCxnSpPr/>
      </xdr:nvCxnSpPr>
      <xdr:spPr>
        <a:xfrm>
          <a:off x="3797300" y="16875849"/>
          <a:ext cx="8382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45301</xdr:rowOff>
    </xdr:from>
    <xdr:to>
      <xdr:col>19</xdr:col>
      <xdr:colOff>177800</xdr:colOff>
      <xdr:row>98</xdr:row>
      <xdr:rowOff>73749</xdr:rowOff>
    </xdr:to>
    <xdr:cxnSp macro="">
      <xdr:nvCxnSpPr>
        <xdr:cNvPr id="237" name="直線コネクタ 236"/>
        <xdr:cNvCxnSpPr/>
      </xdr:nvCxnSpPr>
      <xdr:spPr>
        <a:xfrm>
          <a:off x="2908300" y="16847401"/>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45301</xdr:rowOff>
    </xdr:from>
    <xdr:to>
      <xdr:col>15</xdr:col>
      <xdr:colOff>50800</xdr:colOff>
      <xdr:row>98</xdr:row>
      <xdr:rowOff>121729</xdr:rowOff>
    </xdr:to>
    <xdr:cxnSp macro="">
      <xdr:nvCxnSpPr>
        <xdr:cNvPr id="240" name="直線コネクタ 239"/>
        <xdr:cNvCxnSpPr/>
      </xdr:nvCxnSpPr>
      <xdr:spPr>
        <a:xfrm flipV="1">
          <a:off x="2019300" y="16847401"/>
          <a:ext cx="8890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56604</xdr:rowOff>
    </xdr:from>
    <xdr:to>
      <xdr:col>10</xdr:col>
      <xdr:colOff>114300</xdr:colOff>
      <xdr:row>98</xdr:row>
      <xdr:rowOff>121729</xdr:rowOff>
    </xdr:to>
    <xdr:cxnSp macro="">
      <xdr:nvCxnSpPr>
        <xdr:cNvPr id="243" name="直線コネクタ 242"/>
        <xdr:cNvCxnSpPr/>
      </xdr:nvCxnSpPr>
      <xdr:spPr>
        <a:xfrm>
          <a:off x="1130300" y="16858704"/>
          <a:ext cx="889000" cy="6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86995</xdr:rowOff>
    </xdr:from>
    <xdr:to>
      <xdr:col>24</xdr:col>
      <xdr:colOff>114300</xdr:colOff>
      <xdr:row>99</xdr:row>
      <xdr:rowOff>17145</xdr:rowOff>
    </xdr:to>
    <xdr:sp macro="" textlink="">
      <xdr:nvSpPr>
        <xdr:cNvPr id="253" name="楕円 252"/>
        <xdr:cNvSpPr/>
      </xdr:nvSpPr>
      <xdr:spPr>
        <a:xfrm>
          <a:off x="4584700" y="168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65422</xdr:rowOff>
    </xdr:from>
    <xdr:ext cx="534377" cy="259045"/>
    <xdr:sp macro="" textlink="">
      <xdr:nvSpPr>
        <xdr:cNvPr id="254" name="扶助費該当値テキスト"/>
        <xdr:cNvSpPr txBox="1"/>
      </xdr:nvSpPr>
      <xdr:spPr>
        <a:xfrm>
          <a:off x="4686300" y="1686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22949</xdr:rowOff>
    </xdr:from>
    <xdr:to>
      <xdr:col>20</xdr:col>
      <xdr:colOff>38100</xdr:colOff>
      <xdr:row>98</xdr:row>
      <xdr:rowOff>124549</xdr:rowOff>
    </xdr:to>
    <xdr:sp macro="" textlink="">
      <xdr:nvSpPr>
        <xdr:cNvPr id="255" name="楕円 254"/>
        <xdr:cNvSpPr/>
      </xdr:nvSpPr>
      <xdr:spPr>
        <a:xfrm>
          <a:off x="3746500" y="168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115676</xdr:rowOff>
    </xdr:from>
    <xdr:ext cx="534377" cy="259045"/>
    <xdr:sp macro="" textlink="">
      <xdr:nvSpPr>
        <xdr:cNvPr id="256" name="テキスト ボックス 255"/>
        <xdr:cNvSpPr txBox="1"/>
      </xdr:nvSpPr>
      <xdr:spPr>
        <a:xfrm>
          <a:off x="3530111" y="169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165951</xdr:rowOff>
    </xdr:from>
    <xdr:to>
      <xdr:col>15</xdr:col>
      <xdr:colOff>101600</xdr:colOff>
      <xdr:row>98</xdr:row>
      <xdr:rowOff>96101</xdr:rowOff>
    </xdr:to>
    <xdr:sp macro="" textlink="">
      <xdr:nvSpPr>
        <xdr:cNvPr id="257" name="楕円 256"/>
        <xdr:cNvSpPr/>
      </xdr:nvSpPr>
      <xdr:spPr>
        <a:xfrm>
          <a:off x="2857500" y="167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87228</xdr:rowOff>
    </xdr:from>
    <xdr:ext cx="534377" cy="259045"/>
    <xdr:sp macro="" textlink="">
      <xdr:nvSpPr>
        <xdr:cNvPr id="258" name="テキスト ボックス 257"/>
        <xdr:cNvSpPr txBox="1"/>
      </xdr:nvSpPr>
      <xdr:spPr>
        <a:xfrm>
          <a:off x="2641111" y="1688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70929</xdr:rowOff>
    </xdr:from>
    <xdr:to>
      <xdr:col>10</xdr:col>
      <xdr:colOff>165100</xdr:colOff>
      <xdr:row>99</xdr:row>
      <xdr:rowOff>1079</xdr:rowOff>
    </xdr:to>
    <xdr:sp macro="" textlink="">
      <xdr:nvSpPr>
        <xdr:cNvPr id="259" name="楕円 258"/>
        <xdr:cNvSpPr/>
      </xdr:nvSpPr>
      <xdr:spPr>
        <a:xfrm>
          <a:off x="1968500" y="168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163656</xdr:rowOff>
    </xdr:from>
    <xdr:ext cx="534377" cy="259045"/>
    <xdr:sp macro="" textlink="">
      <xdr:nvSpPr>
        <xdr:cNvPr id="260" name="テキスト ボックス 259"/>
        <xdr:cNvSpPr txBox="1"/>
      </xdr:nvSpPr>
      <xdr:spPr>
        <a:xfrm>
          <a:off x="1752111" y="1696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5804</xdr:rowOff>
    </xdr:from>
    <xdr:to>
      <xdr:col>6</xdr:col>
      <xdr:colOff>38100</xdr:colOff>
      <xdr:row>98</xdr:row>
      <xdr:rowOff>107404</xdr:rowOff>
    </xdr:to>
    <xdr:sp macro="" textlink="">
      <xdr:nvSpPr>
        <xdr:cNvPr id="261" name="楕円 260"/>
        <xdr:cNvSpPr/>
      </xdr:nvSpPr>
      <xdr:spPr>
        <a:xfrm>
          <a:off x="10795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98531</xdr:rowOff>
    </xdr:from>
    <xdr:ext cx="534377" cy="259045"/>
    <xdr:sp macro="" textlink="">
      <xdr:nvSpPr>
        <xdr:cNvPr id="262" name="テキスト ボックス 261"/>
        <xdr:cNvSpPr txBox="1"/>
      </xdr:nvSpPr>
      <xdr:spPr>
        <a:xfrm>
          <a:off x="863111" y="169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6350</xdr:rowOff>
    </xdr:from>
    <xdr:to>
      <xdr:col>55</xdr:col>
      <xdr:colOff>0</xdr:colOff>
      <xdr:row>36</xdr:row>
      <xdr:rowOff>47696</xdr:rowOff>
    </xdr:to>
    <xdr:cxnSp macro="">
      <xdr:nvCxnSpPr>
        <xdr:cNvPr id="291" name="直線コネクタ 290"/>
        <xdr:cNvCxnSpPr/>
      </xdr:nvCxnSpPr>
      <xdr:spPr>
        <a:xfrm flipV="1">
          <a:off x="9639300" y="6178550"/>
          <a:ext cx="838200" cy="4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47696</xdr:rowOff>
    </xdr:from>
    <xdr:to>
      <xdr:col>50</xdr:col>
      <xdr:colOff>114300</xdr:colOff>
      <xdr:row>36</xdr:row>
      <xdr:rowOff>82291</xdr:rowOff>
    </xdr:to>
    <xdr:cxnSp macro="">
      <xdr:nvCxnSpPr>
        <xdr:cNvPr id="294" name="直線コネクタ 293"/>
        <xdr:cNvCxnSpPr/>
      </xdr:nvCxnSpPr>
      <xdr:spPr>
        <a:xfrm flipV="1">
          <a:off x="8750300" y="6219896"/>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70777</xdr:rowOff>
    </xdr:from>
    <xdr:to>
      <xdr:col>45</xdr:col>
      <xdr:colOff>177800</xdr:colOff>
      <xdr:row>36</xdr:row>
      <xdr:rowOff>82291</xdr:rowOff>
    </xdr:to>
    <xdr:cxnSp macro="">
      <xdr:nvCxnSpPr>
        <xdr:cNvPr id="297" name="直線コネクタ 296"/>
        <xdr:cNvCxnSpPr/>
      </xdr:nvCxnSpPr>
      <xdr:spPr>
        <a:xfrm>
          <a:off x="7861300" y="6242977"/>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66997</xdr:rowOff>
    </xdr:from>
    <xdr:to>
      <xdr:col>41</xdr:col>
      <xdr:colOff>50800</xdr:colOff>
      <xdr:row>36</xdr:row>
      <xdr:rowOff>70777</xdr:rowOff>
    </xdr:to>
    <xdr:cxnSp macro="">
      <xdr:nvCxnSpPr>
        <xdr:cNvPr id="300" name="直線コネクタ 299"/>
        <xdr:cNvCxnSpPr/>
      </xdr:nvCxnSpPr>
      <xdr:spPr>
        <a:xfrm>
          <a:off x="6972300" y="6239197"/>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127000</xdr:rowOff>
    </xdr:from>
    <xdr:to>
      <xdr:col>55</xdr:col>
      <xdr:colOff>50800</xdr:colOff>
      <xdr:row>36</xdr:row>
      <xdr:rowOff>57150</xdr:rowOff>
    </xdr:to>
    <xdr:sp macro="" textlink="">
      <xdr:nvSpPr>
        <xdr:cNvPr id="310" name="楕円 309"/>
        <xdr:cNvSpPr/>
      </xdr:nvSpPr>
      <xdr:spPr>
        <a:xfrm>
          <a:off x="104267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149877</xdr:rowOff>
    </xdr:from>
    <xdr:ext cx="534377" cy="259045"/>
    <xdr:sp macro="" textlink="">
      <xdr:nvSpPr>
        <xdr:cNvPr id="311" name="補助費等該当値テキスト"/>
        <xdr:cNvSpPr txBox="1"/>
      </xdr:nvSpPr>
      <xdr:spPr>
        <a:xfrm>
          <a:off x="10528300" y="59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168346</xdr:rowOff>
    </xdr:from>
    <xdr:to>
      <xdr:col>50</xdr:col>
      <xdr:colOff>165100</xdr:colOff>
      <xdr:row>36</xdr:row>
      <xdr:rowOff>98496</xdr:rowOff>
    </xdr:to>
    <xdr:sp macro="" textlink="">
      <xdr:nvSpPr>
        <xdr:cNvPr id="312" name="楕円 311"/>
        <xdr:cNvSpPr/>
      </xdr:nvSpPr>
      <xdr:spPr>
        <a:xfrm>
          <a:off x="9588500" y="61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89623</xdr:rowOff>
    </xdr:from>
    <xdr:ext cx="534377" cy="259045"/>
    <xdr:sp macro="" textlink="">
      <xdr:nvSpPr>
        <xdr:cNvPr id="313" name="テキスト ボックス 312"/>
        <xdr:cNvSpPr txBox="1"/>
      </xdr:nvSpPr>
      <xdr:spPr>
        <a:xfrm>
          <a:off x="9372111" y="62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31491</xdr:rowOff>
    </xdr:from>
    <xdr:to>
      <xdr:col>46</xdr:col>
      <xdr:colOff>38100</xdr:colOff>
      <xdr:row>36</xdr:row>
      <xdr:rowOff>133091</xdr:rowOff>
    </xdr:to>
    <xdr:sp macro="" textlink="">
      <xdr:nvSpPr>
        <xdr:cNvPr id="314" name="楕円 313"/>
        <xdr:cNvSpPr/>
      </xdr:nvSpPr>
      <xdr:spPr>
        <a:xfrm>
          <a:off x="8699500" y="62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124218</xdr:rowOff>
    </xdr:from>
    <xdr:ext cx="534377" cy="259045"/>
    <xdr:sp macro="" textlink="">
      <xdr:nvSpPr>
        <xdr:cNvPr id="315" name="テキスト ボックス 314"/>
        <xdr:cNvSpPr txBox="1"/>
      </xdr:nvSpPr>
      <xdr:spPr>
        <a:xfrm>
          <a:off x="8483111" y="62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19977</xdr:rowOff>
    </xdr:from>
    <xdr:to>
      <xdr:col>41</xdr:col>
      <xdr:colOff>101600</xdr:colOff>
      <xdr:row>36</xdr:row>
      <xdr:rowOff>121577</xdr:rowOff>
    </xdr:to>
    <xdr:sp macro="" textlink="">
      <xdr:nvSpPr>
        <xdr:cNvPr id="316" name="楕円 315"/>
        <xdr:cNvSpPr/>
      </xdr:nvSpPr>
      <xdr:spPr>
        <a:xfrm>
          <a:off x="7810500" y="61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138104</xdr:rowOff>
    </xdr:from>
    <xdr:ext cx="534377" cy="259045"/>
    <xdr:sp macro="" textlink="">
      <xdr:nvSpPr>
        <xdr:cNvPr id="317" name="テキスト ボックス 316"/>
        <xdr:cNvSpPr txBox="1"/>
      </xdr:nvSpPr>
      <xdr:spPr>
        <a:xfrm>
          <a:off x="7594111" y="596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16197</xdr:rowOff>
    </xdr:from>
    <xdr:to>
      <xdr:col>36</xdr:col>
      <xdr:colOff>165100</xdr:colOff>
      <xdr:row>36</xdr:row>
      <xdr:rowOff>117797</xdr:rowOff>
    </xdr:to>
    <xdr:sp macro="" textlink="">
      <xdr:nvSpPr>
        <xdr:cNvPr id="318" name="楕円 317"/>
        <xdr:cNvSpPr/>
      </xdr:nvSpPr>
      <xdr:spPr>
        <a:xfrm>
          <a:off x="6921500" y="61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134324</xdr:rowOff>
    </xdr:from>
    <xdr:ext cx="534377" cy="259045"/>
    <xdr:sp macro="" textlink="">
      <xdr:nvSpPr>
        <xdr:cNvPr id="319" name="テキスト ボックス 318"/>
        <xdr:cNvSpPr txBox="1"/>
      </xdr:nvSpPr>
      <xdr:spPr>
        <a:xfrm>
          <a:off x="6705111" y="596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144994</xdr:rowOff>
    </xdr:from>
    <xdr:to>
      <xdr:col>55</xdr:col>
      <xdr:colOff>0</xdr:colOff>
      <xdr:row>56</xdr:row>
      <xdr:rowOff>115519</xdr:rowOff>
    </xdr:to>
    <xdr:cxnSp macro="">
      <xdr:nvCxnSpPr>
        <xdr:cNvPr id="346" name="直線コネクタ 345"/>
        <xdr:cNvCxnSpPr/>
      </xdr:nvCxnSpPr>
      <xdr:spPr>
        <a:xfrm>
          <a:off x="9639300" y="9574744"/>
          <a:ext cx="838200" cy="14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144994</xdr:rowOff>
    </xdr:from>
    <xdr:to>
      <xdr:col>50</xdr:col>
      <xdr:colOff>114300</xdr:colOff>
      <xdr:row>56</xdr:row>
      <xdr:rowOff>45265</xdr:rowOff>
    </xdr:to>
    <xdr:cxnSp macro="">
      <xdr:nvCxnSpPr>
        <xdr:cNvPr id="349" name="直線コネクタ 348"/>
        <xdr:cNvCxnSpPr/>
      </xdr:nvCxnSpPr>
      <xdr:spPr>
        <a:xfrm flipV="1">
          <a:off x="8750300" y="9574744"/>
          <a:ext cx="889000" cy="7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45265</xdr:rowOff>
    </xdr:from>
    <xdr:to>
      <xdr:col>45</xdr:col>
      <xdr:colOff>177800</xdr:colOff>
      <xdr:row>57</xdr:row>
      <xdr:rowOff>10102</xdr:rowOff>
    </xdr:to>
    <xdr:cxnSp macro="">
      <xdr:nvCxnSpPr>
        <xdr:cNvPr id="352" name="直線コネクタ 351"/>
        <xdr:cNvCxnSpPr/>
      </xdr:nvCxnSpPr>
      <xdr:spPr>
        <a:xfrm flipV="1">
          <a:off x="7861300" y="9646465"/>
          <a:ext cx="889000" cy="13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1589</xdr:rowOff>
    </xdr:from>
    <xdr:to>
      <xdr:col>41</xdr:col>
      <xdr:colOff>50800</xdr:colOff>
      <xdr:row>57</xdr:row>
      <xdr:rowOff>10102</xdr:rowOff>
    </xdr:to>
    <xdr:cxnSp macro="">
      <xdr:nvCxnSpPr>
        <xdr:cNvPr id="355" name="直線コネクタ 354"/>
        <xdr:cNvCxnSpPr/>
      </xdr:nvCxnSpPr>
      <xdr:spPr>
        <a:xfrm>
          <a:off x="6972300" y="9774239"/>
          <a:ext cx="8890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64719</xdr:rowOff>
    </xdr:from>
    <xdr:to>
      <xdr:col>55</xdr:col>
      <xdr:colOff>50800</xdr:colOff>
      <xdr:row>56</xdr:row>
      <xdr:rowOff>166319</xdr:rowOff>
    </xdr:to>
    <xdr:sp macro="" textlink="">
      <xdr:nvSpPr>
        <xdr:cNvPr id="365" name="楕円 364"/>
        <xdr:cNvSpPr/>
      </xdr:nvSpPr>
      <xdr:spPr>
        <a:xfrm>
          <a:off x="10426700" y="96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43146</xdr:rowOff>
    </xdr:from>
    <xdr:ext cx="534377" cy="259045"/>
    <xdr:sp macro="" textlink="">
      <xdr:nvSpPr>
        <xdr:cNvPr id="366" name="普通建設事業費該当値テキスト"/>
        <xdr:cNvSpPr txBox="1"/>
      </xdr:nvSpPr>
      <xdr:spPr>
        <a:xfrm>
          <a:off x="10528300" y="96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94194</xdr:rowOff>
    </xdr:from>
    <xdr:to>
      <xdr:col>50</xdr:col>
      <xdr:colOff>165100</xdr:colOff>
      <xdr:row>56</xdr:row>
      <xdr:rowOff>24344</xdr:rowOff>
    </xdr:to>
    <xdr:sp macro="" textlink="">
      <xdr:nvSpPr>
        <xdr:cNvPr id="367" name="楕円 366"/>
        <xdr:cNvSpPr/>
      </xdr:nvSpPr>
      <xdr:spPr>
        <a:xfrm>
          <a:off x="9588500" y="9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40871</xdr:rowOff>
    </xdr:from>
    <xdr:ext cx="599010" cy="259045"/>
    <xdr:sp macro="" textlink="">
      <xdr:nvSpPr>
        <xdr:cNvPr id="368" name="テキスト ボックス 367"/>
        <xdr:cNvSpPr txBox="1"/>
      </xdr:nvSpPr>
      <xdr:spPr>
        <a:xfrm>
          <a:off x="9339795" y="929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165915</xdr:rowOff>
    </xdr:from>
    <xdr:to>
      <xdr:col>46</xdr:col>
      <xdr:colOff>38100</xdr:colOff>
      <xdr:row>56</xdr:row>
      <xdr:rowOff>96065</xdr:rowOff>
    </xdr:to>
    <xdr:sp macro="" textlink="">
      <xdr:nvSpPr>
        <xdr:cNvPr id="369" name="楕円 368"/>
        <xdr:cNvSpPr/>
      </xdr:nvSpPr>
      <xdr:spPr>
        <a:xfrm>
          <a:off x="8699500" y="95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112592</xdr:rowOff>
    </xdr:from>
    <xdr:ext cx="534377" cy="259045"/>
    <xdr:sp macro="" textlink="">
      <xdr:nvSpPr>
        <xdr:cNvPr id="370" name="テキスト ボックス 369"/>
        <xdr:cNvSpPr txBox="1"/>
      </xdr:nvSpPr>
      <xdr:spPr>
        <a:xfrm>
          <a:off x="8483111" y="93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130752</xdr:rowOff>
    </xdr:from>
    <xdr:to>
      <xdr:col>41</xdr:col>
      <xdr:colOff>101600</xdr:colOff>
      <xdr:row>57</xdr:row>
      <xdr:rowOff>60902</xdr:rowOff>
    </xdr:to>
    <xdr:sp macro="" textlink="">
      <xdr:nvSpPr>
        <xdr:cNvPr id="371" name="楕円 370"/>
        <xdr:cNvSpPr/>
      </xdr:nvSpPr>
      <xdr:spPr>
        <a:xfrm>
          <a:off x="7810500" y="97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52029</xdr:rowOff>
    </xdr:from>
    <xdr:ext cx="534377" cy="259045"/>
    <xdr:sp macro="" textlink="">
      <xdr:nvSpPr>
        <xdr:cNvPr id="372" name="テキスト ボックス 371"/>
        <xdr:cNvSpPr txBox="1"/>
      </xdr:nvSpPr>
      <xdr:spPr>
        <a:xfrm>
          <a:off x="7594111" y="98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122239</xdr:rowOff>
    </xdr:from>
    <xdr:to>
      <xdr:col>36</xdr:col>
      <xdr:colOff>165100</xdr:colOff>
      <xdr:row>57</xdr:row>
      <xdr:rowOff>52389</xdr:rowOff>
    </xdr:to>
    <xdr:sp macro="" textlink="">
      <xdr:nvSpPr>
        <xdr:cNvPr id="373" name="楕円 372"/>
        <xdr:cNvSpPr/>
      </xdr:nvSpPr>
      <xdr:spPr>
        <a:xfrm>
          <a:off x="6921500" y="97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43516</xdr:rowOff>
    </xdr:from>
    <xdr:ext cx="534377" cy="259045"/>
    <xdr:sp macro="" textlink="">
      <xdr:nvSpPr>
        <xdr:cNvPr id="374" name="テキスト ボックス 373"/>
        <xdr:cNvSpPr txBox="1"/>
      </xdr:nvSpPr>
      <xdr:spPr>
        <a:xfrm>
          <a:off x="6705111" y="98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28060</xdr:rowOff>
    </xdr:from>
    <xdr:to>
      <xdr:col>55</xdr:col>
      <xdr:colOff>0</xdr:colOff>
      <xdr:row>78</xdr:row>
      <xdr:rowOff>130301</xdr:rowOff>
    </xdr:to>
    <xdr:cxnSp macro="">
      <xdr:nvCxnSpPr>
        <xdr:cNvPr id="401" name="直線コネクタ 400"/>
        <xdr:cNvCxnSpPr/>
      </xdr:nvCxnSpPr>
      <xdr:spPr>
        <a:xfrm>
          <a:off x="9639300" y="13229710"/>
          <a:ext cx="838200" cy="27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28060</xdr:rowOff>
    </xdr:from>
    <xdr:to>
      <xdr:col>50</xdr:col>
      <xdr:colOff>114300</xdr:colOff>
      <xdr:row>78</xdr:row>
      <xdr:rowOff>81717</xdr:rowOff>
    </xdr:to>
    <xdr:cxnSp macro="">
      <xdr:nvCxnSpPr>
        <xdr:cNvPr id="404" name="直線コネクタ 403"/>
        <xdr:cNvCxnSpPr/>
      </xdr:nvCxnSpPr>
      <xdr:spPr>
        <a:xfrm flipV="1">
          <a:off x="8750300" y="13229710"/>
          <a:ext cx="889000" cy="2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119438</xdr:rowOff>
    </xdr:from>
    <xdr:to>
      <xdr:col>45</xdr:col>
      <xdr:colOff>177800</xdr:colOff>
      <xdr:row>78</xdr:row>
      <xdr:rowOff>81717</xdr:rowOff>
    </xdr:to>
    <xdr:cxnSp macro="">
      <xdr:nvCxnSpPr>
        <xdr:cNvPr id="407" name="直線コネクタ 406"/>
        <xdr:cNvCxnSpPr/>
      </xdr:nvCxnSpPr>
      <xdr:spPr>
        <a:xfrm>
          <a:off x="7861300" y="13149638"/>
          <a:ext cx="889000" cy="30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74220</xdr:rowOff>
    </xdr:from>
    <xdr:to>
      <xdr:col>41</xdr:col>
      <xdr:colOff>50800</xdr:colOff>
      <xdr:row>76</xdr:row>
      <xdr:rowOff>119438</xdr:rowOff>
    </xdr:to>
    <xdr:cxnSp macro="">
      <xdr:nvCxnSpPr>
        <xdr:cNvPr id="410" name="直線コネクタ 409"/>
        <xdr:cNvCxnSpPr/>
      </xdr:nvCxnSpPr>
      <xdr:spPr>
        <a:xfrm>
          <a:off x="6972300" y="13104420"/>
          <a:ext cx="889000" cy="4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79501</xdr:rowOff>
    </xdr:from>
    <xdr:to>
      <xdr:col>55</xdr:col>
      <xdr:colOff>50800</xdr:colOff>
      <xdr:row>79</xdr:row>
      <xdr:rowOff>9651</xdr:rowOff>
    </xdr:to>
    <xdr:sp macro="" textlink="">
      <xdr:nvSpPr>
        <xdr:cNvPr id="420" name="楕円 419"/>
        <xdr:cNvSpPr/>
      </xdr:nvSpPr>
      <xdr:spPr>
        <a:xfrm>
          <a:off x="10426700" y="134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165878</xdr:rowOff>
    </xdr:from>
    <xdr:ext cx="469744" cy="259045"/>
    <xdr:sp macro="" textlink="">
      <xdr:nvSpPr>
        <xdr:cNvPr id="421" name="普通建設事業費 （ うち新規整備　）該当値テキスト"/>
        <xdr:cNvSpPr txBox="1"/>
      </xdr:nvSpPr>
      <xdr:spPr>
        <a:xfrm>
          <a:off x="10528300" y="1336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148710</xdr:rowOff>
    </xdr:from>
    <xdr:to>
      <xdr:col>50</xdr:col>
      <xdr:colOff>165100</xdr:colOff>
      <xdr:row>77</xdr:row>
      <xdr:rowOff>78860</xdr:rowOff>
    </xdr:to>
    <xdr:sp macro="" textlink="">
      <xdr:nvSpPr>
        <xdr:cNvPr id="422" name="楕円 421"/>
        <xdr:cNvSpPr/>
      </xdr:nvSpPr>
      <xdr:spPr>
        <a:xfrm>
          <a:off x="9588500" y="131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95388</xdr:rowOff>
    </xdr:from>
    <xdr:ext cx="534377" cy="259045"/>
    <xdr:sp macro="" textlink="">
      <xdr:nvSpPr>
        <xdr:cNvPr id="423" name="テキスト ボックス 422"/>
        <xdr:cNvSpPr txBox="1"/>
      </xdr:nvSpPr>
      <xdr:spPr>
        <a:xfrm>
          <a:off x="9372111" y="129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30917</xdr:rowOff>
    </xdr:from>
    <xdr:to>
      <xdr:col>46</xdr:col>
      <xdr:colOff>38100</xdr:colOff>
      <xdr:row>78</xdr:row>
      <xdr:rowOff>132517</xdr:rowOff>
    </xdr:to>
    <xdr:sp macro="" textlink="">
      <xdr:nvSpPr>
        <xdr:cNvPr id="424" name="楕円 423"/>
        <xdr:cNvSpPr/>
      </xdr:nvSpPr>
      <xdr:spPr>
        <a:xfrm>
          <a:off x="8699500" y="1340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123644</xdr:rowOff>
    </xdr:from>
    <xdr:ext cx="469744" cy="259045"/>
    <xdr:sp macro="" textlink="">
      <xdr:nvSpPr>
        <xdr:cNvPr id="425" name="テキスト ボックス 424"/>
        <xdr:cNvSpPr txBox="1"/>
      </xdr:nvSpPr>
      <xdr:spPr>
        <a:xfrm>
          <a:off x="8515428" y="1349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68638</xdr:rowOff>
    </xdr:from>
    <xdr:to>
      <xdr:col>41</xdr:col>
      <xdr:colOff>101600</xdr:colOff>
      <xdr:row>76</xdr:row>
      <xdr:rowOff>170238</xdr:rowOff>
    </xdr:to>
    <xdr:sp macro="" textlink="">
      <xdr:nvSpPr>
        <xdr:cNvPr id="426" name="楕円 425"/>
        <xdr:cNvSpPr/>
      </xdr:nvSpPr>
      <xdr:spPr>
        <a:xfrm>
          <a:off x="7810500" y="130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161365</xdr:rowOff>
    </xdr:from>
    <xdr:ext cx="534377" cy="259045"/>
    <xdr:sp macro="" textlink="">
      <xdr:nvSpPr>
        <xdr:cNvPr id="427" name="テキスト ボックス 426"/>
        <xdr:cNvSpPr txBox="1"/>
      </xdr:nvSpPr>
      <xdr:spPr>
        <a:xfrm>
          <a:off x="7594111" y="131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23420</xdr:rowOff>
    </xdr:from>
    <xdr:to>
      <xdr:col>36</xdr:col>
      <xdr:colOff>165100</xdr:colOff>
      <xdr:row>76</xdr:row>
      <xdr:rowOff>125020</xdr:rowOff>
    </xdr:to>
    <xdr:sp macro="" textlink="">
      <xdr:nvSpPr>
        <xdr:cNvPr id="428" name="楕円 427"/>
        <xdr:cNvSpPr/>
      </xdr:nvSpPr>
      <xdr:spPr>
        <a:xfrm>
          <a:off x="6921500" y="1305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116147</xdr:rowOff>
    </xdr:from>
    <xdr:ext cx="534377" cy="259045"/>
    <xdr:sp macro="" textlink="">
      <xdr:nvSpPr>
        <xdr:cNvPr id="429" name="テキスト ボックス 428"/>
        <xdr:cNvSpPr txBox="1"/>
      </xdr:nvSpPr>
      <xdr:spPr>
        <a:xfrm>
          <a:off x="6705111" y="131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2398</xdr:rowOff>
    </xdr:from>
    <xdr:to>
      <xdr:col>55</xdr:col>
      <xdr:colOff>0</xdr:colOff>
      <xdr:row>95</xdr:row>
      <xdr:rowOff>38463</xdr:rowOff>
    </xdr:to>
    <xdr:cxnSp macro="">
      <xdr:nvCxnSpPr>
        <xdr:cNvPr id="460" name="直線コネクタ 459"/>
        <xdr:cNvCxnSpPr/>
      </xdr:nvCxnSpPr>
      <xdr:spPr>
        <a:xfrm flipV="1">
          <a:off x="9639300" y="16290148"/>
          <a:ext cx="838200" cy="3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90932</xdr:rowOff>
    </xdr:from>
    <xdr:to>
      <xdr:col>50</xdr:col>
      <xdr:colOff>114300</xdr:colOff>
      <xdr:row>95</xdr:row>
      <xdr:rowOff>38463</xdr:rowOff>
    </xdr:to>
    <xdr:cxnSp macro="">
      <xdr:nvCxnSpPr>
        <xdr:cNvPr id="463" name="直線コネクタ 462"/>
        <xdr:cNvCxnSpPr/>
      </xdr:nvCxnSpPr>
      <xdr:spPr>
        <a:xfrm>
          <a:off x="8750300" y="16207232"/>
          <a:ext cx="889000" cy="1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90932</xdr:rowOff>
    </xdr:from>
    <xdr:to>
      <xdr:col>45</xdr:col>
      <xdr:colOff>177800</xdr:colOff>
      <xdr:row>98</xdr:row>
      <xdr:rowOff>160404</xdr:rowOff>
    </xdr:to>
    <xdr:cxnSp macro="">
      <xdr:nvCxnSpPr>
        <xdr:cNvPr id="466" name="直線コネクタ 465"/>
        <xdr:cNvCxnSpPr/>
      </xdr:nvCxnSpPr>
      <xdr:spPr>
        <a:xfrm flipV="1">
          <a:off x="7861300" y="16207232"/>
          <a:ext cx="889000" cy="75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160404</xdr:rowOff>
    </xdr:from>
    <xdr:to>
      <xdr:col>41</xdr:col>
      <xdr:colOff>50800</xdr:colOff>
      <xdr:row>99</xdr:row>
      <xdr:rowOff>26750</xdr:rowOff>
    </xdr:to>
    <xdr:cxnSp macro="">
      <xdr:nvCxnSpPr>
        <xdr:cNvPr id="469" name="直線コネクタ 468"/>
        <xdr:cNvCxnSpPr/>
      </xdr:nvCxnSpPr>
      <xdr:spPr>
        <a:xfrm flipV="1">
          <a:off x="6972300" y="16962504"/>
          <a:ext cx="8890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123048</xdr:rowOff>
    </xdr:from>
    <xdr:to>
      <xdr:col>55</xdr:col>
      <xdr:colOff>50800</xdr:colOff>
      <xdr:row>95</xdr:row>
      <xdr:rowOff>53198</xdr:rowOff>
    </xdr:to>
    <xdr:sp macro="" textlink="">
      <xdr:nvSpPr>
        <xdr:cNvPr id="479" name="楕円 478"/>
        <xdr:cNvSpPr/>
      </xdr:nvSpPr>
      <xdr:spPr>
        <a:xfrm>
          <a:off x="10426700" y="1623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145925</xdr:rowOff>
    </xdr:from>
    <xdr:ext cx="534377" cy="259045"/>
    <xdr:sp macro="" textlink="">
      <xdr:nvSpPr>
        <xdr:cNvPr id="480" name="普通建設事業費 （ うち更新整備　）該当値テキスト"/>
        <xdr:cNvSpPr txBox="1"/>
      </xdr:nvSpPr>
      <xdr:spPr>
        <a:xfrm>
          <a:off x="10528300" y="1609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159113</xdr:rowOff>
    </xdr:from>
    <xdr:to>
      <xdr:col>50</xdr:col>
      <xdr:colOff>165100</xdr:colOff>
      <xdr:row>95</xdr:row>
      <xdr:rowOff>89263</xdr:rowOff>
    </xdr:to>
    <xdr:sp macro="" textlink="">
      <xdr:nvSpPr>
        <xdr:cNvPr id="481" name="楕円 480"/>
        <xdr:cNvSpPr/>
      </xdr:nvSpPr>
      <xdr:spPr>
        <a:xfrm>
          <a:off x="9588500" y="162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105790</xdr:rowOff>
    </xdr:from>
    <xdr:ext cx="534377" cy="259045"/>
    <xdr:sp macro="" textlink="">
      <xdr:nvSpPr>
        <xdr:cNvPr id="482" name="テキスト ボックス 481"/>
        <xdr:cNvSpPr txBox="1"/>
      </xdr:nvSpPr>
      <xdr:spPr>
        <a:xfrm>
          <a:off x="9372111" y="160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40132</xdr:rowOff>
    </xdr:from>
    <xdr:to>
      <xdr:col>46</xdr:col>
      <xdr:colOff>38100</xdr:colOff>
      <xdr:row>94</xdr:row>
      <xdr:rowOff>141732</xdr:rowOff>
    </xdr:to>
    <xdr:sp macro="" textlink="">
      <xdr:nvSpPr>
        <xdr:cNvPr id="483" name="楕円 482"/>
        <xdr:cNvSpPr/>
      </xdr:nvSpPr>
      <xdr:spPr>
        <a:xfrm>
          <a:off x="8699500" y="161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158259</xdr:rowOff>
    </xdr:from>
    <xdr:ext cx="534377" cy="259045"/>
    <xdr:sp macro="" textlink="">
      <xdr:nvSpPr>
        <xdr:cNvPr id="484" name="テキスト ボックス 483"/>
        <xdr:cNvSpPr txBox="1"/>
      </xdr:nvSpPr>
      <xdr:spPr>
        <a:xfrm>
          <a:off x="8483111" y="159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109604</xdr:rowOff>
    </xdr:from>
    <xdr:to>
      <xdr:col>41</xdr:col>
      <xdr:colOff>101600</xdr:colOff>
      <xdr:row>99</xdr:row>
      <xdr:rowOff>39754</xdr:rowOff>
    </xdr:to>
    <xdr:sp macro="" textlink="">
      <xdr:nvSpPr>
        <xdr:cNvPr id="485" name="楕円 484"/>
        <xdr:cNvSpPr/>
      </xdr:nvSpPr>
      <xdr:spPr>
        <a:xfrm>
          <a:off x="7810500" y="169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30881</xdr:rowOff>
    </xdr:from>
    <xdr:ext cx="534377" cy="259045"/>
    <xdr:sp macro="" textlink="">
      <xdr:nvSpPr>
        <xdr:cNvPr id="486" name="テキスト ボックス 485"/>
        <xdr:cNvSpPr txBox="1"/>
      </xdr:nvSpPr>
      <xdr:spPr>
        <a:xfrm>
          <a:off x="7594111" y="1700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147400</xdr:rowOff>
    </xdr:from>
    <xdr:to>
      <xdr:col>36</xdr:col>
      <xdr:colOff>165100</xdr:colOff>
      <xdr:row>99</xdr:row>
      <xdr:rowOff>77550</xdr:rowOff>
    </xdr:to>
    <xdr:sp macro="" textlink="">
      <xdr:nvSpPr>
        <xdr:cNvPr id="487" name="楕円 486"/>
        <xdr:cNvSpPr/>
      </xdr:nvSpPr>
      <xdr:spPr>
        <a:xfrm>
          <a:off x="6921500" y="169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68677</xdr:rowOff>
    </xdr:from>
    <xdr:ext cx="469744" cy="259045"/>
    <xdr:sp macro="" textlink="">
      <xdr:nvSpPr>
        <xdr:cNvPr id="488" name="テキスト ボックス 487"/>
        <xdr:cNvSpPr txBox="1"/>
      </xdr:nvSpPr>
      <xdr:spPr>
        <a:xfrm>
          <a:off x="6737428" y="1704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170739</xdr:rowOff>
    </xdr:from>
    <xdr:to>
      <xdr:col>85</xdr:col>
      <xdr:colOff>127000</xdr:colOff>
      <xdr:row>39</xdr:row>
      <xdr:rowOff>34658</xdr:rowOff>
    </xdr:to>
    <xdr:cxnSp macro="">
      <xdr:nvCxnSpPr>
        <xdr:cNvPr id="517" name="直線コネクタ 516"/>
        <xdr:cNvCxnSpPr/>
      </xdr:nvCxnSpPr>
      <xdr:spPr>
        <a:xfrm flipV="1">
          <a:off x="15481300" y="6342939"/>
          <a:ext cx="838200" cy="37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48489</xdr:rowOff>
    </xdr:from>
    <xdr:to>
      <xdr:col>81</xdr:col>
      <xdr:colOff>50800</xdr:colOff>
      <xdr:row>39</xdr:row>
      <xdr:rowOff>34658</xdr:rowOff>
    </xdr:to>
    <xdr:cxnSp macro="">
      <xdr:nvCxnSpPr>
        <xdr:cNvPr id="520" name="直線コネクタ 519"/>
        <xdr:cNvCxnSpPr/>
      </xdr:nvCxnSpPr>
      <xdr:spPr>
        <a:xfrm>
          <a:off x="14592300" y="6563589"/>
          <a:ext cx="889000" cy="1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48489</xdr:rowOff>
    </xdr:from>
    <xdr:to>
      <xdr:col>76</xdr:col>
      <xdr:colOff>114300</xdr:colOff>
      <xdr:row>39</xdr:row>
      <xdr:rowOff>33960</xdr:rowOff>
    </xdr:to>
    <xdr:cxnSp macro="">
      <xdr:nvCxnSpPr>
        <xdr:cNvPr id="523" name="直線コネクタ 522"/>
        <xdr:cNvCxnSpPr/>
      </xdr:nvCxnSpPr>
      <xdr:spPr>
        <a:xfrm flipV="1">
          <a:off x="13703300" y="6563589"/>
          <a:ext cx="889000" cy="1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33960</xdr:rowOff>
    </xdr:from>
    <xdr:to>
      <xdr:col>71</xdr:col>
      <xdr:colOff>177800</xdr:colOff>
      <xdr:row>39</xdr:row>
      <xdr:rowOff>37871</xdr:rowOff>
    </xdr:to>
    <xdr:cxnSp macro="">
      <xdr:nvCxnSpPr>
        <xdr:cNvPr id="526" name="直線コネクタ 525"/>
        <xdr:cNvCxnSpPr/>
      </xdr:nvCxnSpPr>
      <xdr:spPr>
        <a:xfrm flipV="1">
          <a:off x="12814300" y="6720510"/>
          <a:ext cx="8890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119939</xdr:rowOff>
    </xdr:from>
    <xdr:to>
      <xdr:col>85</xdr:col>
      <xdr:colOff>177800</xdr:colOff>
      <xdr:row>37</xdr:row>
      <xdr:rowOff>50089</xdr:rowOff>
    </xdr:to>
    <xdr:sp macro="" textlink="">
      <xdr:nvSpPr>
        <xdr:cNvPr id="536" name="楕円 535"/>
        <xdr:cNvSpPr/>
      </xdr:nvSpPr>
      <xdr:spPr>
        <a:xfrm>
          <a:off x="16268700" y="62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142816</xdr:rowOff>
    </xdr:from>
    <xdr:ext cx="534377" cy="259045"/>
    <xdr:sp macro="" textlink="">
      <xdr:nvSpPr>
        <xdr:cNvPr id="537" name="災害復旧事業費該当値テキスト"/>
        <xdr:cNvSpPr txBox="1"/>
      </xdr:nvSpPr>
      <xdr:spPr>
        <a:xfrm>
          <a:off x="16370300" y="614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155308</xdr:rowOff>
    </xdr:from>
    <xdr:to>
      <xdr:col>81</xdr:col>
      <xdr:colOff>101600</xdr:colOff>
      <xdr:row>39</xdr:row>
      <xdr:rowOff>85458</xdr:rowOff>
    </xdr:to>
    <xdr:sp macro="" textlink="">
      <xdr:nvSpPr>
        <xdr:cNvPr id="538" name="楕円 537"/>
        <xdr:cNvSpPr/>
      </xdr:nvSpPr>
      <xdr:spPr>
        <a:xfrm>
          <a:off x="15430500" y="6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76585</xdr:rowOff>
    </xdr:from>
    <xdr:ext cx="378565" cy="259045"/>
    <xdr:sp macro="" textlink="">
      <xdr:nvSpPr>
        <xdr:cNvPr id="539" name="テキスト ボックス 538"/>
        <xdr:cNvSpPr txBox="1"/>
      </xdr:nvSpPr>
      <xdr:spPr>
        <a:xfrm>
          <a:off x="15292017" y="67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169139</xdr:rowOff>
    </xdr:from>
    <xdr:to>
      <xdr:col>76</xdr:col>
      <xdr:colOff>165100</xdr:colOff>
      <xdr:row>38</xdr:row>
      <xdr:rowOff>99289</xdr:rowOff>
    </xdr:to>
    <xdr:sp macro="" textlink="">
      <xdr:nvSpPr>
        <xdr:cNvPr id="540" name="楕円 539"/>
        <xdr:cNvSpPr/>
      </xdr:nvSpPr>
      <xdr:spPr>
        <a:xfrm>
          <a:off x="14541500" y="65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115816</xdr:rowOff>
    </xdr:from>
    <xdr:ext cx="534377" cy="259045"/>
    <xdr:sp macro="" textlink="">
      <xdr:nvSpPr>
        <xdr:cNvPr id="541" name="テキスト ボックス 540"/>
        <xdr:cNvSpPr txBox="1"/>
      </xdr:nvSpPr>
      <xdr:spPr>
        <a:xfrm>
          <a:off x="14325111" y="62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154610</xdr:rowOff>
    </xdr:from>
    <xdr:to>
      <xdr:col>72</xdr:col>
      <xdr:colOff>38100</xdr:colOff>
      <xdr:row>39</xdr:row>
      <xdr:rowOff>84760</xdr:rowOff>
    </xdr:to>
    <xdr:sp macro="" textlink="">
      <xdr:nvSpPr>
        <xdr:cNvPr id="542" name="楕円 541"/>
        <xdr:cNvSpPr/>
      </xdr:nvSpPr>
      <xdr:spPr>
        <a:xfrm>
          <a:off x="13652500" y="66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75887</xdr:rowOff>
    </xdr:from>
    <xdr:ext cx="378565" cy="259045"/>
    <xdr:sp macro="" textlink="">
      <xdr:nvSpPr>
        <xdr:cNvPr id="543" name="テキスト ボックス 542"/>
        <xdr:cNvSpPr txBox="1"/>
      </xdr:nvSpPr>
      <xdr:spPr>
        <a:xfrm>
          <a:off x="13514017" y="67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158521</xdr:rowOff>
    </xdr:from>
    <xdr:to>
      <xdr:col>67</xdr:col>
      <xdr:colOff>101600</xdr:colOff>
      <xdr:row>39</xdr:row>
      <xdr:rowOff>88671</xdr:rowOff>
    </xdr:to>
    <xdr:sp macro="" textlink="">
      <xdr:nvSpPr>
        <xdr:cNvPr id="544" name="楕円 543"/>
        <xdr:cNvSpPr/>
      </xdr:nvSpPr>
      <xdr:spPr>
        <a:xfrm>
          <a:off x="12763500" y="66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79798</xdr:rowOff>
    </xdr:from>
    <xdr:ext cx="378565" cy="259045"/>
    <xdr:sp macro="" textlink="">
      <xdr:nvSpPr>
        <xdr:cNvPr id="545" name="テキスト ボックス 544"/>
        <xdr:cNvSpPr txBox="1"/>
      </xdr:nvSpPr>
      <xdr:spPr>
        <a:xfrm>
          <a:off x="12625017" y="676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71757</xdr:rowOff>
    </xdr:from>
    <xdr:to>
      <xdr:col>85</xdr:col>
      <xdr:colOff>127000</xdr:colOff>
      <xdr:row>77</xdr:row>
      <xdr:rowOff>84325</xdr:rowOff>
    </xdr:to>
    <xdr:cxnSp macro="">
      <xdr:nvCxnSpPr>
        <xdr:cNvPr id="631" name="直線コネクタ 630"/>
        <xdr:cNvCxnSpPr/>
      </xdr:nvCxnSpPr>
      <xdr:spPr>
        <a:xfrm flipV="1">
          <a:off x="15481300" y="13273407"/>
          <a:ext cx="838200" cy="1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84325</xdr:rowOff>
    </xdr:from>
    <xdr:to>
      <xdr:col>81</xdr:col>
      <xdr:colOff>50800</xdr:colOff>
      <xdr:row>77</xdr:row>
      <xdr:rowOff>99611</xdr:rowOff>
    </xdr:to>
    <xdr:cxnSp macro="">
      <xdr:nvCxnSpPr>
        <xdr:cNvPr id="634" name="直線コネクタ 633"/>
        <xdr:cNvCxnSpPr/>
      </xdr:nvCxnSpPr>
      <xdr:spPr>
        <a:xfrm flipV="1">
          <a:off x="14592300" y="13285975"/>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98785</xdr:rowOff>
    </xdr:from>
    <xdr:to>
      <xdr:col>76</xdr:col>
      <xdr:colOff>114300</xdr:colOff>
      <xdr:row>77</xdr:row>
      <xdr:rowOff>99611</xdr:rowOff>
    </xdr:to>
    <xdr:cxnSp macro="">
      <xdr:nvCxnSpPr>
        <xdr:cNvPr id="637" name="直線コネクタ 636"/>
        <xdr:cNvCxnSpPr/>
      </xdr:nvCxnSpPr>
      <xdr:spPr>
        <a:xfrm>
          <a:off x="13703300" y="13300435"/>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87057</xdr:rowOff>
    </xdr:from>
    <xdr:to>
      <xdr:col>71</xdr:col>
      <xdr:colOff>177800</xdr:colOff>
      <xdr:row>77</xdr:row>
      <xdr:rowOff>98785</xdr:rowOff>
    </xdr:to>
    <xdr:cxnSp macro="">
      <xdr:nvCxnSpPr>
        <xdr:cNvPr id="640" name="直線コネクタ 639"/>
        <xdr:cNvCxnSpPr/>
      </xdr:nvCxnSpPr>
      <xdr:spPr>
        <a:xfrm>
          <a:off x="12814300" y="13288707"/>
          <a:ext cx="8890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20957</xdr:rowOff>
    </xdr:from>
    <xdr:to>
      <xdr:col>85</xdr:col>
      <xdr:colOff>177800</xdr:colOff>
      <xdr:row>77</xdr:row>
      <xdr:rowOff>122557</xdr:rowOff>
    </xdr:to>
    <xdr:sp macro="" textlink="">
      <xdr:nvSpPr>
        <xdr:cNvPr id="650" name="楕円 649"/>
        <xdr:cNvSpPr/>
      </xdr:nvSpPr>
      <xdr:spPr>
        <a:xfrm>
          <a:off x="16268700" y="132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43834</xdr:rowOff>
    </xdr:from>
    <xdr:ext cx="534377" cy="259045"/>
    <xdr:sp macro="" textlink="">
      <xdr:nvSpPr>
        <xdr:cNvPr id="651" name="公債費該当値テキスト"/>
        <xdr:cNvSpPr txBox="1"/>
      </xdr:nvSpPr>
      <xdr:spPr>
        <a:xfrm>
          <a:off x="16370300" y="130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33525</xdr:rowOff>
    </xdr:from>
    <xdr:to>
      <xdr:col>81</xdr:col>
      <xdr:colOff>101600</xdr:colOff>
      <xdr:row>77</xdr:row>
      <xdr:rowOff>135125</xdr:rowOff>
    </xdr:to>
    <xdr:sp macro="" textlink="">
      <xdr:nvSpPr>
        <xdr:cNvPr id="652" name="楕円 651"/>
        <xdr:cNvSpPr/>
      </xdr:nvSpPr>
      <xdr:spPr>
        <a:xfrm>
          <a:off x="15430500" y="132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151652</xdr:rowOff>
    </xdr:from>
    <xdr:ext cx="534377" cy="259045"/>
    <xdr:sp macro="" textlink="">
      <xdr:nvSpPr>
        <xdr:cNvPr id="653" name="テキスト ボックス 652"/>
        <xdr:cNvSpPr txBox="1"/>
      </xdr:nvSpPr>
      <xdr:spPr>
        <a:xfrm>
          <a:off x="15214111" y="1301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48811</xdr:rowOff>
    </xdr:from>
    <xdr:to>
      <xdr:col>76</xdr:col>
      <xdr:colOff>165100</xdr:colOff>
      <xdr:row>77</xdr:row>
      <xdr:rowOff>150411</xdr:rowOff>
    </xdr:to>
    <xdr:sp macro="" textlink="">
      <xdr:nvSpPr>
        <xdr:cNvPr id="654" name="楕円 653"/>
        <xdr:cNvSpPr/>
      </xdr:nvSpPr>
      <xdr:spPr>
        <a:xfrm>
          <a:off x="14541500" y="132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166938</xdr:rowOff>
    </xdr:from>
    <xdr:ext cx="534377" cy="259045"/>
    <xdr:sp macro="" textlink="">
      <xdr:nvSpPr>
        <xdr:cNvPr id="655" name="テキスト ボックス 654"/>
        <xdr:cNvSpPr txBox="1"/>
      </xdr:nvSpPr>
      <xdr:spPr>
        <a:xfrm>
          <a:off x="14325111" y="1302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47985</xdr:rowOff>
    </xdr:from>
    <xdr:to>
      <xdr:col>72</xdr:col>
      <xdr:colOff>38100</xdr:colOff>
      <xdr:row>77</xdr:row>
      <xdr:rowOff>149585</xdr:rowOff>
    </xdr:to>
    <xdr:sp macro="" textlink="">
      <xdr:nvSpPr>
        <xdr:cNvPr id="656" name="楕円 655"/>
        <xdr:cNvSpPr/>
      </xdr:nvSpPr>
      <xdr:spPr>
        <a:xfrm>
          <a:off x="13652500" y="132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166112</xdr:rowOff>
    </xdr:from>
    <xdr:ext cx="534377" cy="259045"/>
    <xdr:sp macro="" textlink="">
      <xdr:nvSpPr>
        <xdr:cNvPr id="657" name="テキスト ボックス 656"/>
        <xdr:cNvSpPr txBox="1"/>
      </xdr:nvSpPr>
      <xdr:spPr>
        <a:xfrm>
          <a:off x="13436111" y="1302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36257</xdr:rowOff>
    </xdr:from>
    <xdr:to>
      <xdr:col>67</xdr:col>
      <xdr:colOff>101600</xdr:colOff>
      <xdr:row>77</xdr:row>
      <xdr:rowOff>137857</xdr:rowOff>
    </xdr:to>
    <xdr:sp macro="" textlink="">
      <xdr:nvSpPr>
        <xdr:cNvPr id="658" name="楕円 657"/>
        <xdr:cNvSpPr/>
      </xdr:nvSpPr>
      <xdr:spPr>
        <a:xfrm>
          <a:off x="12763500" y="1323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154384</xdr:rowOff>
    </xdr:from>
    <xdr:ext cx="534377" cy="259045"/>
    <xdr:sp macro="" textlink="">
      <xdr:nvSpPr>
        <xdr:cNvPr id="659" name="テキスト ボックス 658"/>
        <xdr:cNvSpPr txBox="1"/>
      </xdr:nvSpPr>
      <xdr:spPr>
        <a:xfrm>
          <a:off x="12547111" y="1301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126795</xdr:rowOff>
    </xdr:from>
    <xdr:to>
      <xdr:col>85</xdr:col>
      <xdr:colOff>127000</xdr:colOff>
      <xdr:row>97</xdr:row>
      <xdr:rowOff>130414</xdr:rowOff>
    </xdr:to>
    <xdr:cxnSp macro="">
      <xdr:nvCxnSpPr>
        <xdr:cNvPr id="684" name="直線コネクタ 683"/>
        <xdr:cNvCxnSpPr/>
      </xdr:nvCxnSpPr>
      <xdr:spPr>
        <a:xfrm>
          <a:off x="15481300" y="16757445"/>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108783</xdr:rowOff>
    </xdr:from>
    <xdr:to>
      <xdr:col>81</xdr:col>
      <xdr:colOff>50800</xdr:colOff>
      <xdr:row>97</xdr:row>
      <xdr:rowOff>126795</xdr:rowOff>
    </xdr:to>
    <xdr:cxnSp macro="">
      <xdr:nvCxnSpPr>
        <xdr:cNvPr id="687" name="直線コネクタ 686"/>
        <xdr:cNvCxnSpPr/>
      </xdr:nvCxnSpPr>
      <xdr:spPr>
        <a:xfrm>
          <a:off x="14592300" y="16739433"/>
          <a:ext cx="889000" cy="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35339</xdr:rowOff>
    </xdr:from>
    <xdr:to>
      <xdr:col>76</xdr:col>
      <xdr:colOff>114300</xdr:colOff>
      <xdr:row>97</xdr:row>
      <xdr:rowOff>108783</xdr:rowOff>
    </xdr:to>
    <xdr:cxnSp macro="">
      <xdr:nvCxnSpPr>
        <xdr:cNvPr id="690" name="直線コネクタ 689"/>
        <xdr:cNvCxnSpPr/>
      </xdr:nvCxnSpPr>
      <xdr:spPr>
        <a:xfrm>
          <a:off x="13703300" y="16665989"/>
          <a:ext cx="889000" cy="7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35339</xdr:rowOff>
    </xdr:from>
    <xdr:to>
      <xdr:col>71</xdr:col>
      <xdr:colOff>177800</xdr:colOff>
      <xdr:row>97</xdr:row>
      <xdr:rowOff>62085</xdr:rowOff>
    </xdr:to>
    <xdr:cxnSp macro="">
      <xdr:nvCxnSpPr>
        <xdr:cNvPr id="693" name="直線コネクタ 692"/>
        <xdr:cNvCxnSpPr/>
      </xdr:nvCxnSpPr>
      <xdr:spPr>
        <a:xfrm flipV="1">
          <a:off x="12814300" y="1666598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79614</xdr:rowOff>
    </xdr:from>
    <xdr:to>
      <xdr:col>85</xdr:col>
      <xdr:colOff>177800</xdr:colOff>
      <xdr:row>98</xdr:row>
      <xdr:rowOff>9764</xdr:rowOff>
    </xdr:to>
    <xdr:sp macro="" textlink="">
      <xdr:nvSpPr>
        <xdr:cNvPr id="703" name="楕円 702"/>
        <xdr:cNvSpPr/>
      </xdr:nvSpPr>
      <xdr:spPr>
        <a:xfrm>
          <a:off x="16268700" y="167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1360</xdr:rowOff>
    </xdr:from>
    <xdr:ext cx="534377" cy="259045"/>
    <xdr:sp macro="" textlink="">
      <xdr:nvSpPr>
        <xdr:cNvPr id="704" name="積立金該当値テキスト"/>
        <xdr:cNvSpPr txBox="1"/>
      </xdr:nvSpPr>
      <xdr:spPr>
        <a:xfrm>
          <a:off x="16370300" y="1663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75995</xdr:rowOff>
    </xdr:from>
    <xdr:to>
      <xdr:col>81</xdr:col>
      <xdr:colOff>101600</xdr:colOff>
      <xdr:row>98</xdr:row>
      <xdr:rowOff>6145</xdr:rowOff>
    </xdr:to>
    <xdr:sp macro="" textlink="">
      <xdr:nvSpPr>
        <xdr:cNvPr id="705" name="楕円 704"/>
        <xdr:cNvSpPr/>
      </xdr:nvSpPr>
      <xdr:spPr>
        <a:xfrm>
          <a:off x="15430500" y="167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168722</xdr:rowOff>
    </xdr:from>
    <xdr:ext cx="534377" cy="259045"/>
    <xdr:sp macro="" textlink="">
      <xdr:nvSpPr>
        <xdr:cNvPr id="706" name="テキスト ボックス 705"/>
        <xdr:cNvSpPr txBox="1"/>
      </xdr:nvSpPr>
      <xdr:spPr>
        <a:xfrm>
          <a:off x="15214111" y="1679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57983</xdr:rowOff>
    </xdr:from>
    <xdr:to>
      <xdr:col>76</xdr:col>
      <xdr:colOff>165100</xdr:colOff>
      <xdr:row>97</xdr:row>
      <xdr:rowOff>159583</xdr:rowOff>
    </xdr:to>
    <xdr:sp macro="" textlink="">
      <xdr:nvSpPr>
        <xdr:cNvPr id="707" name="楕円 706"/>
        <xdr:cNvSpPr/>
      </xdr:nvSpPr>
      <xdr:spPr>
        <a:xfrm>
          <a:off x="14541500" y="1668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150710</xdr:rowOff>
    </xdr:from>
    <xdr:ext cx="534377" cy="259045"/>
    <xdr:sp macro="" textlink="">
      <xdr:nvSpPr>
        <xdr:cNvPr id="708" name="テキスト ボックス 707"/>
        <xdr:cNvSpPr txBox="1"/>
      </xdr:nvSpPr>
      <xdr:spPr>
        <a:xfrm>
          <a:off x="14325111" y="1678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155989</xdr:rowOff>
    </xdr:from>
    <xdr:to>
      <xdr:col>72</xdr:col>
      <xdr:colOff>38100</xdr:colOff>
      <xdr:row>97</xdr:row>
      <xdr:rowOff>86139</xdr:rowOff>
    </xdr:to>
    <xdr:sp macro="" textlink="">
      <xdr:nvSpPr>
        <xdr:cNvPr id="709" name="楕円 708"/>
        <xdr:cNvSpPr/>
      </xdr:nvSpPr>
      <xdr:spPr>
        <a:xfrm>
          <a:off x="13652500" y="166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102666</xdr:rowOff>
    </xdr:from>
    <xdr:ext cx="534377" cy="259045"/>
    <xdr:sp macro="" textlink="">
      <xdr:nvSpPr>
        <xdr:cNvPr id="710" name="テキスト ボックス 709"/>
        <xdr:cNvSpPr txBox="1"/>
      </xdr:nvSpPr>
      <xdr:spPr>
        <a:xfrm>
          <a:off x="13436111" y="163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11285</xdr:rowOff>
    </xdr:from>
    <xdr:to>
      <xdr:col>67</xdr:col>
      <xdr:colOff>101600</xdr:colOff>
      <xdr:row>97</xdr:row>
      <xdr:rowOff>112885</xdr:rowOff>
    </xdr:to>
    <xdr:sp macro="" textlink="">
      <xdr:nvSpPr>
        <xdr:cNvPr id="711" name="楕円 710"/>
        <xdr:cNvSpPr/>
      </xdr:nvSpPr>
      <xdr:spPr>
        <a:xfrm>
          <a:off x="12763500" y="166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104012</xdr:rowOff>
    </xdr:from>
    <xdr:ext cx="534377" cy="259045"/>
    <xdr:sp macro="" textlink="">
      <xdr:nvSpPr>
        <xdr:cNvPr id="712" name="テキスト ボックス 711"/>
        <xdr:cNvSpPr txBox="1"/>
      </xdr:nvSpPr>
      <xdr:spPr>
        <a:xfrm>
          <a:off x="12547111" y="167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3523</xdr:rowOff>
    </xdr:from>
    <xdr:to>
      <xdr:col>116</xdr:col>
      <xdr:colOff>63500</xdr:colOff>
      <xdr:row>58</xdr:row>
      <xdr:rowOff>6815</xdr:rowOff>
    </xdr:to>
    <xdr:cxnSp macro="">
      <xdr:nvCxnSpPr>
        <xdr:cNvPr id="796" name="直線コネクタ 795"/>
        <xdr:cNvCxnSpPr/>
      </xdr:nvCxnSpPr>
      <xdr:spPr>
        <a:xfrm flipV="1">
          <a:off x="21323300" y="9947623"/>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111058</xdr:rowOff>
    </xdr:from>
    <xdr:ext cx="469744" cy="259045"/>
    <xdr:sp macro="" textlink="">
      <xdr:nvSpPr>
        <xdr:cNvPr id="797" name="貸付金平均値テキスト"/>
        <xdr:cNvSpPr txBox="1"/>
      </xdr:nvSpPr>
      <xdr:spPr>
        <a:xfrm>
          <a:off x="22212300" y="988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6815</xdr:rowOff>
    </xdr:from>
    <xdr:to>
      <xdr:col>111</xdr:col>
      <xdr:colOff>177800</xdr:colOff>
      <xdr:row>58</xdr:row>
      <xdr:rowOff>9581</xdr:rowOff>
    </xdr:to>
    <xdr:cxnSp macro="">
      <xdr:nvCxnSpPr>
        <xdr:cNvPr id="799" name="直線コネクタ 798"/>
        <xdr:cNvCxnSpPr/>
      </xdr:nvCxnSpPr>
      <xdr:spPr>
        <a:xfrm flipV="1">
          <a:off x="20434300" y="9950915"/>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58617</xdr:rowOff>
    </xdr:from>
    <xdr:ext cx="469744" cy="259045"/>
    <xdr:sp macro="" textlink="">
      <xdr:nvSpPr>
        <xdr:cNvPr id="801" name="テキスト ボックス 800"/>
        <xdr:cNvSpPr txBox="1"/>
      </xdr:nvSpPr>
      <xdr:spPr>
        <a:xfrm>
          <a:off x="21088428" y="10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9581</xdr:rowOff>
    </xdr:from>
    <xdr:to>
      <xdr:col>107</xdr:col>
      <xdr:colOff>50800</xdr:colOff>
      <xdr:row>58</xdr:row>
      <xdr:rowOff>12416</xdr:rowOff>
    </xdr:to>
    <xdr:cxnSp macro="">
      <xdr:nvCxnSpPr>
        <xdr:cNvPr id="802" name="直線コネクタ 801"/>
        <xdr:cNvCxnSpPr/>
      </xdr:nvCxnSpPr>
      <xdr:spPr>
        <a:xfrm flipV="1">
          <a:off x="19545300" y="9953681"/>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12416</xdr:rowOff>
    </xdr:from>
    <xdr:to>
      <xdr:col>102</xdr:col>
      <xdr:colOff>114300</xdr:colOff>
      <xdr:row>58</xdr:row>
      <xdr:rowOff>14267</xdr:rowOff>
    </xdr:to>
    <xdr:cxnSp macro="">
      <xdr:nvCxnSpPr>
        <xdr:cNvPr id="805" name="直線コネクタ 804"/>
        <xdr:cNvCxnSpPr/>
      </xdr:nvCxnSpPr>
      <xdr:spPr>
        <a:xfrm flipV="1">
          <a:off x="18656300" y="9956516"/>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124173</xdr:rowOff>
    </xdr:from>
    <xdr:to>
      <xdr:col>116</xdr:col>
      <xdr:colOff>114300</xdr:colOff>
      <xdr:row>58</xdr:row>
      <xdr:rowOff>54323</xdr:rowOff>
    </xdr:to>
    <xdr:sp macro="" textlink="">
      <xdr:nvSpPr>
        <xdr:cNvPr id="815" name="楕円 814"/>
        <xdr:cNvSpPr/>
      </xdr:nvSpPr>
      <xdr:spPr>
        <a:xfrm>
          <a:off x="22110700" y="98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147050</xdr:rowOff>
    </xdr:from>
    <xdr:ext cx="469744" cy="259045"/>
    <xdr:sp macro="" textlink="">
      <xdr:nvSpPr>
        <xdr:cNvPr id="816" name="貸付金該当値テキスト"/>
        <xdr:cNvSpPr txBox="1"/>
      </xdr:nvSpPr>
      <xdr:spPr>
        <a:xfrm>
          <a:off x="22212300" y="974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127465</xdr:rowOff>
    </xdr:from>
    <xdr:to>
      <xdr:col>112</xdr:col>
      <xdr:colOff>38100</xdr:colOff>
      <xdr:row>58</xdr:row>
      <xdr:rowOff>57615</xdr:rowOff>
    </xdr:to>
    <xdr:sp macro="" textlink="">
      <xdr:nvSpPr>
        <xdr:cNvPr id="817" name="楕円 816"/>
        <xdr:cNvSpPr/>
      </xdr:nvSpPr>
      <xdr:spPr>
        <a:xfrm>
          <a:off x="21272500" y="99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74142</xdr:rowOff>
    </xdr:from>
    <xdr:ext cx="469744" cy="259045"/>
    <xdr:sp macro="" textlink="">
      <xdr:nvSpPr>
        <xdr:cNvPr id="818" name="テキスト ボックス 817"/>
        <xdr:cNvSpPr txBox="1"/>
      </xdr:nvSpPr>
      <xdr:spPr>
        <a:xfrm>
          <a:off x="21088428" y="967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130231</xdr:rowOff>
    </xdr:from>
    <xdr:to>
      <xdr:col>107</xdr:col>
      <xdr:colOff>101600</xdr:colOff>
      <xdr:row>58</xdr:row>
      <xdr:rowOff>60381</xdr:rowOff>
    </xdr:to>
    <xdr:sp macro="" textlink="">
      <xdr:nvSpPr>
        <xdr:cNvPr id="819" name="楕円 818"/>
        <xdr:cNvSpPr/>
      </xdr:nvSpPr>
      <xdr:spPr>
        <a:xfrm>
          <a:off x="20383500" y="99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51508</xdr:rowOff>
    </xdr:from>
    <xdr:ext cx="469744" cy="259045"/>
    <xdr:sp macro="" textlink="">
      <xdr:nvSpPr>
        <xdr:cNvPr id="820" name="テキスト ボックス 819"/>
        <xdr:cNvSpPr txBox="1"/>
      </xdr:nvSpPr>
      <xdr:spPr>
        <a:xfrm>
          <a:off x="20199428" y="999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133066</xdr:rowOff>
    </xdr:from>
    <xdr:to>
      <xdr:col>102</xdr:col>
      <xdr:colOff>165100</xdr:colOff>
      <xdr:row>58</xdr:row>
      <xdr:rowOff>63216</xdr:rowOff>
    </xdr:to>
    <xdr:sp macro="" textlink="">
      <xdr:nvSpPr>
        <xdr:cNvPr id="821" name="楕円 820"/>
        <xdr:cNvSpPr/>
      </xdr:nvSpPr>
      <xdr:spPr>
        <a:xfrm>
          <a:off x="19494500" y="990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54343</xdr:rowOff>
    </xdr:from>
    <xdr:ext cx="469744" cy="259045"/>
    <xdr:sp macro="" textlink="">
      <xdr:nvSpPr>
        <xdr:cNvPr id="822" name="テキスト ボックス 821"/>
        <xdr:cNvSpPr txBox="1"/>
      </xdr:nvSpPr>
      <xdr:spPr>
        <a:xfrm>
          <a:off x="19310428" y="999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134917</xdr:rowOff>
    </xdr:from>
    <xdr:to>
      <xdr:col>98</xdr:col>
      <xdr:colOff>38100</xdr:colOff>
      <xdr:row>58</xdr:row>
      <xdr:rowOff>65067</xdr:rowOff>
    </xdr:to>
    <xdr:sp macro="" textlink="">
      <xdr:nvSpPr>
        <xdr:cNvPr id="823" name="楕円 822"/>
        <xdr:cNvSpPr/>
      </xdr:nvSpPr>
      <xdr:spPr>
        <a:xfrm>
          <a:off x="18605500" y="99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56194</xdr:rowOff>
    </xdr:from>
    <xdr:ext cx="469744" cy="259045"/>
    <xdr:sp macro="" textlink="">
      <xdr:nvSpPr>
        <xdr:cNvPr id="824" name="テキスト ボックス 823"/>
        <xdr:cNvSpPr txBox="1"/>
      </xdr:nvSpPr>
      <xdr:spPr>
        <a:xfrm>
          <a:off x="18421428" y="1000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71234</xdr:rowOff>
    </xdr:from>
    <xdr:to>
      <xdr:col>116</xdr:col>
      <xdr:colOff>63500</xdr:colOff>
      <xdr:row>75</xdr:row>
      <xdr:rowOff>149399</xdr:rowOff>
    </xdr:to>
    <xdr:cxnSp macro="">
      <xdr:nvCxnSpPr>
        <xdr:cNvPr id="856" name="直線コネクタ 855"/>
        <xdr:cNvCxnSpPr/>
      </xdr:nvCxnSpPr>
      <xdr:spPr>
        <a:xfrm flipV="1">
          <a:off x="21323300" y="12929984"/>
          <a:ext cx="838200" cy="7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60506</xdr:rowOff>
    </xdr:from>
    <xdr:to>
      <xdr:col>111</xdr:col>
      <xdr:colOff>177800</xdr:colOff>
      <xdr:row>75</xdr:row>
      <xdr:rowOff>149399</xdr:rowOff>
    </xdr:to>
    <xdr:cxnSp macro="">
      <xdr:nvCxnSpPr>
        <xdr:cNvPr id="859" name="直線コネクタ 858"/>
        <xdr:cNvCxnSpPr/>
      </xdr:nvCxnSpPr>
      <xdr:spPr>
        <a:xfrm>
          <a:off x="20434300" y="12919256"/>
          <a:ext cx="889000" cy="8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46709</xdr:rowOff>
    </xdr:from>
    <xdr:to>
      <xdr:col>107</xdr:col>
      <xdr:colOff>50800</xdr:colOff>
      <xdr:row>75</xdr:row>
      <xdr:rowOff>60506</xdr:rowOff>
    </xdr:to>
    <xdr:cxnSp macro="">
      <xdr:nvCxnSpPr>
        <xdr:cNvPr id="862" name="直線コネクタ 861"/>
        <xdr:cNvCxnSpPr/>
      </xdr:nvCxnSpPr>
      <xdr:spPr>
        <a:xfrm>
          <a:off x="19545300" y="12905459"/>
          <a:ext cx="8890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46709</xdr:rowOff>
    </xdr:from>
    <xdr:to>
      <xdr:col>102</xdr:col>
      <xdr:colOff>114300</xdr:colOff>
      <xdr:row>75</xdr:row>
      <xdr:rowOff>74957</xdr:rowOff>
    </xdr:to>
    <xdr:cxnSp macro="">
      <xdr:nvCxnSpPr>
        <xdr:cNvPr id="865" name="直線コネクタ 864"/>
        <xdr:cNvCxnSpPr/>
      </xdr:nvCxnSpPr>
      <xdr:spPr>
        <a:xfrm flipV="1">
          <a:off x="18656300" y="12905459"/>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20434</xdr:rowOff>
    </xdr:from>
    <xdr:to>
      <xdr:col>116</xdr:col>
      <xdr:colOff>114300</xdr:colOff>
      <xdr:row>75</xdr:row>
      <xdr:rowOff>122034</xdr:rowOff>
    </xdr:to>
    <xdr:sp macro="" textlink="">
      <xdr:nvSpPr>
        <xdr:cNvPr id="875" name="楕円 874"/>
        <xdr:cNvSpPr/>
      </xdr:nvSpPr>
      <xdr:spPr>
        <a:xfrm>
          <a:off x="22110700" y="128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43311</xdr:rowOff>
    </xdr:from>
    <xdr:ext cx="534377" cy="259045"/>
    <xdr:sp macro="" textlink="">
      <xdr:nvSpPr>
        <xdr:cNvPr id="876" name="繰出金該当値テキスト"/>
        <xdr:cNvSpPr txBox="1"/>
      </xdr:nvSpPr>
      <xdr:spPr>
        <a:xfrm>
          <a:off x="22212300" y="127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98599</xdr:rowOff>
    </xdr:from>
    <xdr:to>
      <xdr:col>112</xdr:col>
      <xdr:colOff>38100</xdr:colOff>
      <xdr:row>76</xdr:row>
      <xdr:rowOff>28749</xdr:rowOff>
    </xdr:to>
    <xdr:sp macro="" textlink="">
      <xdr:nvSpPr>
        <xdr:cNvPr id="877" name="楕円 876"/>
        <xdr:cNvSpPr/>
      </xdr:nvSpPr>
      <xdr:spPr>
        <a:xfrm>
          <a:off x="21272500" y="129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19876</xdr:rowOff>
    </xdr:from>
    <xdr:ext cx="534377" cy="259045"/>
    <xdr:sp macro="" textlink="">
      <xdr:nvSpPr>
        <xdr:cNvPr id="878" name="テキスト ボックス 877"/>
        <xdr:cNvSpPr txBox="1"/>
      </xdr:nvSpPr>
      <xdr:spPr>
        <a:xfrm>
          <a:off x="21056111" y="130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9706</xdr:rowOff>
    </xdr:from>
    <xdr:to>
      <xdr:col>107</xdr:col>
      <xdr:colOff>101600</xdr:colOff>
      <xdr:row>75</xdr:row>
      <xdr:rowOff>111306</xdr:rowOff>
    </xdr:to>
    <xdr:sp macro="" textlink="">
      <xdr:nvSpPr>
        <xdr:cNvPr id="879" name="楕円 878"/>
        <xdr:cNvSpPr/>
      </xdr:nvSpPr>
      <xdr:spPr>
        <a:xfrm>
          <a:off x="20383500" y="12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127833</xdr:rowOff>
    </xdr:from>
    <xdr:ext cx="534377" cy="259045"/>
    <xdr:sp macro="" textlink="">
      <xdr:nvSpPr>
        <xdr:cNvPr id="880" name="テキスト ボックス 879"/>
        <xdr:cNvSpPr txBox="1"/>
      </xdr:nvSpPr>
      <xdr:spPr>
        <a:xfrm>
          <a:off x="20167111" y="1264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167359</xdr:rowOff>
    </xdr:from>
    <xdr:to>
      <xdr:col>102</xdr:col>
      <xdr:colOff>165100</xdr:colOff>
      <xdr:row>75</xdr:row>
      <xdr:rowOff>97509</xdr:rowOff>
    </xdr:to>
    <xdr:sp macro="" textlink="">
      <xdr:nvSpPr>
        <xdr:cNvPr id="881" name="楕円 880"/>
        <xdr:cNvSpPr/>
      </xdr:nvSpPr>
      <xdr:spPr>
        <a:xfrm>
          <a:off x="19494500" y="128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114036</xdr:rowOff>
    </xdr:from>
    <xdr:ext cx="534377" cy="259045"/>
    <xdr:sp macro="" textlink="">
      <xdr:nvSpPr>
        <xdr:cNvPr id="882" name="テキスト ボックス 881"/>
        <xdr:cNvSpPr txBox="1"/>
      </xdr:nvSpPr>
      <xdr:spPr>
        <a:xfrm>
          <a:off x="19278111" y="126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24157</xdr:rowOff>
    </xdr:from>
    <xdr:to>
      <xdr:col>98</xdr:col>
      <xdr:colOff>38100</xdr:colOff>
      <xdr:row>75</xdr:row>
      <xdr:rowOff>125757</xdr:rowOff>
    </xdr:to>
    <xdr:sp macro="" textlink="">
      <xdr:nvSpPr>
        <xdr:cNvPr id="883" name="楕円 882"/>
        <xdr:cNvSpPr/>
      </xdr:nvSpPr>
      <xdr:spPr>
        <a:xfrm>
          <a:off x="18605500" y="1288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142284</xdr:rowOff>
    </xdr:from>
    <xdr:ext cx="534377" cy="259045"/>
    <xdr:sp macro="" textlink="">
      <xdr:nvSpPr>
        <xdr:cNvPr id="884" name="テキスト ボックス 883"/>
        <xdr:cNvSpPr txBox="1"/>
      </xdr:nvSpPr>
      <xdr:spPr>
        <a:xfrm>
          <a:off x="18389111" y="1265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134,487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4,274</a:t>
          </a:r>
          <a:r>
            <a:rPr kumimoji="1" lang="ja-JP" altLang="en-US" sz="1300">
              <a:latin typeface="ＭＳ Ｐゴシック" panose="020B0600070205080204" pitchFamily="50" charset="-128"/>
              <a:ea typeface="ＭＳ Ｐゴシック" panose="020B0600070205080204" pitchFamily="50" charset="-128"/>
            </a:rPr>
            <a:t>円）：職員給は減少しているものの，委員報酬等が増加しており，人件費全体の決算額としては増加している。また，合併に伴い解散した広域事務組合が運営していた「消防業務」を直営で行っているため，類似団体，全国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66,150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自立支援事業費等は増加しているものの，生活保護費等が減少しており，扶助費全体の決算額としては減少している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なお，類似団体，全国平均は大きく下回っている。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80,289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31,053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）：前年度に執行した保育施設整備事業，公共施設再編整備事業等の大型建設事業の終了に加え，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月豪雨災害に伴う災害復旧事業の影響により，前年度より大幅に減少となっている。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b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30,556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29,785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月豪雨災害による公共土木施設等の復旧事業に伴い，大幅に増加となっている。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82,833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消防庁舎整備事業，子育て支援センター整備事業等に対し借り入れた市債の元利償還により，公債費が増加している。人口減少率が類似団体と比較して高いため，一人当たりのコストは類似団体，全国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23,501
22,788
100.71
15,581,539
15,074,928
95,196
9,174,444
17,623,289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1778</xdr:rowOff>
    </xdr:from>
    <xdr:to>
      <xdr:col>24</xdr:col>
      <xdr:colOff>63500</xdr:colOff>
      <xdr:row>33</xdr:row>
      <xdr:rowOff>84074</xdr:rowOff>
    </xdr:to>
    <xdr:cxnSp macro="">
      <xdr:nvCxnSpPr>
        <xdr:cNvPr id="61" name="直線コネクタ 60"/>
        <xdr:cNvCxnSpPr/>
      </xdr:nvCxnSpPr>
      <xdr:spPr>
        <a:xfrm flipV="1">
          <a:off x="3797300" y="56596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55309</xdr:rowOff>
    </xdr:from>
    <xdr:to>
      <xdr:col>19</xdr:col>
      <xdr:colOff>177800</xdr:colOff>
      <xdr:row>33</xdr:row>
      <xdr:rowOff>84074</xdr:rowOff>
    </xdr:to>
    <xdr:cxnSp macro="">
      <xdr:nvCxnSpPr>
        <xdr:cNvPr id="64" name="直線コネクタ 63"/>
        <xdr:cNvCxnSpPr/>
      </xdr:nvCxnSpPr>
      <xdr:spPr>
        <a:xfrm>
          <a:off x="2908300" y="5713159"/>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18923</xdr:rowOff>
    </xdr:from>
    <xdr:to>
      <xdr:col>15</xdr:col>
      <xdr:colOff>50800</xdr:colOff>
      <xdr:row>33</xdr:row>
      <xdr:rowOff>55309</xdr:rowOff>
    </xdr:to>
    <xdr:cxnSp macro="">
      <xdr:nvCxnSpPr>
        <xdr:cNvPr id="67" name="直線コネクタ 66"/>
        <xdr:cNvCxnSpPr/>
      </xdr:nvCxnSpPr>
      <xdr:spPr>
        <a:xfrm>
          <a:off x="2019300" y="5676773"/>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18923</xdr:rowOff>
    </xdr:from>
    <xdr:to>
      <xdr:col>10</xdr:col>
      <xdr:colOff>114300</xdr:colOff>
      <xdr:row>33</xdr:row>
      <xdr:rowOff>101981</xdr:rowOff>
    </xdr:to>
    <xdr:cxnSp macro="">
      <xdr:nvCxnSpPr>
        <xdr:cNvPr id="70" name="直線コネクタ 69"/>
        <xdr:cNvCxnSpPr/>
      </xdr:nvCxnSpPr>
      <xdr:spPr>
        <a:xfrm flipV="1">
          <a:off x="1130300" y="5676773"/>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122428</xdr:rowOff>
    </xdr:from>
    <xdr:to>
      <xdr:col>24</xdr:col>
      <xdr:colOff>114300</xdr:colOff>
      <xdr:row>33</xdr:row>
      <xdr:rowOff>52578</xdr:rowOff>
    </xdr:to>
    <xdr:sp macro="" textlink="">
      <xdr:nvSpPr>
        <xdr:cNvPr id="80" name="楕円 79"/>
        <xdr:cNvSpPr/>
      </xdr:nvSpPr>
      <xdr:spPr>
        <a:xfrm>
          <a:off x="4584700" y="56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145305</xdr:rowOff>
    </xdr:from>
    <xdr:ext cx="469744" cy="259045"/>
    <xdr:sp macro="" textlink="">
      <xdr:nvSpPr>
        <xdr:cNvPr id="81" name="議会費該当値テキスト"/>
        <xdr:cNvSpPr txBox="1"/>
      </xdr:nvSpPr>
      <xdr:spPr>
        <a:xfrm>
          <a:off x="4686300"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33274</xdr:rowOff>
    </xdr:from>
    <xdr:to>
      <xdr:col>20</xdr:col>
      <xdr:colOff>38100</xdr:colOff>
      <xdr:row>33</xdr:row>
      <xdr:rowOff>134874</xdr:rowOff>
    </xdr:to>
    <xdr:sp macro="" textlink="">
      <xdr:nvSpPr>
        <xdr:cNvPr id="82" name="楕円 81"/>
        <xdr:cNvSpPr/>
      </xdr:nvSpPr>
      <xdr:spPr>
        <a:xfrm>
          <a:off x="3746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151401</xdr:rowOff>
    </xdr:from>
    <xdr:ext cx="469744" cy="259045"/>
    <xdr:sp macro="" textlink="">
      <xdr:nvSpPr>
        <xdr:cNvPr id="83" name="テキスト ボックス 82"/>
        <xdr:cNvSpPr txBox="1"/>
      </xdr:nvSpPr>
      <xdr:spPr>
        <a:xfrm>
          <a:off x="35624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4509</xdr:rowOff>
    </xdr:from>
    <xdr:to>
      <xdr:col>15</xdr:col>
      <xdr:colOff>101600</xdr:colOff>
      <xdr:row>33</xdr:row>
      <xdr:rowOff>106109</xdr:rowOff>
    </xdr:to>
    <xdr:sp macro="" textlink="">
      <xdr:nvSpPr>
        <xdr:cNvPr id="84" name="楕円 83"/>
        <xdr:cNvSpPr/>
      </xdr:nvSpPr>
      <xdr:spPr>
        <a:xfrm>
          <a:off x="28575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122636</xdr:rowOff>
    </xdr:from>
    <xdr:ext cx="469744" cy="259045"/>
    <xdr:sp macro="" textlink="">
      <xdr:nvSpPr>
        <xdr:cNvPr id="85" name="テキスト ボックス 84"/>
        <xdr:cNvSpPr txBox="1"/>
      </xdr:nvSpPr>
      <xdr:spPr>
        <a:xfrm>
          <a:off x="2673428" y="54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139573</xdr:rowOff>
    </xdr:from>
    <xdr:to>
      <xdr:col>10</xdr:col>
      <xdr:colOff>165100</xdr:colOff>
      <xdr:row>33</xdr:row>
      <xdr:rowOff>69723</xdr:rowOff>
    </xdr:to>
    <xdr:sp macro="" textlink="">
      <xdr:nvSpPr>
        <xdr:cNvPr id="86" name="楕円 85"/>
        <xdr:cNvSpPr/>
      </xdr:nvSpPr>
      <xdr:spPr>
        <a:xfrm>
          <a:off x="1968500" y="56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86250</xdr:rowOff>
    </xdr:from>
    <xdr:ext cx="469744" cy="259045"/>
    <xdr:sp macro="" textlink="">
      <xdr:nvSpPr>
        <xdr:cNvPr id="87" name="テキスト ボックス 86"/>
        <xdr:cNvSpPr txBox="1"/>
      </xdr:nvSpPr>
      <xdr:spPr>
        <a:xfrm>
          <a:off x="1784428" y="54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51181</xdr:rowOff>
    </xdr:from>
    <xdr:to>
      <xdr:col>6</xdr:col>
      <xdr:colOff>38100</xdr:colOff>
      <xdr:row>33</xdr:row>
      <xdr:rowOff>152781</xdr:rowOff>
    </xdr:to>
    <xdr:sp macro="" textlink="">
      <xdr:nvSpPr>
        <xdr:cNvPr id="88" name="楕円 87"/>
        <xdr:cNvSpPr/>
      </xdr:nvSpPr>
      <xdr:spPr>
        <a:xfrm>
          <a:off x="1079500" y="57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169308</xdr:rowOff>
    </xdr:from>
    <xdr:ext cx="469744" cy="259045"/>
    <xdr:sp macro="" textlink="">
      <xdr:nvSpPr>
        <xdr:cNvPr id="89" name="テキスト ボックス 88"/>
        <xdr:cNvSpPr txBox="1"/>
      </xdr:nvSpPr>
      <xdr:spPr>
        <a:xfrm>
          <a:off x="895428" y="548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118390</xdr:rowOff>
    </xdr:from>
    <xdr:to>
      <xdr:col>24</xdr:col>
      <xdr:colOff>63500</xdr:colOff>
      <xdr:row>56</xdr:row>
      <xdr:rowOff>140313</xdr:rowOff>
    </xdr:to>
    <xdr:cxnSp macro="">
      <xdr:nvCxnSpPr>
        <xdr:cNvPr id="118" name="直線コネクタ 117"/>
        <xdr:cNvCxnSpPr/>
      </xdr:nvCxnSpPr>
      <xdr:spPr>
        <a:xfrm>
          <a:off x="3797300" y="9719590"/>
          <a:ext cx="8382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77033</xdr:rowOff>
    </xdr:from>
    <xdr:to>
      <xdr:col>19</xdr:col>
      <xdr:colOff>177800</xdr:colOff>
      <xdr:row>56</xdr:row>
      <xdr:rowOff>118390</xdr:rowOff>
    </xdr:to>
    <xdr:cxnSp macro="">
      <xdr:nvCxnSpPr>
        <xdr:cNvPr id="121" name="直線コネクタ 120"/>
        <xdr:cNvCxnSpPr/>
      </xdr:nvCxnSpPr>
      <xdr:spPr>
        <a:xfrm>
          <a:off x="2908300" y="9678233"/>
          <a:ext cx="889000" cy="4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77033</xdr:rowOff>
    </xdr:from>
    <xdr:to>
      <xdr:col>15</xdr:col>
      <xdr:colOff>50800</xdr:colOff>
      <xdr:row>56</xdr:row>
      <xdr:rowOff>114973</xdr:rowOff>
    </xdr:to>
    <xdr:cxnSp macro="">
      <xdr:nvCxnSpPr>
        <xdr:cNvPr id="124" name="直線コネクタ 123"/>
        <xdr:cNvCxnSpPr/>
      </xdr:nvCxnSpPr>
      <xdr:spPr>
        <a:xfrm flipV="1">
          <a:off x="2019300" y="9678233"/>
          <a:ext cx="889000" cy="3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114973</xdr:rowOff>
    </xdr:from>
    <xdr:to>
      <xdr:col>10</xdr:col>
      <xdr:colOff>114300</xdr:colOff>
      <xdr:row>57</xdr:row>
      <xdr:rowOff>15666</xdr:rowOff>
    </xdr:to>
    <xdr:cxnSp macro="">
      <xdr:nvCxnSpPr>
        <xdr:cNvPr id="127" name="直線コネクタ 126"/>
        <xdr:cNvCxnSpPr/>
      </xdr:nvCxnSpPr>
      <xdr:spPr>
        <a:xfrm flipV="1">
          <a:off x="1130300" y="9716173"/>
          <a:ext cx="889000" cy="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89513</xdr:rowOff>
    </xdr:from>
    <xdr:to>
      <xdr:col>24</xdr:col>
      <xdr:colOff>114300</xdr:colOff>
      <xdr:row>57</xdr:row>
      <xdr:rowOff>19663</xdr:rowOff>
    </xdr:to>
    <xdr:sp macro="" textlink="">
      <xdr:nvSpPr>
        <xdr:cNvPr id="137" name="楕円 136"/>
        <xdr:cNvSpPr/>
      </xdr:nvSpPr>
      <xdr:spPr>
        <a:xfrm>
          <a:off x="4584700" y="96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112390</xdr:rowOff>
    </xdr:from>
    <xdr:ext cx="599010" cy="259045"/>
    <xdr:sp macro="" textlink="">
      <xdr:nvSpPr>
        <xdr:cNvPr id="138" name="総務費該当値テキスト"/>
        <xdr:cNvSpPr txBox="1"/>
      </xdr:nvSpPr>
      <xdr:spPr>
        <a:xfrm>
          <a:off x="4686300" y="954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67590</xdr:rowOff>
    </xdr:from>
    <xdr:to>
      <xdr:col>20</xdr:col>
      <xdr:colOff>38100</xdr:colOff>
      <xdr:row>56</xdr:row>
      <xdr:rowOff>169190</xdr:rowOff>
    </xdr:to>
    <xdr:sp macro="" textlink="">
      <xdr:nvSpPr>
        <xdr:cNvPr id="139" name="楕円 138"/>
        <xdr:cNvSpPr/>
      </xdr:nvSpPr>
      <xdr:spPr>
        <a:xfrm>
          <a:off x="3746500" y="96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14267</xdr:rowOff>
    </xdr:from>
    <xdr:ext cx="599010" cy="259045"/>
    <xdr:sp macro="" textlink="">
      <xdr:nvSpPr>
        <xdr:cNvPr id="140" name="テキスト ボックス 139"/>
        <xdr:cNvSpPr txBox="1"/>
      </xdr:nvSpPr>
      <xdr:spPr>
        <a:xfrm>
          <a:off x="3497795" y="94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26233</xdr:rowOff>
    </xdr:from>
    <xdr:to>
      <xdr:col>15</xdr:col>
      <xdr:colOff>101600</xdr:colOff>
      <xdr:row>56</xdr:row>
      <xdr:rowOff>127833</xdr:rowOff>
    </xdr:to>
    <xdr:sp macro="" textlink="">
      <xdr:nvSpPr>
        <xdr:cNvPr id="141" name="楕円 140"/>
        <xdr:cNvSpPr/>
      </xdr:nvSpPr>
      <xdr:spPr>
        <a:xfrm>
          <a:off x="2857500" y="96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144360</xdr:rowOff>
    </xdr:from>
    <xdr:ext cx="599010" cy="259045"/>
    <xdr:sp macro="" textlink="">
      <xdr:nvSpPr>
        <xdr:cNvPr id="142" name="テキスト ボックス 141"/>
        <xdr:cNvSpPr txBox="1"/>
      </xdr:nvSpPr>
      <xdr:spPr>
        <a:xfrm>
          <a:off x="2608795" y="940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64173</xdr:rowOff>
    </xdr:from>
    <xdr:to>
      <xdr:col>10</xdr:col>
      <xdr:colOff>165100</xdr:colOff>
      <xdr:row>56</xdr:row>
      <xdr:rowOff>165773</xdr:rowOff>
    </xdr:to>
    <xdr:sp macro="" textlink="">
      <xdr:nvSpPr>
        <xdr:cNvPr id="143" name="楕円 142"/>
        <xdr:cNvSpPr/>
      </xdr:nvSpPr>
      <xdr:spPr>
        <a:xfrm>
          <a:off x="1968500" y="96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10850</xdr:rowOff>
    </xdr:from>
    <xdr:ext cx="599010" cy="259045"/>
    <xdr:sp macro="" textlink="">
      <xdr:nvSpPr>
        <xdr:cNvPr id="144" name="テキスト ボックス 143"/>
        <xdr:cNvSpPr txBox="1"/>
      </xdr:nvSpPr>
      <xdr:spPr>
        <a:xfrm>
          <a:off x="1719795" y="944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136316</xdr:rowOff>
    </xdr:from>
    <xdr:to>
      <xdr:col>6</xdr:col>
      <xdr:colOff>38100</xdr:colOff>
      <xdr:row>57</xdr:row>
      <xdr:rowOff>66466</xdr:rowOff>
    </xdr:to>
    <xdr:sp macro="" textlink="">
      <xdr:nvSpPr>
        <xdr:cNvPr id="145" name="楕円 144"/>
        <xdr:cNvSpPr/>
      </xdr:nvSpPr>
      <xdr:spPr>
        <a:xfrm>
          <a:off x="1079500" y="97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82993</xdr:rowOff>
    </xdr:from>
    <xdr:ext cx="534377" cy="259045"/>
    <xdr:sp macro="" textlink="">
      <xdr:nvSpPr>
        <xdr:cNvPr id="146" name="テキスト ボックス 145"/>
        <xdr:cNvSpPr txBox="1"/>
      </xdr:nvSpPr>
      <xdr:spPr>
        <a:xfrm>
          <a:off x="863111" y="951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107124</xdr:rowOff>
    </xdr:from>
    <xdr:to>
      <xdr:col>24</xdr:col>
      <xdr:colOff>63500</xdr:colOff>
      <xdr:row>75</xdr:row>
      <xdr:rowOff>38057</xdr:rowOff>
    </xdr:to>
    <xdr:cxnSp macro="">
      <xdr:nvCxnSpPr>
        <xdr:cNvPr id="176" name="直線コネクタ 175"/>
        <xdr:cNvCxnSpPr/>
      </xdr:nvCxnSpPr>
      <xdr:spPr>
        <a:xfrm>
          <a:off x="3797300" y="12794424"/>
          <a:ext cx="838200" cy="10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107124</xdr:rowOff>
    </xdr:from>
    <xdr:to>
      <xdr:col>19</xdr:col>
      <xdr:colOff>177800</xdr:colOff>
      <xdr:row>75</xdr:row>
      <xdr:rowOff>63721</xdr:rowOff>
    </xdr:to>
    <xdr:cxnSp macro="">
      <xdr:nvCxnSpPr>
        <xdr:cNvPr id="179" name="直線コネクタ 178"/>
        <xdr:cNvCxnSpPr/>
      </xdr:nvCxnSpPr>
      <xdr:spPr>
        <a:xfrm flipV="1">
          <a:off x="2908300" y="12794424"/>
          <a:ext cx="889000" cy="12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63721</xdr:rowOff>
    </xdr:from>
    <xdr:to>
      <xdr:col>15</xdr:col>
      <xdr:colOff>50800</xdr:colOff>
      <xdr:row>76</xdr:row>
      <xdr:rowOff>82969</xdr:rowOff>
    </xdr:to>
    <xdr:cxnSp macro="">
      <xdr:nvCxnSpPr>
        <xdr:cNvPr id="182" name="直線コネクタ 181"/>
        <xdr:cNvCxnSpPr/>
      </xdr:nvCxnSpPr>
      <xdr:spPr>
        <a:xfrm flipV="1">
          <a:off x="2019300" y="12922471"/>
          <a:ext cx="889000" cy="19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55721</xdr:rowOff>
    </xdr:from>
    <xdr:to>
      <xdr:col>10</xdr:col>
      <xdr:colOff>114300</xdr:colOff>
      <xdr:row>76</xdr:row>
      <xdr:rowOff>82969</xdr:rowOff>
    </xdr:to>
    <xdr:cxnSp macro="">
      <xdr:nvCxnSpPr>
        <xdr:cNvPr id="185" name="直線コネクタ 184"/>
        <xdr:cNvCxnSpPr/>
      </xdr:nvCxnSpPr>
      <xdr:spPr>
        <a:xfrm>
          <a:off x="1130300" y="13085921"/>
          <a:ext cx="8890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158707</xdr:rowOff>
    </xdr:from>
    <xdr:to>
      <xdr:col>24</xdr:col>
      <xdr:colOff>114300</xdr:colOff>
      <xdr:row>75</xdr:row>
      <xdr:rowOff>88857</xdr:rowOff>
    </xdr:to>
    <xdr:sp macro="" textlink="">
      <xdr:nvSpPr>
        <xdr:cNvPr id="195" name="楕円 194"/>
        <xdr:cNvSpPr/>
      </xdr:nvSpPr>
      <xdr:spPr>
        <a:xfrm>
          <a:off x="4584700" y="128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10134</xdr:rowOff>
    </xdr:from>
    <xdr:ext cx="599010" cy="259045"/>
    <xdr:sp macro="" textlink="">
      <xdr:nvSpPr>
        <xdr:cNvPr id="196" name="民生費該当値テキスト"/>
        <xdr:cNvSpPr txBox="1"/>
      </xdr:nvSpPr>
      <xdr:spPr>
        <a:xfrm>
          <a:off x="4686300" y="1269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56324</xdr:rowOff>
    </xdr:from>
    <xdr:to>
      <xdr:col>20</xdr:col>
      <xdr:colOff>38100</xdr:colOff>
      <xdr:row>74</xdr:row>
      <xdr:rowOff>157924</xdr:rowOff>
    </xdr:to>
    <xdr:sp macro="" textlink="">
      <xdr:nvSpPr>
        <xdr:cNvPr id="197" name="楕円 196"/>
        <xdr:cNvSpPr/>
      </xdr:nvSpPr>
      <xdr:spPr>
        <a:xfrm>
          <a:off x="3746500" y="127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3001</xdr:rowOff>
    </xdr:from>
    <xdr:ext cx="599010" cy="259045"/>
    <xdr:sp macro="" textlink="">
      <xdr:nvSpPr>
        <xdr:cNvPr id="198" name="テキスト ボックス 197"/>
        <xdr:cNvSpPr txBox="1"/>
      </xdr:nvSpPr>
      <xdr:spPr>
        <a:xfrm>
          <a:off x="3497795" y="1251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12921</xdr:rowOff>
    </xdr:from>
    <xdr:to>
      <xdr:col>15</xdr:col>
      <xdr:colOff>101600</xdr:colOff>
      <xdr:row>75</xdr:row>
      <xdr:rowOff>114521</xdr:rowOff>
    </xdr:to>
    <xdr:sp macro="" textlink="">
      <xdr:nvSpPr>
        <xdr:cNvPr id="199" name="楕円 198"/>
        <xdr:cNvSpPr/>
      </xdr:nvSpPr>
      <xdr:spPr>
        <a:xfrm>
          <a:off x="2857500" y="128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131048</xdr:rowOff>
    </xdr:from>
    <xdr:ext cx="599010" cy="259045"/>
    <xdr:sp macro="" textlink="">
      <xdr:nvSpPr>
        <xdr:cNvPr id="200" name="テキスト ボックス 199"/>
        <xdr:cNvSpPr txBox="1"/>
      </xdr:nvSpPr>
      <xdr:spPr>
        <a:xfrm>
          <a:off x="2608795" y="1264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32169</xdr:rowOff>
    </xdr:from>
    <xdr:to>
      <xdr:col>10</xdr:col>
      <xdr:colOff>165100</xdr:colOff>
      <xdr:row>76</xdr:row>
      <xdr:rowOff>133769</xdr:rowOff>
    </xdr:to>
    <xdr:sp macro="" textlink="">
      <xdr:nvSpPr>
        <xdr:cNvPr id="201" name="楕円 200"/>
        <xdr:cNvSpPr/>
      </xdr:nvSpPr>
      <xdr:spPr>
        <a:xfrm>
          <a:off x="1968500" y="130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124896</xdr:rowOff>
    </xdr:from>
    <xdr:ext cx="599010" cy="259045"/>
    <xdr:sp macro="" textlink="">
      <xdr:nvSpPr>
        <xdr:cNvPr id="202" name="テキスト ボックス 201"/>
        <xdr:cNvSpPr txBox="1"/>
      </xdr:nvSpPr>
      <xdr:spPr>
        <a:xfrm>
          <a:off x="1719795" y="131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4921</xdr:rowOff>
    </xdr:from>
    <xdr:to>
      <xdr:col>6</xdr:col>
      <xdr:colOff>38100</xdr:colOff>
      <xdr:row>76</xdr:row>
      <xdr:rowOff>106521</xdr:rowOff>
    </xdr:to>
    <xdr:sp macro="" textlink="">
      <xdr:nvSpPr>
        <xdr:cNvPr id="203" name="楕円 202"/>
        <xdr:cNvSpPr/>
      </xdr:nvSpPr>
      <xdr:spPr>
        <a:xfrm>
          <a:off x="1079500" y="130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123047</xdr:rowOff>
    </xdr:from>
    <xdr:ext cx="599010" cy="259045"/>
    <xdr:sp macro="" textlink="">
      <xdr:nvSpPr>
        <xdr:cNvPr id="204" name="テキスト ボックス 203"/>
        <xdr:cNvSpPr txBox="1"/>
      </xdr:nvSpPr>
      <xdr:spPr>
        <a:xfrm>
          <a:off x="830795" y="128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76236</xdr:rowOff>
    </xdr:from>
    <xdr:to>
      <xdr:col>24</xdr:col>
      <xdr:colOff>63500</xdr:colOff>
      <xdr:row>97</xdr:row>
      <xdr:rowOff>85609</xdr:rowOff>
    </xdr:to>
    <xdr:cxnSp macro="">
      <xdr:nvCxnSpPr>
        <xdr:cNvPr id="235" name="直線コネクタ 234"/>
        <xdr:cNvCxnSpPr/>
      </xdr:nvCxnSpPr>
      <xdr:spPr>
        <a:xfrm>
          <a:off x="3797300" y="16706886"/>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63283</xdr:rowOff>
    </xdr:from>
    <xdr:to>
      <xdr:col>19</xdr:col>
      <xdr:colOff>177800</xdr:colOff>
      <xdr:row>97</xdr:row>
      <xdr:rowOff>76236</xdr:rowOff>
    </xdr:to>
    <xdr:cxnSp macro="">
      <xdr:nvCxnSpPr>
        <xdr:cNvPr id="238" name="直線コネクタ 237"/>
        <xdr:cNvCxnSpPr/>
      </xdr:nvCxnSpPr>
      <xdr:spPr>
        <a:xfrm>
          <a:off x="2908300" y="16693933"/>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57708</xdr:rowOff>
    </xdr:from>
    <xdr:to>
      <xdr:col>15</xdr:col>
      <xdr:colOff>50800</xdr:colOff>
      <xdr:row>97</xdr:row>
      <xdr:rowOff>63283</xdr:rowOff>
    </xdr:to>
    <xdr:cxnSp macro="">
      <xdr:nvCxnSpPr>
        <xdr:cNvPr id="241" name="直線コネクタ 240"/>
        <xdr:cNvCxnSpPr/>
      </xdr:nvCxnSpPr>
      <xdr:spPr>
        <a:xfrm>
          <a:off x="2019300" y="16688358"/>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29863</xdr:rowOff>
    </xdr:from>
    <xdr:to>
      <xdr:col>10</xdr:col>
      <xdr:colOff>114300</xdr:colOff>
      <xdr:row>97</xdr:row>
      <xdr:rowOff>57708</xdr:rowOff>
    </xdr:to>
    <xdr:cxnSp macro="">
      <xdr:nvCxnSpPr>
        <xdr:cNvPr id="244" name="直線コネクタ 243"/>
        <xdr:cNvCxnSpPr/>
      </xdr:nvCxnSpPr>
      <xdr:spPr>
        <a:xfrm>
          <a:off x="1130300" y="16660513"/>
          <a:ext cx="889000" cy="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34809</xdr:rowOff>
    </xdr:from>
    <xdr:to>
      <xdr:col>24</xdr:col>
      <xdr:colOff>114300</xdr:colOff>
      <xdr:row>97</xdr:row>
      <xdr:rowOff>136409</xdr:rowOff>
    </xdr:to>
    <xdr:sp macro="" textlink="">
      <xdr:nvSpPr>
        <xdr:cNvPr id="254" name="楕円 253"/>
        <xdr:cNvSpPr/>
      </xdr:nvSpPr>
      <xdr:spPr>
        <a:xfrm>
          <a:off x="4584700" y="166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13236</xdr:rowOff>
    </xdr:from>
    <xdr:ext cx="534377" cy="259045"/>
    <xdr:sp macro="" textlink="">
      <xdr:nvSpPr>
        <xdr:cNvPr id="255" name="衛生費該当値テキスト"/>
        <xdr:cNvSpPr txBox="1"/>
      </xdr:nvSpPr>
      <xdr:spPr>
        <a:xfrm>
          <a:off x="4686300" y="1664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25436</xdr:rowOff>
    </xdr:from>
    <xdr:to>
      <xdr:col>20</xdr:col>
      <xdr:colOff>38100</xdr:colOff>
      <xdr:row>97</xdr:row>
      <xdr:rowOff>127036</xdr:rowOff>
    </xdr:to>
    <xdr:sp macro="" textlink="">
      <xdr:nvSpPr>
        <xdr:cNvPr id="256" name="楕円 255"/>
        <xdr:cNvSpPr/>
      </xdr:nvSpPr>
      <xdr:spPr>
        <a:xfrm>
          <a:off x="3746500" y="1665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118163</xdr:rowOff>
    </xdr:from>
    <xdr:ext cx="534377" cy="259045"/>
    <xdr:sp macro="" textlink="">
      <xdr:nvSpPr>
        <xdr:cNvPr id="257" name="テキスト ボックス 256"/>
        <xdr:cNvSpPr txBox="1"/>
      </xdr:nvSpPr>
      <xdr:spPr>
        <a:xfrm>
          <a:off x="3530111" y="1674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12483</xdr:rowOff>
    </xdr:from>
    <xdr:to>
      <xdr:col>15</xdr:col>
      <xdr:colOff>101600</xdr:colOff>
      <xdr:row>97</xdr:row>
      <xdr:rowOff>114083</xdr:rowOff>
    </xdr:to>
    <xdr:sp macro="" textlink="">
      <xdr:nvSpPr>
        <xdr:cNvPr id="258" name="楕円 257"/>
        <xdr:cNvSpPr/>
      </xdr:nvSpPr>
      <xdr:spPr>
        <a:xfrm>
          <a:off x="2857500" y="166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105210</xdr:rowOff>
    </xdr:from>
    <xdr:ext cx="534377" cy="259045"/>
    <xdr:sp macro="" textlink="">
      <xdr:nvSpPr>
        <xdr:cNvPr id="259" name="テキスト ボックス 258"/>
        <xdr:cNvSpPr txBox="1"/>
      </xdr:nvSpPr>
      <xdr:spPr>
        <a:xfrm>
          <a:off x="2641111" y="167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6908</xdr:rowOff>
    </xdr:from>
    <xdr:to>
      <xdr:col>10</xdr:col>
      <xdr:colOff>165100</xdr:colOff>
      <xdr:row>97</xdr:row>
      <xdr:rowOff>108508</xdr:rowOff>
    </xdr:to>
    <xdr:sp macro="" textlink="">
      <xdr:nvSpPr>
        <xdr:cNvPr id="260" name="楕円 259"/>
        <xdr:cNvSpPr/>
      </xdr:nvSpPr>
      <xdr:spPr>
        <a:xfrm>
          <a:off x="1968500" y="166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99635</xdr:rowOff>
    </xdr:from>
    <xdr:ext cx="534377" cy="259045"/>
    <xdr:sp macro="" textlink="">
      <xdr:nvSpPr>
        <xdr:cNvPr id="261" name="テキスト ボックス 260"/>
        <xdr:cNvSpPr txBox="1"/>
      </xdr:nvSpPr>
      <xdr:spPr>
        <a:xfrm>
          <a:off x="1752111" y="1673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62" name="楕円 261"/>
        <xdr:cNvSpPr/>
      </xdr:nvSpPr>
      <xdr:spPr>
        <a:xfrm>
          <a:off x="1079500" y="1660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63" name="テキスト ボックス 262"/>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44668</xdr:rowOff>
    </xdr:from>
    <xdr:to>
      <xdr:col>55</xdr:col>
      <xdr:colOff>0</xdr:colOff>
      <xdr:row>37</xdr:row>
      <xdr:rowOff>128923</xdr:rowOff>
    </xdr:to>
    <xdr:cxnSp macro="">
      <xdr:nvCxnSpPr>
        <xdr:cNvPr id="294" name="直線コネクタ 293"/>
        <xdr:cNvCxnSpPr/>
      </xdr:nvCxnSpPr>
      <xdr:spPr>
        <a:xfrm>
          <a:off x="9639300" y="6388318"/>
          <a:ext cx="8382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44668</xdr:rowOff>
    </xdr:from>
    <xdr:to>
      <xdr:col>50</xdr:col>
      <xdr:colOff>114300</xdr:colOff>
      <xdr:row>37</xdr:row>
      <xdr:rowOff>71446</xdr:rowOff>
    </xdr:to>
    <xdr:cxnSp macro="">
      <xdr:nvCxnSpPr>
        <xdr:cNvPr id="297" name="直線コネクタ 296"/>
        <xdr:cNvCxnSpPr/>
      </xdr:nvCxnSpPr>
      <xdr:spPr>
        <a:xfrm flipV="1">
          <a:off x="8750300" y="6388318"/>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132842</xdr:rowOff>
    </xdr:from>
    <xdr:to>
      <xdr:col>45</xdr:col>
      <xdr:colOff>177800</xdr:colOff>
      <xdr:row>37</xdr:row>
      <xdr:rowOff>71446</xdr:rowOff>
    </xdr:to>
    <xdr:cxnSp macro="">
      <xdr:nvCxnSpPr>
        <xdr:cNvPr id="300" name="直線コネクタ 299"/>
        <xdr:cNvCxnSpPr/>
      </xdr:nvCxnSpPr>
      <xdr:spPr>
        <a:xfrm>
          <a:off x="7861300" y="6305042"/>
          <a:ext cx="889000" cy="1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132842</xdr:rowOff>
    </xdr:from>
    <xdr:to>
      <xdr:col>41</xdr:col>
      <xdr:colOff>50800</xdr:colOff>
      <xdr:row>36</xdr:row>
      <xdr:rowOff>140353</xdr:rowOff>
    </xdr:to>
    <xdr:cxnSp macro="">
      <xdr:nvCxnSpPr>
        <xdr:cNvPr id="303" name="直線コネクタ 302"/>
        <xdr:cNvCxnSpPr/>
      </xdr:nvCxnSpPr>
      <xdr:spPr>
        <a:xfrm flipV="1">
          <a:off x="6972300" y="630504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78123</xdr:rowOff>
    </xdr:from>
    <xdr:to>
      <xdr:col>55</xdr:col>
      <xdr:colOff>50800</xdr:colOff>
      <xdr:row>38</xdr:row>
      <xdr:rowOff>8273</xdr:rowOff>
    </xdr:to>
    <xdr:sp macro="" textlink="">
      <xdr:nvSpPr>
        <xdr:cNvPr id="313" name="楕円 312"/>
        <xdr:cNvSpPr/>
      </xdr:nvSpPr>
      <xdr:spPr>
        <a:xfrm>
          <a:off x="104267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101000</xdr:rowOff>
    </xdr:from>
    <xdr:ext cx="378565" cy="259045"/>
    <xdr:sp macro="" textlink="">
      <xdr:nvSpPr>
        <xdr:cNvPr id="314" name="労働費該当値テキスト"/>
        <xdr:cNvSpPr txBox="1"/>
      </xdr:nvSpPr>
      <xdr:spPr>
        <a:xfrm>
          <a:off x="10528300" y="6273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165318</xdr:rowOff>
    </xdr:from>
    <xdr:to>
      <xdr:col>50</xdr:col>
      <xdr:colOff>165100</xdr:colOff>
      <xdr:row>37</xdr:row>
      <xdr:rowOff>95468</xdr:rowOff>
    </xdr:to>
    <xdr:sp macro="" textlink="">
      <xdr:nvSpPr>
        <xdr:cNvPr id="315" name="楕円 314"/>
        <xdr:cNvSpPr/>
      </xdr:nvSpPr>
      <xdr:spPr>
        <a:xfrm>
          <a:off x="9588500" y="63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111995</xdr:rowOff>
    </xdr:from>
    <xdr:ext cx="469744" cy="259045"/>
    <xdr:sp macro="" textlink="">
      <xdr:nvSpPr>
        <xdr:cNvPr id="316" name="テキスト ボックス 315"/>
        <xdr:cNvSpPr txBox="1"/>
      </xdr:nvSpPr>
      <xdr:spPr>
        <a:xfrm>
          <a:off x="9404428" y="61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20646</xdr:rowOff>
    </xdr:from>
    <xdr:to>
      <xdr:col>46</xdr:col>
      <xdr:colOff>38100</xdr:colOff>
      <xdr:row>37</xdr:row>
      <xdr:rowOff>122246</xdr:rowOff>
    </xdr:to>
    <xdr:sp macro="" textlink="">
      <xdr:nvSpPr>
        <xdr:cNvPr id="317" name="楕円 316"/>
        <xdr:cNvSpPr/>
      </xdr:nvSpPr>
      <xdr:spPr>
        <a:xfrm>
          <a:off x="8699500" y="636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138773</xdr:rowOff>
    </xdr:from>
    <xdr:ext cx="469744" cy="259045"/>
    <xdr:sp macro="" textlink="">
      <xdr:nvSpPr>
        <xdr:cNvPr id="318" name="テキスト ボックス 317"/>
        <xdr:cNvSpPr txBox="1"/>
      </xdr:nvSpPr>
      <xdr:spPr>
        <a:xfrm>
          <a:off x="8515428" y="61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82042</xdr:rowOff>
    </xdr:from>
    <xdr:to>
      <xdr:col>41</xdr:col>
      <xdr:colOff>101600</xdr:colOff>
      <xdr:row>37</xdr:row>
      <xdr:rowOff>12192</xdr:rowOff>
    </xdr:to>
    <xdr:sp macro="" textlink="">
      <xdr:nvSpPr>
        <xdr:cNvPr id="319" name="楕円 318"/>
        <xdr:cNvSpPr/>
      </xdr:nvSpPr>
      <xdr:spPr>
        <a:xfrm>
          <a:off x="7810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28719</xdr:rowOff>
    </xdr:from>
    <xdr:ext cx="469744" cy="259045"/>
    <xdr:sp macro="" textlink="">
      <xdr:nvSpPr>
        <xdr:cNvPr id="320" name="テキスト ボックス 319"/>
        <xdr:cNvSpPr txBox="1"/>
      </xdr:nvSpPr>
      <xdr:spPr>
        <a:xfrm>
          <a:off x="7626428" y="602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89553</xdr:rowOff>
    </xdr:from>
    <xdr:to>
      <xdr:col>36</xdr:col>
      <xdr:colOff>165100</xdr:colOff>
      <xdr:row>37</xdr:row>
      <xdr:rowOff>19703</xdr:rowOff>
    </xdr:to>
    <xdr:sp macro="" textlink="">
      <xdr:nvSpPr>
        <xdr:cNvPr id="321" name="楕円 320"/>
        <xdr:cNvSpPr/>
      </xdr:nvSpPr>
      <xdr:spPr>
        <a:xfrm>
          <a:off x="6921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10830</xdr:rowOff>
    </xdr:from>
    <xdr:ext cx="469744" cy="259045"/>
    <xdr:sp macro="" textlink="">
      <xdr:nvSpPr>
        <xdr:cNvPr id="322" name="テキスト ボックス 321"/>
        <xdr:cNvSpPr txBox="1"/>
      </xdr:nvSpPr>
      <xdr:spPr>
        <a:xfrm>
          <a:off x="6737428" y="635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29464</xdr:rowOff>
    </xdr:from>
    <xdr:to>
      <xdr:col>55</xdr:col>
      <xdr:colOff>0</xdr:colOff>
      <xdr:row>57</xdr:row>
      <xdr:rowOff>39281</xdr:rowOff>
    </xdr:to>
    <xdr:cxnSp macro="">
      <xdr:nvCxnSpPr>
        <xdr:cNvPr id="351" name="直線コネクタ 350"/>
        <xdr:cNvCxnSpPr/>
      </xdr:nvCxnSpPr>
      <xdr:spPr>
        <a:xfrm flipV="1">
          <a:off x="9639300" y="9802114"/>
          <a:ext cx="8382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161989</xdr:rowOff>
    </xdr:from>
    <xdr:to>
      <xdr:col>50</xdr:col>
      <xdr:colOff>114300</xdr:colOff>
      <xdr:row>57</xdr:row>
      <xdr:rowOff>39281</xdr:rowOff>
    </xdr:to>
    <xdr:cxnSp macro="">
      <xdr:nvCxnSpPr>
        <xdr:cNvPr id="354" name="直線コネクタ 353"/>
        <xdr:cNvCxnSpPr/>
      </xdr:nvCxnSpPr>
      <xdr:spPr>
        <a:xfrm>
          <a:off x="8750300" y="9763189"/>
          <a:ext cx="889000" cy="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161989</xdr:rowOff>
    </xdr:from>
    <xdr:to>
      <xdr:col>45</xdr:col>
      <xdr:colOff>177800</xdr:colOff>
      <xdr:row>57</xdr:row>
      <xdr:rowOff>8725</xdr:rowOff>
    </xdr:to>
    <xdr:cxnSp macro="">
      <xdr:nvCxnSpPr>
        <xdr:cNvPr id="357" name="直線コネクタ 356"/>
        <xdr:cNvCxnSpPr/>
      </xdr:nvCxnSpPr>
      <xdr:spPr>
        <a:xfrm flipV="1">
          <a:off x="7861300" y="9763189"/>
          <a:ext cx="8890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1892</xdr:rowOff>
    </xdr:from>
    <xdr:to>
      <xdr:col>41</xdr:col>
      <xdr:colOff>50800</xdr:colOff>
      <xdr:row>57</xdr:row>
      <xdr:rowOff>8725</xdr:rowOff>
    </xdr:to>
    <xdr:cxnSp macro="">
      <xdr:nvCxnSpPr>
        <xdr:cNvPr id="360" name="直線コネクタ 359"/>
        <xdr:cNvCxnSpPr/>
      </xdr:nvCxnSpPr>
      <xdr:spPr>
        <a:xfrm>
          <a:off x="6972300" y="9774542"/>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150114</xdr:rowOff>
    </xdr:from>
    <xdr:to>
      <xdr:col>55</xdr:col>
      <xdr:colOff>50800</xdr:colOff>
      <xdr:row>57</xdr:row>
      <xdr:rowOff>80264</xdr:rowOff>
    </xdr:to>
    <xdr:sp macro="" textlink="">
      <xdr:nvSpPr>
        <xdr:cNvPr id="370" name="楕円 369"/>
        <xdr:cNvSpPr/>
      </xdr:nvSpPr>
      <xdr:spPr>
        <a:xfrm>
          <a:off x="10426700" y="97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128541</xdr:rowOff>
    </xdr:from>
    <xdr:ext cx="534377" cy="259045"/>
    <xdr:sp macro="" textlink="">
      <xdr:nvSpPr>
        <xdr:cNvPr id="371" name="農林水産業費該当値テキスト"/>
        <xdr:cNvSpPr txBox="1"/>
      </xdr:nvSpPr>
      <xdr:spPr>
        <a:xfrm>
          <a:off x="10528300" y="972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159931</xdr:rowOff>
    </xdr:from>
    <xdr:to>
      <xdr:col>50</xdr:col>
      <xdr:colOff>165100</xdr:colOff>
      <xdr:row>57</xdr:row>
      <xdr:rowOff>90081</xdr:rowOff>
    </xdr:to>
    <xdr:sp macro="" textlink="">
      <xdr:nvSpPr>
        <xdr:cNvPr id="372" name="楕円 371"/>
        <xdr:cNvSpPr/>
      </xdr:nvSpPr>
      <xdr:spPr>
        <a:xfrm>
          <a:off x="9588500" y="97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81208</xdr:rowOff>
    </xdr:from>
    <xdr:ext cx="534377" cy="259045"/>
    <xdr:sp macro="" textlink="">
      <xdr:nvSpPr>
        <xdr:cNvPr id="373" name="テキスト ボックス 372"/>
        <xdr:cNvSpPr txBox="1"/>
      </xdr:nvSpPr>
      <xdr:spPr>
        <a:xfrm>
          <a:off x="9372111" y="98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111189</xdr:rowOff>
    </xdr:from>
    <xdr:to>
      <xdr:col>46</xdr:col>
      <xdr:colOff>38100</xdr:colOff>
      <xdr:row>57</xdr:row>
      <xdr:rowOff>41339</xdr:rowOff>
    </xdr:to>
    <xdr:sp macro="" textlink="">
      <xdr:nvSpPr>
        <xdr:cNvPr id="374" name="楕円 373"/>
        <xdr:cNvSpPr/>
      </xdr:nvSpPr>
      <xdr:spPr>
        <a:xfrm>
          <a:off x="8699500" y="97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32466</xdr:rowOff>
    </xdr:from>
    <xdr:ext cx="534377" cy="259045"/>
    <xdr:sp macro="" textlink="">
      <xdr:nvSpPr>
        <xdr:cNvPr id="375" name="テキスト ボックス 374"/>
        <xdr:cNvSpPr txBox="1"/>
      </xdr:nvSpPr>
      <xdr:spPr>
        <a:xfrm>
          <a:off x="8483111" y="9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129375</xdr:rowOff>
    </xdr:from>
    <xdr:to>
      <xdr:col>41</xdr:col>
      <xdr:colOff>101600</xdr:colOff>
      <xdr:row>57</xdr:row>
      <xdr:rowOff>59525</xdr:rowOff>
    </xdr:to>
    <xdr:sp macro="" textlink="">
      <xdr:nvSpPr>
        <xdr:cNvPr id="376" name="楕円 375"/>
        <xdr:cNvSpPr/>
      </xdr:nvSpPr>
      <xdr:spPr>
        <a:xfrm>
          <a:off x="7810500" y="97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50652</xdr:rowOff>
    </xdr:from>
    <xdr:ext cx="534377" cy="259045"/>
    <xdr:sp macro="" textlink="">
      <xdr:nvSpPr>
        <xdr:cNvPr id="377" name="テキスト ボックス 376"/>
        <xdr:cNvSpPr txBox="1"/>
      </xdr:nvSpPr>
      <xdr:spPr>
        <a:xfrm>
          <a:off x="7594111" y="98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122542</xdr:rowOff>
    </xdr:from>
    <xdr:to>
      <xdr:col>36</xdr:col>
      <xdr:colOff>165100</xdr:colOff>
      <xdr:row>57</xdr:row>
      <xdr:rowOff>52692</xdr:rowOff>
    </xdr:to>
    <xdr:sp macro="" textlink="">
      <xdr:nvSpPr>
        <xdr:cNvPr id="378" name="楕円 377"/>
        <xdr:cNvSpPr/>
      </xdr:nvSpPr>
      <xdr:spPr>
        <a:xfrm>
          <a:off x="6921500" y="97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69219</xdr:rowOff>
    </xdr:from>
    <xdr:ext cx="534377" cy="259045"/>
    <xdr:sp macro="" textlink="">
      <xdr:nvSpPr>
        <xdr:cNvPr id="379" name="テキスト ボックス 378"/>
        <xdr:cNvSpPr txBox="1"/>
      </xdr:nvSpPr>
      <xdr:spPr>
        <a:xfrm>
          <a:off x="6705111" y="94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140576</xdr:rowOff>
    </xdr:from>
    <xdr:to>
      <xdr:col>55</xdr:col>
      <xdr:colOff>0</xdr:colOff>
      <xdr:row>78</xdr:row>
      <xdr:rowOff>148548</xdr:rowOff>
    </xdr:to>
    <xdr:cxnSp macro="">
      <xdr:nvCxnSpPr>
        <xdr:cNvPr id="408" name="直線コネクタ 407"/>
        <xdr:cNvCxnSpPr/>
      </xdr:nvCxnSpPr>
      <xdr:spPr>
        <a:xfrm>
          <a:off x="9639300" y="13513676"/>
          <a:ext cx="838200" cy="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140576</xdr:rowOff>
    </xdr:from>
    <xdr:to>
      <xdr:col>50</xdr:col>
      <xdr:colOff>114300</xdr:colOff>
      <xdr:row>78</xdr:row>
      <xdr:rowOff>151068</xdr:rowOff>
    </xdr:to>
    <xdr:cxnSp macro="">
      <xdr:nvCxnSpPr>
        <xdr:cNvPr id="411" name="直線コネクタ 410"/>
        <xdr:cNvCxnSpPr/>
      </xdr:nvCxnSpPr>
      <xdr:spPr>
        <a:xfrm flipV="1">
          <a:off x="8750300" y="13513676"/>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145529</xdr:rowOff>
    </xdr:from>
    <xdr:to>
      <xdr:col>45</xdr:col>
      <xdr:colOff>177800</xdr:colOff>
      <xdr:row>78</xdr:row>
      <xdr:rowOff>151068</xdr:rowOff>
    </xdr:to>
    <xdr:cxnSp macro="">
      <xdr:nvCxnSpPr>
        <xdr:cNvPr id="414" name="直線コネクタ 413"/>
        <xdr:cNvCxnSpPr/>
      </xdr:nvCxnSpPr>
      <xdr:spPr>
        <a:xfrm>
          <a:off x="7861300" y="13518629"/>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145529</xdr:rowOff>
    </xdr:from>
    <xdr:to>
      <xdr:col>41</xdr:col>
      <xdr:colOff>50800</xdr:colOff>
      <xdr:row>78</xdr:row>
      <xdr:rowOff>165441</xdr:rowOff>
    </xdr:to>
    <xdr:cxnSp macro="">
      <xdr:nvCxnSpPr>
        <xdr:cNvPr id="417" name="直線コネクタ 416"/>
        <xdr:cNvCxnSpPr/>
      </xdr:nvCxnSpPr>
      <xdr:spPr>
        <a:xfrm flipV="1">
          <a:off x="6972300" y="13518629"/>
          <a:ext cx="889000" cy="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97748</xdr:rowOff>
    </xdr:from>
    <xdr:to>
      <xdr:col>55</xdr:col>
      <xdr:colOff>50800</xdr:colOff>
      <xdr:row>79</xdr:row>
      <xdr:rowOff>27898</xdr:rowOff>
    </xdr:to>
    <xdr:sp macro="" textlink="">
      <xdr:nvSpPr>
        <xdr:cNvPr id="427" name="楕円 426"/>
        <xdr:cNvSpPr/>
      </xdr:nvSpPr>
      <xdr:spPr>
        <a:xfrm>
          <a:off x="10426700" y="134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12675</xdr:rowOff>
    </xdr:from>
    <xdr:ext cx="469744" cy="259045"/>
    <xdr:sp macro="" textlink="">
      <xdr:nvSpPr>
        <xdr:cNvPr id="428" name="商工費該当値テキスト"/>
        <xdr:cNvSpPr txBox="1"/>
      </xdr:nvSpPr>
      <xdr:spPr>
        <a:xfrm>
          <a:off x="10528300" y="1338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89776</xdr:rowOff>
    </xdr:from>
    <xdr:to>
      <xdr:col>50</xdr:col>
      <xdr:colOff>165100</xdr:colOff>
      <xdr:row>79</xdr:row>
      <xdr:rowOff>19926</xdr:rowOff>
    </xdr:to>
    <xdr:sp macro="" textlink="">
      <xdr:nvSpPr>
        <xdr:cNvPr id="429" name="楕円 428"/>
        <xdr:cNvSpPr/>
      </xdr:nvSpPr>
      <xdr:spPr>
        <a:xfrm>
          <a:off x="9588500" y="134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11053</xdr:rowOff>
    </xdr:from>
    <xdr:ext cx="469744" cy="259045"/>
    <xdr:sp macro="" textlink="">
      <xdr:nvSpPr>
        <xdr:cNvPr id="430" name="テキスト ボックス 429"/>
        <xdr:cNvSpPr txBox="1"/>
      </xdr:nvSpPr>
      <xdr:spPr>
        <a:xfrm>
          <a:off x="9404428" y="1355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100268</xdr:rowOff>
    </xdr:from>
    <xdr:to>
      <xdr:col>46</xdr:col>
      <xdr:colOff>38100</xdr:colOff>
      <xdr:row>79</xdr:row>
      <xdr:rowOff>30418</xdr:rowOff>
    </xdr:to>
    <xdr:sp macro="" textlink="">
      <xdr:nvSpPr>
        <xdr:cNvPr id="431" name="楕円 430"/>
        <xdr:cNvSpPr/>
      </xdr:nvSpPr>
      <xdr:spPr>
        <a:xfrm>
          <a:off x="8699500" y="134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21545</xdr:rowOff>
    </xdr:from>
    <xdr:ext cx="469744" cy="259045"/>
    <xdr:sp macro="" textlink="">
      <xdr:nvSpPr>
        <xdr:cNvPr id="432" name="テキスト ボックス 431"/>
        <xdr:cNvSpPr txBox="1"/>
      </xdr:nvSpPr>
      <xdr:spPr>
        <a:xfrm>
          <a:off x="8515428" y="135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94729</xdr:rowOff>
    </xdr:from>
    <xdr:to>
      <xdr:col>41</xdr:col>
      <xdr:colOff>101600</xdr:colOff>
      <xdr:row>79</xdr:row>
      <xdr:rowOff>24879</xdr:rowOff>
    </xdr:to>
    <xdr:sp macro="" textlink="">
      <xdr:nvSpPr>
        <xdr:cNvPr id="433" name="楕円 432"/>
        <xdr:cNvSpPr/>
      </xdr:nvSpPr>
      <xdr:spPr>
        <a:xfrm>
          <a:off x="7810500" y="134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16006</xdr:rowOff>
    </xdr:from>
    <xdr:ext cx="469744" cy="259045"/>
    <xdr:sp macro="" textlink="">
      <xdr:nvSpPr>
        <xdr:cNvPr id="434" name="テキスト ボックス 433"/>
        <xdr:cNvSpPr txBox="1"/>
      </xdr:nvSpPr>
      <xdr:spPr>
        <a:xfrm>
          <a:off x="7626428" y="135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114641</xdr:rowOff>
    </xdr:from>
    <xdr:to>
      <xdr:col>36</xdr:col>
      <xdr:colOff>165100</xdr:colOff>
      <xdr:row>79</xdr:row>
      <xdr:rowOff>44791</xdr:rowOff>
    </xdr:to>
    <xdr:sp macro="" textlink="">
      <xdr:nvSpPr>
        <xdr:cNvPr id="435" name="楕円 434"/>
        <xdr:cNvSpPr/>
      </xdr:nvSpPr>
      <xdr:spPr>
        <a:xfrm>
          <a:off x="6921500" y="134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35918</xdr:rowOff>
    </xdr:from>
    <xdr:ext cx="469744" cy="259045"/>
    <xdr:sp macro="" textlink="">
      <xdr:nvSpPr>
        <xdr:cNvPr id="436" name="テキスト ボックス 435"/>
        <xdr:cNvSpPr txBox="1"/>
      </xdr:nvSpPr>
      <xdr:spPr>
        <a:xfrm>
          <a:off x="6737428" y="135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17872</xdr:rowOff>
    </xdr:from>
    <xdr:to>
      <xdr:col>55</xdr:col>
      <xdr:colOff>0</xdr:colOff>
      <xdr:row>96</xdr:row>
      <xdr:rowOff>35238</xdr:rowOff>
    </xdr:to>
    <xdr:cxnSp macro="">
      <xdr:nvCxnSpPr>
        <xdr:cNvPr id="465" name="直線コネクタ 464"/>
        <xdr:cNvCxnSpPr/>
      </xdr:nvCxnSpPr>
      <xdr:spPr>
        <a:xfrm>
          <a:off x="9639300" y="16477072"/>
          <a:ext cx="838200" cy="1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17872</xdr:rowOff>
    </xdr:from>
    <xdr:to>
      <xdr:col>50</xdr:col>
      <xdr:colOff>114300</xdr:colOff>
      <xdr:row>96</xdr:row>
      <xdr:rowOff>45517</xdr:rowOff>
    </xdr:to>
    <xdr:cxnSp macro="">
      <xdr:nvCxnSpPr>
        <xdr:cNvPr id="468" name="直線コネクタ 467"/>
        <xdr:cNvCxnSpPr/>
      </xdr:nvCxnSpPr>
      <xdr:spPr>
        <a:xfrm flipV="1">
          <a:off x="8750300" y="16477072"/>
          <a:ext cx="889000" cy="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5459</xdr:rowOff>
    </xdr:from>
    <xdr:to>
      <xdr:col>45</xdr:col>
      <xdr:colOff>177800</xdr:colOff>
      <xdr:row>96</xdr:row>
      <xdr:rowOff>45517</xdr:rowOff>
    </xdr:to>
    <xdr:cxnSp macro="">
      <xdr:nvCxnSpPr>
        <xdr:cNvPr id="471" name="直線コネクタ 470"/>
        <xdr:cNvCxnSpPr/>
      </xdr:nvCxnSpPr>
      <xdr:spPr>
        <a:xfrm>
          <a:off x="7861300" y="16464659"/>
          <a:ext cx="889000" cy="4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106682</xdr:rowOff>
    </xdr:from>
    <xdr:to>
      <xdr:col>41</xdr:col>
      <xdr:colOff>50800</xdr:colOff>
      <xdr:row>96</xdr:row>
      <xdr:rowOff>5459</xdr:rowOff>
    </xdr:to>
    <xdr:cxnSp macro="">
      <xdr:nvCxnSpPr>
        <xdr:cNvPr id="474" name="直線コネクタ 473"/>
        <xdr:cNvCxnSpPr/>
      </xdr:nvCxnSpPr>
      <xdr:spPr>
        <a:xfrm>
          <a:off x="6972300" y="16394432"/>
          <a:ext cx="889000" cy="7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6" name="テキスト ボックス 475"/>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58648</xdr:rowOff>
    </xdr:from>
    <xdr:ext cx="534377" cy="259045"/>
    <xdr:sp macro="" textlink="">
      <xdr:nvSpPr>
        <xdr:cNvPr id="478" name="テキスト ボックス 477"/>
        <xdr:cNvSpPr txBox="1"/>
      </xdr:nvSpPr>
      <xdr:spPr>
        <a:xfrm>
          <a:off x="6705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155888</xdr:rowOff>
    </xdr:from>
    <xdr:to>
      <xdr:col>55</xdr:col>
      <xdr:colOff>50800</xdr:colOff>
      <xdr:row>96</xdr:row>
      <xdr:rowOff>86038</xdr:rowOff>
    </xdr:to>
    <xdr:sp macro="" textlink="">
      <xdr:nvSpPr>
        <xdr:cNvPr id="484" name="楕円 483"/>
        <xdr:cNvSpPr/>
      </xdr:nvSpPr>
      <xdr:spPr>
        <a:xfrm>
          <a:off x="10426700" y="164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7315</xdr:rowOff>
    </xdr:from>
    <xdr:ext cx="534377" cy="259045"/>
    <xdr:sp macro="" textlink="">
      <xdr:nvSpPr>
        <xdr:cNvPr id="485" name="土木費該当値テキスト"/>
        <xdr:cNvSpPr txBox="1"/>
      </xdr:nvSpPr>
      <xdr:spPr>
        <a:xfrm>
          <a:off x="10528300" y="162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138522</xdr:rowOff>
    </xdr:from>
    <xdr:to>
      <xdr:col>50</xdr:col>
      <xdr:colOff>165100</xdr:colOff>
      <xdr:row>96</xdr:row>
      <xdr:rowOff>68672</xdr:rowOff>
    </xdr:to>
    <xdr:sp macro="" textlink="">
      <xdr:nvSpPr>
        <xdr:cNvPr id="486" name="楕円 485"/>
        <xdr:cNvSpPr/>
      </xdr:nvSpPr>
      <xdr:spPr>
        <a:xfrm>
          <a:off x="9588500" y="164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85199</xdr:rowOff>
    </xdr:from>
    <xdr:ext cx="534377" cy="259045"/>
    <xdr:sp macro="" textlink="">
      <xdr:nvSpPr>
        <xdr:cNvPr id="487" name="テキスト ボックス 486"/>
        <xdr:cNvSpPr txBox="1"/>
      </xdr:nvSpPr>
      <xdr:spPr>
        <a:xfrm>
          <a:off x="9372111" y="1620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166167</xdr:rowOff>
    </xdr:from>
    <xdr:to>
      <xdr:col>46</xdr:col>
      <xdr:colOff>38100</xdr:colOff>
      <xdr:row>96</xdr:row>
      <xdr:rowOff>96317</xdr:rowOff>
    </xdr:to>
    <xdr:sp macro="" textlink="">
      <xdr:nvSpPr>
        <xdr:cNvPr id="488" name="楕円 487"/>
        <xdr:cNvSpPr/>
      </xdr:nvSpPr>
      <xdr:spPr>
        <a:xfrm>
          <a:off x="8699500" y="164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112844</xdr:rowOff>
    </xdr:from>
    <xdr:ext cx="534377" cy="259045"/>
    <xdr:sp macro="" textlink="">
      <xdr:nvSpPr>
        <xdr:cNvPr id="489" name="テキスト ボックス 488"/>
        <xdr:cNvSpPr txBox="1"/>
      </xdr:nvSpPr>
      <xdr:spPr>
        <a:xfrm>
          <a:off x="8483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126109</xdr:rowOff>
    </xdr:from>
    <xdr:to>
      <xdr:col>41</xdr:col>
      <xdr:colOff>101600</xdr:colOff>
      <xdr:row>96</xdr:row>
      <xdr:rowOff>56259</xdr:rowOff>
    </xdr:to>
    <xdr:sp macro="" textlink="">
      <xdr:nvSpPr>
        <xdr:cNvPr id="490" name="楕円 489"/>
        <xdr:cNvSpPr/>
      </xdr:nvSpPr>
      <xdr:spPr>
        <a:xfrm>
          <a:off x="7810500" y="164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72786</xdr:rowOff>
    </xdr:from>
    <xdr:ext cx="534377" cy="259045"/>
    <xdr:sp macro="" textlink="">
      <xdr:nvSpPr>
        <xdr:cNvPr id="491" name="テキスト ボックス 490"/>
        <xdr:cNvSpPr txBox="1"/>
      </xdr:nvSpPr>
      <xdr:spPr>
        <a:xfrm>
          <a:off x="7594111" y="161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55882</xdr:rowOff>
    </xdr:from>
    <xdr:to>
      <xdr:col>36</xdr:col>
      <xdr:colOff>165100</xdr:colOff>
      <xdr:row>95</xdr:row>
      <xdr:rowOff>157482</xdr:rowOff>
    </xdr:to>
    <xdr:sp macro="" textlink="">
      <xdr:nvSpPr>
        <xdr:cNvPr id="492" name="楕円 491"/>
        <xdr:cNvSpPr/>
      </xdr:nvSpPr>
      <xdr:spPr>
        <a:xfrm>
          <a:off x="6921500" y="163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2559</xdr:rowOff>
    </xdr:from>
    <xdr:ext cx="534377" cy="259045"/>
    <xdr:sp macro="" textlink="">
      <xdr:nvSpPr>
        <xdr:cNvPr id="493" name="テキスト ボックス 492"/>
        <xdr:cNvSpPr txBox="1"/>
      </xdr:nvSpPr>
      <xdr:spPr>
        <a:xfrm>
          <a:off x="6705111" y="1611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121431</xdr:rowOff>
    </xdr:from>
    <xdr:to>
      <xdr:col>85</xdr:col>
      <xdr:colOff>127000</xdr:colOff>
      <xdr:row>35</xdr:row>
      <xdr:rowOff>29725</xdr:rowOff>
    </xdr:to>
    <xdr:cxnSp macro="">
      <xdr:nvCxnSpPr>
        <xdr:cNvPr id="522" name="直線コネクタ 521"/>
        <xdr:cNvCxnSpPr/>
      </xdr:nvCxnSpPr>
      <xdr:spPr>
        <a:xfrm flipV="1">
          <a:off x="15481300" y="5950731"/>
          <a:ext cx="838200" cy="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29725</xdr:rowOff>
    </xdr:from>
    <xdr:to>
      <xdr:col>81</xdr:col>
      <xdr:colOff>50800</xdr:colOff>
      <xdr:row>36</xdr:row>
      <xdr:rowOff>78378</xdr:rowOff>
    </xdr:to>
    <xdr:cxnSp macro="">
      <xdr:nvCxnSpPr>
        <xdr:cNvPr id="525" name="直線コネクタ 524"/>
        <xdr:cNvCxnSpPr/>
      </xdr:nvCxnSpPr>
      <xdr:spPr>
        <a:xfrm flipV="1">
          <a:off x="14592300" y="6030475"/>
          <a:ext cx="889000" cy="22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6636</xdr:rowOff>
    </xdr:from>
    <xdr:to>
      <xdr:col>76</xdr:col>
      <xdr:colOff>114300</xdr:colOff>
      <xdr:row>36</xdr:row>
      <xdr:rowOff>78378</xdr:rowOff>
    </xdr:to>
    <xdr:cxnSp macro="">
      <xdr:nvCxnSpPr>
        <xdr:cNvPr id="528" name="直線コネクタ 527"/>
        <xdr:cNvCxnSpPr/>
      </xdr:nvCxnSpPr>
      <xdr:spPr>
        <a:xfrm>
          <a:off x="13703300" y="6178836"/>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6636</xdr:rowOff>
    </xdr:from>
    <xdr:to>
      <xdr:col>71</xdr:col>
      <xdr:colOff>177800</xdr:colOff>
      <xdr:row>36</xdr:row>
      <xdr:rowOff>57823</xdr:rowOff>
    </xdr:to>
    <xdr:cxnSp macro="">
      <xdr:nvCxnSpPr>
        <xdr:cNvPr id="531" name="直線コネクタ 530"/>
        <xdr:cNvCxnSpPr/>
      </xdr:nvCxnSpPr>
      <xdr:spPr>
        <a:xfrm flipV="1">
          <a:off x="12814300" y="6178836"/>
          <a:ext cx="889000" cy="5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70631</xdr:rowOff>
    </xdr:from>
    <xdr:to>
      <xdr:col>85</xdr:col>
      <xdr:colOff>177800</xdr:colOff>
      <xdr:row>35</xdr:row>
      <xdr:rowOff>781</xdr:rowOff>
    </xdr:to>
    <xdr:sp macro="" textlink="">
      <xdr:nvSpPr>
        <xdr:cNvPr id="541" name="楕円 540"/>
        <xdr:cNvSpPr/>
      </xdr:nvSpPr>
      <xdr:spPr>
        <a:xfrm>
          <a:off x="16268700" y="58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93508</xdr:rowOff>
    </xdr:from>
    <xdr:ext cx="534377" cy="259045"/>
    <xdr:sp macro="" textlink="">
      <xdr:nvSpPr>
        <xdr:cNvPr id="542" name="消防費該当値テキスト"/>
        <xdr:cNvSpPr txBox="1"/>
      </xdr:nvSpPr>
      <xdr:spPr>
        <a:xfrm>
          <a:off x="16370300" y="575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150375</xdr:rowOff>
    </xdr:from>
    <xdr:to>
      <xdr:col>81</xdr:col>
      <xdr:colOff>101600</xdr:colOff>
      <xdr:row>35</xdr:row>
      <xdr:rowOff>80525</xdr:rowOff>
    </xdr:to>
    <xdr:sp macro="" textlink="">
      <xdr:nvSpPr>
        <xdr:cNvPr id="543" name="楕円 542"/>
        <xdr:cNvSpPr/>
      </xdr:nvSpPr>
      <xdr:spPr>
        <a:xfrm>
          <a:off x="15430500" y="59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97052</xdr:rowOff>
    </xdr:from>
    <xdr:ext cx="534377" cy="259045"/>
    <xdr:sp macro="" textlink="">
      <xdr:nvSpPr>
        <xdr:cNvPr id="544" name="テキスト ボックス 543"/>
        <xdr:cNvSpPr txBox="1"/>
      </xdr:nvSpPr>
      <xdr:spPr>
        <a:xfrm>
          <a:off x="15214111" y="57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27578</xdr:rowOff>
    </xdr:from>
    <xdr:to>
      <xdr:col>76</xdr:col>
      <xdr:colOff>165100</xdr:colOff>
      <xdr:row>36</xdr:row>
      <xdr:rowOff>129178</xdr:rowOff>
    </xdr:to>
    <xdr:sp macro="" textlink="">
      <xdr:nvSpPr>
        <xdr:cNvPr id="545" name="楕円 544"/>
        <xdr:cNvSpPr/>
      </xdr:nvSpPr>
      <xdr:spPr>
        <a:xfrm>
          <a:off x="14541500" y="61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145705</xdr:rowOff>
    </xdr:from>
    <xdr:ext cx="534377" cy="259045"/>
    <xdr:sp macro="" textlink="">
      <xdr:nvSpPr>
        <xdr:cNvPr id="546" name="テキスト ボックス 545"/>
        <xdr:cNvSpPr txBox="1"/>
      </xdr:nvSpPr>
      <xdr:spPr>
        <a:xfrm>
          <a:off x="14325111" y="59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127286</xdr:rowOff>
    </xdr:from>
    <xdr:to>
      <xdr:col>72</xdr:col>
      <xdr:colOff>38100</xdr:colOff>
      <xdr:row>36</xdr:row>
      <xdr:rowOff>57436</xdr:rowOff>
    </xdr:to>
    <xdr:sp macro="" textlink="">
      <xdr:nvSpPr>
        <xdr:cNvPr id="547" name="楕円 546"/>
        <xdr:cNvSpPr/>
      </xdr:nvSpPr>
      <xdr:spPr>
        <a:xfrm>
          <a:off x="13652500" y="61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73963</xdr:rowOff>
    </xdr:from>
    <xdr:ext cx="534377" cy="259045"/>
    <xdr:sp macro="" textlink="">
      <xdr:nvSpPr>
        <xdr:cNvPr id="548" name="テキスト ボックス 547"/>
        <xdr:cNvSpPr txBox="1"/>
      </xdr:nvSpPr>
      <xdr:spPr>
        <a:xfrm>
          <a:off x="13436111" y="59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7023</xdr:rowOff>
    </xdr:from>
    <xdr:to>
      <xdr:col>67</xdr:col>
      <xdr:colOff>101600</xdr:colOff>
      <xdr:row>36</xdr:row>
      <xdr:rowOff>108623</xdr:rowOff>
    </xdr:to>
    <xdr:sp macro="" textlink="">
      <xdr:nvSpPr>
        <xdr:cNvPr id="549" name="楕円 548"/>
        <xdr:cNvSpPr/>
      </xdr:nvSpPr>
      <xdr:spPr>
        <a:xfrm>
          <a:off x="12763500" y="617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125150</xdr:rowOff>
    </xdr:from>
    <xdr:ext cx="534377" cy="259045"/>
    <xdr:sp macro="" textlink="">
      <xdr:nvSpPr>
        <xdr:cNvPr id="550" name="テキスト ボックス 549"/>
        <xdr:cNvSpPr txBox="1"/>
      </xdr:nvSpPr>
      <xdr:spPr>
        <a:xfrm>
          <a:off x="12547111" y="595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66167</xdr:rowOff>
    </xdr:from>
    <xdr:to>
      <xdr:col>85</xdr:col>
      <xdr:colOff>127000</xdr:colOff>
      <xdr:row>57</xdr:row>
      <xdr:rowOff>87084</xdr:rowOff>
    </xdr:to>
    <xdr:cxnSp macro="">
      <xdr:nvCxnSpPr>
        <xdr:cNvPr id="579" name="直線コネクタ 578"/>
        <xdr:cNvCxnSpPr/>
      </xdr:nvCxnSpPr>
      <xdr:spPr>
        <a:xfrm>
          <a:off x="15481300" y="9838817"/>
          <a:ext cx="8382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15448</xdr:rowOff>
    </xdr:from>
    <xdr:to>
      <xdr:col>81</xdr:col>
      <xdr:colOff>50800</xdr:colOff>
      <xdr:row>57</xdr:row>
      <xdr:rowOff>66167</xdr:rowOff>
    </xdr:to>
    <xdr:cxnSp macro="">
      <xdr:nvCxnSpPr>
        <xdr:cNvPr id="582" name="直線コネクタ 581"/>
        <xdr:cNvCxnSpPr/>
      </xdr:nvCxnSpPr>
      <xdr:spPr>
        <a:xfrm>
          <a:off x="14592300" y="9788098"/>
          <a:ext cx="889000" cy="5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15448</xdr:rowOff>
    </xdr:from>
    <xdr:to>
      <xdr:col>76</xdr:col>
      <xdr:colOff>114300</xdr:colOff>
      <xdr:row>57</xdr:row>
      <xdr:rowOff>28715</xdr:rowOff>
    </xdr:to>
    <xdr:cxnSp macro="">
      <xdr:nvCxnSpPr>
        <xdr:cNvPr id="585" name="直線コネクタ 584"/>
        <xdr:cNvCxnSpPr/>
      </xdr:nvCxnSpPr>
      <xdr:spPr>
        <a:xfrm flipV="1">
          <a:off x="13703300" y="9788098"/>
          <a:ext cx="8890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28715</xdr:rowOff>
    </xdr:from>
    <xdr:to>
      <xdr:col>71</xdr:col>
      <xdr:colOff>177800</xdr:colOff>
      <xdr:row>57</xdr:row>
      <xdr:rowOff>54265</xdr:rowOff>
    </xdr:to>
    <xdr:cxnSp macro="">
      <xdr:nvCxnSpPr>
        <xdr:cNvPr id="588" name="直線コネクタ 587"/>
        <xdr:cNvCxnSpPr/>
      </xdr:nvCxnSpPr>
      <xdr:spPr>
        <a:xfrm flipV="1">
          <a:off x="12814300" y="9801365"/>
          <a:ext cx="8890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36284</xdr:rowOff>
    </xdr:from>
    <xdr:to>
      <xdr:col>85</xdr:col>
      <xdr:colOff>177800</xdr:colOff>
      <xdr:row>57</xdr:row>
      <xdr:rowOff>137884</xdr:rowOff>
    </xdr:to>
    <xdr:sp macro="" textlink="">
      <xdr:nvSpPr>
        <xdr:cNvPr id="598" name="楕円 597"/>
        <xdr:cNvSpPr/>
      </xdr:nvSpPr>
      <xdr:spPr>
        <a:xfrm>
          <a:off x="16268700" y="98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14711</xdr:rowOff>
    </xdr:from>
    <xdr:ext cx="534377" cy="259045"/>
    <xdr:sp macro="" textlink="">
      <xdr:nvSpPr>
        <xdr:cNvPr id="599" name="教育費該当値テキスト"/>
        <xdr:cNvSpPr txBox="1"/>
      </xdr:nvSpPr>
      <xdr:spPr>
        <a:xfrm>
          <a:off x="16370300" y="978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15367</xdr:rowOff>
    </xdr:from>
    <xdr:to>
      <xdr:col>81</xdr:col>
      <xdr:colOff>101600</xdr:colOff>
      <xdr:row>57</xdr:row>
      <xdr:rowOff>116967</xdr:rowOff>
    </xdr:to>
    <xdr:sp macro="" textlink="">
      <xdr:nvSpPr>
        <xdr:cNvPr id="600" name="楕円 599"/>
        <xdr:cNvSpPr/>
      </xdr:nvSpPr>
      <xdr:spPr>
        <a:xfrm>
          <a:off x="154305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108094</xdr:rowOff>
    </xdr:from>
    <xdr:ext cx="534377" cy="259045"/>
    <xdr:sp macro="" textlink="">
      <xdr:nvSpPr>
        <xdr:cNvPr id="601" name="テキスト ボックス 600"/>
        <xdr:cNvSpPr txBox="1"/>
      </xdr:nvSpPr>
      <xdr:spPr>
        <a:xfrm>
          <a:off x="15214111" y="98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136098</xdr:rowOff>
    </xdr:from>
    <xdr:to>
      <xdr:col>76</xdr:col>
      <xdr:colOff>165100</xdr:colOff>
      <xdr:row>57</xdr:row>
      <xdr:rowOff>66248</xdr:rowOff>
    </xdr:to>
    <xdr:sp macro="" textlink="">
      <xdr:nvSpPr>
        <xdr:cNvPr id="602" name="楕円 601"/>
        <xdr:cNvSpPr/>
      </xdr:nvSpPr>
      <xdr:spPr>
        <a:xfrm>
          <a:off x="14541500" y="97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57375</xdr:rowOff>
    </xdr:from>
    <xdr:ext cx="534377" cy="259045"/>
    <xdr:sp macro="" textlink="">
      <xdr:nvSpPr>
        <xdr:cNvPr id="603" name="テキスト ボックス 602"/>
        <xdr:cNvSpPr txBox="1"/>
      </xdr:nvSpPr>
      <xdr:spPr>
        <a:xfrm>
          <a:off x="14325111" y="983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149365</xdr:rowOff>
    </xdr:from>
    <xdr:to>
      <xdr:col>72</xdr:col>
      <xdr:colOff>38100</xdr:colOff>
      <xdr:row>57</xdr:row>
      <xdr:rowOff>79515</xdr:rowOff>
    </xdr:to>
    <xdr:sp macro="" textlink="">
      <xdr:nvSpPr>
        <xdr:cNvPr id="604" name="楕円 603"/>
        <xdr:cNvSpPr/>
      </xdr:nvSpPr>
      <xdr:spPr>
        <a:xfrm>
          <a:off x="13652500" y="97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70642</xdr:rowOff>
    </xdr:from>
    <xdr:ext cx="534377" cy="259045"/>
    <xdr:sp macro="" textlink="">
      <xdr:nvSpPr>
        <xdr:cNvPr id="605" name="テキスト ボックス 604"/>
        <xdr:cNvSpPr txBox="1"/>
      </xdr:nvSpPr>
      <xdr:spPr>
        <a:xfrm>
          <a:off x="13436111" y="984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3465</xdr:rowOff>
    </xdr:from>
    <xdr:to>
      <xdr:col>67</xdr:col>
      <xdr:colOff>101600</xdr:colOff>
      <xdr:row>57</xdr:row>
      <xdr:rowOff>105065</xdr:rowOff>
    </xdr:to>
    <xdr:sp macro="" textlink="">
      <xdr:nvSpPr>
        <xdr:cNvPr id="606" name="楕円 605"/>
        <xdr:cNvSpPr/>
      </xdr:nvSpPr>
      <xdr:spPr>
        <a:xfrm>
          <a:off x="12763500" y="97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96192</xdr:rowOff>
    </xdr:from>
    <xdr:ext cx="534377" cy="259045"/>
    <xdr:sp macro="" textlink="">
      <xdr:nvSpPr>
        <xdr:cNvPr id="607" name="テキスト ボックス 606"/>
        <xdr:cNvSpPr txBox="1"/>
      </xdr:nvSpPr>
      <xdr:spPr>
        <a:xfrm>
          <a:off x="12547111" y="98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170738</xdr:rowOff>
    </xdr:from>
    <xdr:to>
      <xdr:col>85</xdr:col>
      <xdr:colOff>127000</xdr:colOff>
      <xdr:row>79</xdr:row>
      <xdr:rowOff>34658</xdr:rowOff>
    </xdr:to>
    <xdr:cxnSp macro="">
      <xdr:nvCxnSpPr>
        <xdr:cNvPr id="636" name="直線コネクタ 635"/>
        <xdr:cNvCxnSpPr/>
      </xdr:nvCxnSpPr>
      <xdr:spPr>
        <a:xfrm flipV="1">
          <a:off x="15481300" y="13200938"/>
          <a:ext cx="838200" cy="3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48489</xdr:rowOff>
    </xdr:from>
    <xdr:to>
      <xdr:col>81</xdr:col>
      <xdr:colOff>50800</xdr:colOff>
      <xdr:row>79</xdr:row>
      <xdr:rowOff>34658</xdr:rowOff>
    </xdr:to>
    <xdr:cxnSp macro="">
      <xdr:nvCxnSpPr>
        <xdr:cNvPr id="639" name="直線コネクタ 638"/>
        <xdr:cNvCxnSpPr/>
      </xdr:nvCxnSpPr>
      <xdr:spPr>
        <a:xfrm>
          <a:off x="14592300" y="13421589"/>
          <a:ext cx="889000" cy="1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48489</xdr:rowOff>
    </xdr:from>
    <xdr:to>
      <xdr:col>76</xdr:col>
      <xdr:colOff>114300</xdr:colOff>
      <xdr:row>79</xdr:row>
      <xdr:rowOff>33959</xdr:rowOff>
    </xdr:to>
    <xdr:cxnSp macro="">
      <xdr:nvCxnSpPr>
        <xdr:cNvPr id="642" name="直線コネクタ 641"/>
        <xdr:cNvCxnSpPr/>
      </xdr:nvCxnSpPr>
      <xdr:spPr>
        <a:xfrm flipV="1">
          <a:off x="13703300" y="13421589"/>
          <a:ext cx="889000" cy="15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33959</xdr:rowOff>
    </xdr:from>
    <xdr:to>
      <xdr:col>71</xdr:col>
      <xdr:colOff>177800</xdr:colOff>
      <xdr:row>79</xdr:row>
      <xdr:rowOff>37872</xdr:rowOff>
    </xdr:to>
    <xdr:cxnSp macro="">
      <xdr:nvCxnSpPr>
        <xdr:cNvPr id="645" name="直線コネクタ 644"/>
        <xdr:cNvCxnSpPr/>
      </xdr:nvCxnSpPr>
      <xdr:spPr>
        <a:xfrm flipV="1">
          <a:off x="12814300" y="13578509"/>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119938</xdr:rowOff>
    </xdr:from>
    <xdr:to>
      <xdr:col>85</xdr:col>
      <xdr:colOff>177800</xdr:colOff>
      <xdr:row>77</xdr:row>
      <xdr:rowOff>50088</xdr:rowOff>
    </xdr:to>
    <xdr:sp macro="" textlink="">
      <xdr:nvSpPr>
        <xdr:cNvPr id="655" name="楕円 654"/>
        <xdr:cNvSpPr/>
      </xdr:nvSpPr>
      <xdr:spPr>
        <a:xfrm>
          <a:off x="16268700" y="131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142815</xdr:rowOff>
    </xdr:from>
    <xdr:ext cx="534377" cy="259045"/>
    <xdr:sp macro="" textlink="">
      <xdr:nvSpPr>
        <xdr:cNvPr id="656" name="災害復旧費該当値テキスト"/>
        <xdr:cNvSpPr txBox="1"/>
      </xdr:nvSpPr>
      <xdr:spPr>
        <a:xfrm>
          <a:off x="16370300" y="1300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155308</xdr:rowOff>
    </xdr:from>
    <xdr:to>
      <xdr:col>81</xdr:col>
      <xdr:colOff>101600</xdr:colOff>
      <xdr:row>79</xdr:row>
      <xdr:rowOff>85458</xdr:rowOff>
    </xdr:to>
    <xdr:sp macro="" textlink="">
      <xdr:nvSpPr>
        <xdr:cNvPr id="657" name="楕円 656"/>
        <xdr:cNvSpPr/>
      </xdr:nvSpPr>
      <xdr:spPr>
        <a:xfrm>
          <a:off x="154305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76585</xdr:rowOff>
    </xdr:from>
    <xdr:ext cx="378565" cy="259045"/>
    <xdr:sp macro="" textlink="">
      <xdr:nvSpPr>
        <xdr:cNvPr id="658" name="テキスト ボックス 657"/>
        <xdr:cNvSpPr txBox="1"/>
      </xdr:nvSpPr>
      <xdr:spPr>
        <a:xfrm>
          <a:off x="15292017" y="1362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169139</xdr:rowOff>
    </xdr:from>
    <xdr:to>
      <xdr:col>76</xdr:col>
      <xdr:colOff>165100</xdr:colOff>
      <xdr:row>78</xdr:row>
      <xdr:rowOff>99289</xdr:rowOff>
    </xdr:to>
    <xdr:sp macro="" textlink="">
      <xdr:nvSpPr>
        <xdr:cNvPr id="659" name="楕円 658"/>
        <xdr:cNvSpPr/>
      </xdr:nvSpPr>
      <xdr:spPr>
        <a:xfrm>
          <a:off x="14541500" y="133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115816</xdr:rowOff>
    </xdr:from>
    <xdr:ext cx="534377" cy="259045"/>
    <xdr:sp macro="" textlink="">
      <xdr:nvSpPr>
        <xdr:cNvPr id="660" name="テキスト ボックス 659"/>
        <xdr:cNvSpPr txBox="1"/>
      </xdr:nvSpPr>
      <xdr:spPr>
        <a:xfrm>
          <a:off x="14325111" y="131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154609</xdr:rowOff>
    </xdr:from>
    <xdr:to>
      <xdr:col>72</xdr:col>
      <xdr:colOff>38100</xdr:colOff>
      <xdr:row>79</xdr:row>
      <xdr:rowOff>84759</xdr:rowOff>
    </xdr:to>
    <xdr:sp macro="" textlink="">
      <xdr:nvSpPr>
        <xdr:cNvPr id="661" name="楕円 660"/>
        <xdr:cNvSpPr/>
      </xdr:nvSpPr>
      <xdr:spPr>
        <a:xfrm>
          <a:off x="13652500" y="135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75886</xdr:rowOff>
    </xdr:from>
    <xdr:ext cx="378565" cy="259045"/>
    <xdr:sp macro="" textlink="">
      <xdr:nvSpPr>
        <xdr:cNvPr id="662" name="テキスト ボックス 661"/>
        <xdr:cNvSpPr txBox="1"/>
      </xdr:nvSpPr>
      <xdr:spPr>
        <a:xfrm>
          <a:off x="13514017" y="13620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158522</xdr:rowOff>
    </xdr:from>
    <xdr:to>
      <xdr:col>67</xdr:col>
      <xdr:colOff>101600</xdr:colOff>
      <xdr:row>79</xdr:row>
      <xdr:rowOff>88672</xdr:rowOff>
    </xdr:to>
    <xdr:sp macro="" textlink="">
      <xdr:nvSpPr>
        <xdr:cNvPr id="663" name="楕円 662"/>
        <xdr:cNvSpPr/>
      </xdr:nvSpPr>
      <xdr:spPr>
        <a:xfrm>
          <a:off x="12763500" y="13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79799</xdr:rowOff>
    </xdr:from>
    <xdr:ext cx="378565" cy="259045"/>
    <xdr:sp macro="" textlink="">
      <xdr:nvSpPr>
        <xdr:cNvPr id="664" name="テキスト ボックス 663"/>
        <xdr:cNvSpPr txBox="1"/>
      </xdr:nvSpPr>
      <xdr:spPr>
        <a:xfrm>
          <a:off x="12625017" y="1362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71757</xdr:rowOff>
    </xdr:from>
    <xdr:to>
      <xdr:col>85</xdr:col>
      <xdr:colOff>127000</xdr:colOff>
      <xdr:row>97</xdr:row>
      <xdr:rowOff>84325</xdr:rowOff>
    </xdr:to>
    <xdr:cxnSp macro="">
      <xdr:nvCxnSpPr>
        <xdr:cNvPr id="693" name="直線コネクタ 692"/>
        <xdr:cNvCxnSpPr/>
      </xdr:nvCxnSpPr>
      <xdr:spPr>
        <a:xfrm flipV="1">
          <a:off x="15481300" y="16702407"/>
          <a:ext cx="838200" cy="1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84325</xdr:rowOff>
    </xdr:from>
    <xdr:to>
      <xdr:col>81</xdr:col>
      <xdr:colOff>50800</xdr:colOff>
      <xdr:row>97</xdr:row>
      <xdr:rowOff>99611</xdr:rowOff>
    </xdr:to>
    <xdr:cxnSp macro="">
      <xdr:nvCxnSpPr>
        <xdr:cNvPr id="696" name="直線コネクタ 695"/>
        <xdr:cNvCxnSpPr/>
      </xdr:nvCxnSpPr>
      <xdr:spPr>
        <a:xfrm flipV="1">
          <a:off x="14592300" y="16714975"/>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98785</xdr:rowOff>
    </xdr:from>
    <xdr:to>
      <xdr:col>76</xdr:col>
      <xdr:colOff>114300</xdr:colOff>
      <xdr:row>97</xdr:row>
      <xdr:rowOff>99611</xdr:rowOff>
    </xdr:to>
    <xdr:cxnSp macro="">
      <xdr:nvCxnSpPr>
        <xdr:cNvPr id="699" name="直線コネクタ 698"/>
        <xdr:cNvCxnSpPr/>
      </xdr:nvCxnSpPr>
      <xdr:spPr>
        <a:xfrm>
          <a:off x="13703300" y="16729435"/>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87057</xdr:rowOff>
    </xdr:from>
    <xdr:to>
      <xdr:col>71</xdr:col>
      <xdr:colOff>177800</xdr:colOff>
      <xdr:row>97</xdr:row>
      <xdr:rowOff>98785</xdr:rowOff>
    </xdr:to>
    <xdr:cxnSp macro="">
      <xdr:nvCxnSpPr>
        <xdr:cNvPr id="702" name="直線コネクタ 701"/>
        <xdr:cNvCxnSpPr/>
      </xdr:nvCxnSpPr>
      <xdr:spPr>
        <a:xfrm>
          <a:off x="12814300" y="16717707"/>
          <a:ext cx="8890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20957</xdr:rowOff>
    </xdr:from>
    <xdr:to>
      <xdr:col>85</xdr:col>
      <xdr:colOff>177800</xdr:colOff>
      <xdr:row>97</xdr:row>
      <xdr:rowOff>122557</xdr:rowOff>
    </xdr:to>
    <xdr:sp macro="" textlink="">
      <xdr:nvSpPr>
        <xdr:cNvPr id="712" name="楕円 711"/>
        <xdr:cNvSpPr/>
      </xdr:nvSpPr>
      <xdr:spPr>
        <a:xfrm>
          <a:off x="16268700" y="166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43834</xdr:rowOff>
    </xdr:from>
    <xdr:ext cx="534377" cy="259045"/>
    <xdr:sp macro="" textlink="">
      <xdr:nvSpPr>
        <xdr:cNvPr id="713" name="公債費該当値テキスト"/>
        <xdr:cNvSpPr txBox="1"/>
      </xdr:nvSpPr>
      <xdr:spPr>
        <a:xfrm>
          <a:off x="16370300" y="1650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33525</xdr:rowOff>
    </xdr:from>
    <xdr:to>
      <xdr:col>81</xdr:col>
      <xdr:colOff>101600</xdr:colOff>
      <xdr:row>97</xdr:row>
      <xdr:rowOff>135125</xdr:rowOff>
    </xdr:to>
    <xdr:sp macro="" textlink="">
      <xdr:nvSpPr>
        <xdr:cNvPr id="714" name="楕円 713"/>
        <xdr:cNvSpPr/>
      </xdr:nvSpPr>
      <xdr:spPr>
        <a:xfrm>
          <a:off x="15430500" y="166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151652</xdr:rowOff>
    </xdr:from>
    <xdr:ext cx="534377" cy="259045"/>
    <xdr:sp macro="" textlink="">
      <xdr:nvSpPr>
        <xdr:cNvPr id="715" name="テキスト ボックス 714"/>
        <xdr:cNvSpPr txBox="1"/>
      </xdr:nvSpPr>
      <xdr:spPr>
        <a:xfrm>
          <a:off x="15214111" y="164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48811</xdr:rowOff>
    </xdr:from>
    <xdr:to>
      <xdr:col>76</xdr:col>
      <xdr:colOff>165100</xdr:colOff>
      <xdr:row>97</xdr:row>
      <xdr:rowOff>150411</xdr:rowOff>
    </xdr:to>
    <xdr:sp macro="" textlink="">
      <xdr:nvSpPr>
        <xdr:cNvPr id="716" name="楕円 715"/>
        <xdr:cNvSpPr/>
      </xdr:nvSpPr>
      <xdr:spPr>
        <a:xfrm>
          <a:off x="14541500" y="166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166938</xdr:rowOff>
    </xdr:from>
    <xdr:ext cx="534377" cy="259045"/>
    <xdr:sp macro="" textlink="">
      <xdr:nvSpPr>
        <xdr:cNvPr id="717" name="テキスト ボックス 716"/>
        <xdr:cNvSpPr txBox="1"/>
      </xdr:nvSpPr>
      <xdr:spPr>
        <a:xfrm>
          <a:off x="14325111" y="1645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47985</xdr:rowOff>
    </xdr:from>
    <xdr:to>
      <xdr:col>72</xdr:col>
      <xdr:colOff>38100</xdr:colOff>
      <xdr:row>97</xdr:row>
      <xdr:rowOff>149585</xdr:rowOff>
    </xdr:to>
    <xdr:sp macro="" textlink="">
      <xdr:nvSpPr>
        <xdr:cNvPr id="718" name="楕円 717"/>
        <xdr:cNvSpPr/>
      </xdr:nvSpPr>
      <xdr:spPr>
        <a:xfrm>
          <a:off x="13652500" y="166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166112</xdr:rowOff>
    </xdr:from>
    <xdr:ext cx="534377" cy="259045"/>
    <xdr:sp macro="" textlink="">
      <xdr:nvSpPr>
        <xdr:cNvPr id="719" name="テキスト ボックス 718"/>
        <xdr:cNvSpPr txBox="1"/>
      </xdr:nvSpPr>
      <xdr:spPr>
        <a:xfrm>
          <a:off x="13436111" y="164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36257</xdr:rowOff>
    </xdr:from>
    <xdr:to>
      <xdr:col>67</xdr:col>
      <xdr:colOff>101600</xdr:colOff>
      <xdr:row>97</xdr:row>
      <xdr:rowOff>137857</xdr:rowOff>
    </xdr:to>
    <xdr:sp macro="" textlink="">
      <xdr:nvSpPr>
        <xdr:cNvPr id="720" name="楕円 719"/>
        <xdr:cNvSpPr/>
      </xdr:nvSpPr>
      <xdr:spPr>
        <a:xfrm>
          <a:off x="12763500" y="166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154384</xdr:rowOff>
    </xdr:from>
    <xdr:ext cx="534377" cy="259045"/>
    <xdr:sp macro="" textlink="">
      <xdr:nvSpPr>
        <xdr:cNvPr id="721" name="テキスト ボックス 720"/>
        <xdr:cNvSpPr txBox="1"/>
      </xdr:nvSpPr>
      <xdr:spPr>
        <a:xfrm>
          <a:off x="12547111" y="164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77216</xdr:rowOff>
    </xdr:from>
    <xdr:to>
      <xdr:col>107</xdr:col>
      <xdr:colOff>50800</xdr:colOff>
      <xdr:row>39</xdr:row>
      <xdr:rowOff>44450</xdr:rowOff>
    </xdr:to>
    <xdr:cxnSp macro="">
      <xdr:nvCxnSpPr>
        <xdr:cNvPr id="756" name="直線コネクタ 755"/>
        <xdr:cNvCxnSpPr/>
      </xdr:nvCxnSpPr>
      <xdr:spPr>
        <a:xfrm>
          <a:off x="19545300" y="6592316"/>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73597</xdr:rowOff>
    </xdr:from>
    <xdr:to>
      <xdr:col>102</xdr:col>
      <xdr:colOff>114300</xdr:colOff>
      <xdr:row>38</xdr:row>
      <xdr:rowOff>77216</xdr:rowOff>
    </xdr:to>
    <xdr:cxnSp macro="">
      <xdr:nvCxnSpPr>
        <xdr:cNvPr id="759" name="直線コネクタ 758"/>
        <xdr:cNvCxnSpPr/>
      </xdr:nvCxnSpPr>
      <xdr:spPr>
        <a:xfrm>
          <a:off x="18656300" y="6074347"/>
          <a:ext cx="889000" cy="5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59326</xdr:rowOff>
    </xdr:from>
    <xdr:ext cx="378565" cy="259045"/>
    <xdr:sp macro="" textlink="">
      <xdr:nvSpPr>
        <xdr:cNvPr id="761" name="テキスト ボックス 760"/>
        <xdr:cNvSpPr txBox="1"/>
      </xdr:nvSpPr>
      <xdr:spPr>
        <a:xfrm>
          <a:off x="19356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40276</xdr:rowOff>
    </xdr:from>
    <xdr:ext cx="378565" cy="259045"/>
    <xdr:sp macro="" textlink="">
      <xdr:nvSpPr>
        <xdr:cNvPr id="763" name="テキスト ボックス 762"/>
        <xdr:cNvSpPr txBox="1"/>
      </xdr:nvSpPr>
      <xdr:spPr>
        <a:xfrm>
          <a:off x="18467017" y="672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26416</xdr:rowOff>
    </xdr:from>
    <xdr:to>
      <xdr:col>102</xdr:col>
      <xdr:colOff>165100</xdr:colOff>
      <xdr:row>38</xdr:row>
      <xdr:rowOff>128016</xdr:rowOff>
    </xdr:to>
    <xdr:sp macro="" textlink="">
      <xdr:nvSpPr>
        <xdr:cNvPr id="775" name="楕円 774"/>
        <xdr:cNvSpPr/>
      </xdr:nvSpPr>
      <xdr:spPr>
        <a:xfrm>
          <a:off x="19494500" y="65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144543</xdr:rowOff>
    </xdr:from>
    <xdr:ext cx="378565" cy="259045"/>
    <xdr:sp macro="" textlink="">
      <xdr:nvSpPr>
        <xdr:cNvPr id="776" name="テキスト ボックス 775"/>
        <xdr:cNvSpPr txBox="1"/>
      </xdr:nvSpPr>
      <xdr:spPr>
        <a:xfrm>
          <a:off x="19356017" y="6316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22797</xdr:rowOff>
    </xdr:from>
    <xdr:to>
      <xdr:col>98</xdr:col>
      <xdr:colOff>38100</xdr:colOff>
      <xdr:row>35</xdr:row>
      <xdr:rowOff>124397</xdr:rowOff>
    </xdr:to>
    <xdr:sp macro="" textlink="">
      <xdr:nvSpPr>
        <xdr:cNvPr id="777" name="楕円 776"/>
        <xdr:cNvSpPr/>
      </xdr:nvSpPr>
      <xdr:spPr>
        <a:xfrm>
          <a:off x="18605500" y="60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140924</xdr:rowOff>
    </xdr:from>
    <xdr:ext cx="469744" cy="259045"/>
    <xdr:sp macro="" textlink="">
      <xdr:nvSpPr>
        <xdr:cNvPr id="778" name="テキスト ボックス 777"/>
        <xdr:cNvSpPr txBox="1"/>
      </xdr:nvSpPr>
      <xdr:spPr>
        <a:xfrm>
          <a:off x="18421428" y="579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109,839</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円（前年度比</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5,754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人件費や補助費等は増加しているものの，公共施設再編整備事業の終了により，普通建設事業費が大幅に減少している。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190,839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13,436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円）：決算総額の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％を占めていて一番高額な費目となっている。減少した主な要因は，保育施設整備事業の終了により，普通建設事業費が減少したためである。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68,709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2,279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円）：昨年度から減少しているが，依然として類似団体平均を大きく上回っている。主な要因は，港湾建設事業の県への負担金や，市営住宅建設事業に対する経費が高いためである。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40,959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4,186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円）：増加した主な要因は，消防庁舎整備事業の普通建設事業費が増加したためであり，類似団体平均を大きく上回っている。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39,405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2,745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円）：減少した主な要因は，中学校施設整備事業の普通建設事業費が大幅に減少したためであり，類似団体平均を大きく下回っている。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30,556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29,785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月豪雨災害による公共土木施設等の復旧事業に伴い，大幅に増加となっている。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実質収支額については，普通交付税の減少の影響もあり，前年度と比べて減少しているが，</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百万円の黒字となっている。</a:t>
          </a:r>
        </a:p>
        <a:p>
          <a:r>
            <a:rPr kumimoji="1" lang="ja-JP" altLang="en-US" sz="1400">
              <a:latin typeface="ＭＳ ゴシック" pitchFamily="49" charset="-128"/>
              <a:ea typeface="ＭＳ ゴシック" pitchFamily="49" charset="-128"/>
            </a:rPr>
            <a:t> 財政調整基金は，災害に伴う一般財源の不足による取り崩しのため，</a:t>
          </a:r>
          <a:r>
            <a:rPr kumimoji="1" lang="en-US" altLang="ja-JP" sz="1400">
              <a:latin typeface="ＭＳ ゴシック" pitchFamily="49" charset="-128"/>
              <a:ea typeface="ＭＳ ゴシック" pitchFamily="49" charset="-128"/>
            </a:rPr>
            <a:t>410</a:t>
          </a:r>
          <a:r>
            <a:rPr kumimoji="1" lang="ja-JP" altLang="en-US" sz="1400">
              <a:latin typeface="ＭＳ ゴシック" pitchFamily="49" charset="-128"/>
              <a:ea typeface="ＭＳ ゴシック" pitchFamily="49" charset="-128"/>
            </a:rPr>
            <a:t>百万円の減少となった。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実質単年度収支は，昨年度より大幅に減少しており，</a:t>
          </a:r>
          <a:r>
            <a:rPr kumimoji="1" lang="en-US" altLang="ja-JP" sz="1400">
              <a:latin typeface="ＭＳ ゴシック" pitchFamily="49" charset="-128"/>
              <a:ea typeface="ＭＳ ゴシック" pitchFamily="49" charset="-128"/>
            </a:rPr>
            <a:t>433</a:t>
          </a:r>
          <a:r>
            <a:rPr kumimoji="1" lang="ja-JP" altLang="en-US" sz="1400">
              <a:latin typeface="ＭＳ ゴシック" pitchFamily="49" charset="-128"/>
              <a:ea typeface="ＭＳ ゴシック" pitchFamily="49" charset="-128"/>
            </a:rPr>
            <a:t>百万円の赤字となっている。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連結実質収支は，一般会計が約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億円，水道事業会計が約</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億円，下水道事業会計が約</a:t>
          </a:r>
          <a:r>
            <a:rPr kumimoji="1" lang="en-US" altLang="ja-JP" sz="1400">
              <a:solidFill>
                <a:sysClr val="windowText" lastClr="000000"/>
              </a:solidFill>
              <a:latin typeface="ＭＳ ゴシック" pitchFamily="49" charset="-128"/>
              <a:ea typeface="ＭＳ ゴシック" pitchFamily="49" charset="-128"/>
            </a:rPr>
            <a:t>1.6</a:t>
          </a:r>
          <a:r>
            <a:rPr kumimoji="1" lang="ja-JP" altLang="en-US" sz="1400">
              <a:solidFill>
                <a:sysClr val="windowText" lastClr="000000"/>
              </a:solidFill>
              <a:latin typeface="ＭＳ ゴシック" pitchFamily="49" charset="-128"/>
              <a:ea typeface="ＭＳ ゴシック" pitchFamily="49" charset="-128"/>
            </a:rPr>
            <a:t>憶円の黒字となっている等，全会計で約</a:t>
          </a:r>
          <a:r>
            <a:rPr kumimoji="1" lang="en-US" altLang="ja-JP" sz="1400">
              <a:solidFill>
                <a:sysClr val="windowText" lastClr="000000"/>
              </a:solidFill>
              <a:latin typeface="ＭＳ ゴシック" pitchFamily="49" charset="-128"/>
              <a:ea typeface="ＭＳ ゴシック" pitchFamily="49" charset="-128"/>
            </a:rPr>
            <a:t>16.1</a:t>
          </a:r>
          <a:r>
            <a:rPr kumimoji="1" lang="ja-JP" altLang="en-US" sz="1400">
              <a:solidFill>
                <a:sysClr val="windowText" lastClr="000000"/>
              </a:solidFill>
              <a:latin typeface="ＭＳ ゴシック" pitchFamily="49" charset="-128"/>
              <a:ea typeface="ＭＳ ゴシック" pitchFamily="49" charset="-128"/>
            </a:rPr>
            <a:t>億円の黒字となっている。</a:t>
          </a:r>
        </a:p>
        <a:p>
          <a:r>
            <a:rPr kumimoji="1" lang="ja-JP" altLang="en-US" sz="1400">
              <a:solidFill>
                <a:sysClr val="windowText" lastClr="000000"/>
              </a:solidFill>
              <a:latin typeface="ＭＳ ゴシック" pitchFamily="49" charset="-128"/>
              <a:ea typeface="ＭＳ ゴシック" pitchFamily="49" charset="-128"/>
            </a:rPr>
            <a:t>　また，昨年度に引き続き，全会計で実質赤字額はない。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15581539</v>
      </c>
      <c r="BO4" s="392"/>
      <c r="BP4" s="392"/>
      <c r="BQ4" s="392"/>
      <c r="BR4" s="392"/>
      <c r="BS4" s="392"/>
      <c r="BT4" s="392"/>
      <c r="BU4" s="393"/>
      <c r="BV4" s="391">
        <v>15340238</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1</v>
      </c>
      <c r="CU4" s="398"/>
      <c r="CV4" s="398"/>
      <c r="CW4" s="398"/>
      <c r="CX4" s="398"/>
      <c r="CY4" s="398"/>
      <c r="CZ4" s="398"/>
      <c r="DA4" s="399"/>
      <c r="DB4" s="397">
        <v>1.3</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15074928</v>
      </c>
      <c r="BO5" s="429"/>
      <c r="BP5" s="429"/>
      <c r="BQ5" s="429"/>
      <c r="BR5" s="429"/>
      <c r="BS5" s="429"/>
      <c r="BT5" s="429"/>
      <c r="BU5" s="430"/>
      <c r="BV5" s="428">
        <v>15156337</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96.6</v>
      </c>
      <c r="CU5" s="426"/>
      <c r="CV5" s="426"/>
      <c r="CW5" s="426"/>
      <c r="CX5" s="426"/>
      <c r="CY5" s="426"/>
      <c r="CZ5" s="426"/>
      <c r="DA5" s="427"/>
      <c r="DB5" s="425">
        <v>94.8</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506611</v>
      </c>
      <c r="BO6" s="429"/>
      <c r="BP6" s="429"/>
      <c r="BQ6" s="429"/>
      <c r="BR6" s="429"/>
      <c r="BS6" s="429"/>
      <c r="BT6" s="429"/>
      <c r="BU6" s="430"/>
      <c r="BV6" s="428">
        <v>183901</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100.8</v>
      </c>
      <c r="CU6" s="466"/>
      <c r="CV6" s="466"/>
      <c r="CW6" s="466"/>
      <c r="CX6" s="466"/>
      <c r="CY6" s="466"/>
      <c r="CZ6" s="466"/>
      <c r="DA6" s="467"/>
      <c r="DB6" s="465">
        <v>99</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93</v>
      </c>
      <c r="AV7" s="461"/>
      <c r="AW7" s="461"/>
      <c r="AX7" s="461"/>
      <c r="AY7" s="462" t="s">
        <v>104</v>
      </c>
      <c r="AZ7" s="463"/>
      <c r="BA7" s="463"/>
      <c r="BB7" s="463"/>
      <c r="BC7" s="463"/>
      <c r="BD7" s="463"/>
      <c r="BE7" s="463"/>
      <c r="BF7" s="463"/>
      <c r="BG7" s="463"/>
      <c r="BH7" s="463"/>
      <c r="BI7" s="463"/>
      <c r="BJ7" s="463"/>
      <c r="BK7" s="463"/>
      <c r="BL7" s="463"/>
      <c r="BM7" s="464"/>
      <c r="BN7" s="428">
        <v>411415</v>
      </c>
      <c r="BO7" s="429"/>
      <c r="BP7" s="429"/>
      <c r="BQ7" s="429"/>
      <c r="BR7" s="429"/>
      <c r="BS7" s="429"/>
      <c r="BT7" s="429"/>
      <c r="BU7" s="430"/>
      <c r="BV7" s="428">
        <v>66090</v>
      </c>
      <c r="BW7" s="429"/>
      <c r="BX7" s="429"/>
      <c r="BY7" s="429"/>
      <c r="BZ7" s="429"/>
      <c r="CA7" s="429"/>
      <c r="CB7" s="429"/>
      <c r="CC7" s="430"/>
      <c r="CD7" s="431" t="s">
        <v>105</v>
      </c>
      <c r="CE7" s="432"/>
      <c r="CF7" s="432"/>
      <c r="CG7" s="432"/>
      <c r="CH7" s="432"/>
      <c r="CI7" s="432"/>
      <c r="CJ7" s="432"/>
      <c r="CK7" s="432"/>
      <c r="CL7" s="432"/>
      <c r="CM7" s="432"/>
      <c r="CN7" s="432"/>
      <c r="CO7" s="432"/>
      <c r="CP7" s="432"/>
      <c r="CQ7" s="432"/>
      <c r="CR7" s="432"/>
      <c r="CS7" s="433"/>
      <c r="CT7" s="428">
        <v>9174444</v>
      </c>
      <c r="CU7" s="429"/>
      <c r="CV7" s="429"/>
      <c r="CW7" s="429"/>
      <c r="CX7" s="429"/>
      <c r="CY7" s="429"/>
      <c r="CZ7" s="429"/>
      <c r="DA7" s="430"/>
      <c r="DB7" s="428">
        <v>9395421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106</v>
      </c>
      <c r="AN8" s="458"/>
      <c r="AO8" s="458"/>
      <c r="AP8" s="458"/>
      <c r="AQ8" s="458"/>
      <c r="AR8" s="458"/>
      <c r="AS8" s="458"/>
      <c r="AT8" s="459"/>
      <c r="AU8" s="460" t="s">
        <v>107</v>
      </c>
      <c r="AV8" s="461"/>
      <c r="AW8" s="461"/>
      <c r="AX8" s="461"/>
      <c r="AY8" s="462" t="s">
        <v>108</v>
      </c>
      <c r="AZ8" s="463"/>
      <c r="BA8" s="463"/>
      <c r="BB8" s="463"/>
      <c r="BC8" s="463"/>
      <c r="BD8" s="463"/>
      <c r="BE8" s="463"/>
      <c r="BF8" s="463"/>
      <c r="BG8" s="463"/>
      <c r="BH8" s="463"/>
      <c r="BI8" s="463"/>
      <c r="BJ8" s="463"/>
      <c r="BK8" s="463"/>
      <c r="BL8" s="463"/>
      <c r="BM8" s="464"/>
      <c r="BN8" s="428">
        <v>95196</v>
      </c>
      <c r="BO8" s="429"/>
      <c r="BP8" s="429"/>
      <c r="BQ8" s="429"/>
      <c r="BR8" s="429"/>
      <c r="BS8" s="429"/>
      <c r="BT8" s="429"/>
      <c r="BU8" s="430"/>
      <c r="BV8" s="428">
        <v>117811</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0.31</v>
      </c>
      <c r="CU8" s="469"/>
      <c r="CV8" s="469"/>
      <c r="CW8" s="469"/>
      <c r="CX8" s="469"/>
      <c r="CY8" s="469"/>
      <c r="CZ8" s="469"/>
      <c r="DA8" s="470"/>
      <c r="DB8" s="468">
        <v>0.32</v>
      </c>
      <c r="DC8" s="469"/>
      <c r="DD8" s="469"/>
      <c r="DE8" s="469"/>
      <c r="DF8" s="469"/>
      <c r="DG8" s="469"/>
      <c r="DH8" s="469"/>
      <c r="DI8" s="470"/>
      <c r="DJ8" s="185"/>
      <c r="DK8" s="185"/>
      <c r="DL8" s="185"/>
      <c r="DM8" s="185"/>
      <c r="DN8" s="185"/>
      <c r="DO8" s="185"/>
    </row>
    <row r="9" spans="1:119" ht="18.75" customHeight="1" thickBot="1" x14ac:dyDescent="0.2">
      <c r="A9" s="186"/>
      <c r="B9" s="422" t="s">
        <v>110</v>
      </c>
      <c r="C9" s="423"/>
      <c r="D9" s="423"/>
      <c r="E9" s="423"/>
      <c r="F9" s="423"/>
      <c r="G9" s="423"/>
      <c r="H9" s="423"/>
      <c r="I9" s="423"/>
      <c r="J9" s="423"/>
      <c r="K9" s="471"/>
      <c r="L9" s="472" t="s">
        <v>111</v>
      </c>
      <c r="M9" s="473"/>
      <c r="N9" s="473"/>
      <c r="O9" s="473"/>
      <c r="P9" s="473"/>
      <c r="Q9" s="474"/>
      <c r="R9" s="475">
        <v>24339</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93</v>
      </c>
      <c r="AV9" s="461"/>
      <c r="AW9" s="461"/>
      <c r="AX9" s="461"/>
      <c r="AY9" s="462" t="s">
        <v>114</v>
      </c>
      <c r="AZ9" s="463"/>
      <c r="BA9" s="463"/>
      <c r="BB9" s="463"/>
      <c r="BC9" s="463"/>
      <c r="BD9" s="463"/>
      <c r="BE9" s="463"/>
      <c r="BF9" s="463"/>
      <c r="BG9" s="463"/>
      <c r="BH9" s="463"/>
      <c r="BI9" s="463"/>
      <c r="BJ9" s="463"/>
      <c r="BK9" s="463"/>
      <c r="BL9" s="463"/>
      <c r="BM9" s="464"/>
      <c r="BN9" s="428">
        <v>-22615</v>
      </c>
      <c r="BO9" s="429"/>
      <c r="BP9" s="429"/>
      <c r="BQ9" s="429"/>
      <c r="BR9" s="429"/>
      <c r="BS9" s="429"/>
      <c r="BT9" s="429"/>
      <c r="BU9" s="430"/>
      <c r="BV9" s="428">
        <v>-247356</v>
      </c>
      <c r="BW9" s="429"/>
      <c r="BX9" s="429"/>
      <c r="BY9" s="429"/>
      <c r="BZ9" s="429"/>
      <c r="CA9" s="429"/>
      <c r="CB9" s="429"/>
      <c r="CC9" s="430"/>
      <c r="CD9" s="431" t="s">
        <v>115</v>
      </c>
      <c r="CE9" s="432"/>
      <c r="CF9" s="432"/>
      <c r="CG9" s="432"/>
      <c r="CH9" s="432"/>
      <c r="CI9" s="432"/>
      <c r="CJ9" s="432"/>
      <c r="CK9" s="432"/>
      <c r="CL9" s="432"/>
      <c r="CM9" s="432"/>
      <c r="CN9" s="432"/>
      <c r="CO9" s="432"/>
      <c r="CP9" s="432"/>
      <c r="CQ9" s="432"/>
      <c r="CR9" s="432"/>
      <c r="CS9" s="433"/>
      <c r="CT9" s="425">
        <v>17</v>
      </c>
      <c r="CU9" s="426"/>
      <c r="CV9" s="426"/>
      <c r="CW9" s="426"/>
      <c r="CX9" s="426"/>
      <c r="CY9" s="426"/>
      <c r="CZ9" s="426"/>
      <c r="DA9" s="427"/>
      <c r="DB9" s="425">
        <v>17</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116</v>
      </c>
      <c r="M10" s="458"/>
      <c r="N10" s="458"/>
      <c r="O10" s="458"/>
      <c r="P10" s="458"/>
      <c r="Q10" s="459"/>
      <c r="R10" s="479">
        <v>27031</v>
      </c>
      <c r="S10" s="480"/>
      <c r="T10" s="480"/>
      <c r="U10" s="480"/>
      <c r="V10" s="481"/>
      <c r="W10" s="416"/>
      <c r="X10" s="417"/>
      <c r="Y10" s="417"/>
      <c r="Z10" s="417"/>
      <c r="AA10" s="417"/>
      <c r="AB10" s="417"/>
      <c r="AC10" s="417"/>
      <c r="AD10" s="417"/>
      <c r="AE10" s="417"/>
      <c r="AF10" s="417"/>
      <c r="AG10" s="417"/>
      <c r="AH10" s="417"/>
      <c r="AI10" s="417"/>
      <c r="AJ10" s="417"/>
      <c r="AK10" s="417"/>
      <c r="AL10" s="420"/>
      <c r="AM10" s="457" t="s">
        <v>117</v>
      </c>
      <c r="AN10" s="458"/>
      <c r="AO10" s="458"/>
      <c r="AP10" s="458"/>
      <c r="AQ10" s="458"/>
      <c r="AR10" s="458"/>
      <c r="AS10" s="458"/>
      <c r="AT10" s="459"/>
      <c r="AU10" s="460" t="s">
        <v>118</v>
      </c>
      <c r="AV10" s="461"/>
      <c r="AW10" s="461"/>
      <c r="AX10" s="461"/>
      <c r="AY10" s="462" t="s">
        <v>119</v>
      </c>
      <c r="AZ10" s="463"/>
      <c r="BA10" s="463"/>
      <c r="BB10" s="463"/>
      <c r="BC10" s="463"/>
      <c r="BD10" s="463"/>
      <c r="BE10" s="463"/>
      <c r="BF10" s="463"/>
      <c r="BG10" s="463"/>
      <c r="BH10" s="463"/>
      <c r="BI10" s="463"/>
      <c r="BJ10" s="463"/>
      <c r="BK10" s="463"/>
      <c r="BL10" s="463"/>
      <c r="BM10" s="464"/>
      <c r="BN10" s="428">
        <v>70079</v>
      </c>
      <c r="BO10" s="429"/>
      <c r="BP10" s="429"/>
      <c r="BQ10" s="429"/>
      <c r="BR10" s="429"/>
      <c r="BS10" s="429"/>
      <c r="BT10" s="429"/>
      <c r="BU10" s="430"/>
      <c r="BV10" s="428">
        <v>189071</v>
      </c>
      <c r="BW10" s="429"/>
      <c r="BX10" s="429"/>
      <c r="BY10" s="429"/>
      <c r="BZ10" s="429"/>
      <c r="CA10" s="429"/>
      <c r="CB10" s="429"/>
      <c r="CC10" s="430"/>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121</v>
      </c>
      <c r="M11" s="483"/>
      <c r="N11" s="483"/>
      <c r="O11" s="483"/>
      <c r="P11" s="483"/>
      <c r="Q11" s="484"/>
      <c r="R11" s="485" t="s">
        <v>122</v>
      </c>
      <c r="S11" s="486"/>
      <c r="T11" s="486"/>
      <c r="U11" s="486"/>
      <c r="V11" s="487"/>
      <c r="W11" s="416"/>
      <c r="X11" s="417"/>
      <c r="Y11" s="417"/>
      <c r="Z11" s="417"/>
      <c r="AA11" s="417"/>
      <c r="AB11" s="417"/>
      <c r="AC11" s="417"/>
      <c r="AD11" s="417"/>
      <c r="AE11" s="417"/>
      <c r="AF11" s="417"/>
      <c r="AG11" s="417"/>
      <c r="AH11" s="417"/>
      <c r="AI11" s="417"/>
      <c r="AJ11" s="417"/>
      <c r="AK11" s="417"/>
      <c r="AL11" s="420"/>
      <c r="AM11" s="457" t="s">
        <v>123</v>
      </c>
      <c r="AN11" s="458"/>
      <c r="AO11" s="458"/>
      <c r="AP11" s="458"/>
      <c r="AQ11" s="458"/>
      <c r="AR11" s="458"/>
      <c r="AS11" s="458"/>
      <c r="AT11" s="459"/>
      <c r="AU11" s="460" t="s">
        <v>107</v>
      </c>
      <c r="AV11" s="461"/>
      <c r="AW11" s="461"/>
      <c r="AX11" s="461"/>
      <c r="AY11" s="462" t="s">
        <v>124</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125</v>
      </c>
      <c r="CE11" s="432"/>
      <c r="CF11" s="432"/>
      <c r="CG11" s="432"/>
      <c r="CH11" s="432"/>
      <c r="CI11" s="432"/>
      <c r="CJ11" s="432"/>
      <c r="CK11" s="432"/>
      <c r="CL11" s="432"/>
      <c r="CM11" s="432"/>
      <c r="CN11" s="432"/>
      <c r="CO11" s="432"/>
      <c r="CP11" s="432"/>
      <c r="CQ11" s="432"/>
      <c r="CR11" s="432"/>
      <c r="CS11" s="433"/>
      <c r="CT11" s="468" t="s">
        <v>126</v>
      </c>
      <c r="CU11" s="469"/>
      <c r="CV11" s="469"/>
      <c r="CW11" s="469"/>
      <c r="CX11" s="469"/>
      <c r="CY11" s="469"/>
      <c r="CZ11" s="469"/>
      <c r="DA11" s="470"/>
      <c r="DB11" s="468" t="s">
        <v>126</v>
      </c>
      <c r="DC11" s="469"/>
      <c r="DD11" s="469"/>
      <c r="DE11" s="469"/>
      <c r="DF11" s="469"/>
      <c r="DG11" s="469"/>
      <c r="DH11" s="469"/>
      <c r="DI11" s="470"/>
      <c r="DJ11" s="185"/>
      <c r="DK11" s="185"/>
      <c r="DL11" s="185"/>
      <c r="DM11" s="185"/>
      <c r="DN11" s="185"/>
      <c r="DO11" s="185"/>
    </row>
    <row r="12" spans="1:119" ht="18.75" customHeight="1" x14ac:dyDescent="0.15">
      <c r="A12" s="186"/>
      <c r="B12" s="488" t="s">
        <v>127</v>
      </c>
      <c r="C12" s="489"/>
      <c r="D12" s="489"/>
      <c r="E12" s="489"/>
      <c r="F12" s="489"/>
      <c r="G12" s="489"/>
      <c r="H12" s="489"/>
      <c r="I12" s="489"/>
      <c r="J12" s="489"/>
      <c r="K12" s="490"/>
      <c r="L12" s="497" t="s">
        <v>128</v>
      </c>
      <c r="M12" s="498"/>
      <c r="N12" s="498"/>
      <c r="O12" s="498"/>
      <c r="P12" s="498"/>
      <c r="Q12" s="499"/>
      <c r="R12" s="500">
        <v>23501</v>
      </c>
      <c r="S12" s="501"/>
      <c r="T12" s="501"/>
      <c r="U12" s="501"/>
      <c r="V12" s="502"/>
      <c r="W12" s="503" t="s">
        <v>1</v>
      </c>
      <c r="X12" s="461"/>
      <c r="Y12" s="461"/>
      <c r="Z12" s="461"/>
      <c r="AA12" s="461"/>
      <c r="AB12" s="504"/>
      <c r="AC12" s="460" t="s">
        <v>129</v>
      </c>
      <c r="AD12" s="461"/>
      <c r="AE12" s="461"/>
      <c r="AF12" s="461"/>
      <c r="AG12" s="504"/>
      <c r="AH12" s="460" t="s">
        <v>130</v>
      </c>
      <c r="AI12" s="461"/>
      <c r="AJ12" s="461"/>
      <c r="AK12" s="461"/>
      <c r="AL12" s="505"/>
      <c r="AM12" s="457" t="s">
        <v>131</v>
      </c>
      <c r="AN12" s="458"/>
      <c r="AO12" s="458"/>
      <c r="AP12" s="458"/>
      <c r="AQ12" s="458"/>
      <c r="AR12" s="458"/>
      <c r="AS12" s="458"/>
      <c r="AT12" s="459"/>
      <c r="AU12" s="460" t="s">
        <v>132</v>
      </c>
      <c r="AV12" s="461"/>
      <c r="AW12" s="461"/>
      <c r="AX12" s="461"/>
      <c r="AY12" s="462" t="s">
        <v>133</v>
      </c>
      <c r="AZ12" s="463"/>
      <c r="BA12" s="463"/>
      <c r="BB12" s="463"/>
      <c r="BC12" s="463"/>
      <c r="BD12" s="463"/>
      <c r="BE12" s="463"/>
      <c r="BF12" s="463"/>
      <c r="BG12" s="463"/>
      <c r="BH12" s="463"/>
      <c r="BI12" s="463"/>
      <c r="BJ12" s="463"/>
      <c r="BK12" s="463"/>
      <c r="BL12" s="463"/>
      <c r="BM12" s="464"/>
      <c r="BN12" s="428">
        <v>480000</v>
      </c>
      <c r="BO12" s="429"/>
      <c r="BP12" s="429"/>
      <c r="BQ12" s="429"/>
      <c r="BR12" s="429"/>
      <c r="BS12" s="429"/>
      <c r="BT12" s="429"/>
      <c r="BU12" s="430"/>
      <c r="BV12" s="428">
        <v>0</v>
      </c>
      <c r="BW12" s="429"/>
      <c r="BX12" s="429"/>
      <c r="BY12" s="429"/>
      <c r="BZ12" s="429"/>
      <c r="CA12" s="429"/>
      <c r="CB12" s="429"/>
      <c r="CC12" s="430"/>
      <c r="CD12" s="431" t="s">
        <v>134</v>
      </c>
      <c r="CE12" s="432"/>
      <c r="CF12" s="432"/>
      <c r="CG12" s="432"/>
      <c r="CH12" s="432"/>
      <c r="CI12" s="432"/>
      <c r="CJ12" s="432"/>
      <c r="CK12" s="432"/>
      <c r="CL12" s="432"/>
      <c r="CM12" s="432"/>
      <c r="CN12" s="432"/>
      <c r="CO12" s="432"/>
      <c r="CP12" s="432"/>
      <c r="CQ12" s="432"/>
      <c r="CR12" s="432"/>
      <c r="CS12" s="433"/>
      <c r="CT12" s="468" t="s">
        <v>135</v>
      </c>
      <c r="CU12" s="469"/>
      <c r="CV12" s="469"/>
      <c r="CW12" s="469"/>
      <c r="CX12" s="469"/>
      <c r="CY12" s="469"/>
      <c r="CZ12" s="469"/>
      <c r="DA12" s="470"/>
      <c r="DB12" s="468" t="s">
        <v>135</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136</v>
      </c>
      <c r="N13" s="517"/>
      <c r="O13" s="517"/>
      <c r="P13" s="517"/>
      <c r="Q13" s="518"/>
      <c r="R13" s="509">
        <v>22788</v>
      </c>
      <c r="S13" s="510"/>
      <c r="T13" s="510"/>
      <c r="U13" s="510"/>
      <c r="V13" s="511"/>
      <c r="W13" s="444" t="s">
        <v>137</v>
      </c>
      <c r="X13" s="445"/>
      <c r="Y13" s="445"/>
      <c r="Z13" s="445"/>
      <c r="AA13" s="445"/>
      <c r="AB13" s="435"/>
      <c r="AC13" s="479">
        <v>1362</v>
      </c>
      <c r="AD13" s="480"/>
      <c r="AE13" s="480"/>
      <c r="AF13" s="480"/>
      <c r="AG13" s="519"/>
      <c r="AH13" s="479">
        <v>1437</v>
      </c>
      <c r="AI13" s="480"/>
      <c r="AJ13" s="480"/>
      <c r="AK13" s="480"/>
      <c r="AL13" s="481"/>
      <c r="AM13" s="457" t="s">
        <v>138</v>
      </c>
      <c r="AN13" s="458"/>
      <c r="AO13" s="458"/>
      <c r="AP13" s="458"/>
      <c r="AQ13" s="458"/>
      <c r="AR13" s="458"/>
      <c r="AS13" s="458"/>
      <c r="AT13" s="459"/>
      <c r="AU13" s="460" t="s">
        <v>139</v>
      </c>
      <c r="AV13" s="461"/>
      <c r="AW13" s="461"/>
      <c r="AX13" s="461"/>
      <c r="AY13" s="462" t="s">
        <v>140</v>
      </c>
      <c r="AZ13" s="463"/>
      <c r="BA13" s="463"/>
      <c r="BB13" s="463"/>
      <c r="BC13" s="463"/>
      <c r="BD13" s="463"/>
      <c r="BE13" s="463"/>
      <c r="BF13" s="463"/>
      <c r="BG13" s="463"/>
      <c r="BH13" s="463"/>
      <c r="BI13" s="463"/>
      <c r="BJ13" s="463"/>
      <c r="BK13" s="463"/>
      <c r="BL13" s="463"/>
      <c r="BM13" s="464"/>
      <c r="BN13" s="428">
        <v>-432536</v>
      </c>
      <c r="BO13" s="429"/>
      <c r="BP13" s="429"/>
      <c r="BQ13" s="429"/>
      <c r="BR13" s="429"/>
      <c r="BS13" s="429"/>
      <c r="BT13" s="429"/>
      <c r="BU13" s="430"/>
      <c r="BV13" s="428">
        <v>-58285</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6</v>
      </c>
      <c r="CU13" s="426"/>
      <c r="CV13" s="426"/>
      <c r="CW13" s="426"/>
      <c r="CX13" s="426"/>
      <c r="CY13" s="426"/>
      <c r="CZ13" s="426"/>
      <c r="DA13" s="427"/>
      <c r="DB13" s="425">
        <v>6.1</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142</v>
      </c>
      <c r="M14" s="507"/>
      <c r="N14" s="507"/>
      <c r="O14" s="507"/>
      <c r="P14" s="507"/>
      <c r="Q14" s="508"/>
      <c r="R14" s="509">
        <v>24082</v>
      </c>
      <c r="S14" s="510"/>
      <c r="T14" s="510"/>
      <c r="U14" s="510"/>
      <c r="V14" s="511"/>
      <c r="W14" s="418"/>
      <c r="X14" s="419"/>
      <c r="Y14" s="419"/>
      <c r="Z14" s="419"/>
      <c r="AA14" s="419"/>
      <c r="AB14" s="408"/>
      <c r="AC14" s="512">
        <v>12</v>
      </c>
      <c r="AD14" s="513"/>
      <c r="AE14" s="513"/>
      <c r="AF14" s="513"/>
      <c r="AG14" s="514"/>
      <c r="AH14" s="512">
        <v>11.7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v>10.4</v>
      </c>
      <c r="CU14" s="524"/>
      <c r="CV14" s="524"/>
      <c r="CW14" s="524"/>
      <c r="CX14" s="524"/>
      <c r="CY14" s="524"/>
      <c r="CZ14" s="524"/>
      <c r="DA14" s="525"/>
      <c r="DB14" s="523">
        <v>10.1</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136</v>
      </c>
      <c r="N15" s="517"/>
      <c r="O15" s="517"/>
      <c r="P15" s="517"/>
      <c r="Q15" s="518"/>
      <c r="R15" s="509">
        <v>23318</v>
      </c>
      <c r="S15" s="510"/>
      <c r="T15" s="510"/>
      <c r="U15" s="510"/>
      <c r="V15" s="511"/>
      <c r="W15" s="444" t="s">
        <v>144</v>
      </c>
      <c r="X15" s="445"/>
      <c r="Y15" s="445"/>
      <c r="Z15" s="445"/>
      <c r="AA15" s="445"/>
      <c r="AB15" s="435"/>
      <c r="AC15" s="479">
        <v>2195</v>
      </c>
      <c r="AD15" s="480"/>
      <c r="AE15" s="480"/>
      <c r="AF15" s="480"/>
      <c r="AG15" s="519"/>
      <c r="AH15" s="479">
        <v>2548</v>
      </c>
      <c r="AI15" s="480"/>
      <c r="AJ15" s="480"/>
      <c r="AK15" s="480"/>
      <c r="AL15" s="481"/>
      <c r="AM15" s="457"/>
      <c r="AN15" s="458"/>
      <c r="AO15" s="458"/>
      <c r="AP15" s="458"/>
      <c r="AQ15" s="458"/>
      <c r="AR15" s="458"/>
      <c r="AS15" s="458"/>
      <c r="AT15" s="459"/>
      <c r="AU15" s="460"/>
      <c r="AV15" s="461"/>
      <c r="AW15" s="461"/>
      <c r="AX15" s="461"/>
      <c r="AY15" s="388" t="s">
        <v>145</v>
      </c>
      <c r="AZ15" s="389"/>
      <c r="BA15" s="389"/>
      <c r="BB15" s="389"/>
      <c r="BC15" s="389"/>
      <c r="BD15" s="389"/>
      <c r="BE15" s="389"/>
      <c r="BF15" s="389"/>
      <c r="BG15" s="389"/>
      <c r="BH15" s="389"/>
      <c r="BI15" s="389"/>
      <c r="BJ15" s="389"/>
      <c r="BK15" s="389"/>
      <c r="BL15" s="389"/>
      <c r="BM15" s="390"/>
      <c r="BN15" s="391">
        <v>2426155</v>
      </c>
      <c r="BO15" s="392"/>
      <c r="BP15" s="392"/>
      <c r="BQ15" s="392"/>
      <c r="BR15" s="392"/>
      <c r="BS15" s="392"/>
      <c r="BT15" s="392"/>
      <c r="BU15" s="393"/>
      <c r="BV15" s="391">
        <v>2454336</v>
      </c>
      <c r="BW15" s="392"/>
      <c r="BX15" s="392"/>
      <c r="BY15" s="392"/>
      <c r="BZ15" s="392"/>
      <c r="CA15" s="392"/>
      <c r="CB15" s="392"/>
      <c r="CC15" s="393"/>
      <c r="CD15" s="526" t="s">
        <v>146</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147</v>
      </c>
      <c r="M16" s="537"/>
      <c r="N16" s="537"/>
      <c r="O16" s="537"/>
      <c r="P16" s="537"/>
      <c r="Q16" s="538"/>
      <c r="R16" s="529" t="s">
        <v>148</v>
      </c>
      <c r="S16" s="530"/>
      <c r="T16" s="530"/>
      <c r="U16" s="530"/>
      <c r="V16" s="531"/>
      <c r="W16" s="418"/>
      <c r="X16" s="419"/>
      <c r="Y16" s="419"/>
      <c r="Z16" s="419"/>
      <c r="AA16" s="419"/>
      <c r="AB16" s="408"/>
      <c r="AC16" s="512">
        <v>19.399999999999999</v>
      </c>
      <c r="AD16" s="513"/>
      <c r="AE16" s="513"/>
      <c r="AF16" s="513"/>
      <c r="AG16" s="514"/>
      <c r="AH16" s="512">
        <v>20.8</v>
      </c>
      <c r="AI16" s="513"/>
      <c r="AJ16" s="513"/>
      <c r="AK16" s="513"/>
      <c r="AL16" s="515"/>
      <c r="AM16" s="457"/>
      <c r="AN16" s="458"/>
      <c r="AO16" s="458"/>
      <c r="AP16" s="458"/>
      <c r="AQ16" s="458"/>
      <c r="AR16" s="458"/>
      <c r="AS16" s="458"/>
      <c r="AT16" s="459"/>
      <c r="AU16" s="460"/>
      <c r="AV16" s="461"/>
      <c r="AW16" s="461"/>
      <c r="AX16" s="461"/>
      <c r="AY16" s="462" t="s">
        <v>149</v>
      </c>
      <c r="AZ16" s="463"/>
      <c r="BA16" s="463"/>
      <c r="BB16" s="463"/>
      <c r="BC16" s="463"/>
      <c r="BD16" s="463"/>
      <c r="BE16" s="463"/>
      <c r="BF16" s="463"/>
      <c r="BG16" s="463"/>
      <c r="BH16" s="463"/>
      <c r="BI16" s="463"/>
      <c r="BJ16" s="463"/>
      <c r="BK16" s="463"/>
      <c r="BL16" s="463"/>
      <c r="BM16" s="464"/>
      <c r="BN16" s="428">
        <v>7866974</v>
      </c>
      <c r="BO16" s="429"/>
      <c r="BP16" s="429"/>
      <c r="BQ16" s="429"/>
      <c r="BR16" s="429"/>
      <c r="BS16" s="429"/>
      <c r="BT16" s="429"/>
      <c r="BU16" s="430"/>
      <c r="BV16" s="428">
        <v>7862582</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150</v>
      </c>
      <c r="N17" s="533"/>
      <c r="O17" s="533"/>
      <c r="P17" s="533"/>
      <c r="Q17" s="534"/>
      <c r="R17" s="529" t="s">
        <v>151</v>
      </c>
      <c r="S17" s="530"/>
      <c r="T17" s="530"/>
      <c r="U17" s="530"/>
      <c r="V17" s="531"/>
      <c r="W17" s="444" t="s">
        <v>152</v>
      </c>
      <c r="X17" s="445"/>
      <c r="Y17" s="445"/>
      <c r="Z17" s="445"/>
      <c r="AA17" s="445"/>
      <c r="AB17" s="435"/>
      <c r="AC17" s="479">
        <v>7775</v>
      </c>
      <c r="AD17" s="480"/>
      <c r="AE17" s="480"/>
      <c r="AF17" s="480"/>
      <c r="AG17" s="519"/>
      <c r="AH17" s="479">
        <v>8292</v>
      </c>
      <c r="AI17" s="480"/>
      <c r="AJ17" s="480"/>
      <c r="AK17" s="480"/>
      <c r="AL17" s="481"/>
      <c r="AM17" s="457"/>
      <c r="AN17" s="458"/>
      <c r="AO17" s="458"/>
      <c r="AP17" s="458"/>
      <c r="AQ17" s="458"/>
      <c r="AR17" s="458"/>
      <c r="AS17" s="458"/>
      <c r="AT17" s="459"/>
      <c r="AU17" s="460"/>
      <c r="AV17" s="461"/>
      <c r="AW17" s="461"/>
      <c r="AX17" s="461"/>
      <c r="AY17" s="462" t="s">
        <v>153</v>
      </c>
      <c r="AZ17" s="463"/>
      <c r="BA17" s="463"/>
      <c r="BB17" s="463"/>
      <c r="BC17" s="463"/>
      <c r="BD17" s="463"/>
      <c r="BE17" s="463"/>
      <c r="BF17" s="463"/>
      <c r="BG17" s="463"/>
      <c r="BH17" s="463"/>
      <c r="BI17" s="463"/>
      <c r="BJ17" s="463"/>
      <c r="BK17" s="463"/>
      <c r="BL17" s="463"/>
      <c r="BM17" s="464"/>
      <c r="BN17" s="428">
        <v>3060519</v>
      </c>
      <c r="BO17" s="429"/>
      <c r="BP17" s="429"/>
      <c r="BQ17" s="429"/>
      <c r="BR17" s="429"/>
      <c r="BS17" s="429"/>
      <c r="BT17" s="429"/>
      <c r="BU17" s="430"/>
      <c r="BV17" s="428">
        <v>3117335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154</v>
      </c>
      <c r="C18" s="471"/>
      <c r="D18" s="471"/>
      <c r="E18" s="540"/>
      <c r="F18" s="540"/>
      <c r="G18" s="540"/>
      <c r="H18" s="540"/>
      <c r="I18" s="540"/>
      <c r="J18" s="540"/>
      <c r="K18" s="540"/>
      <c r="L18" s="541">
        <v>100.71</v>
      </c>
      <c r="M18" s="541"/>
      <c r="N18" s="541"/>
      <c r="O18" s="541"/>
      <c r="P18" s="541"/>
      <c r="Q18" s="541"/>
      <c r="R18" s="542"/>
      <c r="S18" s="542"/>
      <c r="T18" s="542"/>
      <c r="U18" s="542"/>
      <c r="V18" s="543"/>
      <c r="W18" s="446"/>
      <c r="X18" s="447"/>
      <c r="Y18" s="447"/>
      <c r="Z18" s="447"/>
      <c r="AA18" s="447"/>
      <c r="AB18" s="438"/>
      <c r="AC18" s="544">
        <v>68.599999999999994</v>
      </c>
      <c r="AD18" s="545"/>
      <c r="AE18" s="545"/>
      <c r="AF18" s="545"/>
      <c r="AG18" s="546"/>
      <c r="AH18" s="544">
        <v>67.5</v>
      </c>
      <c r="AI18" s="545"/>
      <c r="AJ18" s="545"/>
      <c r="AK18" s="545"/>
      <c r="AL18" s="547"/>
      <c r="AM18" s="457"/>
      <c r="AN18" s="458"/>
      <c r="AO18" s="458"/>
      <c r="AP18" s="458"/>
      <c r="AQ18" s="458"/>
      <c r="AR18" s="458"/>
      <c r="AS18" s="458"/>
      <c r="AT18" s="459"/>
      <c r="AU18" s="460"/>
      <c r="AV18" s="461"/>
      <c r="AW18" s="461"/>
      <c r="AX18" s="461"/>
      <c r="AY18" s="462" t="s">
        <v>155</v>
      </c>
      <c r="AZ18" s="463"/>
      <c r="BA18" s="463"/>
      <c r="BB18" s="463"/>
      <c r="BC18" s="463"/>
      <c r="BD18" s="463"/>
      <c r="BE18" s="463"/>
      <c r="BF18" s="463"/>
      <c r="BG18" s="463"/>
      <c r="BH18" s="463"/>
      <c r="BI18" s="463"/>
      <c r="BJ18" s="463"/>
      <c r="BK18" s="463"/>
      <c r="BL18" s="463"/>
      <c r="BM18" s="464"/>
      <c r="BN18" s="428">
        <v>9068214</v>
      </c>
      <c r="BO18" s="429"/>
      <c r="BP18" s="429"/>
      <c r="BQ18" s="429"/>
      <c r="BR18" s="429"/>
      <c r="BS18" s="429"/>
      <c r="BT18" s="429"/>
      <c r="BU18" s="430"/>
      <c r="BV18" s="428">
        <v>9074760</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156</v>
      </c>
      <c r="C19" s="471"/>
      <c r="D19" s="471"/>
      <c r="E19" s="540"/>
      <c r="F19" s="540"/>
      <c r="G19" s="540"/>
      <c r="H19" s="540"/>
      <c r="I19" s="540"/>
      <c r="J19" s="540"/>
      <c r="K19" s="540"/>
      <c r="L19" s="548">
        <v>242</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157</v>
      </c>
      <c r="AZ19" s="463"/>
      <c r="BA19" s="463"/>
      <c r="BB19" s="463"/>
      <c r="BC19" s="463"/>
      <c r="BD19" s="463"/>
      <c r="BE19" s="463"/>
      <c r="BF19" s="463"/>
      <c r="BG19" s="463"/>
      <c r="BH19" s="463"/>
      <c r="BI19" s="463"/>
      <c r="BJ19" s="463"/>
      <c r="BK19" s="463"/>
      <c r="BL19" s="463"/>
      <c r="BM19" s="464"/>
      <c r="BN19" s="428">
        <v>11063953</v>
      </c>
      <c r="BO19" s="429"/>
      <c r="BP19" s="429"/>
      <c r="BQ19" s="429"/>
      <c r="BR19" s="429"/>
      <c r="BS19" s="429"/>
      <c r="BT19" s="429"/>
      <c r="BU19" s="430"/>
      <c r="BV19" s="428">
        <v>10769913</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158</v>
      </c>
      <c r="C20" s="471"/>
      <c r="D20" s="471"/>
      <c r="E20" s="540"/>
      <c r="F20" s="540"/>
      <c r="G20" s="540"/>
      <c r="H20" s="540"/>
      <c r="I20" s="540"/>
      <c r="J20" s="540"/>
      <c r="K20" s="540"/>
      <c r="L20" s="548">
        <v>10741</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159</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160</v>
      </c>
      <c r="C22" s="563"/>
      <c r="D22" s="564"/>
      <c r="E22" s="440" t="s">
        <v>1</v>
      </c>
      <c r="F22" s="445"/>
      <c r="G22" s="445"/>
      <c r="H22" s="445"/>
      <c r="I22" s="445"/>
      <c r="J22" s="445"/>
      <c r="K22" s="435"/>
      <c r="L22" s="440" t="s">
        <v>161</v>
      </c>
      <c r="M22" s="445"/>
      <c r="N22" s="445"/>
      <c r="O22" s="445"/>
      <c r="P22" s="435"/>
      <c r="Q22" s="571" t="s">
        <v>162</v>
      </c>
      <c r="R22" s="572"/>
      <c r="S22" s="572"/>
      <c r="T22" s="572"/>
      <c r="U22" s="572"/>
      <c r="V22" s="573"/>
      <c r="W22" s="577" t="s">
        <v>163</v>
      </c>
      <c r="X22" s="563"/>
      <c r="Y22" s="564"/>
      <c r="Z22" s="440" t="s">
        <v>1</v>
      </c>
      <c r="AA22" s="445"/>
      <c r="AB22" s="445"/>
      <c r="AC22" s="445"/>
      <c r="AD22" s="445"/>
      <c r="AE22" s="445"/>
      <c r="AF22" s="445"/>
      <c r="AG22" s="435"/>
      <c r="AH22" s="590" t="s">
        <v>164</v>
      </c>
      <c r="AI22" s="445"/>
      <c r="AJ22" s="445"/>
      <c r="AK22" s="445"/>
      <c r="AL22" s="435"/>
      <c r="AM22" s="590" t="s">
        <v>165</v>
      </c>
      <c r="AN22" s="591"/>
      <c r="AO22" s="591"/>
      <c r="AP22" s="591"/>
      <c r="AQ22" s="591"/>
      <c r="AR22" s="592"/>
      <c r="AS22" s="571" t="s">
        <v>162</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166</v>
      </c>
      <c r="AZ23" s="389"/>
      <c r="BA23" s="389"/>
      <c r="BB23" s="389"/>
      <c r="BC23" s="389"/>
      <c r="BD23" s="389"/>
      <c r="BE23" s="389"/>
      <c r="BF23" s="389"/>
      <c r="BG23" s="389"/>
      <c r="BH23" s="389"/>
      <c r="BI23" s="389"/>
      <c r="BJ23" s="389"/>
      <c r="BK23" s="389"/>
      <c r="BL23" s="389"/>
      <c r="BM23" s="390"/>
      <c r="BN23" s="428">
        <v>17623289</v>
      </c>
      <c r="BO23" s="429"/>
      <c r="BP23" s="429"/>
      <c r="BQ23" s="429"/>
      <c r="BR23" s="429"/>
      <c r="BS23" s="429"/>
      <c r="BT23" s="429"/>
      <c r="BU23" s="430"/>
      <c r="BV23" s="428">
        <v>17562116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167</v>
      </c>
      <c r="F24" s="458"/>
      <c r="G24" s="458"/>
      <c r="H24" s="458"/>
      <c r="I24" s="458"/>
      <c r="J24" s="458"/>
      <c r="K24" s="459"/>
      <c r="L24" s="479">
        <v>1</v>
      </c>
      <c r="M24" s="480"/>
      <c r="N24" s="480"/>
      <c r="O24" s="480"/>
      <c r="P24" s="519"/>
      <c r="Q24" s="479">
        <v>8200</v>
      </c>
      <c r="R24" s="480"/>
      <c r="S24" s="480"/>
      <c r="T24" s="480"/>
      <c r="U24" s="480"/>
      <c r="V24" s="519"/>
      <c r="W24" s="578"/>
      <c r="X24" s="566"/>
      <c r="Y24" s="567"/>
      <c r="Z24" s="478" t="s">
        <v>168</v>
      </c>
      <c r="AA24" s="458"/>
      <c r="AB24" s="458"/>
      <c r="AC24" s="458"/>
      <c r="AD24" s="458"/>
      <c r="AE24" s="458"/>
      <c r="AF24" s="458"/>
      <c r="AG24" s="459"/>
      <c r="AH24" s="479">
        <v>314</v>
      </c>
      <c r="AI24" s="480"/>
      <c r="AJ24" s="480"/>
      <c r="AK24" s="480"/>
      <c r="AL24" s="519"/>
      <c r="AM24" s="479">
        <v>982820</v>
      </c>
      <c r="AN24" s="480"/>
      <c r="AO24" s="480"/>
      <c r="AP24" s="480"/>
      <c r="AQ24" s="480"/>
      <c r="AR24" s="519"/>
      <c r="AS24" s="479">
        <v>3130</v>
      </c>
      <c r="AT24" s="480"/>
      <c r="AU24" s="480"/>
      <c r="AV24" s="480"/>
      <c r="AW24" s="480"/>
      <c r="AX24" s="481"/>
      <c r="AY24" s="598" t="s">
        <v>169</v>
      </c>
      <c r="AZ24" s="599"/>
      <c r="BA24" s="599"/>
      <c r="BB24" s="599"/>
      <c r="BC24" s="599"/>
      <c r="BD24" s="599"/>
      <c r="BE24" s="599"/>
      <c r="BF24" s="599"/>
      <c r="BG24" s="599"/>
      <c r="BH24" s="599"/>
      <c r="BI24" s="599"/>
      <c r="BJ24" s="599"/>
      <c r="BK24" s="599"/>
      <c r="BL24" s="599"/>
      <c r="BM24" s="600"/>
      <c r="BN24" s="428">
        <v>10538800</v>
      </c>
      <c r="BO24" s="429"/>
      <c r="BP24" s="429"/>
      <c r="BQ24" s="429"/>
      <c r="BR24" s="429"/>
      <c r="BS24" s="429"/>
      <c r="BT24" s="429"/>
      <c r="BU24" s="430"/>
      <c r="BV24" s="428">
        <v>10894203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170</v>
      </c>
      <c r="F25" s="458"/>
      <c r="G25" s="458"/>
      <c r="H25" s="458"/>
      <c r="I25" s="458"/>
      <c r="J25" s="458"/>
      <c r="K25" s="459"/>
      <c r="L25" s="479">
        <v>1</v>
      </c>
      <c r="M25" s="480"/>
      <c r="N25" s="480"/>
      <c r="O25" s="480"/>
      <c r="P25" s="519"/>
      <c r="Q25" s="479">
        <v>7000</v>
      </c>
      <c r="R25" s="480"/>
      <c r="S25" s="480"/>
      <c r="T25" s="480"/>
      <c r="U25" s="480"/>
      <c r="V25" s="519"/>
      <c r="W25" s="578"/>
      <c r="X25" s="566"/>
      <c r="Y25" s="567"/>
      <c r="Z25" s="478" t="s">
        <v>171</v>
      </c>
      <c r="AA25" s="458"/>
      <c r="AB25" s="458"/>
      <c r="AC25" s="458"/>
      <c r="AD25" s="458"/>
      <c r="AE25" s="458"/>
      <c r="AF25" s="458"/>
      <c r="AG25" s="459"/>
      <c r="AH25" s="479">
        <v>63</v>
      </c>
      <c r="AI25" s="480"/>
      <c r="AJ25" s="480"/>
      <c r="AK25" s="480"/>
      <c r="AL25" s="519"/>
      <c r="AM25" s="479">
        <v>180180</v>
      </c>
      <c r="AN25" s="480"/>
      <c r="AO25" s="480"/>
      <c r="AP25" s="480"/>
      <c r="AQ25" s="480"/>
      <c r="AR25" s="519"/>
      <c r="AS25" s="479">
        <v>2860</v>
      </c>
      <c r="AT25" s="480"/>
      <c r="AU25" s="480"/>
      <c r="AV25" s="480"/>
      <c r="AW25" s="480"/>
      <c r="AX25" s="481"/>
      <c r="AY25" s="388" t="s">
        <v>172</v>
      </c>
      <c r="AZ25" s="389"/>
      <c r="BA25" s="389"/>
      <c r="BB25" s="389"/>
      <c r="BC25" s="389"/>
      <c r="BD25" s="389"/>
      <c r="BE25" s="389"/>
      <c r="BF25" s="389"/>
      <c r="BG25" s="389"/>
      <c r="BH25" s="389"/>
      <c r="BI25" s="389"/>
      <c r="BJ25" s="389"/>
      <c r="BK25" s="389"/>
      <c r="BL25" s="389"/>
      <c r="BM25" s="390"/>
      <c r="BN25" s="391">
        <v>2905424</v>
      </c>
      <c r="BO25" s="392"/>
      <c r="BP25" s="392"/>
      <c r="BQ25" s="392"/>
      <c r="BR25" s="392"/>
      <c r="BS25" s="392"/>
      <c r="BT25" s="392"/>
      <c r="BU25" s="393"/>
      <c r="BV25" s="391">
        <v>1962451</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173</v>
      </c>
      <c r="F26" s="458"/>
      <c r="G26" s="458"/>
      <c r="H26" s="458"/>
      <c r="I26" s="458"/>
      <c r="J26" s="458"/>
      <c r="K26" s="459"/>
      <c r="L26" s="479">
        <v>1</v>
      </c>
      <c r="M26" s="480"/>
      <c r="N26" s="480"/>
      <c r="O26" s="480"/>
      <c r="P26" s="519"/>
      <c r="Q26" s="479">
        <v>6200</v>
      </c>
      <c r="R26" s="480"/>
      <c r="S26" s="480"/>
      <c r="T26" s="480"/>
      <c r="U26" s="480"/>
      <c r="V26" s="519"/>
      <c r="W26" s="578"/>
      <c r="X26" s="566"/>
      <c r="Y26" s="567"/>
      <c r="Z26" s="478" t="s">
        <v>174</v>
      </c>
      <c r="AA26" s="588"/>
      <c r="AB26" s="588"/>
      <c r="AC26" s="588"/>
      <c r="AD26" s="588"/>
      <c r="AE26" s="588"/>
      <c r="AF26" s="588"/>
      <c r="AG26" s="589"/>
      <c r="AH26" s="479" t="s">
        <v>135</v>
      </c>
      <c r="AI26" s="480"/>
      <c r="AJ26" s="480"/>
      <c r="AK26" s="480"/>
      <c r="AL26" s="519"/>
      <c r="AM26" s="479" t="s">
        <v>135</v>
      </c>
      <c r="AN26" s="480"/>
      <c r="AO26" s="480"/>
      <c r="AP26" s="480"/>
      <c r="AQ26" s="480"/>
      <c r="AR26" s="519"/>
      <c r="AS26" s="479" t="s">
        <v>175</v>
      </c>
      <c r="AT26" s="480"/>
      <c r="AU26" s="480"/>
      <c r="AV26" s="480"/>
      <c r="AW26" s="480"/>
      <c r="AX26" s="481"/>
      <c r="AY26" s="431" t="s">
        <v>176</v>
      </c>
      <c r="AZ26" s="432"/>
      <c r="BA26" s="432"/>
      <c r="BB26" s="432"/>
      <c r="BC26" s="432"/>
      <c r="BD26" s="432"/>
      <c r="BE26" s="432"/>
      <c r="BF26" s="432"/>
      <c r="BG26" s="432"/>
      <c r="BH26" s="432"/>
      <c r="BI26" s="432"/>
      <c r="BJ26" s="432"/>
      <c r="BK26" s="432"/>
      <c r="BL26" s="432"/>
      <c r="BM26" s="433"/>
      <c r="BN26" s="428" t="s">
        <v>135</v>
      </c>
      <c r="BO26" s="429"/>
      <c r="BP26" s="429"/>
      <c r="BQ26" s="429"/>
      <c r="BR26" s="429"/>
      <c r="BS26" s="429"/>
      <c r="BT26" s="429"/>
      <c r="BU26" s="430"/>
      <c r="BV26" s="428" t="s">
        <v>135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177</v>
      </c>
      <c r="F27" s="458"/>
      <c r="G27" s="458"/>
      <c r="H27" s="458"/>
      <c r="I27" s="458"/>
      <c r="J27" s="458"/>
      <c r="K27" s="459"/>
      <c r="L27" s="479">
        <v>1</v>
      </c>
      <c r="M27" s="480"/>
      <c r="N27" s="480"/>
      <c r="O27" s="480"/>
      <c r="P27" s="519"/>
      <c r="Q27" s="479">
        <v>4100</v>
      </c>
      <c r="R27" s="480"/>
      <c r="S27" s="480"/>
      <c r="T27" s="480"/>
      <c r="U27" s="480"/>
      <c r="V27" s="519"/>
      <c r="W27" s="578"/>
      <c r="X27" s="566"/>
      <c r="Y27" s="567"/>
      <c r="Z27" s="478" t="s">
        <v>178</v>
      </c>
      <c r="AA27" s="458"/>
      <c r="AB27" s="458"/>
      <c r="AC27" s="458"/>
      <c r="AD27" s="458"/>
      <c r="AE27" s="458"/>
      <c r="AF27" s="458"/>
      <c r="AG27" s="459"/>
      <c r="AH27" s="479">
        <v>3</v>
      </c>
      <c r="AI27" s="480"/>
      <c r="AJ27" s="480"/>
      <c r="AK27" s="480"/>
      <c r="AL27" s="519"/>
      <c r="AM27" s="479">
        <v>11865</v>
      </c>
      <c r="AN27" s="480"/>
      <c r="AO27" s="480"/>
      <c r="AP27" s="480"/>
      <c r="AQ27" s="480"/>
      <c r="AR27" s="519"/>
      <c r="AS27" s="479">
        <v>3955</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601" t="s">
        <v>135</v>
      </c>
      <c r="BO27" s="602"/>
      <c r="BP27" s="602"/>
      <c r="BQ27" s="602"/>
      <c r="BR27" s="602"/>
      <c r="BS27" s="602"/>
      <c r="BT27" s="602"/>
      <c r="BU27" s="603"/>
      <c r="BV27" s="601">
        <v>990453</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180</v>
      </c>
      <c r="F28" s="458"/>
      <c r="G28" s="458"/>
      <c r="H28" s="458"/>
      <c r="I28" s="458"/>
      <c r="J28" s="458"/>
      <c r="K28" s="459"/>
      <c r="L28" s="479">
        <v>1</v>
      </c>
      <c r="M28" s="480"/>
      <c r="N28" s="480"/>
      <c r="O28" s="480"/>
      <c r="P28" s="519"/>
      <c r="Q28" s="479">
        <v>3550</v>
      </c>
      <c r="R28" s="480"/>
      <c r="S28" s="480"/>
      <c r="T28" s="480"/>
      <c r="U28" s="480"/>
      <c r="V28" s="519"/>
      <c r="W28" s="578"/>
      <c r="X28" s="566"/>
      <c r="Y28" s="567"/>
      <c r="Z28" s="478" t="s">
        <v>181</v>
      </c>
      <c r="AA28" s="458"/>
      <c r="AB28" s="458"/>
      <c r="AC28" s="458"/>
      <c r="AD28" s="458"/>
      <c r="AE28" s="458"/>
      <c r="AF28" s="458"/>
      <c r="AG28" s="459"/>
      <c r="AH28" s="479" t="s">
        <v>135</v>
      </c>
      <c r="AI28" s="480"/>
      <c r="AJ28" s="480"/>
      <c r="AK28" s="480"/>
      <c r="AL28" s="519"/>
      <c r="AM28" s="479" t="s">
        <v>182</v>
      </c>
      <c r="AN28" s="480"/>
      <c r="AO28" s="480"/>
      <c r="AP28" s="480"/>
      <c r="AQ28" s="480"/>
      <c r="AR28" s="519"/>
      <c r="AS28" s="479" t="s">
        <v>182</v>
      </c>
      <c r="AT28" s="480"/>
      <c r="AU28" s="480"/>
      <c r="AV28" s="480"/>
      <c r="AW28" s="480"/>
      <c r="AX28" s="481"/>
      <c r="AY28" s="604" t="s">
        <v>183</v>
      </c>
      <c r="AZ28" s="605"/>
      <c r="BA28" s="605"/>
      <c r="BB28" s="606"/>
      <c r="BC28" s="388" t="s">
        <v>47</v>
      </c>
      <c r="BD28" s="389"/>
      <c r="BE28" s="389"/>
      <c r="BF28" s="389"/>
      <c r="BG28" s="389"/>
      <c r="BH28" s="389"/>
      <c r="BI28" s="389"/>
      <c r="BJ28" s="389"/>
      <c r="BK28" s="389"/>
      <c r="BL28" s="389"/>
      <c r="BM28" s="390"/>
      <c r="BN28" s="391">
        <v>5538650</v>
      </c>
      <c r="BO28" s="392"/>
      <c r="BP28" s="392"/>
      <c r="BQ28" s="392"/>
      <c r="BR28" s="392"/>
      <c r="BS28" s="392"/>
      <c r="BT28" s="392"/>
      <c r="BU28" s="393"/>
      <c r="BV28" s="391">
        <v>5948571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184</v>
      </c>
      <c r="F29" s="458"/>
      <c r="G29" s="458"/>
      <c r="H29" s="458"/>
      <c r="I29" s="458"/>
      <c r="J29" s="458"/>
      <c r="K29" s="459"/>
      <c r="L29" s="479">
        <v>16</v>
      </c>
      <c r="M29" s="480"/>
      <c r="N29" s="480"/>
      <c r="O29" s="480"/>
      <c r="P29" s="519"/>
      <c r="Q29" s="479">
        <v>3250</v>
      </c>
      <c r="R29" s="480"/>
      <c r="S29" s="480"/>
      <c r="T29" s="480"/>
      <c r="U29" s="480"/>
      <c r="V29" s="519"/>
      <c r="W29" s="579"/>
      <c r="X29" s="580"/>
      <c r="Y29" s="581"/>
      <c r="Z29" s="478" t="s">
        <v>185</v>
      </c>
      <c r="AA29" s="458"/>
      <c r="AB29" s="458"/>
      <c r="AC29" s="458"/>
      <c r="AD29" s="458"/>
      <c r="AE29" s="458"/>
      <c r="AF29" s="458"/>
      <c r="AG29" s="459"/>
      <c r="AH29" s="479">
        <v>317</v>
      </c>
      <c r="AI29" s="480"/>
      <c r="AJ29" s="480"/>
      <c r="AK29" s="480"/>
      <c r="AL29" s="519"/>
      <c r="AM29" s="479">
        <v>994685</v>
      </c>
      <c r="AN29" s="480"/>
      <c r="AO29" s="480"/>
      <c r="AP29" s="480"/>
      <c r="AQ29" s="480"/>
      <c r="AR29" s="519"/>
      <c r="AS29" s="479">
        <v>3138</v>
      </c>
      <c r="AT29" s="480"/>
      <c r="AU29" s="480"/>
      <c r="AV29" s="480"/>
      <c r="AW29" s="480"/>
      <c r="AX29" s="481"/>
      <c r="AY29" s="607"/>
      <c r="AZ29" s="608"/>
      <c r="BA29" s="608"/>
      <c r="BB29" s="609"/>
      <c r="BC29" s="462" t="s">
        <v>186</v>
      </c>
      <c r="BD29" s="463"/>
      <c r="BE29" s="463"/>
      <c r="BF29" s="463"/>
      <c r="BG29" s="463"/>
      <c r="BH29" s="463"/>
      <c r="BI29" s="463"/>
      <c r="BJ29" s="463"/>
      <c r="BK29" s="463"/>
      <c r="BL29" s="463"/>
      <c r="BM29" s="464"/>
      <c r="BN29" s="428">
        <v>943928</v>
      </c>
      <c r="BO29" s="429"/>
      <c r="BP29" s="429"/>
      <c r="BQ29" s="429"/>
      <c r="BR29" s="429"/>
      <c r="BS29" s="429"/>
      <c r="BT29" s="429"/>
      <c r="BU29" s="430"/>
      <c r="BV29" s="428">
        <v>942508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187</v>
      </c>
      <c r="X30" s="586"/>
      <c r="Y30" s="586"/>
      <c r="Z30" s="586"/>
      <c r="AA30" s="586"/>
      <c r="AB30" s="586"/>
      <c r="AC30" s="586"/>
      <c r="AD30" s="586"/>
      <c r="AE30" s="586"/>
      <c r="AF30" s="586"/>
      <c r="AG30" s="587"/>
      <c r="AH30" s="544">
        <v>98.3</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3400150</v>
      </c>
      <c r="BO30" s="602"/>
      <c r="BP30" s="602"/>
      <c r="BQ30" s="602"/>
      <c r="BR30" s="602"/>
      <c r="BS30" s="602"/>
      <c r="BT30" s="602"/>
      <c r="BU30" s="603"/>
      <c r="BV30" s="601">
        <v>3297214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194</v>
      </c>
      <c r="D33" s="452"/>
      <c r="E33" s="417" t="s">
        <v>195</v>
      </c>
      <c r="F33" s="417"/>
      <c r="G33" s="417"/>
      <c r="H33" s="417"/>
      <c r="I33" s="417"/>
      <c r="J33" s="417"/>
      <c r="K33" s="417"/>
      <c r="L33" s="417"/>
      <c r="M33" s="417"/>
      <c r="N33" s="417"/>
      <c r="O33" s="417"/>
      <c r="P33" s="417"/>
      <c r="Q33" s="417"/>
      <c r="R33" s="417"/>
      <c r="S33" s="417"/>
      <c r="T33" s="215"/>
      <c r="U33" s="452" t="s">
        <v>196</v>
      </c>
      <c r="V33" s="452"/>
      <c r="W33" s="417" t="s">
        <v>197</v>
      </c>
      <c r="X33" s="417"/>
      <c r="Y33" s="417"/>
      <c r="Z33" s="417"/>
      <c r="AA33" s="417"/>
      <c r="AB33" s="417"/>
      <c r="AC33" s="417"/>
      <c r="AD33" s="417"/>
      <c r="AE33" s="417"/>
      <c r="AF33" s="417"/>
      <c r="AG33" s="417"/>
      <c r="AH33" s="417"/>
      <c r="AI33" s="417"/>
      <c r="AJ33" s="417"/>
      <c r="AK33" s="417"/>
      <c r="AL33" s="215"/>
      <c r="AM33" s="452" t="s">
        <v>198</v>
      </c>
      <c r="AN33" s="452"/>
      <c r="AO33" s="417" t="s">
        <v>197</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198</v>
      </c>
      <c r="CP33" s="452"/>
      <c r="CQ33" s="417" t="s">
        <v>202</v>
      </c>
      <c r="CR33" s="417"/>
      <c r="CS33" s="417"/>
      <c r="CT33" s="417"/>
      <c r="CU33" s="417"/>
      <c r="CV33" s="417"/>
      <c r="CW33" s="417"/>
      <c r="CX33" s="417"/>
      <c r="CY33" s="417"/>
      <c r="CZ33" s="417"/>
      <c r="DA33" s="417"/>
      <c r="DB33" s="417"/>
      <c r="DC33" s="417"/>
      <c r="DD33" s="417"/>
      <c r="DE33" s="417"/>
      <c r="DF33" s="215"/>
      <c r="DG33" s="613" t="s">
        <v>203</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IF('各会計、関係団体の財政状況及び健全化判断比率'!B32="","",'各会計、関係団体の財政状況及び健全化判断比率'!B32)</f>
        <v>下水道事業会計</v>
      </c>
      <c r="AP34" s="615"/>
      <c r="AQ34" s="615"/>
      <c r="AR34" s="615"/>
      <c r="AS34" s="615"/>
      <c r="AT34" s="615"/>
      <c r="AU34" s="615"/>
      <c r="AV34" s="615"/>
      <c r="AW34" s="615"/>
      <c r="AX34" s="615"/>
      <c r="AY34" s="615"/>
      <c r="AZ34" s="615"/>
      <c r="BA34" s="615"/>
      <c r="BB34" s="615"/>
      <c r="BC34" s="615"/>
      <c r="BD34" s="213"/>
      <c r="BE34" s="614">
        <f>IF(BG34="","",MAX(C34:D43,U34:V43,AM34:AN43)+1)</f>
        <v>10</v>
      </c>
      <c r="BF34" s="614"/>
      <c r="BG34" s="615" t="str">
        <f>IF('各会計、関係団体の財政状況及び健全化判断比率'!B34="","",'各会計、関係団体の財政状況及び健全化判断比率'!B34)</f>
        <v>宿泊施設事業特別会計</v>
      </c>
      <c r="BH34" s="615"/>
      <c r="BI34" s="615"/>
      <c r="BJ34" s="615"/>
      <c r="BK34" s="615"/>
      <c r="BL34" s="615"/>
      <c r="BM34" s="615"/>
      <c r="BN34" s="615"/>
      <c r="BO34" s="615"/>
      <c r="BP34" s="615"/>
      <c r="BQ34" s="615"/>
      <c r="BR34" s="615"/>
      <c r="BS34" s="615"/>
      <c r="BT34" s="615"/>
      <c r="BU34" s="615"/>
      <c r="BV34" s="213"/>
      <c r="BW34" s="614">
        <f>IF(BY34="","",MAX(C34:D43,U34:V43,AM34:AN43,BE34:BF43)+1)</f>
        <v>13</v>
      </c>
      <c r="BX34" s="614"/>
      <c r="BY34" s="615" t="str">
        <f>IF('各会計、関係団体の財政状況及び健全化判断比率'!B68="","",'各会計、関係団体の財政状況及び健全化判断比率'!B68)</f>
        <v>広島県後期高齢者医療広域連合（一般会計）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江田島市土地開発公社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住宅新築資金等貸付事業特別会計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f t="shared" ref="AM35:AM43" si="0">IF(AO35="","",AM34+1)</f>
        <v>9</v>
      </c>
      <c r="AN35" s="614"/>
      <c r="AO35" s="615" t="str">
        <f>IF('各会計、関係団体の財政状況及び健全化判断比率'!B33="","",'各会計、関係団体の財政状況及び健全化判断比率'!B33)</f>
        <v>水道事業会計</v>
      </c>
      <c r="AP35" s="615"/>
      <c r="AQ35" s="615"/>
      <c r="AR35" s="615"/>
      <c r="AS35" s="615"/>
      <c r="AT35" s="615"/>
      <c r="AU35" s="615"/>
      <c r="AV35" s="615"/>
      <c r="AW35" s="615"/>
      <c r="AX35" s="615"/>
      <c r="AY35" s="615"/>
      <c r="AZ35" s="615"/>
      <c r="BA35" s="615"/>
      <c r="BB35" s="615"/>
      <c r="BC35" s="615"/>
      <c r="BD35" s="213"/>
      <c r="BE35" s="614">
        <f t="shared" ref="BE35:BE43" si="1">IF(BG35="","",BE34+1)</f>
        <v>11</v>
      </c>
      <c r="BF35" s="614"/>
      <c r="BG35" s="615" t="str">
        <f>IF('各会計、関係団体の財政状況及び健全化判断比率'!B35="","",'各会計、関係団体の財政状況及び健全化判断比率'!B35)</f>
        <v>交通船事業特別会計</v>
      </c>
      <c r="BH35" s="615"/>
      <c r="BI35" s="615"/>
      <c r="BJ35" s="615"/>
      <c r="BK35" s="615"/>
      <c r="BL35" s="615"/>
      <c r="BM35" s="615"/>
      <c r="BN35" s="615"/>
      <c r="BO35" s="615"/>
      <c r="BP35" s="615"/>
      <c r="BQ35" s="615"/>
      <c r="BR35" s="615"/>
      <c r="BS35" s="615"/>
      <c r="BT35" s="615"/>
      <c r="BU35" s="615"/>
      <c r="BV35" s="213"/>
      <c r="BW35" s="614">
        <f t="shared" ref="BW35:BW43" si="2">IF(BY35="","",BW34+1)</f>
        <v>14</v>
      </c>
      <c r="BX35" s="614"/>
      <c r="BY35" s="615" t="str">
        <f>IF('各会計、関係団体の財政状況及び健全化判断比率'!B69="","",'各会計、関係団体の財政状況及び健全化判断比率'!B69)</f>
        <v>広島県後期高齢者医療広域連合（特別会計）</v>
      </c>
      <c r="BZ35" s="615"/>
      <c r="CA35" s="615"/>
      <c r="CB35" s="615"/>
      <c r="CC35" s="615"/>
      <c r="CD35" s="615"/>
      <c r="CE35" s="615"/>
      <c r="CF35" s="615"/>
      <c r="CG35" s="615"/>
      <c r="CH35" s="615"/>
      <c r="CI35" s="615"/>
      <c r="CJ35" s="615"/>
      <c r="CK35" s="615"/>
      <c r="CL35" s="615"/>
      <c r="CM35" s="615"/>
      <c r="CN35" s="213"/>
      <c r="CO35" s="614">
        <f t="shared" ref="CO35:CO43" si="3">IF(CQ35="","",CO34+1)</f>
        <v>17</v>
      </c>
      <c r="CP35" s="614"/>
      <c r="CQ35" s="615" t="str">
        <f>IF('各会計、関係団体の財政状況及び健全化判断比率'!BS8="","",'各会計、関係団体の財政状況及び健全化判断比率'!BS8)</f>
        <v>沖ノ島マリーナ株式会社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港湾管理特別会計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介護保険(保険事業勘定)特別会計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12</v>
      </c>
      <c r="BF36" s="614"/>
      <c r="BG36" s="615" t="str">
        <f>IF('各会計、関係団体の財政状況及び健全化判断比率'!B36="","",'各会計、関係団体の財政状況及び健全化判断比率'!B36)</f>
        <v>地域開発事業特別会計</v>
      </c>
      <c r="BH36" s="615"/>
      <c r="BI36" s="615"/>
      <c r="BJ36" s="615"/>
      <c r="BK36" s="615"/>
      <c r="BL36" s="615"/>
      <c r="BM36" s="615"/>
      <c r="BN36" s="615"/>
      <c r="BO36" s="615"/>
      <c r="BP36" s="615"/>
      <c r="BQ36" s="615"/>
      <c r="BR36" s="615"/>
      <c r="BS36" s="615"/>
      <c r="BT36" s="615"/>
      <c r="BU36" s="615"/>
      <c r="BV36" s="213"/>
      <c r="BW36" s="614">
        <f t="shared" si="2"/>
        <v>15</v>
      </c>
      <c r="BX36" s="614"/>
      <c r="BY36" s="615" t="str">
        <f>IF('各会計、関係団体の財政状況及び健全化判断比率'!B70="","",'各会計、関係団体の財政状況及び健全化判断比率'!B70)</f>
        <v>広島県市町総合事務組合</v>
      </c>
      <c r="BZ36" s="615"/>
      <c r="CA36" s="615"/>
      <c r="CB36" s="615"/>
      <c r="CC36" s="615"/>
      <c r="CD36" s="615"/>
      <c r="CE36" s="615"/>
      <c r="CF36" s="615"/>
      <c r="CG36" s="615"/>
      <c r="CH36" s="615"/>
      <c r="CI36" s="615"/>
      <c r="CJ36" s="615"/>
      <c r="CK36" s="615"/>
      <c r="CL36" s="615"/>
      <c r="CM36" s="615"/>
      <c r="CN36" s="213"/>
      <c r="CO36" s="614">
        <f t="shared" si="3"/>
        <v>18</v>
      </c>
      <c r="CP36" s="614"/>
      <c r="CQ36" s="615" t="str">
        <f>IF('各会計、関係団体の財政状況及び健全化判断比率'!BS9="","",'各会計、関係団体の財政状況及び健全化判断比率'!BS9)</f>
        <v>江田島バス株式会社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7</v>
      </c>
      <c r="V37" s="614"/>
      <c r="W37" s="615" t="str">
        <f>IF('各会計、関係団体の財政状況及び健全化判断比率'!B31="","",'各会計、関係団体の財政状況及び健全化判断比率'!B31)</f>
        <v>介護保険(介護サービス事業勘定)特別会計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t="str">
        <f t="shared" si="2"/>
        <v/>
      </c>
      <c r="BX37" s="614"/>
      <c r="BY37" s="615" t="str">
        <f>IF('各会計、関係団体の財政状況及び健全化判断比率'!B71="","",'各会計、関係団体の財政状況及び健全化判断比率'!B71)</f>
        <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WtJimEmZ94Jc/oNt8ClYh87UCea/8H0JyO5dUQwoS7j3uQ06kb4ubWoojBlUUrzPnyifO/7QKbq9EsGcQIMnQ==" saltValue="OE7U4ZrcWPBlw9cE7JCF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06" t="s">
        <v>571</v>
      </c>
      <c r="D34" s="1206"/>
      <c r="E34" s="1207"/>
      <c r="F34" s="32">
        <v>11.22</v>
      </c>
      <c r="G34" s="33">
        <v>12.71</v>
      </c>
      <c r="H34" s="33">
        <v>13.62</v>
      </c>
      <c r="I34" s="33">
        <v>14.05</v>
      </c>
      <c r="J34" s="34">
        <v>13.4</v>
      </c>
      <c r="K34" s="22"/>
      <c r="L34" s="22"/>
      <c r="M34" s="22"/>
      <c r="N34" s="22"/>
      <c r="O34" s="22"/>
      <c r="P34" s="22"/>
    </row>
    <row r="35" spans="1:16" ht="39" customHeight="1" x14ac:dyDescent="0.15">
      <c r="A35" s="22"/>
      <c r="B35" s="35"/>
      <c r="C35" s="1200" t="s">
        <v>572</v>
      </c>
      <c r="D35" s="1201"/>
      <c r="E35" s="1202"/>
      <c r="F35" s="36">
        <v>1.74</v>
      </c>
      <c r="G35" s="37">
        <v>1.97</v>
      </c>
      <c r="H35" s="37">
        <v>2.27</v>
      </c>
      <c r="I35" s="37">
        <v>1.99</v>
      </c>
      <c r="J35" s="38">
        <v>1.76</v>
      </c>
      <c r="K35" s="22"/>
      <c r="L35" s="22"/>
      <c r="M35" s="22"/>
      <c r="N35" s="22"/>
      <c r="O35" s="22"/>
      <c r="P35" s="22"/>
    </row>
    <row r="36" spans="1:16" ht="39" customHeight="1" x14ac:dyDescent="0.15">
      <c r="A36" s="22"/>
      <c r="B36" s="35"/>
      <c r="C36" s="1200" t="s">
        <v>573</v>
      </c>
      <c r="D36" s="1201"/>
      <c r="E36" s="1202"/>
      <c r="F36" s="36">
        <v>3.97</v>
      </c>
      <c r="G36" s="37">
        <v>6.09</v>
      </c>
      <c r="H36" s="37">
        <v>3.79</v>
      </c>
      <c r="I36" s="37">
        <v>1.25</v>
      </c>
      <c r="J36" s="38">
        <v>1.02</v>
      </c>
      <c r="K36" s="22"/>
      <c r="L36" s="22"/>
      <c r="M36" s="22"/>
      <c r="N36" s="22"/>
      <c r="O36" s="22"/>
      <c r="P36" s="22"/>
    </row>
    <row r="37" spans="1:16" ht="39" customHeight="1" x14ac:dyDescent="0.15">
      <c r="A37" s="22"/>
      <c r="B37" s="35"/>
      <c r="C37" s="1200" t="s">
        <v>574</v>
      </c>
      <c r="D37" s="1201"/>
      <c r="E37" s="1202"/>
      <c r="F37" s="36">
        <v>0.39</v>
      </c>
      <c r="G37" s="37">
        <v>0.9</v>
      </c>
      <c r="H37" s="37">
        <v>0.88</v>
      </c>
      <c r="I37" s="37">
        <v>0.73</v>
      </c>
      <c r="J37" s="38">
        <v>0.86</v>
      </c>
      <c r="K37" s="22"/>
      <c r="L37" s="22"/>
      <c r="M37" s="22"/>
      <c r="N37" s="22"/>
      <c r="O37" s="22"/>
      <c r="P37" s="22"/>
    </row>
    <row r="38" spans="1:16" ht="39" customHeight="1" x14ac:dyDescent="0.15">
      <c r="A38" s="22"/>
      <c r="B38" s="35"/>
      <c r="C38" s="1200" t="s">
        <v>575</v>
      </c>
      <c r="D38" s="1201"/>
      <c r="E38" s="1202"/>
      <c r="F38" s="36">
        <v>1.22</v>
      </c>
      <c r="G38" s="37">
        <v>0.23</v>
      </c>
      <c r="H38" s="37">
        <v>7.0000000000000007E-2</v>
      </c>
      <c r="I38" s="37">
        <v>0.04</v>
      </c>
      <c r="J38" s="38">
        <v>0.31</v>
      </c>
      <c r="K38" s="22"/>
      <c r="L38" s="22"/>
      <c r="M38" s="22"/>
      <c r="N38" s="22"/>
      <c r="O38" s="22"/>
      <c r="P38" s="22"/>
    </row>
    <row r="39" spans="1:16" ht="39" customHeight="1" x14ac:dyDescent="0.15">
      <c r="A39" s="22"/>
      <c r="B39" s="35"/>
      <c r="C39" s="1200" t="s">
        <v>576</v>
      </c>
      <c r="D39" s="1201"/>
      <c r="E39" s="1202"/>
      <c r="F39" s="36">
        <v>0.1</v>
      </c>
      <c r="G39" s="37">
        <v>0.11</v>
      </c>
      <c r="H39" s="37">
        <v>0.17</v>
      </c>
      <c r="I39" s="37">
        <v>0.12</v>
      </c>
      <c r="J39" s="38">
        <v>0.12</v>
      </c>
      <c r="K39" s="22"/>
      <c r="L39" s="22"/>
      <c r="M39" s="22"/>
      <c r="N39" s="22"/>
      <c r="O39" s="22"/>
      <c r="P39" s="22"/>
    </row>
    <row r="40" spans="1:16" ht="39" customHeight="1" x14ac:dyDescent="0.15">
      <c r="A40" s="22"/>
      <c r="B40" s="35"/>
      <c r="C40" s="1200" t="s">
        <v>577</v>
      </c>
      <c r="D40" s="1201"/>
      <c r="E40" s="1202"/>
      <c r="F40" s="36">
        <v>1.31</v>
      </c>
      <c r="G40" s="37">
        <v>0.26</v>
      </c>
      <c r="H40" s="37">
        <v>0.04</v>
      </c>
      <c r="I40" s="37">
        <v>0.03</v>
      </c>
      <c r="J40" s="38">
        <v>0.01</v>
      </c>
      <c r="K40" s="22"/>
      <c r="L40" s="22"/>
      <c r="M40" s="22"/>
      <c r="N40" s="22"/>
      <c r="O40" s="22"/>
      <c r="P40" s="22"/>
    </row>
    <row r="41" spans="1:16" ht="39" customHeight="1" x14ac:dyDescent="0.15">
      <c r="A41" s="22"/>
      <c r="B41" s="35"/>
      <c r="C41" s="1200" t="s">
        <v>578</v>
      </c>
      <c r="D41" s="1201"/>
      <c r="E41" s="1202"/>
      <c r="F41" s="36">
        <v>0.01</v>
      </c>
      <c r="G41" s="37">
        <v>0</v>
      </c>
      <c r="H41" s="37">
        <v>0.01</v>
      </c>
      <c r="I41" s="37">
        <v>0</v>
      </c>
      <c r="J41" s="38">
        <v>0</v>
      </c>
      <c r="K41" s="22"/>
      <c r="L41" s="22"/>
      <c r="M41" s="22"/>
      <c r="N41" s="22"/>
      <c r="O41" s="22"/>
      <c r="P41" s="22"/>
    </row>
    <row r="42" spans="1:16" ht="39" customHeight="1" x14ac:dyDescent="0.15">
      <c r="A42" s="22"/>
      <c r="B42" s="39"/>
      <c r="C42" s="1200" t="s">
        <v>579</v>
      </c>
      <c r="D42" s="1201"/>
      <c r="E42" s="1202"/>
      <c r="F42" s="36" t="s">
        <v>522</v>
      </c>
      <c r="G42" s="37" t="s">
        <v>522</v>
      </c>
      <c r="H42" s="37" t="s">
        <v>522</v>
      </c>
      <c r="I42" s="37" t="s">
        <v>522</v>
      </c>
      <c r="J42" s="38" t="s">
        <v>522</v>
      </c>
      <c r="K42" s="22"/>
      <c r="L42" s="22"/>
      <c r="M42" s="22"/>
      <c r="N42" s="22"/>
      <c r="O42" s="22"/>
      <c r="P42" s="22"/>
    </row>
    <row r="43" spans="1:16" ht="39" customHeight="1" thickBot="1" x14ac:dyDescent="0.2">
      <c r="A43" s="22"/>
      <c r="B43" s="40"/>
      <c r="C43" s="1203" t="s">
        <v>580</v>
      </c>
      <c r="D43" s="1204"/>
      <c r="E43" s="1205"/>
      <c r="F43" s="41">
        <v>0</v>
      </c>
      <c r="G43" s="42">
        <v>0</v>
      </c>
      <c r="H43" s="42">
        <v>0.27</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bYHxlUtvIradmcVBFvHrKydTWX52WivAzXcFKxBrS2PFMqtPQRHMscO1LQdsOKFBoYLHiUPzaEqKUwinyoHXw==" saltValue="3Cge0QfQMYOQzBlbdsZz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2010</v>
      </c>
      <c r="L45" s="60">
        <v>1903</v>
      </c>
      <c r="M45" s="60">
        <v>1858</v>
      </c>
      <c r="N45" s="60">
        <v>1914</v>
      </c>
      <c r="O45" s="61">
        <v>1947</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522</v>
      </c>
      <c r="L46" s="64" t="s">
        <v>522</v>
      </c>
      <c r="M46" s="64" t="s">
        <v>522</v>
      </c>
      <c r="N46" s="64" t="s">
        <v>522</v>
      </c>
      <c r="O46" s="65" t="s">
        <v>522</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522</v>
      </c>
      <c r="L47" s="64" t="s">
        <v>522</v>
      </c>
      <c r="M47" s="64" t="s">
        <v>522</v>
      </c>
      <c r="N47" s="64" t="s">
        <v>522</v>
      </c>
      <c r="O47" s="65" t="s">
        <v>522</v>
      </c>
      <c r="P47" s="48"/>
      <c r="Q47" s="48"/>
      <c r="R47" s="48"/>
      <c r="S47" s="48"/>
      <c r="T47" s="48"/>
      <c r="U47" s="48"/>
    </row>
    <row r="48" spans="1:21" ht="30.75" customHeight="1" x14ac:dyDescent="0.15">
      <c r="A48" s="48"/>
      <c r="B48" s="1210"/>
      <c r="C48" s="1211"/>
      <c r="D48" s="62"/>
      <c r="E48" s="1216" t="s">
        <v>15</v>
      </c>
      <c r="F48" s="1216"/>
      <c r="G48" s="1216"/>
      <c r="H48" s="1216"/>
      <c r="I48" s="1216"/>
      <c r="J48" s="1217"/>
      <c r="K48" s="63">
        <v>521</v>
      </c>
      <c r="L48" s="64">
        <v>488</v>
      </c>
      <c r="M48" s="64">
        <v>470</v>
      </c>
      <c r="N48" s="64">
        <v>448</v>
      </c>
      <c r="O48" s="65">
        <v>424</v>
      </c>
      <c r="P48" s="48"/>
      <c r="Q48" s="48"/>
      <c r="R48" s="48"/>
      <c r="S48" s="48"/>
      <c r="T48" s="48"/>
      <c r="U48" s="48"/>
    </row>
    <row r="49" spans="1:21" ht="30.75" customHeight="1" x14ac:dyDescent="0.15">
      <c r="A49" s="48"/>
      <c r="B49" s="1210"/>
      <c r="C49" s="1211"/>
      <c r="D49" s="62"/>
      <c r="E49" s="1216" t="s">
        <v>16</v>
      </c>
      <c r="F49" s="1216"/>
      <c r="G49" s="1216"/>
      <c r="H49" s="1216"/>
      <c r="I49" s="1216"/>
      <c r="J49" s="1217"/>
      <c r="K49" s="63" t="s">
        <v>522</v>
      </c>
      <c r="L49" s="64" t="s">
        <v>522</v>
      </c>
      <c r="M49" s="64" t="s">
        <v>522</v>
      </c>
      <c r="N49" s="64" t="s">
        <v>522</v>
      </c>
      <c r="O49" s="65" t="s">
        <v>522</v>
      </c>
      <c r="P49" s="48"/>
      <c r="Q49" s="48"/>
      <c r="R49" s="48"/>
      <c r="S49" s="48"/>
      <c r="T49" s="48"/>
      <c r="U49" s="48"/>
    </row>
    <row r="50" spans="1:21" ht="30.75" customHeight="1" x14ac:dyDescent="0.15">
      <c r="A50" s="48"/>
      <c r="B50" s="1210"/>
      <c r="C50" s="1211"/>
      <c r="D50" s="62"/>
      <c r="E50" s="1216" t="s">
        <v>17</v>
      </c>
      <c r="F50" s="1216"/>
      <c r="G50" s="1216"/>
      <c r="H50" s="1216"/>
      <c r="I50" s="1216"/>
      <c r="J50" s="1217"/>
      <c r="K50" s="63">
        <v>61</v>
      </c>
      <c r="L50" s="64">
        <v>59</v>
      </c>
      <c r="M50" s="64">
        <v>53</v>
      </c>
      <c r="N50" s="64">
        <v>26</v>
      </c>
      <c r="O50" s="65">
        <v>13</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1995</v>
      </c>
      <c r="L52" s="64">
        <v>1924</v>
      </c>
      <c r="M52" s="64">
        <v>1902</v>
      </c>
      <c r="N52" s="64">
        <v>1957</v>
      </c>
      <c r="O52" s="65">
        <v>1918</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597</v>
      </c>
      <c r="L53" s="69">
        <v>526</v>
      </c>
      <c r="M53" s="69">
        <v>479</v>
      </c>
      <c r="N53" s="69">
        <v>431</v>
      </c>
      <c r="O53" s="70">
        <v>466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607</v>
      </c>
      <c r="L57" s="83" t="s">
        <v>609</v>
      </c>
      <c r="M57" s="83" t="s">
        <v>609</v>
      </c>
      <c r="N57" s="83" t="s">
        <v>609</v>
      </c>
      <c r="O57" s="84" t="s">
        <v>611</v>
      </c>
    </row>
    <row r="58" spans="1:21" ht="31.5" customHeight="1" thickBot="1" x14ac:dyDescent="0.2">
      <c r="B58" s="1226"/>
      <c r="C58" s="1227"/>
      <c r="D58" s="1231" t="s">
        <v>27</v>
      </c>
      <c r="E58" s="1232"/>
      <c r="F58" s="1232"/>
      <c r="G58" s="1232"/>
      <c r="H58" s="1232"/>
      <c r="I58" s="1232"/>
      <c r="J58" s="1233"/>
      <c r="K58" s="85" t="s">
        <v>608</v>
      </c>
      <c r="L58" s="86" t="s">
        <v>609</v>
      </c>
      <c r="M58" s="86" t="s">
        <v>609</v>
      </c>
      <c r="N58" s="86" t="s">
        <v>610</v>
      </c>
      <c r="O58" s="87" t="s">
        <v>612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ySQlnKpnK2VBfmfStlGYHgA8ApvDGFaownRPmImvlhZlwtcmEhIxXWAMAn2BxS7D1CYbvJy5j1vTPW/WcAXyg==" saltValue="PgIp44pFEnpr9cz/Elay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564</v>
      </c>
      <c r="J40" s="99" t="s">
        <v>565</v>
      </c>
      <c r="K40" s="99" t="s">
        <v>566</v>
      </c>
      <c r="L40" s="99" t="s">
        <v>567</v>
      </c>
      <c r="M40" s="100" t="s">
        <v>568</v>
      </c>
    </row>
    <row r="41" spans="2:13" ht="27.75" customHeight="1" x14ac:dyDescent="0.15">
      <c r="B41" s="1234" t="s">
        <v>30</v>
      </c>
      <c r="C41" s="1235"/>
      <c r="D41" s="101"/>
      <c r="E41" s="1240" t="s">
        <v>31</v>
      </c>
      <c r="F41" s="1240"/>
      <c r="G41" s="1240"/>
      <c r="H41" s="1241"/>
      <c r="I41" s="102">
        <v>18735</v>
      </c>
      <c r="J41" s="103">
        <v>18119</v>
      </c>
      <c r="K41" s="103">
        <v>18098</v>
      </c>
      <c r="L41" s="103">
        <v>18313</v>
      </c>
      <c r="M41" s="104">
        <v>18208</v>
      </c>
    </row>
    <row r="42" spans="2:13" ht="27.75" customHeight="1" x14ac:dyDescent="0.15">
      <c r="B42" s="1236"/>
      <c r="C42" s="1237"/>
      <c r="D42" s="105"/>
      <c r="E42" s="1242" t="s">
        <v>32</v>
      </c>
      <c r="F42" s="1242"/>
      <c r="G42" s="1242"/>
      <c r="H42" s="1243"/>
      <c r="I42" s="106">
        <v>417</v>
      </c>
      <c r="J42" s="107">
        <v>362</v>
      </c>
      <c r="K42" s="107">
        <v>313</v>
      </c>
      <c r="L42" s="107">
        <v>307</v>
      </c>
      <c r="M42" s="108">
        <v>293</v>
      </c>
    </row>
    <row r="43" spans="2:13" ht="27.75" customHeight="1" x14ac:dyDescent="0.15">
      <c r="B43" s="1236"/>
      <c r="C43" s="1237"/>
      <c r="D43" s="105"/>
      <c r="E43" s="1242" t="s">
        <v>33</v>
      </c>
      <c r="F43" s="1242"/>
      <c r="G43" s="1242"/>
      <c r="H43" s="1243"/>
      <c r="I43" s="106">
        <v>6193</v>
      </c>
      <c r="J43" s="107">
        <v>5525</v>
      </c>
      <c r="K43" s="107">
        <v>4910</v>
      </c>
      <c r="L43" s="107">
        <v>4373</v>
      </c>
      <c r="M43" s="108">
        <v>3997</v>
      </c>
    </row>
    <row r="44" spans="2:13" ht="27.75" customHeight="1" x14ac:dyDescent="0.15">
      <c r="B44" s="1236"/>
      <c r="C44" s="1237"/>
      <c r="D44" s="105"/>
      <c r="E44" s="1242" t="s">
        <v>34</v>
      </c>
      <c r="F44" s="1242"/>
      <c r="G44" s="1242"/>
      <c r="H44" s="1243"/>
      <c r="I44" s="106" t="s">
        <v>522</v>
      </c>
      <c r="J44" s="107" t="s">
        <v>522</v>
      </c>
      <c r="K44" s="107" t="s">
        <v>522</v>
      </c>
      <c r="L44" s="107" t="s">
        <v>522</v>
      </c>
      <c r="M44" s="108" t="s">
        <v>522</v>
      </c>
    </row>
    <row r="45" spans="2:13" ht="27.75" customHeight="1" x14ac:dyDescent="0.15">
      <c r="B45" s="1236"/>
      <c r="C45" s="1237"/>
      <c r="D45" s="105"/>
      <c r="E45" s="1242" t="s">
        <v>35</v>
      </c>
      <c r="F45" s="1242"/>
      <c r="G45" s="1242"/>
      <c r="H45" s="1243"/>
      <c r="I45" s="106">
        <v>3394</v>
      </c>
      <c r="J45" s="107">
        <v>3447</v>
      </c>
      <c r="K45" s="107">
        <v>3374</v>
      </c>
      <c r="L45" s="107">
        <v>3272</v>
      </c>
      <c r="M45" s="108">
        <v>3118</v>
      </c>
    </row>
    <row r="46" spans="2:13" ht="27.75" customHeight="1" x14ac:dyDescent="0.15">
      <c r="B46" s="1236"/>
      <c r="C46" s="1237"/>
      <c r="D46" s="109"/>
      <c r="E46" s="1242" t="s">
        <v>36</v>
      </c>
      <c r="F46" s="1242"/>
      <c r="G46" s="1242"/>
      <c r="H46" s="1243"/>
      <c r="I46" s="106" t="s">
        <v>522</v>
      </c>
      <c r="J46" s="107" t="s">
        <v>522</v>
      </c>
      <c r="K46" s="107" t="s">
        <v>522</v>
      </c>
      <c r="L46" s="107" t="s">
        <v>522</v>
      </c>
      <c r="M46" s="108" t="s">
        <v>522</v>
      </c>
    </row>
    <row r="47" spans="2:13" ht="27.75" customHeight="1" x14ac:dyDescent="0.15">
      <c r="B47" s="1236"/>
      <c r="C47" s="1237"/>
      <c r="D47" s="110"/>
      <c r="E47" s="1244" t="s">
        <v>37</v>
      </c>
      <c r="F47" s="1245"/>
      <c r="G47" s="1245"/>
      <c r="H47" s="1246"/>
      <c r="I47" s="106" t="s">
        <v>522</v>
      </c>
      <c r="J47" s="107" t="s">
        <v>522</v>
      </c>
      <c r="K47" s="107" t="s">
        <v>522</v>
      </c>
      <c r="L47" s="107" t="s">
        <v>522</v>
      </c>
      <c r="M47" s="108" t="s">
        <v>522</v>
      </c>
    </row>
    <row r="48" spans="2:13" ht="27.75" customHeight="1" x14ac:dyDescent="0.15">
      <c r="B48" s="1236"/>
      <c r="C48" s="1237"/>
      <c r="D48" s="105"/>
      <c r="E48" s="1242" t="s">
        <v>38</v>
      </c>
      <c r="F48" s="1242"/>
      <c r="G48" s="1242"/>
      <c r="H48" s="1243"/>
      <c r="I48" s="106" t="s">
        <v>522</v>
      </c>
      <c r="J48" s="107" t="s">
        <v>522</v>
      </c>
      <c r="K48" s="107" t="s">
        <v>522</v>
      </c>
      <c r="L48" s="107" t="s">
        <v>522</v>
      </c>
      <c r="M48" s="108" t="s">
        <v>522</v>
      </c>
    </row>
    <row r="49" spans="2:13" ht="27.75" customHeight="1" x14ac:dyDescent="0.15">
      <c r="B49" s="1238"/>
      <c r="C49" s="1239"/>
      <c r="D49" s="105"/>
      <c r="E49" s="1242" t="s">
        <v>39</v>
      </c>
      <c r="F49" s="1242"/>
      <c r="G49" s="1242"/>
      <c r="H49" s="1243"/>
      <c r="I49" s="106" t="s">
        <v>522</v>
      </c>
      <c r="J49" s="107" t="s">
        <v>522</v>
      </c>
      <c r="K49" s="107" t="s">
        <v>522</v>
      </c>
      <c r="L49" s="107" t="s">
        <v>522</v>
      </c>
      <c r="M49" s="108" t="s">
        <v>522</v>
      </c>
    </row>
    <row r="50" spans="2:13" ht="27.75" customHeight="1" x14ac:dyDescent="0.15">
      <c r="B50" s="1247" t="s">
        <v>40</v>
      </c>
      <c r="C50" s="1248"/>
      <c r="D50" s="111"/>
      <c r="E50" s="1242" t="s">
        <v>41</v>
      </c>
      <c r="F50" s="1242"/>
      <c r="G50" s="1242"/>
      <c r="H50" s="1243"/>
      <c r="I50" s="106">
        <v>7338</v>
      </c>
      <c r="J50" s="107">
        <v>8059</v>
      </c>
      <c r="K50" s="107">
        <v>8235</v>
      </c>
      <c r="L50" s="107">
        <v>8529</v>
      </c>
      <c r="M50" s="108">
        <v>8109</v>
      </c>
    </row>
    <row r="51" spans="2:13" ht="27.75" customHeight="1" x14ac:dyDescent="0.15">
      <c r="B51" s="1236"/>
      <c r="C51" s="1237"/>
      <c r="D51" s="105"/>
      <c r="E51" s="1242" t="s">
        <v>42</v>
      </c>
      <c r="F51" s="1242"/>
      <c r="G51" s="1242"/>
      <c r="H51" s="1243"/>
      <c r="I51" s="106">
        <v>587</v>
      </c>
      <c r="J51" s="107">
        <v>559</v>
      </c>
      <c r="K51" s="107">
        <v>493</v>
      </c>
      <c r="L51" s="107">
        <v>440</v>
      </c>
      <c r="M51" s="108">
        <v>359</v>
      </c>
    </row>
    <row r="52" spans="2:13" ht="27.75" customHeight="1" x14ac:dyDescent="0.15">
      <c r="B52" s="1238"/>
      <c r="C52" s="1239"/>
      <c r="D52" s="105"/>
      <c r="E52" s="1242" t="s">
        <v>43</v>
      </c>
      <c r="F52" s="1242"/>
      <c r="G52" s="1242"/>
      <c r="H52" s="1243"/>
      <c r="I52" s="106">
        <v>17131</v>
      </c>
      <c r="J52" s="107">
        <v>16664</v>
      </c>
      <c r="K52" s="107">
        <v>16472</v>
      </c>
      <c r="L52" s="107">
        <v>16532</v>
      </c>
      <c r="M52" s="108">
        <v>16379</v>
      </c>
    </row>
    <row r="53" spans="2:13" ht="27.75" customHeight="1" thickBot="1" x14ac:dyDescent="0.2">
      <c r="B53" s="1249" t="s">
        <v>21</v>
      </c>
      <c r="C53" s="1250"/>
      <c r="D53" s="112"/>
      <c r="E53" s="1251" t="s">
        <v>44</v>
      </c>
      <c r="F53" s="1251"/>
      <c r="G53" s="1251"/>
      <c r="H53" s="1252"/>
      <c r="I53" s="113">
        <v>3683</v>
      </c>
      <c r="J53" s="114">
        <v>2171</v>
      </c>
      <c r="K53" s="114">
        <v>1495</v>
      </c>
      <c r="L53" s="114">
        <v>764</v>
      </c>
      <c r="M53" s="115">
        <v>769</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SCJERDO/ZTyDbeh0B5VXfpetr0FJTbBlPPhDHwINjywhh6kOwAUowhN4cCLiTDKuCvdYBa9pnkaiJ6ju0n4Wg==" saltValue="jaC+OyF5ISBIXbbPuEs9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566</v>
      </c>
      <c r="G54" s="124" t="s">
        <v>567</v>
      </c>
      <c r="H54" s="125" t="s">
        <v>568</v>
      </c>
    </row>
    <row r="55" spans="2:8" ht="52.5" customHeight="1" x14ac:dyDescent="0.15">
      <c r="B55" s="126"/>
      <c r="C55" s="1261" t="s">
        <v>47</v>
      </c>
      <c r="D55" s="1261"/>
      <c r="E55" s="1262"/>
      <c r="F55" s="127">
        <v>5760</v>
      </c>
      <c r="G55" s="127">
        <v>5949</v>
      </c>
      <c r="H55" s="128">
        <v>5539</v>
      </c>
    </row>
    <row r="56" spans="2:8" ht="52.5" customHeight="1" x14ac:dyDescent="0.15">
      <c r="B56" s="129"/>
      <c r="C56" s="1263" t="s">
        <v>48</v>
      </c>
      <c r="D56" s="1263"/>
      <c r="E56" s="1264"/>
      <c r="F56" s="130">
        <v>941</v>
      </c>
      <c r="G56" s="130">
        <v>943</v>
      </c>
      <c r="H56" s="131">
        <v>944</v>
      </c>
    </row>
    <row r="57" spans="2:8" ht="53.25" customHeight="1" x14ac:dyDescent="0.15">
      <c r="B57" s="129"/>
      <c r="C57" s="1265" t="s">
        <v>49</v>
      </c>
      <c r="D57" s="1265"/>
      <c r="E57" s="1266"/>
      <c r="F57" s="132">
        <v>3343</v>
      </c>
      <c r="G57" s="132">
        <v>3297</v>
      </c>
      <c r="H57" s="133">
        <v>3400</v>
      </c>
    </row>
    <row r="58" spans="2:8" ht="45.75" customHeight="1" x14ac:dyDescent="0.15">
      <c r="B58" s="134"/>
      <c r="C58" s="1253" t="s">
        <v>598</v>
      </c>
      <c r="D58" s="1254"/>
      <c r="E58" s="1255"/>
      <c r="F58" s="135">
        <v>2421</v>
      </c>
      <c r="G58" s="135">
        <v>2366</v>
      </c>
      <c r="H58" s="136">
        <v>2323</v>
      </c>
    </row>
    <row r="59" spans="2:8" ht="45.75" customHeight="1" x14ac:dyDescent="0.15">
      <c r="B59" s="134"/>
      <c r="C59" s="1253" t="s">
        <v>599</v>
      </c>
      <c r="D59" s="1254"/>
      <c r="E59" s="1255"/>
      <c r="F59" s="135">
        <v>493</v>
      </c>
      <c r="G59" s="135">
        <v>463</v>
      </c>
      <c r="H59" s="136">
        <v>462</v>
      </c>
    </row>
    <row r="60" spans="2:8" ht="45.75" customHeight="1" x14ac:dyDescent="0.15">
      <c r="B60" s="134"/>
      <c r="C60" s="1253" t="s">
        <v>600</v>
      </c>
      <c r="D60" s="1254"/>
      <c r="E60" s="1255"/>
      <c r="F60" s="135">
        <v>0</v>
      </c>
      <c r="G60" s="135">
        <v>74</v>
      </c>
      <c r="H60" s="136">
        <v>249</v>
      </c>
    </row>
    <row r="61" spans="2:8" ht="45.75" customHeight="1" x14ac:dyDescent="0.15">
      <c r="B61" s="134"/>
      <c r="C61" s="1253" t="s">
        <v>601</v>
      </c>
      <c r="D61" s="1254"/>
      <c r="E61" s="1255"/>
      <c r="F61" s="135">
        <v>211</v>
      </c>
      <c r="G61" s="135">
        <v>212</v>
      </c>
      <c r="H61" s="136">
        <v>211</v>
      </c>
    </row>
    <row r="62" spans="2:8" ht="45.75" customHeight="1" thickBot="1" x14ac:dyDescent="0.2">
      <c r="B62" s="137"/>
      <c r="C62" s="1256" t="s">
        <v>602</v>
      </c>
      <c r="D62" s="1257"/>
      <c r="E62" s="1258"/>
      <c r="F62" s="138">
        <v>43</v>
      </c>
      <c r="G62" s="138">
        <v>43</v>
      </c>
      <c r="H62" s="139">
        <v>43</v>
      </c>
    </row>
    <row r="63" spans="2:8" ht="52.5" customHeight="1" thickBot="1" x14ac:dyDescent="0.2">
      <c r="B63" s="140"/>
      <c r="C63" s="1259" t="s">
        <v>50</v>
      </c>
      <c r="D63" s="1259"/>
      <c r="E63" s="1260"/>
      <c r="F63" s="141">
        <v>10044</v>
      </c>
      <c r="G63" s="141">
        <v>10188</v>
      </c>
      <c r="H63" s="142">
        <v>9883</v>
      </c>
    </row>
    <row r="64" spans="2:8" ht="15" customHeight="1" x14ac:dyDescent="0.15"/>
    <row r="65" ht="0" hidden="1" customHeight="1" x14ac:dyDescent="0.15"/>
    <row r="66" ht="0" hidden="1" customHeight="1" x14ac:dyDescent="0.15"/>
  </sheetData>
  <sheetProtection algorithmName="SHA-512" hashValue="dOsWC84AdzaKedlIBjU6naHTCVxmLyKu4odGN06FUXT7OKnqgP7G+KCiHZ6so3UJwWYTIekJh4JOXra4OIwILQ==" saltValue="5E6RLpZA78iA5NjjvkcD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613</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613</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614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615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616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617</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564</v>
      </c>
      <c r="BQ50" s="1301"/>
      <c r="BR50" s="1301"/>
      <c r="BS50" s="1301"/>
      <c r="BT50" s="1301"/>
      <c r="BU50" s="1301"/>
      <c r="BV50" s="1301"/>
      <c r="BW50" s="1301"/>
      <c r="BX50" s="1301" t="s">
        <v>565</v>
      </c>
      <c r="BY50" s="1301"/>
      <c r="BZ50" s="1301"/>
      <c r="CA50" s="1301"/>
      <c r="CB50" s="1301"/>
      <c r="CC50" s="1301"/>
      <c r="CD50" s="1301"/>
      <c r="CE50" s="1301"/>
      <c r="CF50" s="1301" t="s">
        <v>566</v>
      </c>
      <c r="CG50" s="1301"/>
      <c r="CH50" s="1301"/>
      <c r="CI50" s="1301"/>
      <c r="CJ50" s="1301"/>
      <c r="CK50" s="1301"/>
      <c r="CL50" s="1301"/>
      <c r="CM50" s="1301"/>
      <c r="CN50" s="1301" t="s">
        <v>567</v>
      </c>
      <c r="CO50" s="1301"/>
      <c r="CP50" s="1301"/>
      <c r="CQ50" s="1301"/>
      <c r="CR50" s="1301"/>
      <c r="CS50" s="1301"/>
      <c r="CT50" s="1301"/>
      <c r="CU50" s="1301"/>
      <c r="CV50" s="1301" t="s">
        <v>568</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618</v>
      </c>
      <c r="AO51" s="1305"/>
      <c r="AP51" s="1305"/>
      <c r="AQ51" s="1305"/>
      <c r="AR51" s="1305"/>
      <c r="AS51" s="1305"/>
      <c r="AT51" s="1305"/>
      <c r="AU51" s="1305"/>
      <c r="AV51" s="1305"/>
      <c r="AW51" s="1305"/>
      <c r="AX51" s="1305"/>
      <c r="AY51" s="1305"/>
      <c r="AZ51" s="1305"/>
      <c r="BA51" s="1305"/>
      <c r="BB51" s="1305" t="s">
        <v>619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7">
        <v>10.1</v>
      </c>
      <c r="CO51" s="1307"/>
      <c r="CP51" s="1307"/>
      <c r="CQ51" s="1307"/>
      <c r="CR51" s="1307"/>
      <c r="CS51" s="1307"/>
      <c r="CT51" s="1307"/>
      <c r="CU51" s="1307"/>
      <c r="CV51" s="1307">
        <v>10.4</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7">
        <v>70.599999999999994</v>
      </c>
      <c r="CO53" s="1307"/>
      <c r="CP53" s="1307"/>
      <c r="CQ53" s="1307"/>
      <c r="CR53" s="1307"/>
      <c r="CS53" s="1307"/>
      <c r="CT53" s="1307"/>
      <c r="CU53" s="1307"/>
      <c r="CV53" s="1307">
        <v>71.900000000000006</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621</v>
      </c>
      <c r="AO55" s="1301"/>
      <c r="AP55" s="1301"/>
      <c r="AQ55" s="1301"/>
      <c r="AR55" s="1301"/>
      <c r="AS55" s="1301"/>
      <c r="AT55" s="1301"/>
      <c r="AU55" s="1301"/>
      <c r="AV55" s="1301"/>
      <c r="AW55" s="1301"/>
      <c r="AX55" s="1301"/>
      <c r="AY55" s="1301"/>
      <c r="AZ55" s="1301"/>
      <c r="BA55" s="1301"/>
      <c r="BB55" s="1305" t="s">
        <v>619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7">
        <v>53.2</v>
      </c>
      <c r="CO55" s="1307"/>
      <c r="CP55" s="1307"/>
      <c r="CQ55" s="1307"/>
      <c r="CR55" s="1307"/>
      <c r="CS55" s="1307"/>
      <c r="CT55" s="1307"/>
      <c r="CU55" s="1307"/>
      <c r="CV55" s="1307">
        <v>47.9</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7">
        <v>59.6</v>
      </c>
      <c r="CO57" s="1307"/>
      <c r="CP57" s="1307"/>
      <c r="CQ57" s="1307"/>
      <c r="CR57" s="1307"/>
      <c r="CS57" s="1307"/>
      <c r="CT57" s="1307"/>
      <c r="CU57" s="1307"/>
      <c r="CV57" s="1307">
        <v>60.5</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622</v>
      </c>
    </row>
    <row r="64" spans="1:109" x14ac:dyDescent="0.15">
      <c r="B64" s="1276"/>
      <c r="G64" s="1283"/>
      <c r="I64" s="1317"/>
      <c r="J64" s="1317"/>
      <c r="K64" s="1317"/>
      <c r="L64" s="1317"/>
      <c r="M64" s="1317"/>
      <c r="N64" s="1318"/>
      <c r="AM64" s="1283"/>
      <c r="AN64" s="1283" t="s">
        <v>615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623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617</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564</v>
      </c>
      <c r="BQ72" s="1301"/>
      <c r="BR72" s="1301"/>
      <c r="BS72" s="1301"/>
      <c r="BT72" s="1301"/>
      <c r="BU72" s="1301"/>
      <c r="BV72" s="1301"/>
      <c r="BW72" s="1301"/>
      <c r="BX72" s="1301" t="s">
        <v>565</v>
      </c>
      <c r="BY72" s="1301"/>
      <c r="BZ72" s="1301"/>
      <c r="CA72" s="1301"/>
      <c r="CB72" s="1301"/>
      <c r="CC72" s="1301"/>
      <c r="CD72" s="1301"/>
      <c r="CE72" s="1301"/>
      <c r="CF72" s="1301" t="s">
        <v>566</v>
      </c>
      <c r="CG72" s="1301"/>
      <c r="CH72" s="1301"/>
      <c r="CI72" s="1301"/>
      <c r="CJ72" s="1301"/>
      <c r="CK72" s="1301"/>
      <c r="CL72" s="1301"/>
      <c r="CM72" s="1301"/>
      <c r="CN72" s="1301" t="s">
        <v>567</v>
      </c>
      <c r="CO72" s="1301"/>
      <c r="CP72" s="1301"/>
      <c r="CQ72" s="1301"/>
      <c r="CR72" s="1301"/>
      <c r="CS72" s="1301"/>
      <c r="CT72" s="1301"/>
      <c r="CU72" s="1301"/>
      <c r="CV72" s="1301" t="s">
        <v>568</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618</v>
      </c>
      <c r="AO73" s="1305"/>
      <c r="AP73" s="1305"/>
      <c r="AQ73" s="1305"/>
      <c r="AR73" s="1305"/>
      <c r="AS73" s="1305"/>
      <c r="AT73" s="1305"/>
      <c r="AU73" s="1305"/>
      <c r="AV73" s="1305"/>
      <c r="AW73" s="1305"/>
      <c r="AX73" s="1305"/>
      <c r="AY73" s="1305"/>
      <c r="AZ73" s="1305"/>
      <c r="BA73" s="1305"/>
      <c r="BB73" s="1305" t="s">
        <v>619</v>
      </c>
      <c r="BC73" s="1305"/>
      <c r="BD73" s="1305"/>
      <c r="BE73" s="1305"/>
      <c r="BF73" s="1305"/>
      <c r="BG73" s="1305"/>
      <c r="BH73" s="1305"/>
      <c r="BI73" s="1305"/>
      <c r="BJ73" s="1305"/>
      <c r="BK73" s="1305"/>
      <c r="BL73" s="1305"/>
      <c r="BM73" s="1305"/>
      <c r="BN73" s="1305"/>
      <c r="BO73" s="1305"/>
      <c r="BP73" s="1307">
        <v>45.4</v>
      </c>
      <c r="BQ73" s="1307"/>
      <c r="BR73" s="1307"/>
      <c r="BS73" s="1307"/>
      <c r="BT73" s="1307"/>
      <c r="BU73" s="1307"/>
      <c r="BV73" s="1307"/>
      <c r="BW73" s="1307"/>
      <c r="BX73" s="1307">
        <v>26.5</v>
      </c>
      <c r="BY73" s="1307"/>
      <c r="BZ73" s="1307"/>
      <c r="CA73" s="1307"/>
      <c r="CB73" s="1307"/>
      <c r="CC73" s="1307"/>
      <c r="CD73" s="1307"/>
      <c r="CE73" s="1307"/>
      <c r="CF73" s="1307">
        <v>19.2</v>
      </c>
      <c r="CG73" s="1307"/>
      <c r="CH73" s="1307"/>
      <c r="CI73" s="1307"/>
      <c r="CJ73" s="1307"/>
      <c r="CK73" s="1307"/>
      <c r="CL73" s="1307"/>
      <c r="CM73" s="1307"/>
      <c r="CN73" s="1307">
        <v>10.1</v>
      </c>
      <c r="CO73" s="1307"/>
      <c r="CP73" s="1307"/>
      <c r="CQ73" s="1307"/>
      <c r="CR73" s="1307"/>
      <c r="CS73" s="1307"/>
      <c r="CT73" s="1307"/>
      <c r="CU73" s="1307"/>
      <c r="CV73" s="1307">
        <v>10.4</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624</v>
      </c>
      <c r="BC75" s="1305"/>
      <c r="BD75" s="1305"/>
      <c r="BE75" s="1305"/>
      <c r="BF75" s="1305"/>
      <c r="BG75" s="1305"/>
      <c r="BH75" s="1305"/>
      <c r="BI75" s="1305"/>
      <c r="BJ75" s="1305"/>
      <c r="BK75" s="1305"/>
      <c r="BL75" s="1305"/>
      <c r="BM75" s="1305"/>
      <c r="BN75" s="1305"/>
      <c r="BO75" s="1305"/>
      <c r="BP75" s="1307">
        <v>8.5</v>
      </c>
      <c r="BQ75" s="1307"/>
      <c r="BR75" s="1307"/>
      <c r="BS75" s="1307"/>
      <c r="BT75" s="1307"/>
      <c r="BU75" s="1307"/>
      <c r="BV75" s="1307"/>
      <c r="BW75" s="1307"/>
      <c r="BX75" s="1307">
        <v>7.4</v>
      </c>
      <c r="BY75" s="1307"/>
      <c r="BZ75" s="1307"/>
      <c r="CA75" s="1307"/>
      <c r="CB75" s="1307"/>
      <c r="CC75" s="1307"/>
      <c r="CD75" s="1307"/>
      <c r="CE75" s="1307"/>
      <c r="CF75" s="1307">
        <v>6.6</v>
      </c>
      <c r="CG75" s="1307"/>
      <c r="CH75" s="1307"/>
      <c r="CI75" s="1307"/>
      <c r="CJ75" s="1307"/>
      <c r="CK75" s="1307"/>
      <c r="CL75" s="1307"/>
      <c r="CM75" s="1307"/>
      <c r="CN75" s="1307">
        <v>6.1</v>
      </c>
      <c r="CO75" s="1307"/>
      <c r="CP75" s="1307"/>
      <c r="CQ75" s="1307"/>
      <c r="CR75" s="1307"/>
      <c r="CS75" s="1307"/>
      <c r="CT75" s="1307"/>
      <c r="CU75" s="1307"/>
      <c r="CV75" s="1307">
        <v>6</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621</v>
      </c>
      <c r="AO77" s="1301"/>
      <c r="AP77" s="1301"/>
      <c r="AQ77" s="1301"/>
      <c r="AR77" s="1301"/>
      <c r="AS77" s="1301"/>
      <c r="AT77" s="1301"/>
      <c r="AU77" s="1301"/>
      <c r="AV77" s="1301"/>
      <c r="AW77" s="1301"/>
      <c r="AX77" s="1301"/>
      <c r="AY77" s="1301"/>
      <c r="AZ77" s="1301"/>
      <c r="BA77" s="1301"/>
      <c r="BB77" s="1305" t="s">
        <v>619</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624</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sG9m6z7MSU+n7nOjRggHot1kMwiCuYpjpn+0cPMCYWwRpXL6t8Qto9nsvfMu+MlWGHkXLJCj8cBCIHEbGmGpQ==" saltValue="CeNICs+X5Z07Uba/uqgr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RSh0N0qZYR6BWROsGbMBe0olrJLR5mx2HcF2Pi8UGmJSYHcXq0tpbUDxoJ59XOIjkBMUwyArpdx5IWjna1Lew==" saltValue="XHVGeS5hs2Cgf05y/u2F6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XaszMHNsK9OXgHiCuj8a0pPcJ5S7hAHTi+HtZaWSgFGDi0XMA2gzpGy6b71AHykLEhkWblRgYWNwITeKwGOKg==" saltValue="3zNpXTAo16w1l/r42L9N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561</v>
      </c>
      <c r="G2" s="156"/>
      <c r="H2" s="157"/>
    </row>
    <row r="3" spans="1:8" x14ac:dyDescent="0.15">
      <c r="A3" s="153" t="s">
        <v>554</v>
      </c>
      <c r="B3" s="158"/>
      <c r="C3" s="159"/>
      <c r="D3" s="160">
        <v>67708</v>
      </c>
      <c r="E3" s="161"/>
      <c r="F3" s="162">
        <v>106614</v>
      </c>
      <c r="G3" s="163"/>
      <c r="H3" s="164"/>
    </row>
    <row r="4" spans="1:8" x14ac:dyDescent="0.15">
      <c r="A4" s="165"/>
      <c r="B4" s="166"/>
      <c r="C4" s="167"/>
      <c r="D4" s="168">
        <v>44157</v>
      </c>
      <c r="E4" s="169"/>
      <c r="F4" s="170">
        <v>45545</v>
      </c>
      <c r="G4" s="171"/>
      <c r="H4" s="172"/>
    </row>
    <row r="5" spans="1:8" x14ac:dyDescent="0.15">
      <c r="A5" s="153" t="s">
        <v>556</v>
      </c>
      <c r="B5" s="158"/>
      <c r="C5" s="159"/>
      <c r="D5" s="160">
        <v>65846</v>
      </c>
      <c r="E5" s="161"/>
      <c r="F5" s="162">
        <v>85459</v>
      </c>
      <c r="G5" s="163"/>
      <c r="H5" s="164"/>
    </row>
    <row r="6" spans="1:8" x14ac:dyDescent="0.15">
      <c r="A6" s="165"/>
      <c r="B6" s="166"/>
      <c r="C6" s="167"/>
      <c r="D6" s="168">
        <v>38869</v>
      </c>
      <c r="E6" s="169"/>
      <c r="F6" s="170">
        <v>44378</v>
      </c>
      <c r="G6" s="171"/>
      <c r="H6" s="172"/>
    </row>
    <row r="7" spans="1:8" x14ac:dyDescent="0.15">
      <c r="A7" s="153" t="s">
        <v>557</v>
      </c>
      <c r="B7" s="158"/>
      <c r="C7" s="159"/>
      <c r="D7" s="160">
        <v>95655</v>
      </c>
      <c r="E7" s="161"/>
      <c r="F7" s="162">
        <v>83280</v>
      </c>
      <c r="G7" s="163"/>
      <c r="H7" s="164"/>
    </row>
    <row r="8" spans="1:8" x14ac:dyDescent="0.15">
      <c r="A8" s="165"/>
      <c r="B8" s="166"/>
      <c r="C8" s="167"/>
      <c r="D8" s="168">
        <v>72657</v>
      </c>
      <c r="E8" s="169"/>
      <c r="F8" s="170">
        <v>43123</v>
      </c>
      <c r="G8" s="171"/>
      <c r="H8" s="172"/>
    </row>
    <row r="9" spans="1:8" x14ac:dyDescent="0.15">
      <c r="A9" s="153" t="s">
        <v>558</v>
      </c>
      <c r="B9" s="158"/>
      <c r="C9" s="159"/>
      <c r="D9" s="160">
        <v>111342</v>
      </c>
      <c r="E9" s="161"/>
      <c r="F9" s="162">
        <v>88968</v>
      </c>
      <c r="G9" s="163"/>
      <c r="H9" s="164"/>
    </row>
    <row r="10" spans="1:8" x14ac:dyDescent="0.15">
      <c r="A10" s="165"/>
      <c r="B10" s="166"/>
      <c r="C10" s="167"/>
      <c r="D10" s="168">
        <v>92576</v>
      </c>
      <c r="E10" s="169"/>
      <c r="F10" s="170">
        <v>45482</v>
      </c>
      <c r="G10" s="171"/>
      <c r="H10" s="172"/>
    </row>
    <row r="11" spans="1:8" x14ac:dyDescent="0.15">
      <c r="A11" s="153" t="s">
        <v>559</v>
      </c>
      <c r="B11" s="158"/>
      <c r="C11" s="159"/>
      <c r="D11" s="160">
        <v>80289</v>
      </c>
      <c r="E11" s="161"/>
      <c r="F11" s="162">
        <v>85173</v>
      </c>
      <c r="G11" s="163"/>
      <c r="H11" s="164"/>
    </row>
    <row r="12" spans="1:8" x14ac:dyDescent="0.15">
      <c r="A12" s="165"/>
      <c r="B12" s="166"/>
      <c r="C12" s="173"/>
      <c r="D12" s="168">
        <v>55364</v>
      </c>
      <c r="E12" s="169"/>
      <c r="F12" s="170">
        <v>43913</v>
      </c>
      <c r="G12" s="171"/>
      <c r="H12" s="172"/>
    </row>
    <row r="13" spans="1:8" x14ac:dyDescent="0.15">
      <c r="A13" s="153"/>
      <c r="B13" s="158"/>
      <c r="C13" s="174"/>
      <c r="D13" s="175">
        <v>84168</v>
      </c>
      <c r="E13" s="176"/>
      <c r="F13" s="177">
        <v>89899</v>
      </c>
      <c r="G13" s="178"/>
      <c r="H13" s="164"/>
    </row>
    <row r="14" spans="1:8" x14ac:dyDescent="0.15">
      <c r="A14" s="165"/>
      <c r="B14" s="166"/>
      <c r="C14" s="167"/>
      <c r="D14" s="168">
        <v>60725</v>
      </c>
      <c r="E14" s="169"/>
      <c r="F14" s="170">
        <v>44488</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3.99</v>
      </c>
      <c r="C19" s="179">
        <f>ROUND(VALUE(SUBSTITUTE(実質収支比率等に係る経年分析!G$48,"▲","-")),2)</f>
        <v>6.1</v>
      </c>
      <c r="D19" s="179">
        <f>ROUND(VALUE(SUBSTITUTE(実質収支比率等に係る経年分析!H$48,"▲","-")),2)</f>
        <v>3.81</v>
      </c>
      <c r="E19" s="179">
        <f>ROUND(VALUE(SUBSTITUTE(実質収支比率等に係る経年分析!I$48,"▲","-")),2)</f>
        <v>1.25</v>
      </c>
      <c r="F19" s="179">
        <f>ROUND(VALUE(SUBSTITUTE(実質収支比率等に係る経年分析!J$48,"▲","-")),2)</f>
        <v>1.04</v>
      </c>
    </row>
    <row r="20" spans="1:11" x14ac:dyDescent="0.15">
      <c r="A20" s="179" t="s">
        <v>54</v>
      </c>
      <c r="B20" s="179">
        <f>ROUND(VALUE(SUBSTITUTE(実質収支比率等に係る経年分析!F$47,"▲","-")),2)</f>
        <v>47.41</v>
      </c>
      <c r="C20" s="179">
        <f>ROUND(VALUE(SUBSTITUTE(実質収支比率等に係る経年分析!G$47,"▲","-")),2)</f>
        <v>54.31</v>
      </c>
      <c r="D20" s="179">
        <f>ROUND(VALUE(SUBSTITUTE(実質収支比率等に係る経年分析!H$47,"▲","-")),2)</f>
        <v>60.08</v>
      </c>
      <c r="E20" s="179">
        <f>ROUND(VALUE(SUBSTITUTE(実質収支比率等に係る経年分析!I$47,"▲","-")),2)</f>
        <v>63.31</v>
      </c>
      <c r="F20" s="179">
        <f>ROUND(VALUE(SUBSTITUTE(実質収支比率等に係る経年分析!J$47,"▲","-")),2)</f>
        <v>60.37</v>
      </c>
    </row>
    <row r="21" spans="1:11" x14ac:dyDescent="0.15">
      <c r="A21" s="179" t="s">
        <v>55</v>
      </c>
      <c r="B21" s="179">
        <f>IF(ISNUMBER(VALUE(SUBSTITUTE(実質収支比率等に係る経年分析!F$49,"▲","-"))),ROUND(VALUE(SUBSTITUTE(実質収支比率等に係る経年分析!F$49,"▲","-")),2),NA())</f>
        <v>5.34</v>
      </c>
      <c r="C21" s="179">
        <f>IF(ISNUMBER(VALUE(SUBSTITUTE(実質収支比率等に係る経年分析!G$49,"▲","-"))),ROUND(VALUE(SUBSTITUTE(実質収支比率等に係る経年分析!G$49,"▲","-")),2),NA())</f>
        <v>9.08</v>
      </c>
      <c r="D21" s="179">
        <f>IF(ISNUMBER(VALUE(SUBSTITUTE(実質収支比率等に係る経年分析!H$49,"▲","-"))),ROUND(VALUE(SUBSTITUTE(実質収支比率等に係る経年分析!H$49,"▲","-")),2),NA())</f>
        <v>0.74</v>
      </c>
      <c r="E21" s="179">
        <f>IF(ISNUMBER(VALUE(SUBSTITUTE(実質収支比率等に係る経年分析!I$49,"▲","-"))),ROUND(VALUE(SUBSTITUTE(実質収支比率等に係る経年分析!I$49,"▲","-")),2),NA())</f>
        <v>-0.62</v>
      </c>
      <c r="F21" s="179">
        <f>IF(ISNUMBER(VALUE(SUBSTITUTE(実質収支比率等に係る経年分析!J$49,"▲","-"))),ROUND(VALUE(SUBSTITUTE(実質収支比率等に係る経年分析!J$49,"▲","-")),2),NA())</f>
        <v>-4.71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0.27</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交通船事業特別会計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1.31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0.31</v>
      </c>
    </row>
    <row r="33" spans="1:16" x14ac:dyDescent="0.15">
      <c r="A33" s="180" t="str">
        <f>IF(連結実質赤字比率に係る赤字・黒字の構成分析!C$37="",NA(),連結実質赤字比率に係る赤字・黒字の構成分析!C$37)</f>
        <v>介護保険(保険事業勘定)特別会計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0.86</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3.97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6.09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3.79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1.02</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1.74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1.97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1.99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1.76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11.22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13.62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14.05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13.4</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1995</v>
      </c>
      <c r="E42" s="181"/>
      <c r="F42" s="181"/>
      <c r="G42" s="181">
        <f>'実質公債費比率（分子）の構造'!L$52</f>
        <v>1924</v>
      </c>
      <c r="H42" s="181"/>
      <c r="I42" s="181"/>
      <c r="J42" s="181">
        <f>'実質公債費比率（分子）の構造'!M$52</f>
        <v>1902</v>
      </c>
      <c r="K42" s="181"/>
      <c r="L42" s="181"/>
      <c r="M42" s="181">
        <f>'実質公債費比率（分子）の構造'!N$52</f>
        <v>1957</v>
      </c>
      <c r="N42" s="181"/>
      <c r="O42" s="181"/>
      <c r="P42" s="181">
        <f>'実質公債費比率（分子）の構造'!O$52</f>
        <v>1918</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61</v>
      </c>
      <c r="C44" s="181"/>
      <c r="D44" s="181"/>
      <c r="E44" s="181">
        <f>'実質公債費比率（分子）の構造'!L$50</f>
        <v>59</v>
      </c>
      <c r="F44" s="181"/>
      <c r="G44" s="181"/>
      <c r="H44" s="181">
        <f>'実質公債費比率（分子）の構造'!M$50</f>
        <v>53</v>
      </c>
      <c r="I44" s="181"/>
      <c r="J44" s="181"/>
      <c r="K44" s="181">
        <f>'実質公債費比率（分子）の構造'!N$50</f>
        <v>26</v>
      </c>
      <c r="L44" s="181"/>
      <c r="M44" s="181"/>
      <c r="N44" s="181">
        <f>'実質公債費比率（分子）の構造'!O$50</f>
        <v>13</v>
      </c>
      <c r="O44" s="181"/>
      <c r="P44" s="181"/>
    </row>
    <row r="45" spans="1:16" x14ac:dyDescent="0.1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66</v>
      </c>
      <c r="B46" s="181">
        <f>'実質公債費比率（分子）の構造'!K$48</f>
        <v>521</v>
      </c>
      <c r="C46" s="181"/>
      <c r="D46" s="181"/>
      <c r="E46" s="181">
        <f>'実質公債費比率（分子）の構造'!L$48</f>
        <v>488</v>
      </c>
      <c r="F46" s="181"/>
      <c r="G46" s="181"/>
      <c r="H46" s="181">
        <f>'実質公債費比率（分子）の構造'!M$48</f>
        <v>470</v>
      </c>
      <c r="I46" s="181"/>
      <c r="J46" s="181"/>
      <c r="K46" s="181">
        <f>'実質公債費比率（分子）の構造'!N$48</f>
        <v>448</v>
      </c>
      <c r="L46" s="181"/>
      <c r="M46" s="181"/>
      <c r="N46" s="181">
        <f>'実質公債費比率（分子）の構造'!O$48</f>
        <v>424</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2010</v>
      </c>
      <c r="C49" s="181"/>
      <c r="D49" s="181"/>
      <c r="E49" s="181">
        <f>'実質公債費比率（分子）の構造'!L$45</f>
        <v>1903</v>
      </c>
      <c r="F49" s="181"/>
      <c r="G49" s="181"/>
      <c r="H49" s="181">
        <f>'実質公債費比率（分子）の構造'!M$45</f>
        <v>1858</v>
      </c>
      <c r="I49" s="181"/>
      <c r="J49" s="181"/>
      <c r="K49" s="181">
        <f>'実質公債費比率（分子）の構造'!N$45</f>
        <v>1914</v>
      </c>
      <c r="L49" s="181"/>
      <c r="M49" s="181"/>
      <c r="N49" s="181">
        <f>'実質公債費比率（分子）の構造'!O$45</f>
        <v>1947</v>
      </c>
      <c r="O49" s="181"/>
      <c r="P49" s="181"/>
    </row>
    <row r="50" spans="1:16" x14ac:dyDescent="0.15">
      <c r="A50" s="181" t="s">
        <v>70</v>
      </c>
      <c r="B50" s="181" t="e">
        <f>NA()</f>
        <v>#N/A</v>
      </c>
      <c r="C50" s="181">
        <f>IF(ISNUMBER('実質公債費比率（分子）の構造'!K$53),'実質公債費比率（分子）の構造'!K$53,NA())</f>
        <v>597</v>
      </c>
      <c r="D50" s="181" t="e">
        <f>NA()</f>
        <v>#N/A</v>
      </c>
      <c r="E50" s="181" t="e">
        <f>NA()</f>
        <v>#N/A</v>
      </c>
      <c r="F50" s="181">
        <f>IF(ISNUMBER('実質公債費比率（分子）の構造'!L$53),'実質公債費比率（分子）の構造'!L$53,NA())</f>
        <v>526</v>
      </c>
      <c r="G50" s="181" t="e">
        <f>NA()</f>
        <v>#N/A</v>
      </c>
      <c r="H50" s="181" t="e">
        <f>NA()</f>
        <v>#N/A</v>
      </c>
      <c r="I50" s="181">
        <f>IF(ISNUMBER('実質公債費比率（分子）の構造'!M$53),'実質公債費比率（分子）の構造'!M$53,NA())</f>
        <v>479</v>
      </c>
      <c r="J50" s="181" t="e">
        <f>NA()</f>
        <v>#N/A</v>
      </c>
      <c r="K50" s="181" t="e">
        <f>NA()</f>
        <v>#N/A</v>
      </c>
      <c r="L50" s="181">
        <f>IF(ISNUMBER('実質公債費比率（分子）の構造'!N$53),'実質公債費比率（分子）の構造'!N$53,NA())</f>
        <v>431</v>
      </c>
      <c r="M50" s="181" t="e">
        <f>NA()</f>
        <v>#N/A</v>
      </c>
      <c r="N50" s="181" t="e">
        <f>NA()</f>
        <v>#N/A</v>
      </c>
      <c r="O50" s="181">
        <f>IF(ISNUMBER('実質公債費比率（分子）の構造'!O$53),'実質公債費比率（分子）の構造'!O$53,NA())</f>
        <v>466</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17131</v>
      </c>
      <c r="E56" s="180"/>
      <c r="F56" s="180"/>
      <c r="G56" s="180">
        <f>'将来負担比率（分子）の構造'!J$52</f>
        <v>16664</v>
      </c>
      <c r="H56" s="180"/>
      <c r="I56" s="180"/>
      <c r="J56" s="180">
        <f>'将来負担比率（分子）の構造'!K$52</f>
        <v>16472</v>
      </c>
      <c r="K56" s="180"/>
      <c r="L56" s="180"/>
      <c r="M56" s="180">
        <f>'将来負担比率（分子）の構造'!L$52</f>
        <v>16532</v>
      </c>
      <c r="N56" s="180"/>
      <c r="O56" s="180"/>
      <c r="P56" s="180">
        <f>'将来負担比率（分子）の構造'!M$52</f>
        <v>16379</v>
      </c>
    </row>
    <row r="57" spans="1:16" x14ac:dyDescent="0.15">
      <c r="A57" s="180" t="s">
        <v>42</v>
      </c>
      <c r="B57" s="180"/>
      <c r="C57" s="180"/>
      <c r="D57" s="180">
        <f>'将来負担比率（分子）の構造'!I$51</f>
        <v>587</v>
      </c>
      <c r="E57" s="180"/>
      <c r="F57" s="180"/>
      <c r="G57" s="180">
        <f>'将来負担比率（分子）の構造'!J$51</f>
        <v>559</v>
      </c>
      <c r="H57" s="180"/>
      <c r="I57" s="180"/>
      <c r="J57" s="180">
        <f>'将来負担比率（分子）の構造'!K$51</f>
        <v>493</v>
      </c>
      <c r="K57" s="180"/>
      <c r="L57" s="180"/>
      <c r="M57" s="180">
        <f>'将来負担比率（分子）の構造'!L$51</f>
        <v>440</v>
      </c>
      <c r="N57" s="180"/>
      <c r="O57" s="180"/>
      <c r="P57" s="180">
        <f>'将来負担比率（分子）の構造'!M$51</f>
        <v>359</v>
      </c>
    </row>
    <row r="58" spans="1:16" x14ac:dyDescent="0.15">
      <c r="A58" s="180" t="s">
        <v>41</v>
      </c>
      <c r="B58" s="180"/>
      <c r="C58" s="180"/>
      <c r="D58" s="180">
        <f>'将来負担比率（分子）の構造'!I$50</f>
        <v>7338</v>
      </c>
      <c r="E58" s="180"/>
      <c r="F58" s="180"/>
      <c r="G58" s="180">
        <f>'将来負担比率（分子）の構造'!J$50</f>
        <v>8059</v>
      </c>
      <c r="H58" s="180"/>
      <c r="I58" s="180"/>
      <c r="J58" s="180">
        <f>'将来負担比率（分子）の構造'!K$50</f>
        <v>8235</v>
      </c>
      <c r="K58" s="180"/>
      <c r="L58" s="180"/>
      <c r="M58" s="180">
        <f>'将来負担比率（分子）の構造'!L$50</f>
        <v>8529</v>
      </c>
      <c r="N58" s="180"/>
      <c r="O58" s="180"/>
      <c r="P58" s="180">
        <f>'将来負担比率（分子）の構造'!M$50</f>
        <v>8109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3394</v>
      </c>
      <c r="C62" s="180"/>
      <c r="D62" s="180"/>
      <c r="E62" s="180">
        <f>'将来負担比率（分子）の構造'!J$45</f>
        <v>3447</v>
      </c>
      <c r="F62" s="180"/>
      <c r="G62" s="180"/>
      <c r="H62" s="180">
        <f>'将来負担比率（分子）の構造'!K$45</f>
        <v>3374</v>
      </c>
      <c r="I62" s="180"/>
      <c r="J62" s="180"/>
      <c r="K62" s="180">
        <f>'将来負担比率（分子）の構造'!L$45</f>
        <v>3272</v>
      </c>
      <c r="L62" s="180"/>
      <c r="M62" s="180"/>
      <c r="N62" s="180">
        <f>'将来負担比率（分子）の構造'!M$45</f>
        <v>3118</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6193</v>
      </c>
      <c r="C64" s="180"/>
      <c r="D64" s="180"/>
      <c r="E64" s="180">
        <f>'将来負担比率（分子）の構造'!J$43</f>
        <v>5525</v>
      </c>
      <c r="F64" s="180"/>
      <c r="G64" s="180"/>
      <c r="H64" s="180">
        <f>'将来負担比率（分子）の構造'!K$43</f>
        <v>4910</v>
      </c>
      <c r="I64" s="180"/>
      <c r="J64" s="180"/>
      <c r="K64" s="180">
        <f>'将来負担比率（分子）の構造'!L$43</f>
        <v>4373</v>
      </c>
      <c r="L64" s="180"/>
      <c r="M64" s="180"/>
      <c r="N64" s="180">
        <f>'将来負担比率（分子）の構造'!M$43</f>
        <v>3997</v>
      </c>
      <c r="O64" s="180"/>
      <c r="P64" s="180"/>
    </row>
    <row r="65" spans="1:16" x14ac:dyDescent="0.15">
      <c r="A65" s="180" t="s">
        <v>32</v>
      </c>
      <c r="B65" s="180">
        <f>'将来負担比率（分子）の構造'!I$42</f>
        <v>417</v>
      </c>
      <c r="C65" s="180"/>
      <c r="D65" s="180"/>
      <c r="E65" s="180">
        <f>'将来負担比率（分子）の構造'!J$42</f>
        <v>362</v>
      </c>
      <c r="F65" s="180"/>
      <c r="G65" s="180"/>
      <c r="H65" s="180">
        <f>'将来負担比率（分子）の構造'!K$42</f>
        <v>313</v>
      </c>
      <c r="I65" s="180"/>
      <c r="J65" s="180"/>
      <c r="K65" s="180">
        <f>'将来負担比率（分子）の構造'!L$42</f>
        <v>307</v>
      </c>
      <c r="L65" s="180"/>
      <c r="M65" s="180"/>
      <c r="N65" s="180">
        <f>'将来負担比率（分子）の構造'!M$42</f>
        <v>293</v>
      </c>
      <c r="O65" s="180"/>
      <c r="P65" s="180"/>
    </row>
    <row r="66" spans="1:16" x14ac:dyDescent="0.15">
      <c r="A66" s="180" t="s">
        <v>31</v>
      </c>
      <c r="B66" s="180">
        <f>'将来負担比率（分子）の構造'!I$41</f>
        <v>18735</v>
      </c>
      <c r="C66" s="180"/>
      <c r="D66" s="180"/>
      <c r="E66" s="180">
        <f>'将来負担比率（分子）の構造'!J$41</f>
        <v>18119</v>
      </c>
      <c r="F66" s="180"/>
      <c r="G66" s="180"/>
      <c r="H66" s="180">
        <f>'将来負担比率（分子）の構造'!K$41</f>
        <v>18098</v>
      </c>
      <c r="I66" s="180"/>
      <c r="J66" s="180"/>
      <c r="K66" s="180">
        <f>'将来負担比率（分子）の構造'!L$41</f>
        <v>18313</v>
      </c>
      <c r="L66" s="180"/>
      <c r="M66" s="180"/>
      <c r="N66" s="180">
        <f>'将来負担比率（分子）の構造'!M$41</f>
        <v>18208</v>
      </c>
      <c r="O66" s="180"/>
      <c r="P66" s="180"/>
    </row>
    <row r="67" spans="1:16" x14ac:dyDescent="0.15">
      <c r="A67" s="180" t="s">
        <v>74</v>
      </c>
      <c r="B67" s="180" t="e">
        <f>NA()</f>
        <v>#N/A</v>
      </c>
      <c r="C67" s="180">
        <f>IF(ISNUMBER('将来負担比率（分子）の構造'!I$53), IF('将来負担比率（分子）の構造'!I$53 &lt; 0, 0, '将来負担比率（分子）の構造'!I$53), NA())</f>
        <v>3683</v>
      </c>
      <c r="D67" s="180" t="e">
        <f>NA()</f>
        <v>#N/A</v>
      </c>
      <c r="E67" s="180" t="e">
        <f>NA()</f>
        <v>#N/A</v>
      </c>
      <c r="F67" s="180">
        <f>IF(ISNUMBER('将来負担比率（分子）の構造'!J$53), IF('将来負担比率（分子）の構造'!J$53 &lt; 0, 0, '将来負担比率（分子）の構造'!J$53), NA())</f>
        <v>2171</v>
      </c>
      <c r="G67" s="180" t="e">
        <f>NA()</f>
        <v>#N/A</v>
      </c>
      <c r="H67" s="180" t="e">
        <f>NA()</f>
        <v>#N/A</v>
      </c>
      <c r="I67" s="180">
        <f>IF(ISNUMBER('将来負担比率（分子）の構造'!K$53), IF('将来負担比率（分子）の構造'!K$53 &lt; 0, 0, '将来負担比率（分子）の構造'!K$53), NA())</f>
        <v>1495</v>
      </c>
      <c r="J67" s="180" t="e">
        <f>NA()</f>
        <v>#N/A</v>
      </c>
      <c r="K67" s="180" t="e">
        <f>NA()</f>
        <v>#N/A</v>
      </c>
      <c r="L67" s="180">
        <f>IF(ISNUMBER('将来負担比率（分子）の構造'!L$53), IF('将来負担比率（分子）の構造'!L$53 &lt; 0, 0, '将来負担比率（分子）の構造'!L$53), NA())</f>
        <v>764</v>
      </c>
      <c r="M67" s="180" t="e">
        <f>NA()</f>
        <v>#N/A</v>
      </c>
      <c r="N67" s="180" t="e">
        <f>NA()</f>
        <v>#N/A</v>
      </c>
      <c r="O67" s="180">
        <f>IF(ISNUMBER('将来負担比率（分子）の構造'!M$53), IF('将来負担比率（分子）の構造'!M$53 &lt; 0, 0, '将来負担比率（分子）の構造'!M$53), NA())</f>
        <v>769</v>
      </c>
      <c r="P67" s="180" t="e">
        <f>NA()</f>
        <v>#N/A</v>
      </c>
    </row>
    <row r="70" spans="1:16" x14ac:dyDescent="0.15">
      <c r="A70" s="182" t="s">
        <v>75</v>
      </c>
      <c r="B70" s="182"/>
      <c r="C70" s="182"/>
      <c r="D70" s="182"/>
      <c r="E70" s="182"/>
      <c r="F70" s="182"/>
    </row>
    <row r="71" spans="1:16" x14ac:dyDescent="0.15">
      <c r="A71" s="183"/>
      <c r="B71" s="183" t="e">
        <f>#REF!</f>
        <v>#REF!</v>
      </c>
      <c r="C71" s="183" t="e">
        <f>#REF!</f>
        <v>#REF!</v>
      </c>
      <c r="D71" s="183" t="e">
        <f>#REF!</f>
        <v>#REF!</v>
      </c>
    </row>
    <row r="72" spans="1:16" x14ac:dyDescent="0.15">
      <c r="A72" s="183" t="s">
        <v>76</v>
      </c>
      <c r="B72" s="184" t="e">
        <f>#REF!</f>
        <v>#REF!</v>
      </c>
      <c r="C72" s="184" t="e">
        <f>#REF!</f>
        <v>#REF!</v>
      </c>
      <c r="D72" s="184" t="e">
        <f>#REF!</f>
        <v>#REF!</v>
      </c>
    </row>
    <row r="73" spans="1:16" x14ac:dyDescent="0.15">
      <c r="A73" s="183" t="s">
        <v>77</v>
      </c>
      <c r="B73" s="184" t="e">
        <f>#REF!</f>
        <v>#REF!</v>
      </c>
      <c r="C73" s="184" t="e">
        <f>#REF!</f>
        <v>#REF!</v>
      </c>
      <c r="D73" s="184" t="e">
        <f>#REF!</f>
        <v>#REF!</v>
      </c>
    </row>
    <row r="74" spans="1:16" x14ac:dyDescent="0.15">
      <c r="A74" s="183" t="s">
        <v>78</v>
      </c>
      <c r="B74" s="184" t="e">
        <f>#REF!</f>
        <v>#REF!</v>
      </c>
      <c r="C74" s="184" t="e">
        <f>#REF!</f>
        <v>#REF!</v>
      </c>
      <c r="D74" s="184" t="e">
        <f>#REF!</f>
        <v>#REF!</v>
      </c>
    </row>
  </sheetData>
  <sheetProtection algorithmName="SHA-512" hashValue="ffDvgBaMs8NNDguNOD3e+AzYCrp0E7b2lmd5/PaL9VNHhI7WubElGMrxCYzQL0SVeJY9a1UvYZ0vkiWg+blwPg==" saltValue="qw/RY1sXGu/iOelF6a61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212</v>
      </c>
      <c r="DI1" s="618"/>
      <c r="DJ1" s="618"/>
      <c r="DK1" s="618"/>
      <c r="DL1" s="618"/>
      <c r="DM1" s="618"/>
      <c r="DN1" s="619"/>
      <c r="DO1" s="225"/>
      <c r="DP1" s="617" t="s">
        <v>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218</v>
      </c>
      <c r="S4" s="621"/>
      <c r="T4" s="621"/>
      <c r="U4" s="621"/>
      <c r="V4" s="621"/>
      <c r="W4" s="621"/>
      <c r="X4" s="621"/>
      <c r="Y4" s="622"/>
      <c r="Z4" s="620" t="s">
        <v>219</v>
      </c>
      <c r="AA4" s="621"/>
      <c r="AB4" s="621"/>
      <c r="AC4" s="622"/>
      <c r="AD4" s="620" t="s">
        <v>220</v>
      </c>
      <c r="AE4" s="621"/>
      <c r="AF4" s="621"/>
      <c r="AG4" s="621"/>
      <c r="AH4" s="621"/>
      <c r="AI4" s="621"/>
      <c r="AJ4" s="621"/>
      <c r="AK4" s="622"/>
      <c r="AL4" s="620" t="s">
        <v>219</v>
      </c>
      <c r="AM4" s="621"/>
      <c r="AN4" s="621"/>
      <c r="AO4" s="622"/>
      <c r="AP4" s="626" t="s">
        <v>221</v>
      </c>
      <c r="AQ4" s="626"/>
      <c r="AR4" s="626"/>
      <c r="AS4" s="626"/>
      <c r="AT4" s="626"/>
      <c r="AU4" s="626"/>
      <c r="AV4" s="626"/>
      <c r="AW4" s="626"/>
      <c r="AX4" s="626"/>
      <c r="AY4" s="626"/>
      <c r="AZ4" s="626"/>
      <c r="BA4" s="626"/>
      <c r="BB4" s="626"/>
      <c r="BC4" s="626"/>
      <c r="BD4" s="626"/>
      <c r="BE4" s="626"/>
      <c r="BF4" s="626"/>
      <c r="BG4" s="626" t="s">
        <v>222</v>
      </c>
      <c r="BH4" s="626"/>
      <c r="BI4" s="626"/>
      <c r="BJ4" s="626"/>
      <c r="BK4" s="626"/>
      <c r="BL4" s="626"/>
      <c r="BM4" s="626"/>
      <c r="BN4" s="626"/>
      <c r="BO4" s="626" t="s">
        <v>219</v>
      </c>
      <c r="BP4" s="626"/>
      <c r="BQ4" s="626"/>
      <c r="BR4" s="626"/>
      <c r="BS4" s="626" t="s">
        <v>223</v>
      </c>
      <c r="BT4" s="626"/>
      <c r="BU4" s="626"/>
      <c r="BV4" s="626"/>
      <c r="BW4" s="626"/>
      <c r="BX4" s="626"/>
      <c r="BY4" s="626"/>
      <c r="BZ4" s="626"/>
      <c r="CA4" s="626"/>
      <c r="CB4" s="626"/>
      <c r="CD4" s="623" t="s">
        <v>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225</v>
      </c>
      <c r="C5" s="628"/>
      <c r="D5" s="628"/>
      <c r="E5" s="628"/>
      <c r="F5" s="628"/>
      <c r="G5" s="628"/>
      <c r="H5" s="628"/>
      <c r="I5" s="628"/>
      <c r="J5" s="628"/>
      <c r="K5" s="628"/>
      <c r="L5" s="628"/>
      <c r="M5" s="628"/>
      <c r="N5" s="628"/>
      <c r="O5" s="628"/>
      <c r="P5" s="628"/>
      <c r="Q5" s="629"/>
      <c r="R5" s="630">
        <v>2490739</v>
      </c>
      <c r="S5" s="631"/>
      <c r="T5" s="631"/>
      <c r="U5" s="631"/>
      <c r="V5" s="631"/>
      <c r="W5" s="631"/>
      <c r="X5" s="631"/>
      <c r="Y5" s="632"/>
      <c r="Z5" s="633">
        <v>16</v>
      </c>
      <c r="AA5" s="633"/>
      <c r="AB5" s="633"/>
      <c r="AC5" s="633"/>
      <c r="AD5" s="634">
        <v>2490739</v>
      </c>
      <c r="AE5" s="634"/>
      <c r="AF5" s="634"/>
      <c r="AG5" s="634"/>
      <c r="AH5" s="634"/>
      <c r="AI5" s="634"/>
      <c r="AJ5" s="634"/>
      <c r="AK5" s="634"/>
      <c r="AL5" s="635">
        <v>27.7</v>
      </c>
      <c r="AM5" s="636"/>
      <c r="AN5" s="636"/>
      <c r="AO5" s="637"/>
      <c r="AP5" s="627" t="s">
        <v>226</v>
      </c>
      <c r="AQ5" s="628"/>
      <c r="AR5" s="628"/>
      <c r="AS5" s="628"/>
      <c r="AT5" s="628"/>
      <c r="AU5" s="628"/>
      <c r="AV5" s="628"/>
      <c r="AW5" s="628"/>
      <c r="AX5" s="628"/>
      <c r="AY5" s="628"/>
      <c r="AZ5" s="628"/>
      <c r="BA5" s="628"/>
      <c r="BB5" s="628"/>
      <c r="BC5" s="628"/>
      <c r="BD5" s="628"/>
      <c r="BE5" s="628"/>
      <c r="BF5" s="629"/>
      <c r="BG5" s="641">
        <v>2487364</v>
      </c>
      <c r="BH5" s="642"/>
      <c r="BI5" s="642"/>
      <c r="BJ5" s="642"/>
      <c r="BK5" s="642"/>
      <c r="BL5" s="642"/>
      <c r="BM5" s="642"/>
      <c r="BN5" s="643"/>
      <c r="BO5" s="644">
        <v>99.9</v>
      </c>
      <c r="BP5" s="644"/>
      <c r="BQ5" s="644"/>
      <c r="BR5" s="644"/>
      <c r="BS5" s="645" t="s">
        <v>182</v>
      </c>
      <c r="BT5" s="645"/>
      <c r="BU5" s="645"/>
      <c r="BV5" s="645"/>
      <c r="BW5" s="645"/>
      <c r="BX5" s="645"/>
      <c r="BY5" s="645"/>
      <c r="BZ5" s="645"/>
      <c r="CA5" s="645"/>
      <c r="CB5" s="649"/>
      <c r="CD5" s="623" t="s">
        <v>221</v>
      </c>
      <c r="CE5" s="624"/>
      <c r="CF5" s="624"/>
      <c r="CG5" s="624"/>
      <c r="CH5" s="624"/>
      <c r="CI5" s="624"/>
      <c r="CJ5" s="624"/>
      <c r="CK5" s="624"/>
      <c r="CL5" s="624"/>
      <c r="CM5" s="624"/>
      <c r="CN5" s="624"/>
      <c r="CO5" s="624"/>
      <c r="CP5" s="624"/>
      <c r="CQ5" s="625"/>
      <c r="CR5" s="623" t="s">
        <v>227</v>
      </c>
      <c r="CS5" s="624"/>
      <c r="CT5" s="624"/>
      <c r="CU5" s="624"/>
      <c r="CV5" s="624"/>
      <c r="CW5" s="624"/>
      <c r="CX5" s="624"/>
      <c r="CY5" s="625"/>
      <c r="CZ5" s="623" t="s">
        <v>219</v>
      </c>
      <c r="DA5" s="624"/>
      <c r="DB5" s="624"/>
      <c r="DC5" s="625"/>
      <c r="DD5" s="623" t="s">
        <v>228</v>
      </c>
      <c r="DE5" s="624"/>
      <c r="DF5" s="624"/>
      <c r="DG5" s="624"/>
      <c r="DH5" s="624"/>
      <c r="DI5" s="624"/>
      <c r="DJ5" s="624"/>
      <c r="DK5" s="624"/>
      <c r="DL5" s="624"/>
      <c r="DM5" s="624"/>
      <c r="DN5" s="624"/>
      <c r="DO5" s="624"/>
      <c r="DP5" s="625"/>
      <c r="DQ5" s="623" t="s">
        <v>229</v>
      </c>
      <c r="DR5" s="624"/>
      <c r="DS5" s="624"/>
      <c r="DT5" s="624"/>
      <c r="DU5" s="624"/>
      <c r="DV5" s="624"/>
      <c r="DW5" s="624"/>
      <c r="DX5" s="624"/>
      <c r="DY5" s="624"/>
      <c r="DZ5" s="624"/>
      <c r="EA5" s="624"/>
      <c r="EB5" s="624"/>
      <c r="EC5" s="625"/>
    </row>
    <row r="6" spans="2:143" ht="11.25" customHeight="1" x14ac:dyDescent="0.15">
      <c r="B6" s="638" t="s">
        <v>230</v>
      </c>
      <c r="C6" s="639"/>
      <c r="D6" s="639"/>
      <c r="E6" s="639"/>
      <c r="F6" s="639"/>
      <c r="G6" s="639"/>
      <c r="H6" s="639"/>
      <c r="I6" s="639"/>
      <c r="J6" s="639"/>
      <c r="K6" s="639"/>
      <c r="L6" s="639"/>
      <c r="M6" s="639"/>
      <c r="N6" s="639"/>
      <c r="O6" s="639"/>
      <c r="P6" s="639"/>
      <c r="Q6" s="640"/>
      <c r="R6" s="641">
        <v>83658</v>
      </c>
      <c r="S6" s="642"/>
      <c r="T6" s="642"/>
      <c r="U6" s="642"/>
      <c r="V6" s="642"/>
      <c r="W6" s="642"/>
      <c r="X6" s="642"/>
      <c r="Y6" s="643"/>
      <c r="Z6" s="644">
        <v>0.5</v>
      </c>
      <c r="AA6" s="644"/>
      <c r="AB6" s="644"/>
      <c r="AC6" s="644"/>
      <c r="AD6" s="645">
        <v>83658</v>
      </c>
      <c r="AE6" s="645"/>
      <c r="AF6" s="645"/>
      <c r="AG6" s="645"/>
      <c r="AH6" s="645"/>
      <c r="AI6" s="645"/>
      <c r="AJ6" s="645"/>
      <c r="AK6" s="645"/>
      <c r="AL6" s="646">
        <v>0.9</v>
      </c>
      <c r="AM6" s="647"/>
      <c r="AN6" s="647"/>
      <c r="AO6" s="648"/>
      <c r="AP6" s="638" t="s">
        <v>231</v>
      </c>
      <c r="AQ6" s="639"/>
      <c r="AR6" s="639"/>
      <c r="AS6" s="639"/>
      <c r="AT6" s="639"/>
      <c r="AU6" s="639"/>
      <c r="AV6" s="639"/>
      <c r="AW6" s="639"/>
      <c r="AX6" s="639"/>
      <c r="AY6" s="639"/>
      <c r="AZ6" s="639"/>
      <c r="BA6" s="639"/>
      <c r="BB6" s="639"/>
      <c r="BC6" s="639"/>
      <c r="BD6" s="639"/>
      <c r="BE6" s="639"/>
      <c r="BF6" s="640"/>
      <c r="BG6" s="641">
        <v>2487364</v>
      </c>
      <c r="BH6" s="642"/>
      <c r="BI6" s="642"/>
      <c r="BJ6" s="642"/>
      <c r="BK6" s="642"/>
      <c r="BL6" s="642"/>
      <c r="BM6" s="642"/>
      <c r="BN6" s="643"/>
      <c r="BO6" s="644">
        <v>99.9</v>
      </c>
      <c r="BP6" s="644"/>
      <c r="BQ6" s="644"/>
      <c r="BR6" s="644"/>
      <c r="BS6" s="645" t="s">
        <v>182</v>
      </c>
      <c r="BT6" s="645"/>
      <c r="BU6" s="645"/>
      <c r="BV6" s="645"/>
      <c r="BW6" s="645"/>
      <c r="BX6" s="645"/>
      <c r="BY6" s="645"/>
      <c r="BZ6" s="645"/>
      <c r="CA6" s="645"/>
      <c r="CB6" s="649"/>
      <c r="CD6" s="652" t="s">
        <v>232</v>
      </c>
      <c r="CE6" s="653"/>
      <c r="CF6" s="653"/>
      <c r="CG6" s="653"/>
      <c r="CH6" s="653"/>
      <c r="CI6" s="653"/>
      <c r="CJ6" s="653"/>
      <c r="CK6" s="653"/>
      <c r="CL6" s="653"/>
      <c r="CM6" s="653"/>
      <c r="CN6" s="653"/>
      <c r="CO6" s="653"/>
      <c r="CP6" s="653"/>
      <c r="CQ6" s="654"/>
      <c r="CR6" s="641">
        <v>179182</v>
      </c>
      <c r="CS6" s="642"/>
      <c r="CT6" s="642"/>
      <c r="CU6" s="642"/>
      <c r="CV6" s="642"/>
      <c r="CW6" s="642"/>
      <c r="CX6" s="642"/>
      <c r="CY6" s="643"/>
      <c r="CZ6" s="635">
        <v>1.2</v>
      </c>
      <c r="DA6" s="636"/>
      <c r="DB6" s="636"/>
      <c r="DC6" s="655"/>
      <c r="DD6" s="650" t="s">
        <v>182</v>
      </c>
      <c r="DE6" s="642"/>
      <c r="DF6" s="642"/>
      <c r="DG6" s="642"/>
      <c r="DH6" s="642"/>
      <c r="DI6" s="642"/>
      <c r="DJ6" s="642"/>
      <c r="DK6" s="642"/>
      <c r="DL6" s="642"/>
      <c r="DM6" s="642"/>
      <c r="DN6" s="642"/>
      <c r="DO6" s="642"/>
      <c r="DP6" s="643"/>
      <c r="DQ6" s="650">
        <v>178949</v>
      </c>
      <c r="DR6" s="642"/>
      <c r="DS6" s="642"/>
      <c r="DT6" s="642"/>
      <c r="DU6" s="642"/>
      <c r="DV6" s="642"/>
      <c r="DW6" s="642"/>
      <c r="DX6" s="642"/>
      <c r="DY6" s="642"/>
      <c r="DZ6" s="642"/>
      <c r="EA6" s="642"/>
      <c r="EB6" s="642"/>
      <c r="EC6" s="651"/>
    </row>
    <row r="7" spans="2:143" ht="11.25" customHeight="1" x14ac:dyDescent="0.15">
      <c r="B7" s="638" t="s">
        <v>233</v>
      </c>
      <c r="C7" s="639"/>
      <c r="D7" s="639"/>
      <c r="E7" s="639"/>
      <c r="F7" s="639"/>
      <c r="G7" s="639"/>
      <c r="H7" s="639"/>
      <c r="I7" s="639"/>
      <c r="J7" s="639"/>
      <c r="K7" s="639"/>
      <c r="L7" s="639"/>
      <c r="M7" s="639"/>
      <c r="N7" s="639"/>
      <c r="O7" s="639"/>
      <c r="P7" s="639"/>
      <c r="Q7" s="640"/>
      <c r="R7" s="641">
        <v>6187</v>
      </c>
      <c r="S7" s="642"/>
      <c r="T7" s="642"/>
      <c r="U7" s="642"/>
      <c r="V7" s="642"/>
      <c r="W7" s="642"/>
      <c r="X7" s="642"/>
      <c r="Y7" s="643"/>
      <c r="Z7" s="644">
        <v>0</v>
      </c>
      <c r="AA7" s="644"/>
      <c r="AB7" s="644"/>
      <c r="AC7" s="644"/>
      <c r="AD7" s="645">
        <v>6187</v>
      </c>
      <c r="AE7" s="645"/>
      <c r="AF7" s="645"/>
      <c r="AG7" s="645"/>
      <c r="AH7" s="645"/>
      <c r="AI7" s="645"/>
      <c r="AJ7" s="645"/>
      <c r="AK7" s="645"/>
      <c r="AL7" s="646">
        <v>0.1</v>
      </c>
      <c r="AM7" s="647"/>
      <c r="AN7" s="647"/>
      <c r="AO7" s="648"/>
      <c r="AP7" s="638" t="s">
        <v>234</v>
      </c>
      <c r="AQ7" s="639"/>
      <c r="AR7" s="639"/>
      <c r="AS7" s="639"/>
      <c r="AT7" s="639"/>
      <c r="AU7" s="639"/>
      <c r="AV7" s="639"/>
      <c r="AW7" s="639"/>
      <c r="AX7" s="639"/>
      <c r="AY7" s="639"/>
      <c r="AZ7" s="639"/>
      <c r="BA7" s="639"/>
      <c r="BB7" s="639"/>
      <c r="BC7" s="639"/>
      <c r="BD7" s="639"/>
      <c r="BE7" s="639"/>
      <c r="BF7" s="640"/>
      <c r="BG7" s="641">
        <v>1102710</v>
      </c>
      <c r="BH7" s="642"/>
      <c r="BI7" s="642"/>
      <c r="BJ7" s="642"/>
      <c r="BK7" s="642"/>
      <c r="BL7" s="642"/>
      <c r="BM7" s="642"/>
      <c r="BN7" s="643"/>
      <c r="BO7" s="644">
        <v>44.3</v>
      </c>
      <c r="BP7" s="644"/>
      <c r="BQ7" s="644"/>
      <c r="BR7" s="644"/>
      <c r="BS7" s="645" t="s">
        <v>182</v>
      </c>
      <c r="BT7" s="645"/>
      <c r="BU7" s="645"/>
      <c r="BV7" s="645"/>
      <c r="BW7" s="645"/>
      <c r="BX7" s="645"/>
      <c r="BY7" s="645"/>
      <c r="BZ7" s="645"/>
      <c r="CA7" s="645"/>
      <c r="CB7" s="649"/>
      <c r="CD7" s="656" t="s">
        <v>235</v>
      </c>
      <c r="CE7" s="657"/>
      <c r="CF7" s="657"/>
      <c r="CG7" s="657"/>
      <c r="CH7" s="657"/>
      <c r="CI7" s="657"/>
      <c r="CJ7" s="657"/>
      <c r="CK7" s="657"/>
      <c r="CL7" s="657"/>
      <c r="CM7" s="657"/>
      <c r="CN7" s="657"/>
      <c r="CO7" s="657"/>
      <c r="CP7" s="657"/>
      <c r="CQ7" s="658"/>
      <c r="CR7" s="641">
        <v>2581333</v>
      </c>
      <c r="CS7" s="642"/>
      <c r="CT7" s="642"/>
      <c r="CU7" s="642"/>
      <c r="CV7" s="642"/>
      <c r="CW7" s="642"/>
      <c r="CX7" s="642"/>
      <c r="CY7" s="643"/>
      <c r="CZ7" s="644">
        <v>17.100000000000001</v>
      </c>
      <c r="DA7" s="644"/>
      <c r="DB7" s="644"/>
      <c r="DC7" s="644"/>
      <c r="DD7" s="650">
        <v>298941</v>
      </c>
      <c r="DE7" s="642"/>
      <c r="DF7" s="642"/>
      <c r="DG7" s="642"/>
      <c r="DH7" s="642"/>
      <c r="DI7" s="642"/>
      <c r="DJ7" s="642"/>
      <c r="DK7" s="642"/>
      <c r="DL7" s="642"/>
      <c r="DM7" s="642"/>
      <c r="DN7" s="642"/>
      <c r="DO7" s="642"/>
      <c r="DP7" s="643"/>
      <c r="DQ7" s="650">
        <v>1872851</v>
      </c>
      <c r="DR7" s="642"/>
      <c r="DS7" s="642"/>
      <c r="DT7" s="642"/>
      <c r="DU7" s="642"/>
      <c r="DV7" s="642"/>
      <c r="DW7" s="642"/>
      <c r="DX7" s="642"/>
      <c r="DY7" s="642"/>
      <c r="DZ7" s="642"/>
      <c r="EA7" s="642"/>
      <c r="EB7" s="642"/>
      <c r="EC7" s="651"/>
    </row>
    <row r="8" spans="2:143" ht="11.25" customHeight="1" x14ac:dyDescent="0.15">
      <c r="B8" s="638" t="s">
        <v>236</v>
      </c>
      <c r="C8" s="639"/>
      <c r="D8" s="639"/>
      <c r="E8" s="639"/>
      <c r="F8" s="639"/>
      <c r="G8" s="639"/>
      <c r="H8" s="639"/>
      <c r="I8" s="639"/>
      <c r="J8" s="639"/>
      <c r="K8" s="639"/>
      <c r="L8" s="639"/>
      <c r="M8" s="639"/>
      <c r="N8" s="639"/>
      <c r="O8" s="639"/>
      <c r="P8" s="639"/>
      <c r="Q8" s="640"/>
      <c r="R8" s="641">
        <v>10748</v>
      </c>
      <c r="S8" s="642"/>
      <c r="T8" s="642"/>
      <c r="U8" s="642"/>
      <c r="V8" s="642"/>
      <c r="W8" s="642"/>
      <c r="X8" s="642"/>
      <c r="Y8" s="643"/>
      <c r="Z8" s="644">
        <v>0.1</v>
      </c>
      <c r="AA8" s="644"/>
      <c r="AB8" s="644"/>
      <c r="AC8" s="644"/>
      <c r="AD8" s="645">
        <v>10748</v>
      </c>
      <c r="AE8" s="645"/>
      <c r="AF8" s="645"/>
      <c r="AG8" s="645"/>
      <c r="AH8" s="645"/>
      <c r="AI8" s="645"/>
      <c r="AJ8" s="645"/>
      <c r="AK8" s="645"/>
      <c r="AL8" s="646">
        <v>0.1</v>
      </c>
      <c r="AM8" s="647"/>
      <c r="AN8" s="647"/>
      <c r="AO8" s="648"/>
      <c r="AP8" s="638" t="s">
        <v>237</v>
      </c>
      <c r="AQ8" s="639"/>
      <c r="AR8" s="639"/>
      <c r="AS8" s="639"/>
      <c r="AT8" s="639"/>
      <c r="AU8" s="639"/>
      <c r="AV8" s="639"/>
      <c r="AW8" s="639"/>
      <c r="AX8" s="639"/>
      <c r="AY8" s="639"/>
      <c r="AZ8" s="639"/>
      <c r="BA8" s="639"/>
      <c r="BB8" s="639"/>
      <c r="BC8" s="639"/>
      <c r="BD8" s="639"/>
      <c r="BE8" s="639"/>
      <c r="BF8" s="640"/>
      <c r="BG8" s="641">
        <v>29802</v>
      </c>
      <c r="BH8" s="642"/>
      <c r="BI8" s="642"/>
      <c r="BJ8" s="642"/>
      <c r="BK8" s="642"/>
      <c r="BL8" s="642"/>
      <c r="BM8" s="642"/>
      <c r="BN8" s="643"/>
      <c r="BO8" s="644">
        <v>1.2</v>
      </c>
      <c r="BP8" s="644"/>
      <c r="BQ8" s="644"/>
      <c r="BR8" s="644"/>
      <c r="BS8" s="650" t="s">
        <v>182</v>
      </c>
      <c r="BT8" s="642"/>
      <c r="BU8" s="642"/>
      <c r="BV8" s="642"/>
      <c r="BW8" s="642"/>
      <c r="BX8" s="642"/>
      <c r="BY8" s="642"/>
      <c r="BZ8" s="642"/>
      <c r="CA8" s="642"/>
      <c r="CB8" s="651"/>
      <c r="CD8" s="656" t="s">
        <v>238</v>
      </c>
      <c r="CE8" s="657"/>
      <c r="CF8" s="657"/>
      <c r="CG8" s="657"/>
      <c r="CH8" s="657"/>
      <c r="CI8" s="657"/>
      <c r="CJ8" s="657"/>
      <c r="CK8" s="657"/>
      <c r="CL8" s="657"/>
      <c r="CM8" s="657"/>
      <c r="CN8" s="657"/>
      <c r="CO8" s="657"/>
      <c r="CP8" s="657"/>
      <c r="CQ8" s="658"/>
      <c r="CR8" s="641">
        <v>4484896</v>
      </c>
      <c r="CS8" s="642"/>
      <c r="CT8" s="642"/>
      <c r="CU8" s="642"/>
      <c r="CV8" s="642"/>
      <c r="CW8" s="642"/>
      <c r="CX8" s="642"/>
      <c r="CY8" s="643"/>
      <c r="CZ8" s="644">
        <v>29.8</v>
      </c>
      <c r="DA8" s="644"/>
      <c r="DB8" s="644"/>
      <c r="DC8" s="644"/>
      <c r="DD8" s="650">
        <v>491120</v>
      </c>
      <c r="DE8" s="642"/>
      <c r="DF8" s="642"/>
      <c r="DG8" s="642"/>
      <c r="DH8" s="642"/>
      <c r="DI8" s="642"/>
      <c r="DJ8" s="642"/>
      <c r="DK8" s="642"/>
      <c r="DL8" s="642"/>
      <c r="DM8" s="642"/>
      <c r="DN8" s="642"/>
      <c r="DO8" s="642"/>
      <c r="DP8" s="643"/>
      <c r="DQ8" s="650">
        <v>2606627</v>
      </c>
      <c r="DR8" s="642"/>
      <c r="DS8" s="642"/>
      <c r="DT8" s="642"/>
      <c r="DU8" s="642"/>
      <c r="DV8" s="642"/>
      <c r="DW8" s="642"/>
      <c r="DX8" s="642"/>
      <c r="DY8" s="642"/>
      <c r="DZ8" s="642"/>
      <c r="EA8" s="642"/>
      <c r="EB8" s="642"/>
      <c r="EC8" s="651"/>
    </row>
    <row r="9" spans="2:143" ht="11.25" customHeight="1" x14ac:dyDescent="0.15">
      <c r="B9" s="638" t="s">
        <v>239</v>
      </c>
      <c r="C9" s="639"/>
      <c r="D9" s="639"/>
      <c r="E9" s="639"/>
      <c r="F9" s="639"/>
      <c r="G9" s="639"/>
      <c r="H9" s="639"/>
      <c r="I9" s="639"/>
      <c r="J9" s="639"/>
      <c r="K9" s="639"/>
      <c r="L9" s="639"/>
      <c r="M9" s="639"/>
      <c r="N9" s="639"/>
      <c r="O9" s="639"/>
      <c r="P9" s="639"/>
      <c r="Q9" s="640"/>
      <c r="R9" s="641">
        <v>7751</v>
      </c>
      <c r="S9" s="642"/>
      <c r="T9" s="642"/>
      <c r="U9" s="642"/>
      <c r="V9" s="642"/>
      <c r="W9" s="642"/>
      <c r="X9" s="642"/>
      <c r="Y9" s="643"/>
      <c r="Z9" s="644">
        <v>0</v>
      </c>
      <c r="AA9" s="644"/>
      <c r="AB9" s="644"/>
      <c r="AC9" s="644"/>
      <c r="AD9" s="645">
        <v>7751</v>
      </c>
      <c r="AE9" s="645"/>
      <c r="AF9" s="645"/>
      <c r="AG9" s="645"/>
      <c r="AH9" s="645"/>
      <c r="AI9" s="645"/>
      <c r="AJ9" s="645"/>
      <c r="AK9" s="645"/>
      <c r="AL9" s="646">
        <v>0.1</v>
      </c>
      <c r="AM9" s="647"/>
      <c r="AN9" s="647"/>
      <c r="AO9" s="648"/>
      <c r="AP9" s="638" t="s">
        <v>240</v>
      </c>
      <c r="AQ9" s="639"/>
      <c r="AR9" s="639"/>
      <c r="AS9" s="639"/>
      <c r="AT9" s="639"/>
      <c r="AU9" s="639"/>
      <c r="AV9" s="639"/>
      <c r="AW9" s="639"/>
      <c r="AX9" s="639"/>
      <c r="AY9" s="639"/>
      <c r="AZ9" s="639"/>
      <c r="BA9" s="639"/>
      <c r="BB9" s="639"/>
      <c r="BC9" s="639"/>
      <c r="BD9" s="639"/>
      <c r="BE9" s="639"/>
      <c r="BF9" s="640"/>
      <c r="BG9" s="641">
        <v>958265</v>
      </c>
      <c r="BH9" s="642"/>
      <c r="BI9" s="642"/>
      <c r="BJ9" s="642"/>
      <c r="BK9" s="642"/>
      <c r="BL9" s="642"/>
      <c r="BM9" s="642"/>
      <c r="BN9" s="643"/>
      <c r="BO9" s="644">
        <v>38.5</v>
      </c>
      <c r="BP9" s="644"/>
      <c r="BQ9" s="644"/>
      <c r="BR9" s="644"/>
      <c r="BS9" s="650" t="s">
        <v>182</v>
      </c>
      <c r="BT9" s="642"/>
      <c r="BU9" s="642"/>
      <c r="BV9" s="642"/>
      <c r="BW9" s="642"/>
      <c r="BX9" s="642"/>
      <c r="BY9" s="642"/>
      <c r="BZ9" s="642"/>
      <c r="CA9" s="642"/>
      <c r="CB9" s="651"/>
      <c r="CD9" s="656" t="s">
        <v>241</v>
      </c>
      <c r="CE9" s="657"/>
      <c r="CF9" s="657"/>
      <c r="CG9" s="657"/>
      <c r="CH9" s="657"/>
      <c r="CI9" s="657"/>
      <c r="CJ9" s="657"/>
      <c r="CK9" s="657"/>
      <c r="CL9" s="657"/>
      <c r="CM9" s="657"/>
      <c r="CN9" s="657"/>
      <c r="CO9" s="657"/>
      <c r="CP9" s="657"/>
      <c r="CQ9" s="658"/>
      <c r="CR9" s="641">
        <v>768918</v>
      </c>
      <c r="CS9" s="642"/>
      <c r="CT9" s="642"/>
      <c r="CU9" s="642"/>
      <c r="CV9" s="642"/>
      <c r="CW9" s="642"/>
      <c r="CX9" s="642"/>
      <c r="CY9" s="643"/>
      <c r="CZ9" s="644">
        <v>5.0999999999999996</v>
      </c>
      <c r="DA9" s="644"/>
      <c r="DB9" s="644"/>
      <c r="DC9" s="644"/>
      <c r="DD9" s="650">
        <v>34917</v>
      </c>
      <c r="DE9" s="642"/>
      <c r="DF9" s="642"/>
      <c r="DG9" s="642"/>
      <c r="DH9" s="642"/>
      <c r="DI9" s="642"/>
      <c r="DJ9" s="642"/>
      <c r="DK9" s="642"/>
      <c r="DL9" s="642"/>
      <c r="DM9" s="642"/>
      <c r="DN9" s="642"/>
      <c r="DO9" s="642"/>
      <c r="DP9" s="643"/>
      <c r="DQ9" s="650">
        <v>662473</v>
      </c>
      <c r="DR9" s="642"/>
      <c r="DS9" s="642"/>
      <c r="DT9" s="642"/>
      <c r="DU9" s="642"/>
      <c r="DV9" s="642"/>
      <c r="DW9" s="642"/>
      <c r="DX9" s="642"/>
      <c r="DY9" s="642"/>
      <c r="DZ9" s="642"/>
      <c r="EA9" s="642"/>
      <c r="EB9" s="642"/>
      <c r="EC9" s="651"/>
    </row>
    <row r="10" spans="2:143" ht="11.25" customHeight="1" x14ac:dyDescent="0.15">
      <c r="B10" s="638" t="s">
        <v>242</v>
      </c>
      <c r="C10" s="639"/>
      <c r="D10" s="639"/>
      <c r="E10" s="639"/>
      <c r="F10" s="639"/>
      <c r="G10" s="639"/>
      <c r="H10" s="639"/>
      <c r="I10" s="639"/>
      <c r="J10" s="639"/>
      <c r="K10" s="639"/>
      <c r="L10" s="639"/>
      <c r="M10" s="639"/>
      <c r="N10" s="639"/>
      <c r="O10" s="639"/>
      <c r="P10" s="639"/>
      <c r="Q10" s="640"/>
      <c r="R10" s="641" t="s">
        <v>182</v>
      </c>
      <c r="S10" s="642"/>
      <c r="T10" s="642"/>
      <c r="U10" s="642"/>
      <c r="V10" s="642"/>
      <c r="W10" s="642"/>
      <c r="X10" s="642"/>
      <c r="Y10" s="643"/>
      <c r="Z10" s="644" t="s">
        <v>182</v>
      </c>
      <c r="AA10" s="644"/>
      <c r="AB10" s="644"/>
      <c r="AC10" s="644"/>
      <c r="AD10" s="645" t="s">
        <v>182</v>
      </c>
      <c r="AE10" s="645"/>
      <c r="AF10" s="645"/>
      <c r="AG10" s="645"/>
      <c r="AH10" s="645"/>
      <c r="AI10" s="645"/>
      <c r="AJ10" s="645"/>
      <c r="AK10" s="645"/>
      <c r="AL10" s="646" t="s">
        <v>182</v>
      </c>
      <c r="AM10" s="647"/>
      <c r="AN10" s="647"/>
      <c r="AO10" s="648"/>
      <c r="AP10" s="638" t="s">
        <v>243</v>
      </c>
      <c r="AQ10" s="639"/>
      <c r="AR10" s="639"/>
      <c r="AS10" s="639"/>
      <c r="AT10" s="639"/>
      <c r="AU10" s="639"/>
      <c r="AV10" s="639"/>
      <c r="AW10" s="639"/>
      <c r="AX10" s="639"/>
      <c r="AY10" s="639"/>
      <c r="AZ10" s="639"/>
      <c r="BA10" s="639"/>
      <c r="BB10" s="639"/>
      <c r="BC10" s="639"/>
      <c r="BD10" s="639"/>
      <c r="BE10" s="639"/>
      <c r="BF10" s="640"/>
      <c r="BG10" s="641">
        <v>50741</v>
      </c>
      <c r="BH10" s="642"/>
      <c r="BI10" s="642"/>
      <c r="BJ10" s="642"/>
      <c r="BK10" s="642"/>
      <c r="BL10" s="642"/>
      <c r="BM10" s="642"/>
      <c r="BN10" s="643"/>
      <c r="BO10" s="644">
        <v>2</v>
      </c>
      <c r="BP10" s="644"/>
      <c r="BQ10" s="644"/>
      <c r="BR10" s="644"/>
      <c r="BS10" s="650" t="s">
        <v>182</v>
      </c>
      <c r="BT10" s="642"/>
      <c r="BU10" s="642"/>
      <c r="BV10" s="642"/>
      <c r="BW10" s="642"/>
      <c r="BX10" s="642"/>
      <c r="BY10" s="642"/>
      <c r="BZ10" s="642"/>
      <c r="CA10" s="642"/>
      <c r="CB10" s="651"/>
      <c r="CD10" s="656" t="s">
        <v>244</v>
      </c>
      <c r="CE10" s="657"/>
      <c r="CF10" s="657"/>
      <c r="CG10" s="657"/>
      <c r="CH10" s="657"/>
      <c r="CI10" s="657"/>
      <c r="CJ10" s="657"/>
      <c r="CK10" s="657"/>
      <c r="CL10" s="657"/>
      <c r="CM10" s="657"/>
      <c r="CN10" s="657"/>
      <c r="CO10" s="657"/>
      <c r="CP10" s="657"/>
      <c r="CQ10" s="658"/>
      <c r="CR10" s="641">
        <v>22511</v>
      </c>
      <c r="CS10" s="642"/>
      <c r="CT10" s="642"/>
      <c r="CU10" s="642"/>
      <c r="CV10" s="642"/>
      <c r="CW10" s="642"/>
      <c r="CX10" s="642"/>
      <c r="CY10" s="643"/>
      <c r="CZ10" s="644">
        <v>0.1</v>
      </c>
      <c r="DA10" s="644"/>
      <c r="DB10" s="644"/>
      <c r="DC10" s="644"/>
      <c r="DD10" s="650" t="s">
        <v>182</v>
      </c>
      <c r="DE10" s="642"/>
      <c r="DF10" s="642"/>
      <c r="DG10" s="642"/>
      <c r="DH10" s="642"/>
      <c r="DI10" s="642"/>
      <c r="DJ10" s="642"/>
      <c r="DK10" s="642"/>
      <c r="DL10" s="642"/>
      <c r="DM10" s="642"/>
      <c r="DN10" s="642"/>
      <c r="DO10" s="642"/>
      <c r="DP10" s="643"/>
      <c r="DQ10" s="650">
        <v>2511</v>
      </c>
      <c r="DR10" s="642"/>
      <c r="DS10" s="642"/>
      <c r="DT10" s="642"/>
      <c r="DU10" s="642"/>
      <c r="DV10" s="642"/>
      <c r="DW10" s="642"/>
      <c r="DX10" s="642"/>
      <c r="DY10" s="642"/>
      <c r="DZ10" s="642"/>
      <c r="EA10" s="642"/>
      <c r="EB10" s="642"/>
      <c r="EC10" s="651"/>
    </row>
    <row r="11" spans="2:143" ht="11.25" customHeight="1" x14ac:dyDescent="0.15">
      <c r="B11" s="638" t="s">
        <v>245</v>
      </c>
      <c r="C11" s="639"/>
      <c r="D11" s="639"/>
      <c r="E11" s="639"/>
      <c r="F11" s="639"/>
      <c r="G11" s="639"/>
      <c r="H11" s="639"/>
      <c r="I11" s="639"/>
      <c r="J11" s="639"/>
      <c r="K11" s="639"/>
      <c r="L11" s="639"/>
      <c r="M11" s="639"/>
      <c r="N11" s="639"/>
      <c r="O11" s="639"/>
      <c r="P11" s="639"/>
      <c r="Q11" s="640"/>
      <c r="R11" s="641" t="s">
        <v>182</v>
      </c>
      <c r="S11" s="642"/>
      <c r="T11" s="642"/>
      <c r="U11" s="642"/>
      <c r="V11" s="642"/>
      <c r="W11" s="642"/>
      <c r="X11" s="642"/>
      <c r="Y11" s="643"/>
      <c r="Z11" s="644" t="s">
        <v>182</v>
      </c>
      <c r="AA11" s="644"/>
      <c r="AB11" s="644"/>
      <c r="AC11" s="644"/>
      <c r="AD11" s="645" t="s">
        <v>182</v>
      </c>
      <c r="AE11" s="645"/>
      <c r="AF11" s="645"/>
      <c r="AG11" s="645"/>
      <c r="AH11" s="645"/>
      <c r="AI11" s="645"/>
      <c r="AJ11" s="645"/>
      <c r="AK11" s="645"/>
      <c r="AL11" s="646" t="s">
        <v>182</v>
      </c>
      <c r="AM11" s="647"/>
      <c r="AN11" s="647"/>
      <c r="AO11" s="648"/>
      <c r="AP11" s="638" t="s">
        <v>246</v>
      </c>
      <c r="AQ11" s="639"/>
      <c r="AR11" s="639"/>
      <c r="AS11" s="639"/>
      <c r="AT11" s="639"/>
      <c r="AU11" s="639"/>
      <c r="AV11" s="639"/>
      <c r="AW11" s="639"/>
      <c r="AX11" s="639"/>
      <c r="AY11" s="639"/>
      <c r="AZ11" s="639"/>
      <c r="BA11" s="639"/>
      <c r="BB11" s="639"/>
      <c r="BC11" s="639"/>
      <c r="BD11" s="639"/>
      <c r="BE11" s="639"/>
      <c r="BF11" s="640"/>
      <c r="BG11" s="641">
        <v>63902</v>
      </c>
      <c r="BH11" s="642"/>
      <c r="BI11" s="642"/>
      <c r="BJ11" s="642"/>
      <c r="BK11" s="642"/>
      <c r="BL11" s="642"/>
      <c r="BM11" s="642"/>
      <c r="BN11" s="643"/>
      <c r="BO11" s="644">
        <v>2.6</v>
      </c>
      <c r="BP11" s="644"/>
      <c r="BQ11" s="644"/>
      <c r="BR11" s="644"/>
      <c r="BS11" s="650" t="s">
        <v>182</v>
      </c>
      <c r="BT11" s="642"/>
      <c r="BU11" s="642"/>
      <c r="BV11" s="642"/>
      <c r="BW11" s="642"/>
      <c r="BX11" s="642"/>
      <c r="BY11" s="642"/>
      <c r="BZ11" s="642"/>
      <c r="CA11" s="642"/>
      <c r="CB11" s="651"/>
      <c r="CD11" s="656" t="s">
        <v>247</v>
      </c>
      <c r="CE11" s="657"/>
      <c r="CF11" s="657"/>
      <c r="CG11" s="657"/>
      <c r="CH11" s="657"/>
      <c r="CI11" s="657"/>
      <c r="CJ11" s="657"/>
      <c r="CK11" s="657"/>
      <c r="CL11" s="657"/>
      <c r="CM11" s="657"/>
      <c r="CN11" s="657"/>
      <c r="CO11" s="657"/>
      <c r="CP11" s="657"/>
      <c r="CQ11" s="658"/>
      <c r="CR11" s="641">
        <v>662255</v>
      </c>
      <c r="CS11" s="642"/>
      <c r="CT11" s="642"/>
      <c r="CU11" s="642"/>
      <c r="CV11" s="642"/>
      <c r="CW11" s="642"/>
      <c r="CX11" s="642"/>
      <c r="CY11" s="643"/>
      <c r="CZ11" s="644">
        <v>4.4000000000000004</v>
      </c>
      <c r="DA11" s="644"/>
      <c r="DB11" s="644"/>
      <c r="DC11" s="644"/>
      <c r="DD11" s="650">
        <v>131104</v>
      </c>
      <c r="DE11" s="642"/>
      <c r="DF11" s="642"/>
      <c r="DG11" s="642"/>
      <c r="DH11" s="642"/>
      <c r="DI11" s="642"/>
      <c r="DJ11" s="642"/>
      <c r="DK11" s="642"/>
      <c r="DL11" s="642"/>
      <c r="DM11" s="642"/>
      <c r="DN11" s="642"/>
      <c r="DO11" s="642"/>
      <c r="DP11" s="643"/>
      <c r="DQ11" s="650">
        <v>438267</v>
      </c>
      <c r="DR11" s="642"/>
      <c r="DS11" s="642"/>
      <c r="DT11" s="642"/>
      <c r="DU11" s="642"/>
      <c r="DV11" s="642"/>
      <c r="DW11" s="642"/>
      <c r="DX11" s="642"/>
      <c r="DY11" s="642"/>
      <c r="DZ11" s="642"/>
      <c r="EA11" s="642"/>
      <c r="EB11" s="642"/>
      <c r="EC11" s="651"/>
    </row>
    <row r="12" spans="2:143" ht="11.25" customHeight="1" x14ac:dyDescent="0.15">
      <c r="B12" s="638" t="s">
        <v>248</v>
      </c>
      <c r="C12" s="639"/>
      <c r="D12" s="639"/>
      <c r="E12" s="639"/>
      <c r="F12" s="639"/>
      <c r="G12" s="639"/>
      <c r="H12" s="639"/>
      <c r="I12" s="639"/>
      <c r="J12" s="639"/>
      <c r="K12" s="639"/>
      <c r="L12" s="639"/>
      <c r="M12" s="639"/>
      <c r="N12" s="639"/>
      <c r="O12" s="639"/>
      <c r="P12" s="639"/>
      <c r="Q12" s="640"/>
      <c r="R12" s="641">
        <v>427030</v>
      </c>
      <c r="S12" s="642"/>
      <c r="T12" s="642"/>
      <c r="U12" s="642"/>
      <c r="V12" s="642"/>
      <c r="W12" s="642"/>
      <c r="X12" s="642"/>
      <c r="Y12" s="643"/>
      <c r="Z12" s="644">
        <v>2.7</v>
      </c>
      <c r="AA12" s="644"/>
      <c r="AB12" s="644"/>
      <c r="AC12" s="644"/>
      <c r="AD12" s="645">
        <v>427030</v>
      </c>
      <c r="AE12" s="645"/>
      <c r="AF12" s="645"/>
      <c r="AG12" s="645"/>
      <c r="AH12" s="645"/>
      <c r="AI12" s="645"/>
      <c r="AJ12" s="645"/>
      <c r="AK12" s="645"/>
      <c r="AL12" s="646">
        <v>4.7</v>
      </c>
      <c r="AM12" s="647"/>
      <c r="AN12" s="647"/>
      <c r="AO12" s="648"/>
      <c r="AP12" s="638" t="s">
        <v>249</v>
      </c>
      <c r="AQ12" s="639"/>
      <c r="AR12" s="639"/>
      <c r="AS12" s="639"/>
      <c r="AT12" s="639"/>
      <c r="AU12" s="639"/>
      <c r="AV12" s="639"/>
      <c r="AW12" s="639"/>
      <c r="AX12" s="639"/>
      <c r="AY12" s="639"/>
      <c r="AZ12" s="639"/>
      <c r="BA12" s="639"/>
      <c r="BB12" s="639"/>
      <c r="BC12" s="639"/>
      <c r="BD12" s="639"/>
      <c r="BE12" s="639"/>
      <c r="BF12" s="640"/>
      <c r="BG12" s="641">
        <v>1150120</v>
      </c>
      <c r="BH12" s="642"/>
      <c r="BI12" s="642"/>
      <c r="BJ12" s="642"/>
      <c r="BK12" s="642"/>
      <c r="BL12" s="642"/>
      <c r="BM12" s="642"/>
      <c r="BN12" s="643"/>
      <c r="BO12" s="644">
        <v>46.2</v>
      </c>
      <c r="BP12" s="644"/>
      <c r="BQ12" s="644"/>
      <c r="BR12" s="644"/>
      <c r="BS12" s="650" t="s">
        <v>182</v>
      </c>
      <c r="BT12" s="642"/>
      <c r="BU12" s="642"/>
      <c r="BV12" s="642"/>
      <c r="BW12" s="642"/>
      <c r="BX12" s="642"/>
      <c r="BY12" s="642"/>
      <c r="BZ12" s="642"/>
      <c r="CA12" s="642"/>
      <c r="CB12" s="651"/>
      <c r="CD12" s="656" t="s">
        <v>250</v>
      </c>
      <c r="CE12" s="657"/>
      <c r="CF12" s="657"/>
      <c r="CG12" s="657"/>
      <c r="CH12" s="657"/>
      <c r="CI12" s="657"/>
      <c r="CJ12" s="657"/>
      <c r="CK12" s="657"/>
      <c r="CL12" s="657"/>
      <c r="CM12" s="657"/>
      <c r="CN12" s="657"/>
      <c r="CO12" s="657"/>
      <c r="CP12" s="657"/>
      <c r="CQ12" s="658"/>
      <c r="CR12" s="641">
        <v>207732</v>
      </c>
      <c r="CS12" s="642"/>
      <c r="CT12" s="642"/>
      <c r="CU12" s="642"/>
      <c r="CV12" s="642"/>
      <c r="CW12" s="642"/>
      <c r="CX12" s="642"/>
      <c r="CY12" s="643"/>
      <c r="CZ12" s="644">
        <v>1.4</v>
      </c>
      <c r="DA12" s="644"/>
      <c r="DB12" s="644"/>
      <c r="DC12" s="644"/>
      <c r="DD12" s="650">
        <v>19711</v>
      </c>
      <c r="DE12" s="642"/>
      <c r="DF12" s="642"/>
      <c r="DG12" s="642"/>
      <c r="DH12" s="642"/>
      <c r="DI12" s="642"/>
      <c r="DJ12" s="642"/>
      <c r="DK12" s="642"/>
      <c r="DL12" s="642"/>
      <c r="DM12" s="642"/>
      <c r="DN12" s="642"/>
      <c r="DO12" s="642"/>
      <c r="DP12" s="643"/>
      <c r="DQ12" s="650">
        <v>177191</v>
      </c>
      <c r="DR12" s="642"/>
      <c r="DS12" s="642"/>
      <c r="DT12" s="642"/>
      <c r="DU12" s="642"/>
      <c r="DV12" s="642"/>
      <c r="DW12" s="642"/>
      <c r="DX12" s="642"/>
      <c r="DY12" s="642"/>
      <c r="DZ12" s="642"/>
      <c r="EA12" s="642"/>
      <c r="EB12" s="642"/>
      <c r="EC12" s="651"/>
    </row>
    <row r="13" spans="2:143" ht="11.25" customHeight="1" x14ac:dyDescent="0.15">
      <c r="B13" s="638" t="s">
        <v>251</v>
      </c>
      <c r="C13" s="639"/>
      <c r="D13" s="639"/>
      <c r="E13" s="639"/>
      <c r="F13" s="639"/>
      <c r="G13" s="639"/>
      <c r="H13" s="639"/>
      <c r="I13" s="639"/>
      <c r="J13" s="639"/>
      <c r="K13" s="639"/>
      <c r="L13" s="639"/>
      <c r="M13" s="639"/>
      <c r="N13" s="639"/>
      <c r="O13" s="639"/>
      <c r="P13" s="639"/>
      <c r="Q13" s="640"/>
      <c r="R13" s="641" t="s">
        <v>182</v>
      </c>
      <c r="S13" s="642"/>
      <c r="T13" s="642"/>
      <c r="U13" s="642"/>
      <c r="V13" s="642"/>
      <c r="W13" s="642"/>
      <c r="X13" s="642"/>
      <c r="Y13" s="643"/>
      <c r="Z13" s="644" t="s">
        <v>182</v>
      </c>
      <c r="AA13" s="644"/>
      <c r="AB13" s="644"/>
      <c r="AC13" s="644"/>
      <c r="AD13" s="645" t="s">
        <v>182</v>
      </c>
      <c r="AE13" s="645"/>
      <c r="AF13" s="645"/>
      <c r="AG13" s="645"/>
      <c r="AH13" s="645"/>
      <c r="AI13" s="645"/>
      <c r="AJ13" s="645"/>
      <c r="AK13" s="645"/>
      <c r="AL13" s="646" t="s">
        <v>182</v>
      </c>
      <c r="AM13" s="647"/>
      <c r="AN13" s="647"/>
      <c r="AO13" s="648"/>
      <c r="AP13" s="638" t="s">
        <v>252</v>
      </c>
      <c r="AQ13" s="639"/>
      <c r="AR13" s="639"/>
      <c r="AS13" s="639"/>
      <c r="AT13" s="639"/>
      <c r="AU13" s="639"/>
      <c r="AV13" s="639"/>
      <c r="AW13" s="639"/>
      <c r="AX13" s="639"/>
      <c r="AY13" s="639"/>
      <c r="AZ13" s="639"/>
      <c r="BA13" s="639"/>
      <c r="BB13" s="639"/>
      <c r="BC13" s="639"/>
      <c r="BD13" s="639"/>
      <c r="BE13" s="639"/>
      <c r="BF13" s="640"/>
      <c r="BG13" s="641">
        <v>1144758</v>
      </c>
      <c r="BH13" s="642"/>
      <c r="BI13" s="642"/>
      <c r="BJ13" s="642"/>
      <c r="BK13" s="642"/>
      <c r="BL13" s="642"/>
      <c r="BM13" s="642"/>
      <c r="BN13" s="643"/>
      <c r="BO13" s="644">
        <v>46</v>
      </c>
      <c r="BP13" s="644"/>
      <c r="BQ13" s="644"/>
      <c r="BR13" s="644"/>
      <c r="BS13" s="650" t="s">
        <v>182</v>
      </c>
      <c r="BT13" s="642"/>
      <c r="BU13" s="642"/>
      <c r="BV13" s="642"/>
      <c r="BW13" s="642"/>
      <c r="BX13" s="642"/>
      <c r="BY13" s="642"/>
      <c r="BZ13" s="642"/>
      <c r="CA13" s="642"/>
      <c r="CB13" s="651"/>
      <c r="CD13" s="656" t="s">
        <v>253</v>
      </c>
      <c r="CE13" s="657"/>
      <c r="CF13" s="657"/>
      <c r="CG13" s="657"/>
      <c r="CH13" s="657"/>
      <c r="CI13" s="657"/>
      <c r="CJ13" s="657"/>
      <c r="CK13" s="657"/>
      <c r="CL13" s="657"/>
      <c r="CM13" s="657"/>
      <c r="CN13" s="657"/>
      <c r="CO13" s="657"/>
      <c r="CP13" s="657"/>
      <c r="CQ13" s="658"/>
      <c r="CR13" s="641">
        <v>1614730</v>
      </c>
      <c r="CS13" s="642"/>
      <c r="CT13" s="642"/>
      <c r="CU13" s="642"/>
      <c r="CV13" s="642"/>
      <c r="CW13" s="642"/>
      <c r="CX13" s="642"/>
      <c r="CY13" s="643"/>
      <c r="CZ13" s="644">
        <v>10.7</v>
      </c>
      <c r="DA13" s="644"/>
      <c r="DB13" s="644"/>
      <c r="DC13" s="644"/>
      <c r="DD13" s="650">
        <v>472951</v>
      </c>
      <c r="DE13" s="642"/>
      <c r="DF13" s="642"/>
      <c r="DG13" s="642"/>
      <c r="DH13" s="642"/>
      <c r="DI13" s="642"/>
      <c r="DJ13" s="642"/>
      <c r="DK13" s="642"/>
      <c r="DL13" s="642"/>
      <c r="DM13" s="642"/>
      <c r="DN13" s="642"/>
      <c r="DO13" s="642"/>
      <c r="DP13" s="643"/>
      <c r="DQ13" s="650">
        <v>1178671</v>
      </c>
      <c r="DR13" s="642"/>
      <c r="DS13" s="642"/>
      <c r="DT13" s="642"/>
      <c r="DU13" s="642"/>
      <c r="DV13" s="642"/>
      <c r="DW13" s="642"/>
      <c r="DX13" s="642"/>
      <c r="DY13" s="642"/>
      <c r="DZ13" s="642"/>
      <c r="EA13" s="642"/>
      <c r="EB13" s="642"/>
      <c r="EC13" s="651"/>
    </row>
    <row r="14" spans="2:143" ht="11.25" customHeight="1" x14ac:dyDescent="0.15">
      <c r="B14" s="638" t="s">
        <v>254</v>
      </c>
      <c r="C14" s="639"/>
      <c r="D14" s="639"/>
      <c r="E14" s="639"/>
      <c r="F14" s="639"/>
      <c r="G14" s="639"/>
      <c r="H14" s="639"/>
      <c r="I14" s="639"/>
      <c r="J14" s="639"/>
      <c r="K14" s="639"/>
      <c r="L14" s="639"/>
      <c r="M14" s="639"/>
      <c r="N14" s="639"/>
      <c r="O14" s="639"/>
      <c r="P14" s="639"/>
      <c r="Q14" s="640"/>
      <c r="R14" s="641" t="s">
        <v>182</v>
      </c>
      <c r="S14" s="642"/>
      <c r="T14" s="642"/>
      <c r="U14" s="642"/>
      <c r="V14" s="642"/>
      <c r="W14" s="642"/>
      <c r="X14" s="642"/>
      <c r="Y14" s="643"/>
      <c r="Z14" s="644" t="s">
        <v>182</v>
      </c>
      <c r="AA14" s="644"/>
      <c r="AB14" s="644"/>
      <c r="AC14" s="644"/>
      <c r="AD14" s="645" t="s">
        <v>182</v>
      </c>
      <c r="AE14" s="645"/>
      <c r="AF14" s="645"/>
      <c r="AG14" s="645"/>
      <c r="AH14" s="645"/>
      <c r="AI14" s="645"/>
      <c r="AJ14" s="645"/>
      <c r="AK14" s="645"/>
      <c r="AL14" s="646" t="s">
        <v>182</v>
      </c>
      <c r="AM14" s="647"/>
      <c r="AN14" s="647"/>
      <c r="AO14" s="648"/>
      <c r="AP14" s="638" t="s">
        <v>255</v>
      </c>
      <c r="AQ14" s="639"/>
      <c r="AR14" s="639"/>
      <c r="AS14" s="639"/>
      <c r="AT14" s="639"/>
      <c r="AU14" s="639"/>
      <c r="AV14" s="639"/>
      <c r="AW14" s="639"/>
      <c r="AX14" s="639"/>
      <c r="AY14" s="639"/>
      <c r="AZ14" s="639"/>
      <c r="BA14" s="639"/>
      <c r="BB14" s="639"/>
      <c r="BC14" s="639"/>
      <c r="BD14" s="639"/>
      <c r="BE14" s="639"/>
      <c r="BF14" s="640"/>
      <c r="BG14" s="641">
        <v>78507</v>
      </c>
      <c r="BH14" s="642"/>
      <c r="BI14" s="642"/>
      <c r="BJ14" s="642"/>
      <c r="BK14" s="642"/>
      <c r="BL14" s="642"/>
      <c r="BM14" s="642"/>
      <c r="BN14" s="643"/>
      <c r="BO14" s="644">
        <v>3.2</v>
      </c>
      <c r="BP14" s="644"/>
      <c r="BQ14" s="644"/>
      <c r="BR14" s="644"/>
      <c r="BS14" s="650" t="s">
        <v>182</v>
      </c>
      <c r="BT14" s="642"/>
      <c r="BU14" s="642"/>
      <c r="BV14" s="642"/>
      <c r="BW14" s="642"/>
      <c r="BX14" s="642"/>
      <c r="BY14" s="642"/>
      <c r="BZ14" s="642"/>
      <c r="CA14" s="642"/>
      <c r="CB14" s="651"/>
      <c r="CD14" s="656" t="s">
        <v>256</v>
      </c>
      <c r="CE14" s="657"/>
      <c r="CF14" s="657"/>
      <c r="CG14" s="657"/>
      <c r="CH14" s="657"/>
      <c r="CI14" s="657"/>
      <c r="CJ14" s="657"/>
      <c r="CK14" s="657"/>
      <c r="CL14" s="657"/>
      <c r="CM14" s="657"/>
      <c r="CN14" s="657"/>
      <c r="CO14" s="657"/>
      <c r="CP14" s="657"/>
      <c r="CQ14" s="658"/>
      <c r="CR14" s="641">
        <v>962566</v>
      </c>
      <c r="CS14" s="642"/>
      <c r="CT14" s="642"/>
      <c r="CU14" s="642"/>
      <c r="CV14" s="642"/>
      <c r="CW14" s="642"/>
      <c r="CX14" s="642"/>
      <c r="CY14" s="643"/>
      <c r="CZ14" s="644">
        <v>6.4</v>
      </c>
      <c r="DA14" s="644"/>
      <c r="DB14" s="644"/>
      <c r="DC14" s="644"/>
      <c r="DD14" s="650">
        <v>379187</v>
      </c>
      <c r="DE14" s="642"/>
      <c r="DF14" s="642"/>
      <c r="DG14" s="642"/>
      <c r="DH14" s="642"/>
      <c r="DI14" s="642"/>
      <c r="DJ14" s="642"/>
      <c r="DK14" s="642"/>
      <c r="DL14" s="642"/>
      <c r="DM14" s="642"/>
      <c r="DN14" s="642"/>
      <c r="DO14" s="642"/>
      <c r="DP14" s="643"/>
      <c r="DQ14" s="650">
        <v>587385</v>
      </c>
      <c r="DR14" s="642"/>
      <c r="DS14" s="642"/>
      <c r="DT14" s="642"/>
      <c r="DU14" s="642"/>
      <c r="DV14" s="642"/>
      <c r="DW14" s="642"/>
      <c r="DX14" s="642"/>
      <c r="DY14" s="642"/>
      <c r="DZ14" s="642"/>
      <c r="EA14" s="642"/>
      <c r="EB14" s="642"/>
      <c r="EC14" s="651"/>
    </row>
    <row r="15" spans="2:143" ht="11.25" customHeight="1" x14ac:dyDescent="0.15">
      <c r="B15" s="638" t="s">
        <v>257</v>
      </c>
      <c r="C15" s="639"/>
      <c r="D15" s="639"/>
      <c r="E15" s="639"/>
      <c r="F15" s="639"/>
      <c r="G15" s="639"/>
      <c r="H15" s="639"/>
      <c r="I15" s="639"/>
      <c r="J15" s="639"/>
      <c r="K15" s="639"/>
      <c r="L15" s="639"/>
      <c r="M15" s="639"/>
      <c r="N15" s="639"/>
      <c r="O15" s="639"/>
      <c r="P15" s="639"/>
      <c r="Q15" s="640"/>
      <c r="R15" s="641">
        <v>29232</v>
      </c>
      <c r="S15" s="642"/>
      <c r="T15" s="642"/>
      <c r="U15" s="642"/>
      <c r="V15" s="642"/>
      <c r="W15" s="642"/>
      <c r="X15" s="642"/>
      <c r="Y15" s="643"/>
      <c r="Z15" s="644">
        <v>0.2</v>
      </c>
      <c r="AA15" s="644"/>
      <c r="AB15" s="644"/>
      <c r="AC15" s="644"/>
      <c r="AD15" s="645">
        <v>29232</v>
      </c>
      <c r="AE15" s="645"/>
      <c r="AF15" s="645"/>
      <c r="AG15" s="645"/>
      <c r="AH15" s="645"/>
      <c r="AI15" s="645"/>
      <c r="AJ15" s="645"/>
      <c r="AK15" s="645"/>
      <c r="AL15" s="646">
        <v>0.3</v>
      </c>
      <c r="AM15" s="647"/>
      <c r="AN15" s="647"/>
      <c r="AO15" s="648"/>
      <c r="AP15" s="638" t="s">
        <v>258</v>
      </c>
      <c r="AQ15" s="639"/>
      <c r="AR15" s="639"/>
      <c r="AS15" s="639"/>
      <c r="AT15" s="639"/>
      <c r="AU15" s="639"/>
      <c r="AV15" s="639"/>
      <c r="AW15" s="639"/>
      <c r="AX15" s="639"/>
      <c r="AY15" s="639"/>
      <c r="AZ15" s="639"/>
      <c r="BA15" s="639"/>
      <c r="BB15" s="639"/>
      <c r="BC15" s="639"/>
      <c r="BD15" s="639"/>
      <c r="BE15" s="639"/>
      <c r="BF15" s="640"/>
      <c r="BG15" s="641">
        <v>156027</v>
      </c>
      <c r="BH15" s="642"/>
      <c r="BI15" s="642"/>
      <c r="BJ15" s="642"/>
      <c r="BK15" s="642"/>
      <c r="BL15" s="642"/>
      <c r="BM15" s="642"/>
      <c r="BN15" s="643"/>
      <c r="BO15" s="644">
        <v>6.3</v>
      </c>
      <c r="BP15" s="644"/>
      <c r="BQ15" s="644"/>
      <c r="BR15" s="644"/>
      <c r="BS15" s="650" t="s">
        <v>182</v>
      </c>
      <c r="BT15" s="642"/>
      <c r="BU15" s="642"/>
      <c r="BV15" s="642"/>
      <c r="BW15" s="642"/>
      <c r="BX15" s="642"/>
      <c r="BY15" s="642"/>
      <c r="BZ15" s="642"/>
      <c r="CA15" s="642"/>
      <c r="CB15" s="651"/>
      <c r="CD15" s="656" t="s">
        <v>259</v>
      </c>
      <c r="CE15" s="657"/>
      <c r="CF15" s="657"/>
      <c r="CG15" s="657"/>
      <c r="CH15" s="657"/>
      <c r="CI15" s="657"/>
      <c r="CJ15" s="657"/>
      <c r="CK15" s="657"/>
      <c r="CL15" s="657"/>
      <c r="CM15" s="657"/>
      <c r="CN15" s="657"/>
      <c r="CO15" s="657"/>
      <c r="CP15" s="657"/>
      <c r="CQ15" s="658"/>
      <c r="CR15" s="641">
        <v>926058</v>
      </c>
      <c r="CS15" s="642"/>
      <c r="CT15" s="642"/>
      <c r="CU15" s="642"/>
      <c r="CV15" s="642"/>
      <c r="CW15" s="642"/>
      <c r="CX15" s="642"/>
      <c r="CY15" s="643"/>
      <c r="CZ15" s="644">
        <v>6.1</v>
      </c>
      <c r="DA15" s="644"/>
      <c r="DB15" s="644"/>
      <c r="DC15" s="644"/>
      <c r="DD15" s="650">
        <v>58947</v>
      </c>
      <c r="DE15" s="642"/>
      <c r="DF15" s="642"/>
      <c r="DG15" s="642"/>
      <c r="DH15" s="642"/>
      <c r="DI15" s="642"/>
      <c r="DJ15" s="642"/>
      <c r="DK15" s="642"/>
      <c r="DL15" s="642"/>
      <c r="DM15" s="642"/>
      <c r="DN15" s="642"/>
      <c r="DO15" s="642"/>
      <c r="DP15" s="643"/>
      <c r="DQ15" s="650">
        <v>738285</v>
      </c>
      <c r="DR15" s="642"/>
      <c r="DS15" s="642"/>
      <c r="DT15" s="642"/>
      <c r="DU15" s="642"/>
      <c r="DV15" s="642"/>
      <c r="DW15" s="642"/>
      <c r="DX15" s="642"/>
      <c r="DY15" s="642"/>
      <c r="DZ15" s="642"/>
      <c r="EA15" s="642"/>
      <c r="EB15" s="642"/>
      <c r="EC15" s="651"/>
    </row>
    <row r="16" spans="2:143" ht="11.25" customHeight="1" x14ac:dyDescent="0.15">
      <c r="B16" s="638" t="s">
        <v>260</v>
      </c>
      <c r="C16" s="639"/>
      <c r="D16" s="639"/>
      <c r="E16" s="639"/>
      <c r="F16" s="639"/>
      <c r="G16" s="639"/>
      <c r="H16" s="639"/>
      <c r="I16" s="639"/>
      <c r="J16" s="639"/>
      <c r="K16" s="639"/>
      <c r="L16" s="639"/>
      <c r="M16" s="639"/>
      <c r="N16" s="639"/>
      <c r="O16" s="639"/>
      <c r="P16" s="639"/>
      <c r="Q16" s="640"/>
      <c r="R16" s="641" t="s">
        <v>182</v>
      </c>
      <c r="S16" s="642"/>
      <c r="T16" s="642"/>
      <c r="U16" s="642"/>
      <c r="V16" s="642"/>
      <c r="W16" s="642"/>
      <c r="X16" s="642"/>
      <c r="Y16" s="643"/>
      <c r="Z16" s="644" t="s">
        <v>182</v>
      </c>
      <c r="AA16" s="644"/>
      <c r="AB16" s="644"/>
      <c r="AC16" s="644"/>
      <c r="AD16" s="645" t="s">
        <v>182</v>
      </c>
      <c r="AE16" s="645"/>
      <c r="AF16" s="645"/>
      <c r="AG16" s="645"/>
      <c r="AH16" s="645"/>
      <c r="AI16" s="645"/>
      <c r="AJ16" s="645"/>
      <c r="AK16" s="645"/>
      <c r="AL16" s="646" t="s">
        <v>182</v>
      </c>
      <c r="AM16" s="647"/>
      <c r="AN16" s="647"/>
      <c r="AO16" s="648"/>
      <c r="AP16" s="638" t="s">
        <v>261</v>
      </c>
      <c r="AQ16" s="639"/>
      <c r="AR16" s="639"/>
      <c r="AS16" s="639"/>
      <c r="AT16" s="639"/>
      <c r="AU16" s="639"/>
      <c r="AV16" s="639"/>
      <c r="AW16" s="639"/>
      <c r="AX16" s="639"/>
      <c r="AY16" s="639"/>
      <c r="AZ16" s="639"/>
      <c r="BA16" s="639"/>
      <c r="BB16" s="639"/>
      <c r="BC16" s="639"/>
      <c r="BD16" s="639"/>
      <c r="BE16" s="639"/>
      <c r="BF16" s="640"/>
      <c r="BG16" s="641" t="s">
        <v>182</v>
      </c>
      <c r="BH16" s="642"/>
      <c r="BI16" s="642"/>
      <c r="BJ16" s="642"/>
      <c r="BK16" s="642"/>
      <c r="BL16" s="642"/>
      <c r="BM16" s="642"/>
      <c r="BN16" s="643"/>
      <c r="BO16" s="644" t="s">
        <v>182</v>
      </c>
      <c r="BP16" s="644"/>
      <c r="BQ16" s="644"/>
      <c r="BR16" s="644"/>
      <c r="BS16" s="650" t="s">
        <v>135</v>
      </c>
      <c r="BT16" s="642"/>
      <c r="BU16" s="642"/>
      <c r="BV16" s="642"/>
      <c r="BW16" s="642"/>
      <c r="BX16" s="642"/>
      <c r="BY16" s="642"/>
      <c r="BZ16" s="642"/>
      <c r="CA16" s="642"/>
      <c r="CB16" s="651"/>
      <c r="CD16" s="656" t="s">
        <v>262</v>
      </c>
      <c r="CE16" s="657"/>
      <c r="CF16" s="657"/>
      <c r="CG16" s="657"/>
      <c r="CH16" s="657"/>
      <c r="CI16" s="657"/>
      <c r="CJ16" s="657"/>
      <c r="CK16" s="657"/>
      <c r="CL16" s="657"/>
      <c r="CM16" s="657"/>
      <c r="CN16" s="657"/>
      <c r="CO16" s="657"/>
      <c r="CP16" s="657"/>
      <c r="CQ16" s="658"/>
      <c r="CR16" s="641">
        <v>718088</v>
      </c>
      <c r="CS16" s="642"/>
      <c r="CT16" s="642"/>
      <c r="CU16" s="642"/>
      <c r="CV16" s="642"/>
      <c r="CW16" s="642"/>
      <c r="CX16" s="642"/>
      <c r="CY16" s="643"/>
      <c r="CZ16" s="644">
        <v>4.8</v>
      </c>
      <c r="DA16" s="644"/>
      <c r="DB16" s="644"/>
      <c r="DC16" s="644"/>
      <c r="DD16" s="650" t="s">
        <v>182</v>
      </c>
      <c r="DE16" s="642"/>
      <c r="DF16" s="642"/>
      <c r="DG16" s="642"/>
      <c r="DH16" s="642"/>
      <c r="DI16" s="642"/>
      <c r="DJ16" s="642"/>
      <c r="DK16" s="642"/>
      <c r="DL16" s="642"/>
      <c r="DM16" s="642"/>
      <c r="DN16" s="642"/>
      <c r="DO16" s="642"/>
      <c r="DP16" s="643"/>
      <c r="DQ16" s="650">
        <v>236506</v>
      </c>
      <c r="DR16" s="642"/>
      <c r="DS16" s="642"/>
      <c r="DT16" s="642"/>
      <c r="DU16" s="642"/>
      <c r="DV16" s="642"/>
      <c r="DW16" s="642"/>
      <c r="DX16" s="642"/>
      <c r="DY16" s="642"/>
      <c r="DZ16" s="642"/>
      <c r="EA16" s="642"/>
      <c r="EB16" s="642"/>
      <c r="EC16" s="651"/>
    </row>
    <row r="17" spans="2:133" ht="11.25" customHeight="1" x14ac:dyDescent="0.15">
      <c r="B17" s="638" t="s">
        <v>263</v>
      </c>
      <c r="C17" s="639"/>
      <c r="D17" s="639"/>
      <c r="E17" s="639"/>
      <c r="F17" s="639"/>
      <c r="G17" s="639"/>
      <c r="H17" s="639"/>
      <c r="I17" s="639"/>
      <c r="J17" s="639"/>
      <c r="K17" s="639"/>
      <c r="L17" s="639"/>
      <c r="M17" s="639"/>
      <c r="N17" s="639"/>
      <c r="O17" s="639"/>
      <c r="P17" s="639"/>
      <c r="Q17" s="640"/>
      <c r="R17" s="641">
        <v>7807</v>
      </c>
      <c r="S17" s="642"/>
      <c r="T17" s="642"/>
      <c r="U17" s="642"/>
      <c r="V17" s="642"/>
      <c r="W17" s="642"/>
      <c r="X17" s="642"/>
      <c r="Y17" s="643"/>
      <c r="Z17" s="644">
        <v>0.1</v>
      </c>
      <c r="AA17" s="644"/>
      <c r="AB17" s="644"/>
      <c r="AC17" s="644"/>
      <c r="AD17" s="645">
        <v>7807</v>
      </c>
      <c r="AE17" s="645"/>
      <c r="AF17" s="645"/>
      <c r="AG17" s="645"/>
      <c r="AH17" s="645"/>
      <c r="AI17" s="645"/>
      <c r="AJ17" s="645"/>
      <c r="AK17" s="645"/>
      <c r="AL17" s="646">
        <v>0.1</v>
      </c>
      <c r="AM17" s="647"/>
      <c r="AN17" s="647"/>
      <c r="AO17" s="648"/>
      <c r="AP17" s="638" t="s">
        <v>264</v>
      </c>
      <c r="AQ17" s="639"/>
      <c r="AR17" s="639"/>
      <c r="AS17" s="639"/>
      <c r="AT17" s="639"/>
      <c r="AU17" s="639"/>
      <c r="AV17" s="639"/>
      <c r="AW17" s="639"/>
      <c r="AX17" s="639"/>
      <c r="AY17" s="639"/>
      <c r="AZ17" s="639"/>
      <c r="BA17" s="639"/>
      <c r="BB17" s="639"/>
      <c r="BC17" s="639"/>
      <c r="BD17" s="639"/>
      <c r="BE17" s="639"/>
      <c r="BF17" s="640"/>
      <c r="BG17" s="641" t="s">
        <v>182</v>
      </c>
      <c r="BH17" s="642"/>
      <c r="BI17" s="642"/>
      <c r="BJ17" s="642"/>
      <c r="BK17" s="642"/>
      <c r="BL17" s="642"/>
      <c r="BM17" s="642"/>
      <c r="BN17" s="643"/>
      <c r="BO17" s="644" t="s">
        <v>182</v>
      </c>
      <c r="BP17" s="644"/>
      <c r="BQ17" s="644"/>
      <c r="BR17" s="644"/>
      <c r="BS17" s="650" t="s">
        <v>182</v>
      </c>
      <c r="BT17" s="642"/>
      <c r="BU17" s="642"/>
      <c r="BV17" s="642"/>
      <c r="BW17" s="642"/>
      <c r="BX17" s="642"/>
      <c r="BY17" s="642"/>
      <c r="BZ17" s="642"/>
      <c r="CA17" s="642"/>
      <c r="CB17" s="651"/>
      <c r="CD17" s="656" t="s">
        <v>265</v>
      </c>
      <c r="CE17" s="657"/>
      <c r="CF17" s="657"/>
      <c r="CG17" s="657"/>
      <c r="CH17" s="657"/>
      <c r="CI17" s="657"/>
      <c r="CJ17" s="657"/>
      <c r="CK17" s="657"/>
      <c r="CL17" s="657"/>
      <c r="CM17" s="657"/>
      <c r="CN17" s="657"/>
      <c r="CO17" s="657"/>
      <c r="CP17" s="657"/>
      <c r="CQ17" s="658"/>
      <c r="CR17" s="641">
        <v>1946659</v>
      </c>
      <c r="CS17" s="642"/>
      <c r="CT17" s="642"/>
      <c r="CU17" s="642"/>
      <c r="CV17" s="642"/>
      <c r="CW17" s="642"/>
      <c r="CX17" s="642"/>
      <c r="CY17" s="643"/>
      <c r="CZ17" s="644">
        <v>12.9</v>
      </c>
      <c r="DA17" s="644"/>
      <c r="DB17" s="644"/>
      <c r="DC17" s="644"/>
      <c r="DD17" s="650" t="s">
        <v>182</v>
      </c>
      <c r="DE17" s="642"/>
      <c r="DF17" s="642"/>
      <c r="DG17" s="642"/>
      <c r="DH17" s="642"/>
      <c r="DI17" s="642"/>
      <c r="DJ17" s="642"/>
      <c r="DK17" s="642"/>
      <c r="DL17" s="642"/>
      <c r="DM17" s="642"/>
      <c r="DN17" s="642"/>
      <c r="DO17" s="642"/>
      <c r="DP17" s="643"/>
      <c r="DQ17" s="650">
        <v>1877626</v>
      </c>
      <c r="DR17" s="642"/>
      <c r="DS17" s="642"/>
      <c r="DT17" s="642"/>
      <c r="DU17" s="642"/>
      <c r="DV17" s="642"/>
      <c r="DW17" s="642"/>
      <c r="DX17" s="642"/>
      <c r="DY17" s="642"/>
      <c r="DZ17" s="642"/>
      <c r="EA17" s="642"/>
      <c r="EB17" s="642"/>
      <c r="EC17" s="651"/>
    </row>
    <row r="18" spans="2:133" ht="11.25" customHeight="1" x14ac:dyDescent="0.15">
      <c r="B18" s="638" t="s">
        <v>266</v>
      </c>
      <c r="C18" s="639"/>
      <c r="D18" s="639"/>
      <c r="E18" s="639"/>
      <c r="F18" s="639"/>
      <c r="G18" s="639"/>
      <c r="H18" s="639"/>
      <c r="I18" s="639"/>
      <c r="J18" s="639"/>
      <c r="K18" s="639"/>
      <c r="L18" s="639"/>
      <c r="M18" s="639"/>
      <c r="N18" s="639"/>
      <c r="O18" s="639"/>
      <c r="P18" s="639"/>
      <c r="Q18" s="640"/>
      <c r="R18" s="641">
        <v>6619397</v>
      </c>
      <c r="S18" s="642"/>
      <c r="T18" s="642"/>
      <c r="U18" s="642"/>
      <c r="V18" s="642"/>
      <c r="W18" s="642"/>
      <c r="X18" s="642"/>
      <c r="Y18" s="643"/>
      <c r="Z18" s="644">
        <v>42.5</v>
      </c>
      <c r="AA18" s="644"/>
      <c r="AB18" s="644"/>
      <c r="AC18" s="644"/>
      <c r="AD18" s="645">
        <v>5724160</v>
      </c>
      <c r="AE18" s="645"/>
      <c r="AF18" s="645"/>
      <c r="AG18" s="645"/>
      <c r="AH18" s="645"/>
      <c r="AI18" s="645"/>
      <c r="AJ18" s="645"/>
      <c r="AK18" s="645"/>
      <c r="AL18" s="646">
        <v>63.7</v>
      </c>
      <c r="AM18" s="647"/>
      <c r="AN18" s="647"/>
      <c r="AO18" s="648"/>
      <c r="AP18" s="638" t="s">
        <v>267</v>
      </c>
      <c r="AQ18" s="639"/>
      <c r="AR18" s="639"/>
      <c r="AS18" s="639"/>
      <c r="AT18" s="639"/>
      <c r="AU18" s="639"/>
      <c r="AV18" s="639"/>
      <c r="AW18" s="639"/>
      <c r="AX18" s="639"/>
      <c r="AY18" s="639"/>
      <c r="AZ18" s="639"/>
      <c r="BA18" s="639"/>
      <c r="BB18" s="639"/>
      <c r="BC18" s="639"/>
      <c r="BD18" s="639"/>
      <c r="BE18" s="639"/>
      <c r="BF18" s="640"/>
      <c r="BG18" s="641" t="s">
        <v>182</v>
      </c>
      <c r="BH18" s="642"/>
      <c r="BI18" s="642"/>
      <c r="BJ18" s="642"/>
      <c r="BK18" s="642"/>
      <c r="BL18" s="642"/>
      <c r="BM18" s="642"/>
      <c r="BN18" s="643"/>
      <c r="BO18" s="644" t="s">
        <v>182</v>
      </c>
      <c r="BP18" s="644"/>
      <c r="BQ18" s="644"/>
      <c r="BR18" s="644"/>
      <c r="BS18" s="650" t="s">
        <v>182</v>
      </c>
      <c r="BT18" s="642"/>
      <c r="BU18" s="642"/>
      <c r="BV18" s="642"/>
      <c r="BW18" s="642"/>
      <c r="BX18" s="642"/>
      <c r="BY18" s="642"/>
      <c r="BZ18" s="642"/>
      <c r="CA18" s="642"/>
      <c r="CB18" s="651"/>
      <c r="CD18" s="656" t="s">
        <v>268</v>
      </c>
      <c r="CE18" s="657"/>
      <c r="CF18" s="657"/>
      <c r="CG18" s="657"/>
      <c r="CH18" s="657"/>
      <c r="CI18" s="657"/>
      <c r="CJ18" s="657"/>
      <c r="CK18" s="657"/>
      <c r="CL18" s="657"/>
      <c r="CM18" s="657"/>
      <c r="CN18" s="657"/>
      <c r="CO18" s="657"/>
      <c r="CP18" s="657"/>
      <c r="CQ18" s="658"/>
      <c r="CR18" s="641" t="s">
        <v>182</v>
      </c>
      <c r="CS18" s="642"/>
      <c r="CT18" s="642"/>
      <c r="CU18" s="642"/>
      <c r="CV18" s="642"/>
      <c r="CW18" s="642"/>
      <c r="CX18" s="642"/>
      <c r="CY18" s="643"/>
      <c r="CZ18" s="644" t="s">
        <v>182</v>
      </c>
      <c r="DA18" s="644"/>
      <c r="DB18" s="644"/>
      <c r="DC18" s="644"/>
      <c r="DD18" s="650" t="s">
        <v>182</v>
      </c>
      <c r="DE18" s="642"/>
      <c r="DF18" s="642"/>
      <c r="DG18" s="642"/>
      <c r="DH18" s="642"/>
      <c r="DI18" s="642"/>
      <c r="DJ18" s="642"/>
      <c r="DK18" s="642"/>
      <c r="DL18" s="642"/>
      <c r="DM18" s="642"/>
      <c r="DN18" s="642"/>
      <c r="DO18" s="642"/>
      <c r="DP18" s="643"/>
      <c r="DQ18" s="650" t="s">
        <v>182</v>
      </c>
      <c r="DR18" s="642"/>
      <c r="DS18" s="642"/>
      <c r="DT18" s="642"/>
      <c r="DU18" s="642"/>
      <c r="DV18" s="642"/>
      <c r="DW18" s="642"/>
      <c r="DX18" s="642"/>
      <c r="DY18" s="642"/>
      <c r="DZ18" s="642"/>
      <c r="EA18" s="642"/>
      <c r="EB18" s="642"/>
      <c r="EC18" s="651"/>
    </row>
    <row r="19" spans="2:133" ht="11.25" customHeight="1" x14ac:dyDescent="0.15">
      <c r="B19" s="638" t="s">
        <v>269</v>
      </c>
      <c r="C19" s="639"/>
      <c r="D19" s="639"/>
      <c r="E19" s="639"/>
      <c r="F19" s="639"/>
      <c r="G19" s="639"/>
      <c r="H19" s="639"/>
      <c r="I19" s="639"/>
      <c r="J19" s="639"/>
      <c r="K19" s="639"/>
      <c r="L19" s="639"/>
      <c r="M19" s="639"/>
      <c r="N19" s="639"/>
      <c r="O19" s="639"/>
      <c r="P19" s="639"/>
      <c r="Q19" s="640"/>
      <c r="R19" s="641">
        <v>5724160</v>
      </c>
      <c r="S19" s="642"/>
      <c r="T19" s="642"/>
      <c r="U19" s="642"/>
      <c r="V19" s="642"/>
      <c r="W19" s="642"/>
      <c r="X19" s="642"/>
      <c r="Y19" s="643"/>
      <c r="Z19" s="644">
        <v>36.700000000000003</v>
      </c>
      <c r="AA19" s="644"/>
      <c r="AB19" s="644"/>
      <c r="AC19" s="644"/>
      <c r="AD19" s="645">
        <v>5724160</v>
      </c>
      <c r="AE19" s="645"/>
      <c r="AF19" s="645"/>
      <c r="AG19" s="645"/>
      <c r="AH19" s="645"/>
      <c r="AI19" s="645"/>
      <c r="AJ19" s="645"/>
      <c r="AK19" s="645"/>
      <c r="AL19" s="646">
        <v>63.7</v>
      </c>
      <c r="AM19" s="647"/>
      <c r="AN19" s="647"/>
      <c r="AO19" s="648"/>
      <c r="AP19" s="638" t="s">
        <v>270</v>
      </c>
      <c r="AQ19" s="639"/>
      <c r="AR19" s="639"/>
      <c r="AS19" s="639"/>
      <c r="AT19" s="639"/>
      <c r="AU19" s="639"/>
      <c r="AV19" s="639"/>
      <c r="AW19" s="639"/>
      <c r="AX19" s="639"/>
      <c r="AY19" s="639"/>
      <c r="AZ19" s="639"/>
      <c r="BA19" s="639"/>
      <c r="BB19" s="639"/>
      <c r="BC19" s="639"/>
      <c r="BD19" s="639"/>
      <c r="BE19" s="639"/>
      <c r="BF19" s="640"/>
      <c r="BG19" s="641">
        <v>3375</v>
      </c>
      <c r="BH19" s="642"/>
      <c r="BI19" s="642"/>
      <c r="BJ19" s="642"/>
      <c r="BK19" s="642"/>
      <c r="BL19" s="642"/>
      <c r="BM19" s="642"/>
      <c r="BN19" s="643"/>
      <c r="BO19" s="644">
        <v>0.1</v>
      </c>
      <c r="BP19" s="644"/>
      <c r="BQ19" s="644"/>
      <c r="BR19" s="644"/>
      <c r="BS19" s="650" t="s">
        <v>182</v>
      </c>
      <c r="BT19" s="642"/>
      <c r="BU19" s="642"/>
      <c r="BV19" s="642"/>
      <c r="BW19" s="642"/>
      <c r="BX19" s="642"/>
      <c r="BY19" s="642"/>
      <c r="BZ19" s="642"/>
      <c r="CA19" s="642"/>
      <c r="CB19" s="651"/>
      <c r="CD19" s="656" t="s">
        <v>271</v>
      </c>
      <c r="CE19" s="657"/>
      <c r="CF19" s="657"/>
      <c r="CG19" s="657"/>
      <c r="CH19" s="657"/>
      <c r="CI19" s="657"/>
      <c r="CJ19" s="657"/>
      <c r="CK19" s="657"/>
      <c r="CL19" s="657"/>
      <c r="CM19" s="657"/>
      <c r="CN19" s="657"/>
      <c r="CO19" s="657"/>
      <c r="CP19" s="657"/>
      <c r="CQ19" s="658"/>
      <c r="CR19" s="641" t="s">
        <v>182</v>
      </c>
      <c r="CS19" s="642"/>
      <c r="CT19" s="642"/>
      <c r="CU19" s="642"/>
      <c r="CV19" s="642"/>
      <c r="CW19" s="642"/>
      <c r="CX19" s="642"/>
      <c r="CY19" s="643"/>
      <c r="CZ19" s="644" t="s">
        <v>182</v>
      </c>
      <c r="DA19" s="644"/>
      <c r="DB19" s="644"/>
      <c r="DC19" s="644"/>
      <c r="DD19" s="650" t="s">
        <v>182</v>
      </c>
      <c r="DE19" s="642"/>
      <c r="DF19" s="642"/>
      <c r="DG19" s="642"/>
      <c r="DH19" s="642"/>
      <c r="DI19" s="642"/>
      <c r="DJ19" s="642"/>
      <c r="DK19" s="642"/>
      <c r="DL19" s="642"/>
      <c r="DM19" s="642"/>
      <c r="DN19" s="642"/>
      <c r="DO19" s="642"/>
      <c r="DP19" s="643"/>
      <c r="DQ19" s="650" t="s">
        <v>135</v>
      </c>
      <c r="DR19" s="642"/>
      <c r="DS19" s="642"/>
      <c r="DT19" s="642"/>
      <c r="DU19" s="642"/>
      <c r="DV19" s="642"/>
      <c r="DW19" s="642"/>
      <c r="DX19" s="642"/>
      <c r="DY19" s="642"/>
      <c r="DZ19" s="642"/>
      <c r="EA19" s="642"/>
      <c r="EB19" s="642"/>
      <c r="EC19" s="651"/>
    </row>
    <row r="20" spans="2:133" ht="11.25" customHeight="1" x14ac:dyDescent="0.15">
      <c r="B20" s="638" t="s">
        <v>272</v>
      </c>
      <c r="C20" s="639"/>
      <c r="D20" s="639"/>
      <c r="E20" s="639"/>
      <c r="F20" s="639"/>
      <c r="G20" s="639"/>
      <c r="H20" s="639"/>
      <c r="I20" s="639"/>
      <c r="J20" s="639"/>
      <c r="K20" s="639"/>
      <c r="L20" s="639"/>
      <c r="M20" s="639"/>
      <c r="N20" s="639"/>
      <c r="O20" s="639"/>
      <c r="P20" s="639"/>
      <c r="Q20" s="640"/>
      <c r="R20" s="641">
        <v>895237</v>
      </c>
      <c r="S20" s="642"/>
      <c r="T20" s="642"/>
      <c r="U20" s="642"/>
      <c r="V20" s="642"/>
      <c r="W20" s="642"/>
      <c r="X20" s="642"/>
      <c r="Y20" s="643"/>
      <c r="Z20" s="644">
        <v>5.7</v>
      </c>
      <c r="AA20" s="644"/>
      <c r="AB20" s="644"/>
      <c r="AC20" s="644"/>
      <c r="AD20" s="645" t="s">
        <v>182</v>
      </c>
      <c r="AE20" s="645"/>
      <c r="AF20" s="645"/>
      <c r="AG20" s="645"/>
      <c r="AH20" s="645"/>
      <c r="AI20" s="645"/>
      <c r="AJ20" s="645"/>
      <c r="AK20" s="645"/>
      <c r="AL20" s="646" t="s">
        <v>182</v>
      </c>
      <c r="AM20" s="647"/>
      <c r="AN20" s="647"/>
      <c r="AO20" s="648"/>
      <c r="AP20" s="638" t="s">
        <v>273</v>
      </c>
      <c r="AQ20" s="639"/>
      <c r="AR20" s="639"/>
      <c r="AS20" s="639"/>
      <c r="AT20" s="639"/>
      <c r="AU20" s="639"/>
      <c r="AV20" s="639"/>
      <c r="AW20" s="639"/>
      <c r="AX20" s="639"/>
      <c r="AY20" s="639"/>
      <c r="AZ20" s="639"/>
      <c r="BA20" s="639"/>
      <c r="BB20" s="639"/>
      <c r="BC20" s="639"/>
      <c r="BD20" s="639"/>
      <c r="BE20" s="639"/>
      <c r="BF20" s="640"/>
      <c r="BG20" s="641">
        <v>3375</v>
      </c>
      <c r="BH20" s="642"/>
      <c r="BI20" s="642"/>
      <c r="BJ20" s="642"/>
      <c r="BK20" s="642"/>
      <c r="BL20" s="642"/>
      <c r="BM20" s="642"/>
      <c r="BN20" s="643"/>
      <c r="BO20" s="644">
        <v>0.1</v>
      </c>
      <c r="BP20" s="644"/>
      <c r="BQ20" s="644"/>
      <c r="BR20" s="644"/>
      <c r="BS20" s="650" t="s">
        <v>182</v>
      </c>
      <c r="BT20" s="642"/>
      <c r="BU20" s="642"/>
      <c r="BV20" s="642"/>
      <c r="BW20" s="642"/>
      <c r="BX20" s="642"/>
      <c r="BY20" s="642"/>
      <c r="BZ20" s="642"/>
      <c r="CA20" s="642"/>
      <c r="CB20" s="651"/>
      <c r="CD20" s="656" t="s">
        <v>274</v>
      </c>
      <c r="CE20" s="657"/>
      <c r="CF20" s="657"/>
      <c r="CG20" s="657"/>
      <c r="CH20" s="657"/>
      <c r="CI20" s="657"/>
      <c r="CJ20" s="657"/>
      <c r="CK20" s="657"/>
      <c r="CL20" s="657"/>
      <c r="CM20" s="657"/>
      <c r="CN20" s="657"/>
      <c r="CO20" s="657"/>
      <c r="CP20" s="657"/>
      <c r="CQ20" s="658"/>
      <c r="CR20" s="641">
        <v>15074928</v>
      </c>
      <c r="CS20" s="642"/>
      <c r="CT20" s="642"/>
      <c r="CU20" s="642"/>
      <c r="CV20" s="642"/>
      <c r="CW20" s="642"/>
      <c r="CX20" s="642"/>
      <c r="CY20" s="643"/>
      <c r="CZ20" s="644">
        <v>100</v>
      </c>
      <c r="DA20" s="644"/>
      <c r="DB20" s="644"/>
      <c r="DC20" s="644"/>
      <c r="DD20" s="650">
        <v>1886878</v>
      </c>
      <c r="DE20" s="642"/>
      <c r="DF20" s="642"/>
      <c r="DG20" s="642"/>
      <c r="DH20" s="642"/>
      <c r="DI20" s="642"/>
      <c r="DJ20" s="642"/>
      <c r="DK20" s="642"/>
      <c r="DL20" s="642"/>
      <c r="DM20" s="642"/>
      <c r="DN20" s="642"/>
      <c r="DO20" s="642"/>
      <c r="DP20" s="643"/>
      <c r="DQ20" s="650">
        <v>10557342</v>
      </c>
      <c r="DR20" s="642"/>
      <c r="DS20" s="642"/>
      <c r="DT20" s="642"/>
      <c r="DU20" s="642"/>
      <c r="DV20" s="642"/>
      <c r="DW20" s="642"/>
      <c r="DX20" s="642"/>
      <c r="DY20" s="642"/>
      <c r="DZ20" s="642"/>
      <c r="EA20" s="642"/>
      <c r="EB20" s="642"/>
      <c r="EC20" s="651"/>
    </row>
    <row r="21" spans="2:133" ht="11.25" customHeight="1" x14ac:dyDescent="0.15">
      <c r="B21" s="638" t="s">
        <v>275</v>
      </c>
      <c r="C21" s="639"/>
      <c r="D21" s="639"/>
      <c r="E21" s="639"/>
      <c r="F21" s="639"/>
      <c r="G21" s="639"/>
      <c r="H21" s="639"/>
      <c r="I21" s="639"/>
      <c r="J21" s="639"/>
      <c r="K21" s="639"/>
      <c r="L21" s="639"/>
      <c r="M21" s="639"/>
      <c r="N21" s="639"/>
      <c r="O21" s="639"/>
      <c r="P21" s="639"/>
      <c r="Q21" s="640"/>
      <c r="R21" s="641" t="s">
        <v>182</v>
      </c>
      <c r="S21" s="642"/>
      <c r="T21" s="642"/>
      <c r="U21" s="642"/>
      <c r="V21" s="642"/>
      <c r="W21" s="642"/>
      <c r="X21" s="642"/>
      <c r="Y21" s="643"/>
      <c r="Z21" s="644" t="s">
        <v>182</v>
      </c>
      <c r="AA21" s="644"/>
      <c r="AB21" s="644"/>
      <c r="AC21" s="644"/>
      <c r="AD21" s="645" t="s">
        <v>182</v>
      </c>
      <c r="AE21" s="645"/>
      <c r="AF21" s="645"/>
      <c r="AG21" s="645"/>
      <c r="AH21" s="645"/>
      <c r="AI21" s="645"/>
      <c r="AJ21" s="645"/>
      <c r="AK21" s="645"/>
      <c r="AL21" s="646" t="s">
        <v>182</v>
      </c>
      <c r="AM21" s="647"/>
      <c r="AN21" s="647"/>
      <c r="AO21" s="648"/>
      <c r="AP21" s="659" t="s">
        <v>276</v>
      </c>
      <c r="AQ21" s="660"/>
      <c r="AR21" s="660"/>
      <c r="AS21" s="660"/>
      <c r="AT21" s="660"/>
      <c r="AU21" s="660"/>
      <c r="AV21" s="660"/>
      <c r="AW21" s="660"/>
      <c r="AX21" s="660"/>
      <c r="AY21" s="660"/>
      <c r="AZ21" s="660"/>
      <c r="BA21" s="660"/>
      <c r="BB21" s="660"/>
      <c r="BC21" s="660"/>
      <c r="BD21" s="660"/>
      <c r="BE21" s="660"/>
      <c r="BF21" s="661"/>
      <c r="BG21" s="641">
        <v>3375</v>
      </c>
      <c r="BH21" s="642"/>
      <c r="BI21" s="642"/>
      <c r="BJ21" s="642"/>
      <c r="BK21" s="642"/>
      <c r="BL21" s="642"/>
      <c r="BM21" s="642"/>
      <c r="BN21" s="643"/>
      <c r="BO21" s="644">
        <v>0.1</v>
      </c>
      <c r="BP21" s="644"/>
      <c r="BQ21" s="644"/>
      <c r="BR21" s="644"/>
      <c r="BS21" s="650" t="s">
        <v>182</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277</v>
      </c>
      <c r="C22" s="639"/>
      <c r="D22" s="639"/>
      <c r="E22" s="639"/>
      <c r="F22" s="639"/>
      <c r="G22" s="639"/>
      <c r="H22" s="639"/>
      <c r="I22" s="639"/>
      <c r="J22" s="639"/>
      <c r="K22" s="639"/>
      <c r="L22" s="639"/>
      <c r="M22" s="639"/>
      <c r="N22" s="639"/>
      <c r="O22" s="639"/>
      <c r="P22" s="639"/>
      <c r="Q22" s="640"/>
      <c r="R22" s="641">
        <v>9682549</v>
      </c>
      <c r="S22" s="642"/>
      <c r="T22" s="642"/>
      <c r="U22" s="642"/>
      <c r="V22" s="642"/>
      <c r="W22" s="642"/>
      <c r="X22" s="642"/>
      <c r="Y22" s="643"/>
      <c r="Z22" s="644">
        <v>62.1</v>
      </c>
      <c r="AA22" s="644"/>
      <c r="AB22" s="644"/>
      <c r="AC22" s="644"/>
      <c r="AD22" s="645">
        <v>8787312</v>
      </c>
      <c r="AE22" s="645"/>
      <c r="AF22" s="645"/>
      <c r="AG22" s="645"/>
      <c r="AH22" s="645"/>
      <c r="AI22" s="645"/>
      <c r="AJ22" s="645"/>
      <c r="AK22" s="645"/>
      <c r="AL22" s="646">
        <v>97.7</v>
      </c>
      <c r="AM22" s="647"/>
      <c r="AN22" s="647"/>
      <c r="AO22" s="648"/>
      <c r="AP22" s="659" t="s">
        <v>278</v>
      </c>
      <c r="AQ22" s="660"/>
      <c r="AR22" s="660"/>
      <c r="AS22" s="660"/>
      <c r="AT22" s="660"/>
      <c r="AU22" s="660"/>
      <c r="AV22" s="660"/>
      <c r="AW22" s="660"/>
      <c r="AX22" s="660"/>
      <c r="AY22" s="660"/>
      <c r="AZ22" s="660"/>
      <c r="BA22" s="660"/>
      <c r="BB22" s="660"/>
      <c r="BC22" s="660"/>
      <c r="BD22" s="660"/>
      <c r="BE22" s="660"/>
      <c r="BF22" s="661"/>
      <c r="BG22" s="641" t="s">
        <v>182</v>
      </c>
      <c r="BH22" s="642"/>
      <c r="BI22" s="642"/>
      <c r="BJ22" s="642"/>
      <c r="BK22" s="642"/>
      <c r="BL22" s="642"/>
      <c r="BM22" s="642"/>
      <c r="BN22" s="643"/>
      <c r="BO22" s="644" t="s">
        <v>182</v>
      </c>
      <c r="BP22" s="644"/>
      <c r="BQ22" s="644"/>
      <c r="BR22" s="644"/>
      <c r="BS22" s="650" t="s">
        <v>182</v>
      </c>
      <c r="BT22" s="642"/>
      <c r="BU22" s="642"/>
      <c r="BV22" s="642"/>
      <c r="BW22" s="642"/>
      <c r="BX22" s="642"/>
      <c r="BY22" s="642"/>
      <c r="BZ22" s="642"/>
      <c r="CA22" s="642"/>
      <c r="CB22" s="651"/>
      <c r="CD22" s="623" t="s">
        <v>279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280</v>
      </c>
      <c r="C23" s="639"/>
      <c r="D23" s="639"/>
      <c r="E23" s="639"/>
      <c r="F23" s="639"/>
      <c r="G23" s="639"/>
      <c r="H23" s="639"/>
      <c r="I23" s="639"/>
      <c r="J23" s="639"/>
      <c r="K23" s="639"/>
      <c r="L23" s="639"/>
      <c r="M23" s="639"/>
      <c r="N23" s="639"/>
      <c r="O23" s="639"/>
      <c r="P23" s="639"/>
      <c r="Q23" s="640"/>
      <c r="R23" s="641">
        <v>1310</v>
      </c>
      <c r="S23" s="642"/>
      <c r="T23" s="642"/>
      <c r="U23" s="642"/>
      <c r="V23" s="642"/>
      <c r="W23" s="642"/>
      <c r="X23" s="642"/>
      <c r="Y23" s="643"/>
      <c r="Z23" s="644">
        <v>0</v>
      </c>
      <c r="AA23" s="644"/>
      <c r="AB23" s="644"/>
      <c r="AC23" s="644"/>
      <c r="AD23" s="645">
        <v>1310</v>
      </c>
      <c r="AE23" s="645"/>
      <c r="AF23" s="645"/>
      <c r="AG23" s="645"/>
      <c r="AH23" s="645"/>
      <c r="AI23" s="645"/>
      <c r="AJ23" s="645"/>
      <c r="AK23" s="645"/>
      <c r="AL23" s="646">
        <v>0</v>
      </c>
      <c r="AM23" s="647"/>
      <c r="AN23" s="647"/>
      <c r="AO23" s="648"/>
      <c r="AP23" s="659" t="s">
        <v>281</v>
      </c>
      <c r="AQ23" s="660"/>
      <c r="AR23" s="660"/>
      <c r="AS23" s="660"/>
      <c r="AT23" s="660"/>
      <c r="AU23" s="660"/>
      <c r="AV23" s="660"/>
      <c r="AW23" s="660"/>
      <c r="AX23" s="660"/>
      <c r="AY23" s="660"/>
      <c r="AZ23" s="660"/>
      <c r="BA23" s="660"/>
      <c r="BB23" s="660"/>
      <c r="BC23" s="660"/>
      <c r="BD23" s="660"/>
      <c r="BE23" s="660"/>
      <c r="BF23" s="661"/>
      <c r="BG23" s="641" t="s">
        <v>182</v>
      </c>
      <c r="BH23" s="642"/>
      <c r="BI23" s="642"/>
      <c r="BJ23" s="642"/>
      <c r="BK23" s="642"/>
      <c r="BL23" s="642"/>
      <c r="BM23" s="642"/>
      <c r="BN23" s="643"/>
      <c r="BO23" s="644" t="s">
        <v>182</v>
      </c>
      <c r="BP23" s="644"/>
      <c r="BQ23" s="644"/>
      <c r="BR23" s="644"/>
      <c r="BS23" s="650" t="s">
        <v>182</v>
      </c>
      <c r="BT23" s="642"/>
      <c r="BU23" s="642"/>
      <c r="BV23" s="642"/>
      <c r="BW23" s="642"/>
      <c r="BX23" s="642"/>
      <c r="BY23" s="642"/>
      <c r="BZ23" s="642"/>
      <c r="CA23" s="642"/>
      <c r="CB23" s="651"/>
      <c r="CD23" s="623" t="s">
        <v>221</v>
      </c>
      <c r="CE23" s="624"/>
      <c r="CF23" s="624"/>
      <c r="CG23" s="624"/>
      <c r="CH23" s="624"/>
      <c r="CI23" s="624"/>
      <c r="CJ23" s="624"/>
      <c r="CK23" s="624"/>
      <c r="CL23" s="624"/>
      <c r="CM23" s="624"/>
      <c r="CN23" s="624"/>
      <c r="CO23" s="624"/>
      <c r="CP23" s="624"/>
      <c r="CQ23" s="625"/>
      <c r="CR23" s="623" t="s">
        <v>282</v>
      </c>
      <c r="CS23" s="624"/>
      <c r="CT23" s="624"/>
      <c r="CU23" s="624"/>
      <c r="CV23" s="624"/>
      <c r="CW23" s="624"/>
      <c r="CX23" s="624"/>
      <c r="CY23" s="625"/>
      <c r="CZ23" s="623" t="s">
        <v>283</v>
      </c>
      <c r="DA23" s="624"/>
      <c r="DB23" s="624"/>
      <c r="DC23" s="625"/>
      <c r="DD23" s="623" t="s">
        <v>284</v>
      </c>
      <c r="DE23" s="624"/>
      <c r="DF23" s="624"/>
      <c r="DG23" s="624"/>
      <c r="DH23" s="624"/>
      <c r="DI23" s="624"/>
      <c r="DJ23" s="624"/>
      <c r="DK23" s="625"/>
      <c r="DL23" s="671" t="s">
        <v>285</v>
      </c>
      <c r="DM23" s="672"/>
      <c r="DN23" s="672"/>
      <c r="DO23" s="672"/>
      <c r="DP23" s="672"/>
      <c r="DQ23" s="672"/>
      <c r="DR23" s="672"/>
      <c r="DS23" s="672"/>
      <c r="DT23" s="672"/>
      <c r="DU23" s="672"/>
      <c r="DV23" s="673"/>
      <c r="DW23" s="623" t="s">
        <v>286</v>
      </c>
      <c r="DX23" s="624"/>
      <c r="DY23" s="624"/>
      <c r="DZ23" s="624"/>
      <c r="EA23" s="624"/>
      <c r="EB23" s="624"/>
      <c r="EC23" s="625"/>
    </row>
    <row r="24" spans="2:133" ht="11.25" customHeight="1" x14ac:dyDescent="0.15">
      <c r="B24" s="638" t="s">
        <v>287</v>
      </c>
      <c r="C24" s="639"/>
      <c r="D24" s="639"/>
      <c r="E24" s="639"/>
      <c r="F24" s="639"/>
      <c r="G24" s="639"/>
      <c r="H24" s="639"/>
      <c r="I24" s="639"/>
      <c r="J24" s="639"/>
      <c r="K24" s="639"/>
      <c r="L24" s="639"/>
      <c r="M24" s="639"/>
      <c r="N24" s="639"/>
      <c r="O24" s="639"/>
      <c r="P24" s="639"/>
      <c r="Q24" s="640"/>
      <c r="R24" s="641">
        <v>7155</v>
      </c>
      <c r="S24" s="642"/>
      <c r="T24" s="642"/>
      <c r="U24" s="642"/>
      <c r="V24" s="642"/>
      <c r="W24" s="642"/>
      <c r="X24" s="642"/>
      <c r="Y24" s="643"/>
      <c r="Z24" s="644">
        <v>0</v>
      </c>
      <c r="AA24" s="644"/>
      <c r="AB24" s="644"/>
      <c r="AC24" s="644"/>
      <c r="AD24" s="645" t="s">
        <v>182</v>
      </c>
      <c r="AE24" s="645"/>
      <c r="AF24" s="645"/>
      <c r="AG24" s="645"/>
      <c r="AH24" s="645"/>
      <c r="AI24" s="645"/>
      <c r="AJ24" s="645"/>
      <c r="AK24" s="645"/>
      <c r="AL24" s="646" t="s">
        <v>182</v>
      </c>
      <c r="AM24" s="647"/>
      <c r="AN24" s="647"/>
      <c r="AO24" s="648"/>
      <c r="AP24" s="659" t="s">
        <v>288</v>
      </c>
      <c r="AQ24" s="660"/>
      <c r="AR24" s="660"/>
      <c r="AS24" s="660"/>
      <c r="AT24" s="660"/>
      <c r="AU24" s="660"/>
      <c r="AV24" s="660"/>
      <c r="AW24" s="660"/>
      <c r="AX24" s="660"/>
      <c r="AY24" s="660"/>
      <c r="AZ24" s="660"/>
      <c r="BA24" s="660"/>
      <c r="BB24" s="660"/>
      <c r="BC24" s="660"/>
      <c r="BD24" s="660"/>
      <c r="BE24" s="660"/>
      <c r="BF24" s="661"/>
      <c r="BG24" s="641" t="s">
        <v>182</v>
      </c>
      <c r="BH24" s="642"/>
      <c r="BI24" s="642"/>
      <c r="BJ24" s="642"/>
      <c r="BK24" s="642"/>
      <c r="BL24" s="642"/>
      <c r="BM24" s="642"/>
      <c r="BN24" s="643"/>
      <c r="BO24" s="644" t="s">
        <v>182</v>
      </c>
      <c r="BP24" s="644"/>
      <c r="BQ24" s="644"/>
      <c r="BR24" s="644"/>
      <c r="BS24" s="650" t="s">
        <v>182</v>
      </c>
      <c r="BT24" s="642"/>
      <c r="BU24" s="642"/>
      <c r="BV24" s="642"/>
      <c r="BW24" s="642"/>
      <c r="BX24" s="642"/>
      <c r="BY24" s="642"/>
      <c r="BZ24" s="642"/>
      <c r="CA24" s="642"/>
      <c r="CB24" s="651"/>
      <c r="CD24" s="652" t="s">
        <v>289</v>
      </c>
      <c r="CE24" s="653"/>
      <c r="CF24" s="653"/>
      <c r="CG24" s="653"/>
      <c r="CH24" s="653"/>
      <c r="CI24" s="653"/>
      <c r="CJ24" s="653"/>
      <c r="CK24" s="653"/>
      <c r="CL24" s="653"/>
      <c r="CM24" s="653"/>
      <c r="CN24" s="653"/>
      <c r="CO24" s="653"/>
      <c r="CP24" s="653"/>
      <c r="CQ24" s="654"/>
      <c r="CR24" s="630">
        <v>6661829</v>
      </c>
      <c r="CS24" s="631"/>
      <c r="CT24" s="631"/>
      <c r="CU24" s="631"/>
      <c r="CV24" s="631"/>
      <c r="CW24" s="631"/>
      <c r="CX24" s="631"/>
      <c r="CY24" s="632"/>
      <c r="CZ24" s="635">
        <v>44.2</v>
      </c>
      <c r="DA24" s="636"/>
      <c r="DB24" s="636"/>
      <c r="DC24" s="655"/>
      <c r="DD24" s="674">
        <v>5255136</v>
      </c>
      <c r="DE24" s="631"/>
      <c r="DF24" s="631"/>
      <c r="DG24" s="631"/>
      <c r="DH24" s="631"/>
      <c r="DI24" s="631"/>
      <c r="DJ24" s="631"/>
      <c r="DK24" s="632"/>
      <c r="DL24" s="674">
        <v>5205184</v>
      </c>
      <c r="DM24" s="631"/>
      <c r="DN24" s="631"/>
      <c r="DO24" s="631"/>
      <c r="DP24" s="631"/>
      <c r="DQ24" s="631"/>
      <c r="DR24" s="631"/>
      <c r="DS24" s="631"/>
      <c r="DT24" s="631"/>
      <c r="DU24" s="631"/>
      <c r="DV24" s="632"/>
      <c r="DW24" s="635">
        <v>55.5</v>
      </c>
      <c r="DX24" s="636"/>
      <c r="DY24" s="636"/>
      <c r="DZ24" s="636"/>
      <c r="EA24" s="636"/>
      <c r="EB24" s="636"/>
      <c r="EC24" s="637"/>
    </row>
    <row r="25" spans="2:133" ht="11.25" customHeight="1" x14ac:dyDescent="0.15">
      <c r="B25" s="638" t="s">
        <v>290</v>
      </c>
      <c r="C25" s="639"/>
      <c r="D25" s="639"/>
      <c r="E25" s="639"/>
      <c r="F25" s="639"/>
      <c r="G25" s="639"/>
      <c r="H25" s="639"/>
      <c r="I25" s="639"/>
      <c r="J25" s="639"/>
      <c r="K25" s="639"/>
      <c r="L25" s="639"/>
      <c r="M25" s="639"/>
      <c r="N25" s="639"/>
      <c r="O25" s="639"/>
      <c r="P25" s="639"/>
      <c r="Q25" s="640"/>
      <c r="R25" s="641">
        <v>251481</v>
      </c>
      <c r="S25" s="642"/>
      <c r="T25" s="642"/>
      <c r="U25" s="642"/>
      <c r="V25" s="642"/>
      <c r="W25" s="642"/>
      <c r="X25" s="642"/>
      <c r="Y25" s="643"/>
      <c r="Z25" s="644">
        <v>1.6</v>
      </c>
      <c r="AA25" s="644"/>
      <c r="AB25" s="644"/>
      <c r="AC25" s="644"/>
      <c r="AD25" s="645" t="s">
        <v>182</v>
      </c>
      <c r="AE25" s="645"/>
      <c r="AF25" s="645"/>
      <c r="AG25" s="645"/>
      <c r="AH25" s="645"/>
      <c r="AI25" s="645"/>
      <c r="AJ25" s="645"/>
      <c r="AK25" s="645"/>
      <c r="AL25" s="646" t="s">
        <v>182</v>
      </c>
      <c r="AM25" s="647"/>
      <c r="AN25" s="647"/>
      <c r="AO25" s="648"/>
      <c r="AP25" s="659" t="s">
        <v>291</v>
      </c>
      <c r="AQ25" s="660"/>
      <c r="AR25" s="660"/>
      <c r="AS25" s="660"/>
      <c r="AT25" s="660"/>
      <c r="AU25" s="660"/>
      <c r="AV25" s="660"/>
      <c r="AW25" s="660"/>
      <c r="AX25" s="660"/>
      <c r="AY25" s="660"/>
      <c r="AZ25" s="660"/>
      <c r="BA25" s="660"/>
      <c r="BB25" s="660"/>
      <c r="BC25" s="660"/>
      <c r="BD25" s="660"/>
      <c r="BE25" s="660"/>
      <c r="BF25" s="661"/>
      <c r="BG25" s="641" t="s">
        <v>182</v>
      </c>
      <c r="BH25" s="642"/>
      <c r="BI25" s="642"/>
      <c r="BJ25" s="642"/>
      <c r="BK25" s="642"/>
      <c r="BL25" s="642"/>
      <c r="BM25" s="642"/>
      <c r="BN25" s="643"/>
      <c r="BO25" s="644" t="s">
        <v>182</v>
      </c>
      <c r="BP25" s="644"/>
      <c r="BQ25" s="644"/>
      <c r="BR25" s="644"/>
      <c r="BS25" s="650" t="s">
        <v>182</v>
      </c>
      <c r="BT25" s="642"/>
      <c r="BU25" s="642"/>
      <c r="BV25" s="642"/>
      <c r="BW25" s="642"/>
      <c r="BX25" s="642"/>
      <c r="BY25" s="642"/>
      <c r="BZ25" s="642"/>
      <c r="CA25" s="642"/>
      <c r="CB25" s="651"/>
      <c r="CD25" s="656" t="s">
        <v>292</v>
      </c>
      <c r="CE25" s="657"/>
      <c r="CF25" s="657"/>
      <c r="CG25" s="657"/>
      <c r="CH25" s="657"/>
      <c r="CI25" s="657"/>
      <c r="CJ25" s="657"/>
      <c r="CK25" s="657"/>
      <c r="CL25" s="657"/>
      <c r="CM25" s="657"/>
      <c r="CN25" s="657"/>
      <c r="CO25" s="657"/>
      <c r="CP25" s="657"/>
      <c r="CQ25" s="658"/>
      <c r="CR25" s="641">
        <v>3160580</v>
      </c>
      <c r="CS25" s="677"/>
      <c r="CT25" s="677"/>
      <c r="CU25" s="677"/>
      <c r="CV25" s="677"/>
      <c r="CW25" s="677"/>
      <c r="CX25" s="677"/>
      <c r="CY25" s="678"/>
      <c r="CZ25" s="646">
        <v>21</v>
      </c>
      <c r="DA25" s="675"/>
      <c r="DB25" s="675"/>
      <c r="DC25" s="679"/>
      <c r="DD25" s="650">
        <v>2917886</v>
      </c>
      <c r="DE25" s="677"/>
      <c r="DF25" s="677"/>
      <c r="DG25" s="677"/>
      <c r="DH25" s="677"/>
      <c r="DI25" s="677"/>
      <c r="DJ25" s="677"/>
      <c r="DK25" s="678"/>
      <c r="DL25" s="650">
        <v>2867934</v>
      </c>
      <c r="DM25" s="677"/>
      <c r="DN25" s="677"/>
      <c r="DO25" s="677"/>
      <c r="DP25" s="677"/>
      <c r="DQ25" s="677"/>
      <c r="DR25" s="677"/>
      <c r="DS25" s="677"/>
      <c r="DT25" s="677"/>
      <c r="DU25" s="677"/>
      <c r="DV25" s="678"/>
      <c r="DW25" s="646">
        <v>30.6</v>
      </c>
      <c r="DX25" s="675"/>
      <c r="DY25" s="675"/>
      <c r="DZ25" s="675"/>
      <c r="EA25" s="675"/>
      <c r="EB25" s="675"/>
      <c r="EC25" s="676"/>
    </row>
    <row r="26" spans="2:133" ht="11.25" customHeight="1" x14ac:dyDescent="0.15">
      <c r="B26" s="638" t="s">
        <v>293</v>
      </c>
      <c r="C26" s="639"/>
      <c r="D26" s="639"/>
      <c r="E26" s="639"/>
      <c r="F26" s="639"/>
      <c r="G26" s="639"/>
      <c r="H26" s="639"/>
      <c r="I26" s="639"/>
      <c r="J26" s="639"/>
      <c r="K26" s="639"/>
      <c r="L26" s="639"/>
      <c r="M26" s="639"/>
      <c r="N26" s="639"/>
      <c r="O26" s="639"/>
      <c r="P26" s="639"/>
      <c r="Q26" s="640"/>
      <c r="R26" s="641">
        <v>52274</v>
      </c>
      <c r="S26" s="642"/>
      <c r="T26" s="642"/>
      <c r="U26" s="642"/>
      <c r="V26" s="642"/>
      <c r="W26" s="642"/>
      <c r="X26" s="642"/>
      <c r="Y26" s="643"/>
      <c r="Z26" s="644">
        <v>0.3</v>
      </c>
      <c r="AA26" s="644"/>
      <c r="AB26" s="644"/>
      <c r="AC26" s="644"/>
      <c r="AD26" s="645" t="s">
        <v>182</v>
      </c>
      <c r="AE26" s="645"/>
      <c r="AF26" s="645"/>
      <c r="AG26" s="645"/>
      <c r="AH26" s="645"/>
      <c r="AI26" s="645"/>
      <c r="AJ26" s="645"/>
      <c r="AK26" s="645"/>
      <c r="AL26" s="646" t="s">
        <v>182</v>
      </c>
      <c r="AM26" s="647"/>
      <c r="AN26" s="647"/>
      <c r="AO26" s="648"/>
      <c r="AP26" s="659" t="s">
        <v>294</v>
      </c>
      <c r="AQ26" s="680"/>
      <c r="AR26" s="680"/>
      <c r="AS26" s="680"/>
      <c r="AT26" s="680"/>
      <c r="AU26" s="680"/>
      <c r="AV26" s="680"/>
      <c r="AW26" s="680"/>
      <c r="AX26" s="680"/>
      <c r="AY26" s="680"/>
      <c r="AZ26" s="680"/>
      <c r="BA26" s="680"/>
      <c r="BB26" s="680"/>
      <c r="BC26" s="680"/>
      <c r="BD26" s="680"/>
      <c r="BE26" s="680"/>
      <c r="BF26" s="661"/>
      <c r="BG26" s="641" t="s">
        <v>182</v>
      </c>
      <c r="BH26" s="642"/>
      <c r="BI26" s="642"/>
      <c r="BJ26" s="642"/>
      <c r="BK26" s="642"/>
      <c r="BL26" s="642"/>
      <c r="BM26" s="642"/>
      <c r="BN26" s="643"/>
      <c r="BO26" s="644" t="s">
        <v>182</v>
      </c>
      <c r="BP26" s="644"/>
      <c r="BQ26" s="644"/>
      <c r="BR26" s="644"/>
      <c r="BS26" s="650" t="s">
        <v>182</v>
      </c>
      <c r="BT26" s="642"/>
      <c r="BU26" s="642"/>
      <c r="BV26" s="642"/>
      <c r="BW26" s="642"/>
      <c r="BX26" s="642"/>
      <c r="BY26" s="642"/>
      <c r="BZ26" s="642"/>
      <c r="CA26" s="642"/>
      <c r="CB26" s="651"/>
      <c r="CD26" s="656" t="s">
        <v>295</v>
      </c>
      <c r="CE26" s="657"/>
      <c r="CF26" s="657"/>
      <c r="CG26" s="657"/>
      <c r="CH26" s="657"/>
      <c r="CI26" s="657"/>
      <c r="CJ26" s="657"/>
      <c r="CK26" s="657"/>
      <c r="CL26" s="657"/>
      <c r="CM26" s="657"/>
      <c r="CN26" s="657"/>
      <c r="CO26" s="657"/>
      <c r="CP26" s="657"/>
      <c r="CQ26" s="658"/>
      <c r="CR26" s="641">
        <v>1968425</v>
      </c>
      <c r="CS26" s="642"/>
      <c r="CT26" s="642"/>
      <c r="CU26" s="642"/>
      <c r="CV26" s="642"/>
      <c r="CW26" s="642"/>
      <c r="CX26" s="642"/>
      <c r="CY26" s="643"/>
      <c r="CZ26" s="646">
        <v>13.1</v>
      </c>
      <c r="DA26" s="675"/>
      <c r="DB26" s="675"/>
      <c r="DC26" s="679"/>
      <c r="DD26" s="650">
        <v>1800903</v>
      </c>
      <c r="DE26" s="642"/>
      <c r="DF26" s="642"/>
      <c r="DG26" s="642"/>
      <c r="DH26" s="642"/>
      <c r="DI26" s="642"/>
      <c r="DJ26" s="642"/>
      <c r="DK26" s="643"/>
      <c r="DL26" s="650" t="s">
        <v>182</v>
      </c>
      <c r="DM26" s="642"/>
      <c r="DN26" s="642"/>
      <c r="DO26" s="642"/>
      <c r="DP26" s="642"/>
      <c r="DQ26" s="642"/>
      <c r="DR26" s="642"/>
      <c r="DS26" s="642"/>
      <c r="DT26" s="642"/>
      <c r="DU26" s="642"/>
      <c r="DV26" s="643"/>
      <c r="DW26" s="646" t="s">
        <v>135</v>
      </c>
      <c r="DX26" s="675"/>
      <c r="DY26" s="675"/>
      <c r="DZ26" s="675"/>
      <c r="EA26" s="675"/>
      <c r="EB26" s="675"/>
      <c r="EC26" s="676"/>
    </row>
    <row r="27" spans="2:133" ht="11.25" customHeight="1" x14ac:dyDescent="0.15">
      <c r="B27" s="638" t="s">
        <v>296</v>
      </c>
      <c r="C27" s="639"/>
      <c r="D27" s="639"/>
      <c r="E27" s="639"/>
      <c r="F27" s="639"/>
      <c r="G27" s="639"/>
      <c r="H27" s="639"/>
      <c r="I27" s="639"/>
      <c r="J27" s="639"/>
      <c r="K27" s="639"/>
      <c r="L27" s="639"/>
      <c r="M27" s="639"/>
      <c r="N27" s="639"/>
      <c r="O27" s="639"/>
      <c r="P27" s="639"/>
      <c r="Q27" s="640"/>
      <c r="R27" s="641">
        <v>1247950</v>
      </c>
      <c r="S27" s="642"/>
      <c r="T27" s="642"/>
      <c r="U27" s="642"/>
      <c r="V27" s="642"/>
      <c r="W27" s="642"/>
      <c r="X27" s="642"/>
      <c r="Y27" s="643"/>
      <c r="Z27" s="644">
        <v>8</v>
      </c>
      <c r="AA27" s="644"/>
      <c r="AB27" s="644"/>
      <c r="AC27" s="644"/>
      <c r="AD27" s="645" t="s">
        <v>182</v>
      </c>
      <c r="AE27" s="645"/>
      <c r="AF27" s="645"/>
      <c r="AG27" s="645"/>
      <c r="AH27" s="645"/>
      <c r="AI27" s="645"/>
      <c r="AJ27" s="645"/>
      <c r="AK27" s="645"/>
      <c r="AL27" s="646" t="s">
        <v>182</v>
      </c>
      <c r="AM27" s="647"/>
      <c r="AN27" s="647"/>
      <c r="AO27" s="648"/>
      <c r="AP27" s="638" t="s">
        <v>297</v>
      </c>
      <c r="AQ27" s="639"/>
      <c r="AR27" s="639"/>
      <c r="AS27" s="639"/>
      <c r="AT27" s="639"/>
      <c r="AU27" s="639"/>
      <c r="AV27" s="639"/>
      <c r="AW27" s="639"/>
      <c r="AX27" s="639"/>
      <c r="AY27" s="639"/>
      <c r="AZ27" s="639"/>
      <c r="BA27" s="639"/>
      <c r="BB27" s="639"/>
      <c r="BC27" s="639"/>
      <c r="BD27" s="639"/>
      <c r="BE27" s="639"/>
      <c r="BF27" s="640"/>
      <c r="BG27" s="641">
        <v>2490739</v>
      </c>
      <c r="BH27" s="642"/>
      <c r="BI27" s="642"/>
      <c r="BJ27" s="642"/>
      <c r="BK27" s="642"/>
      <c r="BL27" s="642"/>
      <c r="BM27" s="642"/>
      <c r="BN27" s="643"/>
      <c r="BO27" s="644">
        <v>100</v>
      </c>
      <c r="BP27" s="644"/>
      <c r="BQ27" s="644"/>
      <c r="BR27" s="644"/>
      <c r="BS27" s="650" t="s">
        <v>182</v>
      </c>
      <c r="BT27" s="642"/>
      <c r="BU27" s="642"/>
      <c r="BV27" s="642"/>
      <c r="BW27" s="642"/>
      <c r="BX27" s="642"/>
      <c r="BY27" s="642"/>
      <c r="BZ27" s="642"/>
      <c r="CA27" s="642"/>
      <c r="CB27" s="651"/>
      <c r="CD27" s="656" t="s">
        <v>298</v>
      </c>
      <c r="CE27" s="657"/>
      <c r="CF27" s="657"/>
      <c r="CG27" s="657"/>
      <c r="CH27" s="657"/>
      <c r="CI27" s="657"/>
      <c r="CJ27" s="657"/>
      <c r="CK27" s="657"/>
      <c r="CL27" s="657"/>
      <c r="CM27" s="657"/>
      <c r="CN27" s="657"/>
      <c r="CO27" s="657"/>
      <c r="CP27" s="657"/>
      <c r="CQ27" s="658"/>
      <c r="CR27" s="641">
        <v>1554590</v>
      </c>
      <c r="CS27" s="677"/>
      <c r="CT27" s="677"/>
      <c r="CU27" s="677"/>
      <c r="CV27" s="677"/>
      <c r="CW27" s="677"/>
      <c r="CX27" s="677"/>
      <c r="CY27" s="678"/>
      <c r="CZ27" s="646">
        <v>10.3</v>
      </c>
      <c r="DA27" s="675"/>
      <c r="DB27" s="675"/>
      <c r="DC27" s="679"/>
      <c r="DD27" s="650">
        <v>459624</v>
      </c>
      <c r="DE27" s="677"/>
      <c r="DF27" s="677"/>
      <c r="DG27" s="677"/>
      <c r="DH27" s="677"/>
      <c r="DI27" s="677"/>
      <c r="DJ27" s="677"/>
      <c r="DK27" s="678"/>
      <c r="DL27" s="650">
        <v>459624</v>
      </c>
      <c r="DM27" s="677"/>
      <c r="DN27" s="677"/>
      <c r="DO27" s="677"/>
      <c r="DP27" s="677"/>
      <c r="DQ27" s="677"/>
      <c r="DR27" s="677"/>
      <c r="DS27" s="677"/>
      <c r="DT27" s="677"/>
      <c r="DU27" s="677"/>
      <c r="DV27" s="678"/>
      <c r="DW27" s="646">
        <v>4.9000000000000004</v>
      </c>
      <c r="DX27" s="675"/>
      <c r="DY27" s="675"/>
      <c r="DZ27" s="675"/>
      <c r="EA27" s="675"/>
      <c r="EB27" s="675"/>
      <c r="EC27" s="676"/>
    </row>
    <row r="28" spans="2:133" ht="11.25" customHeight="1" x14ac:dyDescent="0.15">
      <c r="B28" s="683" t="s">
        <v>299</v>
      </c>
      <c r="C28" s="684"/>
      <c r="D28" s="684"/>
      <c r="E28" s="684"/>
      <c r="F28" s="684"/>
      <c r="G28" s="684"/>
      <c r="H28" s="684"/>
      <c r="I28" s="684"/>
      <c r="J28" s="684"/>
      <c r="K28" s="684"/>
      <c r="L28" s="684"/>
      <c r="M28" s="684"/>
      <c r="N28" s="684"/>
      <c r="O28" s="684"/>
      <c r="P28" s="684"/>
      <c r="Q28" s="685"/>
      <c r="R28" s="641">
        <v>189717</v>
      </c>
      <c r="S28" s="642"/>
      <c r="T28" s="642"/>
      <c r="U28" s="642"/>
      <c r="V28" s="642"/>
      <c r="W28" s="642"/>
      <c r="X28" s="642"/>
      <c r="Y28" s="643"/>
      <c r="Z28" s="644">
        <v>1.2</v>
      </c>
      <c r="AA28" s="644"/>
      <c r="AB28" s="644"/>
      <c r="AC28" s="644"/>
      <c r="AD28" s="645">
        <v>189717</v>
      </c>
      <c r="AE28" s="645"/>
      <c r="AF28" s="645"/>
      <c r="AG28" s="645"/>
      <c r="AH28" s="645"/>
      <c r="AI28" s="645"/>
      <c r="AJ28" s="645"/>
      <c r="AK28" s="645"/>
      <c r="AL28" s="646">
        <v>2.1</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300</v>
      </c>
      <c r="CE28" s="657"/>
      <c r="CF28" s="657"/>
      <c r="CG28" s="657"/>
      <c r="CH28" s="657"/>
      <c r="CI28" s="657"/>
      <c r="CJ28" s="657"/>
      <c r="CK28" s="657"/>
      <c r="CL28" s="657"/>
      <c r="CM28" s="657"/>
      <c r="CN28" s="657"/>
      <c r="CO28" s="657"/>
      <c r="CP28" s="657"/>
      <c r="CQ28" s="658"/>
      <c r="CR28" s="641">
        <v>1946659</v>
      </c>
      <c r="CS28" s="642"/>
      <c r="CT28" s="642"/>
      <c r="CU28" s="642"/>
      <c r="CV28" s="642"/>
      <c r="CW28" s="642"/>
      <c r="CX28" s="642"/>
      <c r="CY28" s="643"/>
      <c r="CZ28" s="646">
        <v>12.9</v>
      </c>
      <c r="DA28" s="675"/>
      <c r="DB28" s="675"/>
      <c r="DC28" s="679"/>
      <c r="DD28" s="650">
        <v>1877626</v>
      </c>
      <c r="DE28" s="642"/>
      <c r="DF28" s="642"/>
      <c r="DG28" s="642"/>
      <c r="DH28" s="642"/>
      <c r="DI28" s="642"/>
      <c r="DJ28" s="642"/>
      <c r="DK28" s="643"/>
      <c r="DL28" s="650">
        <v>1877626</v>
      </c>
      <c r="DM28" s="642"/>
      <c r="DN28" s="642"/>
      <c r="DO28" s="642"/>
      <c r="DP28" s="642"/>
      <c r="DQ28" s="642"/>
      <c r="DR28" s="642"/>
      <c r="DS28" s="642"/>
      <c r="DT28" s="642"/>
      <c r="DU28" s="642"/>
      <c r="DV28" s="643"/>
      <c r="DW28" s="646">
        <v>20</v>
      </c>
      <c r="DX28" s="675"/>
      <c r="DY28" s="675"/>
      <c r="DZ28" s="675"/>
      <c r="EA28" s="675"/>
      <c r="EB28" s="675"/>
      <c r="EC28" s="676"/>
    </row>
    <row r="29" spans="2:133" ht="11.25" customHeight="1" x14ac:dyDescent="0.15">
      <c r="B29" s="638" t="s">
        <v>301</v>
      </c>
      <c r="C29" s="639"/>
      <c r="D29" s="639"/>
      <c r="E29" s="639"/>
      <c r="F29" s="639"/>
      <c r="G29" s="639"/>
      <c r="H29" s="639"/>
      <c r="I29" s="639"/>
      <c r="J29" s="639"/>
      <c r="K29" s="639"/>
      <c r="L29" s="639"/>
      <c r="M29" s="639"/>
      <c r="N29" s="639"/>
      <c r="O29" s="639"/>
      <c r="P29" s="639"/>
      <c r="Q29" s="640"/>
      <c r="R29" s="641">
        <v>827974</v>
      </c>
      <c r="S29" s="642"/>
      <c r="T29" s="642"/>
      <c r="U29" s="642"/>
      <c r="V29" s="642"/>
      <c r="W29" s="642"/>
      <c r="X29" s="642"/>
      <c r="Y29" s="643"/>
      <c r="Z29" s="644">
        <v>5.3</v>
      </c>
      <c r="AA29" s="644"/>
      <c r="AB29" s="644"/>
      <c r="AC29" s="644"/>
      <c r="AD29" s="645" t="s">
        <v>135</v>
      </c>
      <c r="AE29" s="645"/>
      <c r="AF29" s="645"/>
      <c r="AG29" s="645"/>
      <c r="AH29" s="645"/>
      <c r="AI29" s="645"/>
      <c r="AJ29" s="645"/>
      <c r="AK29" s="645"/>
      <c r="AL29" s="646" t="s">
        <v>182</v>
      </c>
      <c r="AM29" s="647"/>
      <c r="AN29" s="647"/>
      <c r="AO29" s="648"/>
      <c r="AP29" s="620" t="s">
        <v>221</v>
      </c>
      <c r="AQ29" s="621"/>
      <c r="AR29" s="621"/>
      <c r="AS29" s="621"/>
      <c r="AT29" s="621"/>
      <c r="AU29" s="621"/>
      <c r="AV29" s="621"/>
      <c r="AW29" s="621"/>
      <c r="AX29" s="621"/>
      <c r="AY29" s="621"/>
      <c r="AZ29" s="621"/>
      <c r="BA29" s="621"/>
      <c r="BB29" s="621"/>
      <c r="BC29" s="621"/>
      <c r="BD29" s="621"/>
      <c r="BE29" s="621"/>
      <c r="BF29" s="622"/>
      <c r="BG29" s="620" t="s">
        <v>302</v>
      </c>
      <c r="BH29" s="681"/>
      <c r="BI29" s="681"/>
      <c r="BJ29" s="681"/>
      <c r="BK29" s="681"/>
      <c r="BL29" s="681"/>
      <c r="BM29" s="681"/>
      <c r="BN29" s="681"/>
      <c r="BO29" s="681"/>
      <c r="BP29" s="681"/>
      <c r="BQ29" s="682"/>
      <c r="BR29" s="620" t="s">
        <v>303</v>
      </c>
      <c r="BS29" s="681"/>
      <c r="BT29" s="681"/>
      <c r="BU29" s="681"/>
      <c r="BV29" s="681"/>
      <c r="BW29" s="681"/>
      <c r="BX29" s="681"/>
      <c r="BY29" s="681"/>
      <c r="BZ29" s="681"/>
      <c r="CA29" s="681"/>
      <c r="CB29" s="682"/>
      <c r="CD29" s="704" t="s">
        <v>304</v>
      </c>
      <c r="CE29" s="705"/>
      <c r="CF29" s="656" t="s">
        <v>305</v>
      </c>
      <c r="CG29" s="657"/>
      <c r="CH29" s="657"/>
      <c r="CI29" s="657"/>
      <c r="CJ29" s="657"/>
      <c r="CK29" s="657"/>
      <c r="CL29" s="657"/>
      <c r="CM29" s="657"/>
      <c r="CN29" s="657"/>
      <c r="CO29" s="657"/>
      <c r="CP29" s="657"/>
      <c r="CQ29" s="658"/>
      <c r="CR29" s="641">
        <v>1946656</v>
      </c>
      <c r="CS29" s="677"/>
      <c r="CT29" s="677"/>
      <c r="CU29" s="677"/>
      <c r="CV29" s="677"/>
      <c r="CW29" s="677"/>
      <c r="CX29" s="677"/>
      <c r="CY29" s="678"/>
      <c r="CZ29" s="646">
        <v>12.9</v>
      </c>
      <c r="DA29" s="675"/>
      <c r="DB29" s="675"/>
      <c r="DC29" s="679"/>
      <c r="DD29" s="650">
        <v>1877623</v>
      </c>
      <c r="DE29" s="677"/>
      <c r="DF29" s="677"/>
      <c r="DG29" s="677"/>
      <c r="DH29" s="677"/>
      <c r="DI29" s="677"/>
      <c r="DJ29" s="677"/>
      <c r="DK29" s="678"/>
      <c r="DL29" s="650">
        <v>1877623</v>
      </c>
      <c r="DM29" s="677"/>
      <c r="DN29" s="677"/>
      <c r="DO29" s="677"/>
      <c r="DP29" s="677"/>
      <c r="DQ29" s="677"/>
      <c r="DR29" s="677"/>
      <c r="DS29" s="677"/>
      <c r="DT29" s="677"/>
      <c r="DU29" s="677"/>
      <c r="DV29" s="678"/>
      <c r="DW29" s="646">
        <v>20</v>
      </c>
      <c r="DX29" s="675"/>
      <c r="DY29" s="675"/>
      <c r="DZ29" s="675"/>
      <c r="EA29" s="675"/>
      <c r="EB29" s="675"/>
      <c r="EC29" s="676"/>
    </row>
    <row r="30" spans="2:133" ht="11.25" customHeight="1" x14ac:dyDescent="0.15">
      <c r="B30" s="638" t="s">
        <v>306</v>
      </c>
      <c r="C30" s="639"/>
      <c r="D30" s="639"/>
      <c r="E30" s="639"/>
      <c r="F30" s="639"/>
      <c r="G30" s="639"/>
      <c r="H30" s="639"/>
      <c r="I30" s="639"/>
      <c r="J30" s="639"/>
      <c r="K30" s="639"/>
      <c r="L30" s="639"/>
      <c r="M30" s="639"/>
      <c r="N30" s="639"/>
      <c r="O30" s="639"/>
      <c r="P30" s="639"/>
      <c r="Q30" s="640"/>
      <c r="R30" s="641">
        <v>100867</v>
      </c>
      <c r="S30" s="642"/>
      <c r="T30" s="642"/>
      <c r="U30" s="642"/>
      <c r="V30" s="642"/>
      <c r="W30" s="642"/>
      <c r="X30" s="642"/>
      <c r="Y30" s="643"/>
      <c r="Z30" s="644">
        <v>0.6</v>
      </c>
      <c r="AA30" s="644"/>
      <c r="AB30" s="644"/>
      <c r="AC30" s="644"/>
      <c r="AD30" s="645" t="s">
        <v>182</v>
      </c>
      <c r="AE30" s="645"/>
      <c r="AF30" s="645"/>
      <c r="AG30" s="645"/>
      <c r="AH30" s="645"/>
      <c r="AI30" s="645"/>
      <c r="AJ30" s="645"/>
      <c r="AK30" s="645"/>
      <c r="AL30" s="646" t="s">
        <v>182</v>
      </c>
      <c r="AM30" s="647"/>
      <c r="AN30" s="647"/>
      <c r="AO30" s="648"/>
      <c r="AP30" s="689" t="s">
        <v>307</v>
      </c>
      <c r="AQ30" s="690"/>
      <c r="AR30" s="690"/>
      <c r="AS30" s="690"/>
      <c r="AT30" s="695" t="s">
        <v>308</v>
      </c>
      <c r="AU30" s="230"/>
      <c r="AV30" s="230"/>
      <c r="AW30" s="230"/>
      <c r="AX30" s="627" t="s">
        <v>185</v>
      </c>
      <c r="AY30" s="628"/>
      <c r="AZ30" s="628"/>
      <c r="BA30" s="628"/>
      <c r="BB30" s="628"/>
      <c r="BC30" s="628"/>
      <c r="BD30" s="628"/>
      <c r="BE30" s="628"/>
      <c r="BF30" s="629"/>
      <c r="BG30" s="701">
        <v>98.4</v>
      </c>
      <c r="BH30" s="702"/>
      <c r="BI30" s="702"/>
      <c r="BJ30" s="702"/>
      <c r="BK30" s="702"/>
      <c r="BL30" s="702"/>
      <c r="BM30" s="636">
        <v>92.3</v>
      </c>
      <c r="BN30" s="702"/>
      <c r="BO30" s="702"/>
      <c r="BP30" s="702"/>
      <c r="BQ30" s="703"/>
      <c r="BR30" s="701">
        <v>98.5</v>
      </c>
      <c r="BS30" s="702"/>
      <c r="BT30" s="702"/>
      <c r="BU30" s="702"/>
      <c r="BV30" s="702"/>
      <c r="BW30" s="702"/>
      <c r="BX30" s="636">
        <v>92.1</v>
      </c>
      <c r="BY30" s="702"/>
      <c r="BZ30" s="702"/>
      <c r="CA30" s="702"/>
      <c r="CB30" s="703"/>
      <c r="CD30" s="706"/>
      <c r="CE30" s="707"/>
      <c r="CF30" s="656" t="s">
        <v>309</v>
      </c>
      <c r="CG30" s="657"/>
      <c r="CH30" s="657"/>
      <c r="CI30" s="657"/>
      <c r="CJ30" s="657"/>
      <c r="CK30" s="657"/>
      <c r="CL30" s="657"/>
      <c r="CM30" s="657"/>
      <c r="CN30" s="657"/>
      <c r="CO30" s="657"/>
      <c r="CP30" s="657"/>
      <c r="CQ30" s="658"/>
      <c r="CR30" s="641">
        <v>1795727</v>
      </c>
      <c r="CS30" s="642"/>
      <c r="CT30" s="642"/>
      <c r="CU30" s="642"/>
      <c r="CV30" s="642"/>
      <c r="CW30" s="642"/>
      <c r="CX30" s="642"/>
      <c r="CY30" s="643"/>
      <c r="CZ30" s="646">
        <v>11.9</v>
      </c>
      <c r="DA30" s="675"/>
      <c r="DB30" s="675"/>
      <c r="DC30" s="679"/>
      <c r="DD30" s="650">
        <v>1733141</v>
      </c>
      <c r="DE30" s="642"/>
      <c r="DF30" s="642"/>
      <c r="DG30" s="642"/>
      <c r="DH30" s="642"/>
      <c r="DI30" s="642"/>
      <c r="DJ30" s="642"/>
      <c r="DK30" s="643"/>
      <c r="DL30" s="650">
        <v>1733141</v>
      </c>
      <c r="DM30" s="642"/>
      <c r="DN30" s="642"/>
      <c r="DO30" s="642"/>
      <c r="DP30" s="642"/>
      <c r="DQ30" s="642"/>
      <c r="DR30" s="642"/>
      <c r="DS30" s="642"/>
      <c r="DT30" s="642"/>
      <c r="DU30" s="642"/>
      <c r="DV30" s="643"/>
      <c r="DW30" s="646">
        <v>18.5</v>
      </c>
      <c r="DX30" s="675"/>
      <c r="DY30" s="675"/>
      <c r="DZ30" s="675"/>
      <c r="EA30" s="675"/>
      <c r="EB30" s="675"/>
      <c r="EC30" s="676"/>
    </row>
    <row r="31" spans="2:133" ht="11.25" customHeight="1" x14ac:dyDescent="0.15">
      <c r="B31" s="638" t="s">
        <v>310</v>
      </c>
      <c r="C31" s="639"/>
      <c r="D31" s="639"/>
      <c r="E31" s="639"/>
      <c r="F31" s="639"/>
      <c r="G31" s="639"/>
      <c r="H31" s="639"/>
      <c r="I31" s="639"/>
      <c r="J31" s="639"/>
      <c r="K31" s="639"/>
      <c r="L31" s="639"/>
      <c r="M31" s="639"/>
      <c r="N31" s="639"/>
      <c r="O31" s="639"/>
      <c r="P31" s="639"/>
      <c r="Q31" s="640"/>
      <c r="R31" s="641">
        <v>45543</v>
      </c>
      <c r="S31" s="642"/>
      <c r="T31" s="642"/>
      <c r="U31" s="642"/>
      <c r="V31" s="642"/>
      <c r="W31" s="642"/>
      <c r="X31" s="642"/>
      <c r="Y31" s="643"/>
      <c r="Z31" s="644">
        <v>0.3</v>
      </c>
      <c r="AA31" s="644"/>
      <c r="AB31" s="644"/>
      <c r="AC31" s="644"/>
      <c r="AD31" s="645" t="s">
        <v>182</v>
      </c>
      <c r="AE31" s="645"/>
      <c r="AF31" s="645"/>
      <c r="AG31" s="645"/>
      <c r="AH31" s="645"/>
      <c r="AI31" s="645"/>
      <c r="AJ31" s="645"/>
      <c r="AK31" s="645"/>
      <c r="AL31" s="646" t="s">
        <v>182</v>
      </c>
      <c r="AM31" s="647"/>
      <c r="AN31" s="647"/>
      <c r="AO31" s="648"/>
      <c r="AP31" s="691"/>
      <c r="AQ31" s="692"/>
      <c r="AR31" s="692"/>
      <c r="AS31" s="692"/>
      <c r="AT31" s="696"/>
      <c r="AU31" s="229" t="s">
        <v>311</v>
      </c>
      <c r="AV31" s="229"/>
      <c r="AW31" s="229"/>
      <c r="AX31" s="638" t="s">
        <v>312</v>
      </c>
      <c r="AY31" s="639"/>
      <c r="AZ31" s="639"/>
      <c r="BA31" s="639"/>
      <c r="BB31" s="639"/>
      <c r="BC31" s="639"/>
      <c r="BD31" s="639"/>
      <c r="BE31" s="639"/>
      <c r="BF31" s="640"/>
      <c r="BG31" s="698">
        <v>98.1</v>
      </c>
      <c r="BH31" s="677"/>
      <c r="BI31" s="677"/>
      <c r="BJ31" s="677"/>
      <c r="BK31" s="677"/>
      <c r="BL31" s="677"/>
      <c r="BM31" s="647">
        <v>91.2</v>
      </c>
      <c r="BN31" s="699"/>
      <c r="BO31" s="699"/>
      <c r="BP31" s="699"/>
      <c r="BQ31" s="700"/>
      <c r="BR31" s="698">
        <v>98.4</v>
      </c>
      <c r="BS31" s="677"/>
      <c r="BT31" s="677"/>
      <c r="BU31" s="677"/>
      <c r="BV31" s="677"/>
      <c r="BW31" s="677"/>
      <c r="BX31" s="647">
        <v>91.5</v>
      </c>
      <c r="BY31" s="699"/>
      <c r="BZ31" s="699"/>
      <c r="CA31" s="699"/>
      <c r="CB31" s="700"/>
      <c r="CD31" s="706"/>
      <c r="CE31" s="707"/>
      <c r="CF31" s="656" t="s">
        <v>313</v>
      </c>
      <c r="CG31" s="657"/>
      <c r="CH31" s="657"/>
      <c r="CI31" s="657"/>
      <c r="CJ31" s="657"/>
      <c r="CK31" s="657"/>
      <c r="CL31" s="657"/>
      <c r="CM31" s="657"/>
      <c r="CN31" s="657"/>
      <c r="CO31" s="657"/>
      <c r="CP31" s="657"/>
      <c r="CQ31" s="658"/>
      <c r="CR31" s="641">
        <v>150929</v>
      </c>
      <c r="CS31" s="677"/>
      <c r="CT31" s="677"/>
      <c r="CU31" s="677"/>
      <c r="CV31" s="677"/>
      <c r="CW31" s="677"/>
      <c r="CX31" s="677"/>
      <c r="CY31" s="678"/>
      <c r="CZ31" s="646">
        <v>1</v>
      </c>
      <c r="DA31" s="675"/>
      <c r="DB31" s="675"/>
      <c r="DC31" s="679"/>
      <c r="DD31" s="650">
        <v>144482</v>
      </c>
      <c r="DE31" s="677"/>
      <c r="DF31" s="677"/>
      <c r="DG31" s="677"/>
      <c r="DH31" s="677"/>
      <c r="DI31" s="677"/>
      <c r="DJ31" s="677"/>
      <c r="DK31" s="678"/>
      <c r="DL31" s="650">
        <v>144482</v>
      </c>
      <c r="DM31" s="677"/>
      <c r="DN31" s="677"/>
      <c r="DO31" s="677"/>
      <c r="DP31" s="677"/>
      <c r="DQ31" s="677"/>
      <c r="DR31" s="677"/>
      <c r="DS31" s="677"/>
      <c r="DT31" s="677"/>
      <c r="DU31" s="677"/>
      <c r="DV31" s="678"/>
      <c r="DW31" s="646">
        <v>1.5</v>
      </c>
      <c r="DX31" s="675"/>
      <c r="DY31" s="675"/>
      <c r="DZ31" s="675"/>
      <c r="EA31" s="675"/>
      <c r="EB31" s="675"/>
      <c r="EC31" s="676"/>
    </row>
    <row r="32" spans="2:133" ht="11.25" customHeight="1" x14ac:dyDescent="0.15">
      <c r="B32" s="638" t="s">
        <v>314</v>
      </c>
      <c r="C32" s="639"/>
      <c r="D32" s="639"/>
      <c r="E32" s="639"/>
      <c r="F32" s="639"/>
      <c r="G32" s="639"/>
      <c r="H32" s="639"/>
      <c r="I32" s="639"/>
      <c r="J32" s="639"/>
      <c r="K32" s="639"/>
      <c r="L32" s="639"/>
      <c r="M32" s="639"/>
      <c r="N32" s="639"/>
      <c r="O32" s="639"/>
      <c r="P32" s="639"/>
      <c r="Q32" s="640"/>
      <c r="R32" s="641">
        <v>703537</v>
      </c>
      <c r="S32" s="642"/>
      <c r="T32" s="642"/>
      <c r="U32" s="642"/>
      <c r="V32" s="642"/>
      <c r="W32" s="642"/>
      <c r="X32" s="642"/>
      <c r="Y32" s="643"/>
      <c r="Z32" s="644">
        <v>4.5</v>
      </c>
      <c r="AA32" s="644"/>
      <c r="AB32" s="644"/>
      <c r="AC32" s="644"/>
      <c r="AD32" s="645" t="s">
        <v>182</v>
      </c>
      <c r="AE32" s="645"/>
      <c r="AF32" s="645"/>
      <c r="AG32" s="645"/>
      <c r="AH32" s="645"/>
      <c r="AI32" s="645"/>
      <c r="AJ32" s="645"/>
      <c r="AK32" s="645"/>
      <c r="AL32" s="646" t="s">
        <v>182</v>
      </c>
      <c r="AM32" s="647"/>
      <c r="AN32" s="647"/>
      <c r="AO32" s="648"/>
      <c r="AP32" s="693"/>
      <c r="AQ32" s="694"/>
      <c r="AR32" s="694"/>
      <c r="AS32" s="694"/>
      <c r="AT32" s="697"/>
      <c r="AU32" s="231"/>
      <c r="AV32" s="231"/>
      <c r="AW32" s="231"/>
      <c r="AX32" s="686" t="s">
        <v>315</v>
      </c>
      <c r="AY32" s="687"/>
      <c r="AZ32" s="687"/>
      <c r="BA32" s="687"/>
      <c r="BB32" s="687"/>
      <c r="BC32" s="687"/>
      <c r="BD32" s="687"/>
      <c r="BE32" s="687"/>
      <c r="BF32" s="688"/>
      <c r="BG32" s="710">
        <v>98.5</v>
      </c>
      <c r="BH32" s="711"/>
      <c r="BI32" s="711"/>
      <c r="BJ32" s="711"/>
      <c r="BK32" s="711"/>
      <c r="BL32" s="711"/>
      <c r="BM32" s="712">
        <v>92.3</v>
      </c>
      <c r="BN32" s="711"/>
      <c r="BO32" s="711"/>
      <c r="BP32" s="711"/>
      <c r="BQ32" s="713"/>
      <c r="BR32" s="710">
        <v>98.6</v>
      </c>
      <c r="BS32" s="711"/>
      <c r="BT32" s="711"/>
      <c r="BU32" s="711"/>
      <c r="BV32" s="711"/>
      <c r="BW32" s="711"/>
      <c r="BX32" s="712">
        <v>91.8</v>
      </c>
      <c r="BY32" s="711"/>
      <c r="BZ32" s="711"/>
      <c r="CA32" s="711"/>
      <c r="CB32" s="713"/>
      <c r="CD32" s="708"/>
      <c r="CE32" s="709"/>
      <c r="CF32" s="656" t="s">
        <v>316</v>
      </c>
      <c r="CG32" s="657"/>
      <c r="CH32" s="657"/>
      <c r="CI32" s="657"/>
      <c r="CJ32" s="657"/>
      <c r="CK32" s="657"/>
      <c r="CL32" s="657"/>
      <c r="CM32" s="657"/>
      <c r="CN32" s="657"/>
      <c r="CO32" s="657"/>
      <c r="CP32" s="657"/>
      <c r="CQ32" s="658"/>
      <c r="CR32" s="641">
        <v>3</v>
      </c>
      <c r="CS32" s="642"/>
      <c r="CT32" s="642"/>
      <c r="CU32" s="642"/>
      <c r="CV32" s="642"/>
      <c r="CW32" s="642"/>
      <c r="CX32" s="642"/>
      <c r="CY32" s="643"/>
      <c r="CZ32" s="646">
        <v>0</v>
      </c>
      <c r="DA32" s="675"/>
      <c r="DB32" s="675"/>
      <c r="DC32" s="679"/>
      <c r="DD32" s="650">
        <v>3</v>
      </c>
      <c r="DE32" s="642"/>
      <c r="DF32" s="642"/>
      <c r="DG32" s="642"/>
      <c r="DH32" s="642"/>
      <c r="DI32" s="642"/>
      <c r="DJ32" s="642"/>
      <c r="DK32" s="643"/>
      <c r="DL32" s="650">
        <v>3</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317</v>
      </c>
      <c r="C33" s="639"/>
      <c r="D33" s="639"/>
      <c r="E33" s="639"/>
      <c r="F33" s="639"/>
      <c r="G33" s="639"/>
      <c r="H33" s="639"/>
      <c r="I33" s="639"/>
      <c r="J33" s="639"/>
      <c r="K33" s="639"/>
      <c r="L33" s="639"/>
      <c r="M33" s="639"/>
      <c r="N33" s="639"/>
      <c r="O33" s="639"/>
      <c r="P33" s="639"/>
      <c r="Q33" s="640"/>
      <c r="R33" s="641">
        <v>183901</v>
      </c>
      <c r="S33" s="642"/>
      <c r="T33" s="642"/>
      <c r="U33" s="642"/>
      <c r="V33" s="642"/>
      <c r="W33" s="642"/>
      <c r="X33" s="642"/>
      <c r="Y33" s="643"/>
      <c r="Z33" s="644">
        <v>1.2</v>
      </c>
      <c r="AA33" s="644"/>
      <c r="AB33" s="644"/>
      <c r="AC33" s="644"/>
      <c r="AD33" s="645" t="s">
        <v>182</v>
      </c>
      <c r="AE33" s="645"/>
      <c r="AF33" s="645"/>
      <c r="AG33" s="645"/>
      <c r="AH33" s="645"/>
      <c r="AI33" s="645"/>
      <c r="AJ33" s="645"/>
      <c r="AK33" s="645"/>
      <c r="AL33" s="646" t="s">
        <v>182</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318</v>
      </c>
      <c r="CE33" s="657"/>
      <c r="CF33" s="657"/>
      <c r="CG33" s="657"/>
      <c r="CH33" s="657"/>
      <c r="CI33" s="657"/>
      <c r="CJ33" s="657"/>
      <c r="CK33" s="657"/>
      <c r="CL33" s="657"/>
      <c r="CM33" s="657"/>
      <c r="CN33" s="657"/>
      <c r="CO33" s="657"/>
      <c r="CP33" s="657"/>
      <c r="CQ33" s="658"/>
      <c r="CR33" s="641">
        <v>5808133</v>
      </c>
      <c r="CS33" s="677"/>
      <c r="CT33" s="677"/>
      <c r="CU33" s="677"/>
      <c r="CV33" s="677"/>
      <c r="CW33" s="677"/>
      <c r="CX33" s="677"/>
      <c r="CY33" s="678"/>
      <c r="CZ33" s="646">
        <v>38.5</v>
      </c>
      <c r="DA33" s="675"/>
      <c r="DB33" s="675"/>
      <c r="DC33" s="679"/>
      <c r="DD33" s="650">
        <v>4507666</v>
      </c>
      <c r="DE33" s="677"/>
      <c r="DF33" s="677"/>
      <c r="DG33" s="677"/>
      <c r="DH33" s="677"/>
      <c r="DI33" s="677"/>
      <c r="DJ33" s="677"/>
      <c r="DK33" s="678"/>
      <c r="DL33" s="650">
        <v>3863030</v>
      </c>
      <c r="DM33" s="677"/>
      <c r="DN33" s="677"/>
      <c r="DO33" s="677"/>
      <c r="DP33" s="677"/>
      <c r="DQ33" s="677"/>
      <c r="DR33" s="677"/>
      <c r="DS33" s="677"/>
      <c r="DT33" s="677"/>
      <c r="DU33" s="677"/>
      <c r="DV33" s="678"/>
      <c r="DW33" s="646">
        <v>41.2</v>
      </c>
      <c r="DX33" s="675"/>
      <c r="DY33" s="675"/>
      <c r="DZ33" s="675"/>
      <c r="EA33" s="675"/>
      <c r="EB33" s="675"/>
      <c r="EC33" s="676"/>
    </row>
    <row r="34" spans="2:133" ht="11.25" customHeight="1" x14ac:dyDescent="0.15">
      <c r="B34" s="638" t="s">
        <v>319</v>
      </c>
      <c r="C34" s="639"/>
      <c r="D34" s="639"/>
      <c r="E34" s="639"/>
      <c r="F34" s="639"/>
      <c r="G34" s="639"/>
      <c r="H34" s="639"/>
      <c r="I34" s="639"/>
      <c r="J34" s="639"/>
      <c r="K34" s="639"/>
      <c r="L34" s="639"/>
      <c r="M34" s="639"/>
      <c r="N34" s="639"/>
      <c r="O34" s="639"/>
      <c r="P34" s="639"/>
      <c r="Q34" s="640"/>
      <c r="R34" s="641">
        <v>430381</v>
      </c>
      <c r="S34" s="642"/>
      <c r="T34" s="642"/>
      <c r="U34" s="642"/>
      <c r="V34" s="642"/>
      <c r="W34" s="642"/>
      <c r="X34" s="642"/>
      <c r="Y34" s="643"/>
      <c r="Z34" s="644">
        <v>2.8</v>
      </c>
      <c r="AA34" s="644"/>
      <c r="AB34" s="644"/>
      <c r="AC34" s="644"/>
      <c r="AD34" s="645">
        <v>14837</v>
      </c>
      <c r="AE34" s="645"/>
      <c r="AF34" s="645"/>
      <c r="AG34" s="645"/>
      <c r="AH34" s="645"/>
      <c r="AI34" s="645"/>
      <c r="AJ34" s="645"/>
      <c r="AK34" s="645"/>
      <c r="AL34" s="646">
        <v>0.2</v>
      </c>
      <c r="AM34" s="647"/>
      <c r="AN34" s="647"/>
      <c r="AO34" s="648"/>
      <c r="AP34" s="234"/>
      <c r="AQ34" s="620" t="s">
        <v>320</v>
      </c>
      <c r="AR34" s="621"/>
      <c r="AS34" s="621"/>
      <c r="AT34" s="621"/>
      <c r="AU34" s="621"/>
      <c r="AV34" s="621"/>
      <c r="AW34" s="621"/>
      <c r="AX34" s="621"/>
      <c r="AY34" s="621"/>
      <c r="AZ34" s="621"/>
      <c r="BA34" s="621"/>
      <c r="BB34" s="621"/>
      <c r="BC34" s="621"/>
      <c r="BD34" s="621"/>
      <c r="BE34" s="621"/>
      <c r="BF34" s="622"/>
      <c r="BG34" s="620" t="s">
        <v>321</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322</v>
      </c>
      <c r="CE34" s="657"/>
      <c r="CF34" s="657"/>
      <c r="CG34" s="657"/>
      <c r="CH34" s="657"/>
      <c r="CI34" s="657"/>
      <c r="CJ34" s="657"/>
      <c r="CK34" s="657"/>
      <c r="CL34" s="657"/>
      <c r="CM34" s="657"/>
      <c r="CN34" s="657"/>
      <c r="CO34" s="657"/>
      <c r="CP34" s="657"/>
      <c r="CQ34" s="658"/>
      <c r="CR34" s="641">
        <v>1968482</v>
      </c>
      <c r="CS34" s="642"/>
      <c r="CT34" s="642"/>
      <c r="CU34" s="642"/>
      <c r="CV34" s="642"/>
      <c r="CW34" s="642"/>
      <c r="CX34" s="642"/>
      <c r="CY34" s="643"/>
      <c r="CZ34" s="646">
        <v>13.1</v>
      </c>
      <c r="DA34" s="675"/>
      <c r="DB34" s="675"/>
      <c r="DC34" s="679"/>
      <c r="DD34" s="650">
        <v>1476071</v>
      </c>
      <c r="DE34" s="642"/>
      <c r="DF34" s="642"/>
      <c r="DG34" s="642"/>
      <c r="DH34" s="642"/>
      <c r="DI34" s="642"/>
      <c r="DJ34" s="642"/>
      <c r="DK34" s="643"/>
      <c r="DL34" s="650">
        <v>1406930</v>
      </c>
      <c r="DM34" s="642"/>
      <c r="DN34" s="642"/>
      <c r="DO34" s="642"/>
      <c r="DP34" s="642"/>
      <c r="DQ34" s="642"/>
      <c r="DR34" s="642"/>
      <c r="DS34" s="642"/>
      <c r="DT34" s="642"/>
      <c r="DU34" s="642"/>
      <c r="DV34" s="643"/>
      <c r="DW34" s="646">
        <v>15</v>
      </c>
      <c r="DX34" s="675"/>
      <c r="DY34" s="675"/>
      <c r="DZ34" s="675"/>
      <c r="EA34" s="675"/>
      <c r="EB34" s="675"/>
      <c r="EC34" s="676"/>
    </row>
    <row r="35" spans="2:133" ht="11.25" customHeight="1" x14ac:dyDescent="0.15">
      <c r="B35" s="638" t="s">
        <v>323</v>
      </c>
      <c r="C35" s="639"/>
      <c r="D35" s="639"/>
      <c r="E35" s="639"/>
      <c r="F35" s="639"/>
      <c r="G35" s="639"/>
      <c r="H35" s="639"/>
      <c r="I35" s="639"/>
      <c r="J35" s="639"/>
      <c r="K35" s="639"/>
      <c r="L35" s="639"/>
      <c r="M35" s="639"/>
      <c r="N35" s="639"/>
      <c r="O35" s="639"/>
      <c r="P35" s="639"/>
      <c r="Q35" s="640"/>
      <c r="R35" s="641">
        <v>1856900</v>
      </c>
      <c r="S35" s="642"/>
      <c r="T35" s="642"/>
      <c r="U35" s="642"/>
      <c r="V35" s="642"/>
      <c r="W35" s="642"/>
      <c r="X35" s="642"/>
      <c r="Y35" s="643"/>
      <c r="Z35" s="644">
        <v>11.9</v>
      </c>
      <c r="AA35" s="644"/>
      <c r="AB35" s="644"/>
      <c r="AC35" s="644"/>
      <c r="AD35" s="645" t="s">
        <v>182</v>
      </c>
      <c r="AE35" s="645"/>
      <c r="AF35" s="645"/>
      <c r="AG35" s="645"/>
      <c r="AH35" s="645"/>
      <c r="AI35" s="645"/>
      <c r="AJ35" s="645"/>
      <c r="AK35" s="645"/>
      <c r="AL35" s="646" t="s">
        <v>182</v>
      </c>
      <c r="AM35" s="647"/>
      <c r="AN35" s="647"/>
      <c r="AO35" s="648"/>
      <c r="AP35" s="234"/>
      <c r="AQ35" s="714" t="s">
        <v>324</v>
      </c>
      <c r="AR35" s="715"/>
      <c r="AS35" s="715"/>
      <c r="AT35" s="715"/>
      <c r="AU35" s="715"/>
      <c r="AV35" s="715"/>
      <c r="AW35" s="715"/>
      <c r="AX35" s="715"/>
      <c r="AY35" s="716"/>
      <c r="AZ35" s="630">
        <v>2298473</v>
      </c>
      <c r="BA35" s="631"/>
      <c r="BB35" s="631"/>
      <c r="BC35" s="631"/>
      <c r="BD35" s="631"/>
      <c r="BE35" s="631"/>
      <c r="BF35" s="717"/>
      <c r="BG35" s="652" t="s">
        <v>325</v>
      </c>
      <c r="BH35" s="653"/>
      <c r="BI35" s="653"/>
      <c r="BJ35" s="653"/>
      <c r="BK35" s="653"/>
      <c r="BL35" s="653"/>
      <c r="BM35" s="653"/>
      <c r="BN35" s="653"/>
      <c r="BO35" s="653"/>
      <c r="BP35" s="653"/>
      <c r="BQ35" s="653"/>
      <c r="BR35" s="653"/>
      <c r="BS35" s="653"/>
      <c r="BT35" s="653"/>
      <c r="BU35" s="654"/>
      <c r="BV35" s="630">
        <v>28761</v>
      </c>
      <c r="BW35" s="631"/>
      <c r="BX35" s="631"/>
      <c r="BY35" s="631"/>
      <c r="BZ35" s="631"/>
      <c r="CA35" s="631"/>
      <c r="CB35" s="717"/>
      <c r="CD35" s="656" t="s">
        <v>326</v>
      </c>
      <c r="CE35" s="657"/>
      <c r="CF35" s="657"/>
      <c r="CG35" s="657"/>
      <c r="CH35" s="657"/>
      <c r="CI35" s="657"/>
      <c r="CJ35" s="657"/>
      <c r="CK35" s="657"/>
      <c r="CL35" s="657"/>
      <c r="CM35" s="657"/>
      <c r="CN35" s="657"/>
      <c r="CO35" s="657"/>
      <c r="CP35" s="657"/>
      <c r="CQ35" s="658"/>
      <c r="CR35" s="641">
        <v>225781</v>
      </c>
      <c r="CS35" s="677"/>
      <c r="CT35" s="677"/>
      <c r="CU35" s="677"/>
      <c r="CV35" s="677"/>
      <c r="CW35" s="677"/>
      <c r="CX35" s="677"/>
      <c r="CY35" s="678"/>
      <c r="CZ35" s="646">
        <v>1.5</v>
      </c>
      <c r="DA35" s="675"/>
      <c r="DB35" s="675"/>
      <c r="DC35" s="679"/>
      <c r="DD35" s="650">
        <v>140198</v>
      </c>
      <c r="DE35" s="677"/>
      <c r="DF35" s="677"/>
      <c r="DG35" s="677"/>
      <c r="DH35" s="677"/>
      <c r="DI35" s="677"/>
      <c r="DJ35" s="677"/>
      <c r="DK35" s="678"/>
      <c r="DL35" s="650">
        <v>140066</v>
      </c>
      <c r="DM35" s="677"/>
      <c r="DN35" s="677"/>
      <c r="DO35" s="677"/>
      <c r="DP35" s="677"/>
      <c r="DQ35" s="677"/>
      <c r="DR35" s="677"/>
      <c r="DS35" s="677"/>
      <c r="DT35" s="677"/>
      <c r="DU35" s="677"/>
      <c r="DV35" s="678"/>
      <c r="DW35" s="646">
        <v>1.5</v>
      </c>
      <c r="DX35" s="675"/>
      <c r="DY35" s="675"/>
      <c r="DZ35" s="675"/>
      <c r="EA35" s="675"/>
      <c r="EB35" s="675"/>
      <c r="EC35" s="676"/>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182</v>
      </c>
      <c r="S36" s="642"/>
      <c r="T36" s="642"/>
      <c r="U36" s="642"/>
      <c r="V36" s="642"/>
      <c r="W36" s="642"/>
      <c r="X36" s="642"/>
      <c r="Y36" s="643"/>
      <c r="Z36" s="644" t="s">
        <v>182</v>
      </c>
      <c r="AA36" s="644"/>
      <c r="AB36" s="644"/>
      <c r="AC36" s="644"/>
      <c r="AD36" s="645" t="s">
        <v>182</v>
      </c>
      <c r="AE36" s="645"/>
      <c r="AF36" s="645"/>
      <c r="AG36" s="645"/>
      <c r="AH36" s="645"/>
      <c r="AI36" s="645"/>
      <c r="AJ36" s="645"/>
      <c r="AK36" s="645"/>
      <c r="AL36" s="646" t="s">
        <v>182</v>
      </c>
      <c r="AM36" s="647"/>
      <c r="AN36" s="647"/>
      <c r="AO36" s="648"/>
      <c r="AQ36" s="718" t="s">
        <v>328</v>
      </c>
      <c r="AR36" s="719"/>
      <c r="AS36" s="719"/>
      <c r="AT36" s="719"/>
      <c r="AU36" s="719"/>
      <c r="AV36" s="719"/>
      <c r="AW36" s="719"/>
      <c r="AX36" s="719"/>
      <c r="AY36" s="720"/>
      <c r="AZ36" s="641">
        <v>792402</v>
      </c>
      <c r="BA36" s="642"/>
      <c r="BB36" s="642"/>
      <c r="BC36" s="642"/>
      <c r="BD36" s="677"/>
      <c r="BE36" s="677"/>
      <c r="BF36" s="700"/>
      <c r="BG36" s="656" t="s">
        <v>329</v>
      </c>
      <c r="BH36" s="657"/>
      <c r="BI36" s="657"/>
      <c r="BJ36" s="657"/>
      <c r="BK36" s="657"/>
      <c r="BL36" s="657"/>
      <c r="BM36" s="657"/>
      <c r="BN36" s="657"/>
      <c r="BO36" s="657"/>
      <c r="BP36" s="657"/>
      <c r="BQ36" s="657"/>
      <c r="BR36" s="657"/>
      <c r="BS36" s="657"/>
      <c r="BT36" s="657"/>
      <c r="BU36" s="658"/>
      <c r="BV36" s="641">
        <v>-53430</v>
      </c>
      <c r="BW36" s="642"/>
      <c r="BX36" s="642"/>
      <c r="BY36" s="642"/>
      <c r="BZ36" s="642"/>
      <c r="CA36" s="642"/>
      <c r="CB36" s="651"/>
      <c r="CD36" s="656" t="s">
        <v>330</v>
      </c>
      <c r="CE36" s="657"/>
      <c r="CF36" s="657"/>
      <c r="CG36" s="657"/>
      <c r="CH36" s="657"/>
      <c r="CI36" s="657"/>
      <c r="CJ36" s="657"/>
      <c r="CK36" s="657"/>
      <c r="CL36" s="657"/>
      <c r="CM36" s="657"/>
      <c r="CN36" s="657"/>
      <c r="CO36" s="657"/>
      <c r="CP36" s="657"/>
      <c r="CQ36" s="658"/>
      <c r="CR36" s="641">
        <v>1703816</v>
      </c>
      <c r="CS36" s="642"/>
      <c r="CT36" s="642"/>
      <c r="CU36" s="642"/>
      <c r="CV36" s="642"/>
      <c r="CW36" s="642"/>
      <c r="CX36" s="642"/>
      <c r="CY36" s="643"/>
      <c r="CZ36" s="646">
        <v>11.3</v>
      </c>
      <c r="DA36" s="675"/>
      <c r="DB36" s="675"/>
      <c r="DC36" s="679"/>
      <c r="DD36" s="650">
        <v>1505477</v>
      </c>
      <c r="DE36" s="642"/>
      <c r="DF36" s="642"/>
      <c r="DG36" s="642"/>
      <c r="DH36" s="642"/>
      <c r="DI36" s="642"/>
      <c r="DJ36" s="642"/>
      <c r="DK36" s="643"/>
      <c r="DL36" s="650">
        <v>1056136</v>
      </c>
      <c r="DM36" s="642"/>
      <c r="DN36" s="642"/>
      <c r="DO36" s="642"/>
      <c r="DP36" s="642"/>
      <c r="DQ36" s="642"/>
      <c r="DR36" s="642"/>
      <c r="DS36" s="642"/>
      <c r="DT36" s="642"/>
      <c r="DU36" s="642"/>
      <c r="DV36" s="643"/>
      <c r="DW36" s="646">
        <v>11.3</v>
      </c>
      <c r="DX36" s="675"/>
      <c r="DY36" s="675"/>
      <c r="DZ36" s="675"/>
      <c r="EA36" s="675"/>
      <c r="EB36" s="675"/>
      <c r="EC36" s="676"/>
    </row>
    <row r="37" spans="2:133" ht="11.25" customHeight="1" x14ac:dyDescent="0.15">
      <c r="B37" s="638" t="s">
        <v>331</v>
      </c>
      <c r="C37" s="639"/>
      <c r="D37" s="639"/>
      <c r="E37" s="639"/>
      <c r="F37" s="639"/>
      <c r="G37" s="639"/>
      <c r="H37" s="639"/>
      <c r="I37" s="639"/>
      <c r="J37" s="639"/>
      <c r="K37" s="639"/>
      <c r="L37" s="639"/>
      <c r="M37" s="639"/>
      <c r="N37" s="639"/>
      <c r="O37" s="639"/>
      <c r="P37" s="639"/>
      <c r="Q37" s="640"/>
      <c r="R37" s="641">
        <v>389700</v>
      </c>
      <c r="S37" s="642"/>
      <c r="T37" s="642"/>
      <c r="U37" s="642"/>
      <c r="V37" s="642"/>
      <c r="W37" s="642"/>
      <c r="X37" s="642"/>
      <c r="Y37" s="643"/>
      <c r="Z37" s="644">
        <v>2.5</v>
      </c>
      <c r="AA37" s="644"/>
      <c r="AB37" s="644"/>
      <c r="AC37" s="644"/>
      <c r="AD37" s="645" t="s">
        <v>182</v>
      </c>
      <c r="AE37" s="645"/>
      <c r="AF37" s="645"/>
      <c r="AG37" s="645"/>
      <c r="AH37" s="645"/>
      <c r="AI37" s="645"/>
      <c r="AJ37" s="645"/>
      <c r="AK37" s="645"/>
      <c r="AL37" s="646" t="s">
        <v>182</v>
      </c>
      <c r="AM37" s="647"/>
      <c r="AN37" s="647"/>
      <c r="AO37" s="648"/>
      <c r="AQ37" s="718" t="s">
        <v>332</v>
      </c>
      <c r="AR37" s="719"/>
      <c r="AS37" s="719"/>
      <c r="AT37" s="719"/>
      <c r="AU37" s="719"/>
      <c r="AV37" s="719"/>
      <c r="AW37" s="719"/>
      <c r="AX37" s="719"/>
      <c r="AY37" s="720"/>
      <c r="AZ37" s="641">
        <v>27256</v>
      </c>
      <c r="BA37" s="642"/>
      <c r="BB37" s="642"/>
      <c r="BC37" s="642"/>
      <c r="BD37" s="677"/>
      <c r="BE37" s="677"/>
      <c r="BF37" s="700"/>
      <c r="BG37" s="656" t="s">
        <v>333</v>
      </c>
      <c r="BH37" s="657"/>
      <c r="BI37" s="657"/>
      <c r="BJ37" s="657"/>
      <c r="BK37" s="657"/>
      <c r="BL37" s="657"/>
      <c r="BM37" s="657"/>
      <c r="BN37" s="657"/>
      <c r="BO37" s="657"/>
      <c r="BP37" s="657"/>
      <c r="BQ37" s="657"/>
      <c r="BR37" s="657"/>
      <c r="BS37" s="657"/>
      <c r="BT37" s="657"/>
      <c r="BU37" s="658"/>
      <c r="BV37" s="641">
        <v>4284</v>
      </c>
      <c r="BW37" s="642"/>
      <c r="BX37" s="642"/>
      <c r="BY37" s="642"/>
      <c r="BZ37" s="642"/>
      <c r="CA37" s="642"/>
      <c r="CB37" s="651"/>
      <c r="CD37" s="656" t="s">
        <v>334</v>
      </c>
      <c r="CE37" s="657"/>
      <c r="CF37" s="657"/>
      <c r="CG37" s="657"/>
      <c r="CH37" s="657"/>
      <c r="CI37" s="657"/>
      <c r="CJ37" s="657"/>
      <c r="CK37" s="657"/>
      <c r="CL37" s="657"/>
      <c r="CM37" s="657"/>
      <c r="CN37" s="657"/>
      <c r="CO37" s="657"/>
      <c r="CP37" s="657"/>
      <c r="CQ37" s="658"/>
      <c r="CR37" s="641">
        <v>5059</v>
      </c>
      <c r="CS37" s="677"/>
      <c r="CT37" s="677"/>
      <c r="CU37" s="677"/>
      <c r="CV37" s="677"/>
      <c r="CW37" s="677"/>
      <c r="CX37" s="677"/>
      <c r="CY37" s="678"/>
      <c r="CZ37" s="646">
        <v>0</v>
      </c>
      <c r="DA37" s="675"/>
      <c r="DB37" s="675"/>
      <c r="DC37" s="679"/>
      <c r="DD37" s="650">
        <v>5059</v>
      </c>
      <c r="DE37" s="677"/>
      <c r="DF37" s="677"/>
      <c r="DG37" s="677"/>
      <c r="DH37" s="677"/>
      <c r="DI37" s="677"/>
      <c r="DJ37" s="677"/>
      <c r="DK37" s="678"/>
      <c r="DL37" s="650">
        <v>4644</v>
      </c>
      <c r="DM37" s="677"/>
      <c r="DN37" s="677"/>
      <c r="DO37" s="677"/>
      <c r="DP37" s="677"/>
      <c r="DQ37" s="677"/>
      <c r="DR37" s="677"/>
      <c r="DS37" s="677"/>
      <c r="DT37" s="677"/>
      <c r="DU37" s="677"/>
      <c r="DV37" s="678"/>
      <c r="DW37" s="646">
        <v>0</v>
      </c>
      <c r="DX37" s="675"/>
      <c r="DY37" s="675"/>
      <c r="DZ37" s="675"/>
      <c r="EA37" s="675"/>
      <c r="EB37" s="675"/>
      <c r="EC37" s="676"/>
    </row>
    <row r="38" spans="2:133" ht="11.25" customHeight="1" x14ac:dyDescent="0.15">
      <c r="B38" s="686" t="s">
        <v>335</v>
      </c>
      <c r="C38" s="687"/>
      <c r="D38" s="687"/>
      <c r="E38" s="687"/>
      <c r="F38" s="687"/>
      <c r="G38" s="687"/>
      <c r="H38" s="687"/>
      <c r="I38" s="687"/>
      <c r="J38" s="687"/>
      <c r="K38" s="687"/>
      <c r="L38" s="687"/>
      <c r="M38" s="687"/>
      <c r="N38" s="687"/>
      <c r="O38" s="687"/>
      <c r="P38" s="687"/>
      <c r="Q38" s="688"/>
      <c r="R38" s="721">
        <v>15581539</v>
      </c>
      <c r="S38" s="722"/>
      <c r="T38" s="722"/>
      <c r="U38" s="722"/>
      <c r="V38" s="722"/>
      <c r="W38" s="722"/>
      <c r="X38" s="722"/>
      <c r="Y38" s="723"/>
      <c r="Z38" s="724">
        <v>100</v>
      </c>
      <c r="AA38" s="724"/>
      <c r="AB38" s="724"/>
      <c r="AC38" s="724"/>
      <c r="AD38" s="725">
        <v>8993176</v>
      </c>
      <c r="AE38" s="725"/>
      <c r="AF38" s="725"/>
      <c r="AG38" s="725"/>
      <c r="AH38" s="725"/>
      <c r="AI38" s="725"/>
      <c r="AJ38" s="725"/>
      <c r="AK38" s="725"/>
      <c r="AL38" s="726">
        <v>100</v>
      </c>
      <c r="AM38" s="712"/>
      <c r="AN38" s="712"/>
      <c r="AO38" s="727"/>
      <c r="AQ38" s="718" t="s">
        <v>336</v>
      </c>
      <c r="AR38" s="719"/>
      <c r="AS38" s="719"/>
      <c r="AT38" s="719"/>
      <c r="AU38" s="719"/>
      <c r="AV38" s="719"/>
      <c r="AW38" s="719"/>
      <c r="AX38" s="719"/>
      <c r="AY38" s="720"/>
      <c r="AZ38" s="641">
        <v>13041</v>
      </c>
      <c r="BA38" s="642"/>
      <c r="BB38" s="642"/>
      <c r="BC38" s="642"/>
      <c r="BD38" s="677"/>
      <c r="BE38" s="677"/>
      <c r="BF38" s="700"/>
      <c r="BG38" s="656" t="s">
        <v>337</v>
      </c>
      <c r="BH38" s="657"/>
      <c r="BI38" s="657"/>
      <c r="BJ38" s="657"/>
      <c r="BK38" s="657"/>
      <c r="BL38" s="657"/>
      <c r="BM38" s="657"/>
      <c r="BN38" s="657"/>
      <c r="BO38" s="657"/>
      <c r="BP38" s="657"/>
      <c r="BQ38" s="657"/>
      <c r="BR38" s="657"/>
      <c r="BS38" s="657"/>
      <c r="BT38" s="657"/>
      <c r="BU38" s="658"/>
      <c r="BV38" s="641">
        <v>6468</v>
      </c>
      <c r="BW38" s="642"/>
      <c r="BX38" s="642"/>
      <c r="BY38" s="642"/>
      <c r="BZ38" s="642"/>
      <c r="CA38" s="642"/>
      <c r="CB38" s="651"/>
      <c r="CD38" s="656" t="s">
        <v>338</v>
      </c>
      <c r="CE38" s="657"/>
      <c r="CF38" s="657"/>
      <c r="CG38" s="657"/>
      <c r="CH38" s="657"/>
      <c r="CI38" s="657"/>
      <c r="CJ38" s="657"/>
      <c r="CK38" s="657"/>
      <c r="CL38" s="657"/>
      <c r="CM38" s="657"/>
      <c r="CN38" s="657"/>
      <c r="CO38" s="657"/>
      <c r="CP38" s="657"/>
      <c r="CQ38" s="658"/>
      <c r="CR38" s="641">
        <v>1496849</v>
      </c>
      <c r="CS38" s="642"/>
      <c r="CT38" s="642"/>
      <c r="CU38" s="642"/>
      <c r="CV38" s="642"/>
      <c r="CW38" s="642"/>
      <c r="CX38" s="642"/>
      <c r="CY38" s="643"/>
      <c r="CZ38" s="646">
        <v>9.9</v>
      </c>
      <c r="DA38" s="675"/>
      <c r="DB38" s="675"/>
      <c r="DC38" s="679"/>
      <c r="DD38" s="650">
        <v>1276105</v>
      </c>
      <c r="DE38" s="642"/>
      <c r="DF38" s="642"/>
      <c r="DG38" s="642"/>
      <c r="DH38" s="642"/>
      <c r="DI38" s="642"/>
      <c r="DJ38" s="642"/>
      <c r="DK38" s="643"/>
      <c r="DL38" s="650">
        <v>1259898</v>
      </c>
      <c r="DM38" s="642"/>
      <c r="DN38" s="642"/>
      <c r="DO38" s="642"/>
      <c r="DP38" s="642"/>
      <c r="DQ38" s="642"/>
      <c r="DR38" s="642"/>
      <c r="DS38" s="642"/>
      <c r="DT38" s="642"/>
      <c r="DU38" s="642"/>
      <c r="DV38" s="643"/>
      <c r="DW38" s="646">
        <v>13.4</v>
      </c>
      <c r="DX38" s="675"/>
      <c r="DY38" s="675"/>
      <c r="DZ38" s="675"/>
      <c r="EA38" s="675"/>
      <c r="EB38" s="675"/>
      <c r="EC38" s="676"/>
    </row>
    <row r="39" spans="2:133" ht="11.25" customHeight="1" x14ac:dyDescent="0.15">
      <c r="AQ39" s="718" t="s">
        <v>339</v>
      </c>
      <c r="AR39" s="719"/>
      <c r="AS39" s="719"/>
      <c r="AT39" s="719"/>
      <c r="AU39" s="719"/>
      <c r="AV39" s="719"/>
      <c r="AW39" s="719"/>
      <c r="AX39" s="719"/>
      <c r="AY39" s="720"/>
      <c r="AZ39" s="641">
        <v>9222</v>
      </c>
      <c r="BA39" s="642"/>
      <c r="BB39" s="642"/>
      <c r="BC39" s="642"/>
      <c r="BD39" s="677"/>
      <c r="BE39" s="677"/>
      <c r="BF39" s="700"/>
      <c r="BG39" s="732" t="s">
        <v>340</v>
      </c>
      <c r="BH39" s="733"/>
      <c r="BI39" s="733"/>
      <c r="BJ39" s="733"/>
      <c r="BK39" s="733"/>
      <c r="BL39" s="235"/>
      <c r="BM39" s="657" t="s">
        <v>341</v>
      </c>
      <c r="BN39" s="657"/>
      <c r="BO39" s="657"/>
      <c r="BP39" s="657"/>
      <c r="BQ39" s="657"/>
      <c r="BR39" s="657"/>
      <c r="BS39" s="657"/>
      <c r="BT39" s="657"/>
      <c r="BU39" s="658"/>
      <c r="BV39" s="641">
        <v>89</v>
      </c>
      <c r="BW39" s="642"/>
      <c r="BX39" s="642"/>
      <c r="BY39" s="642"/>
      <c r="BZ39" s="642"/>
      <c r="CA39" s="642"/>
      <c r="CB39" s="651"/>
      <c r="CD39" s="656" t="s">
        <v>342</v>
      </c>
      <c r="CE39" s="657"/>
      <c r="CF39" s="657"/>
      <c r="CG39" s="657"/>
      <c r="CH39" s="657"/>
      <c r="CI39" s="657"/>
      <c r="CJ39" s="657"/>
      <c r="CK39" s="657"/>
      <c r="CL39" s="657"/>
      <c r="CM39" s="657"/>
      <c r="CN39" s="657"/>
      <c r="CO39" s="657"/>
      <c r="CP39" s="657"/>
      <c r="CQ39" s="658"/>
      <c r="CR39" s="641">
        <v>273205</v>
      </c>
      <c r="CS39" s="677"/>
      <c r="CT39" s="677"/>
      <c r="CU39" s="677"/>
      <c r="CV39" s="677"/>
      <c r="CW39" s="677"/>
      <c r="CX39" s="677"/>
      <c r="CY39" s="678"/>
      <c r="CZ39" s="646">
        <v>1.8</v>
      </c>
      <c r="DA39" s="675"/>
      <c r="DB39" s="675"/>
      <c r="DC39" s="679"/>
      <c r="DD39" s="650">
        <v>109815</v>
      </c>
      <c r="DE39" s="677"/>
      <c r="DF39" s="677"/>
      <c r="DG39" s="677"/>
      <c r="DH39" s="677"/>
      <c r="DI39" s="677"/>
      <c r="DJ39" s="677"/>
      <c r="DK39" s="678"/>
      <c r="DL39" s="650" t="s">
        <v>182</v>
      </c>
      <c r="DM39" s="677"/>
      <c r="DN39" s="677"/>
      <c r="DO39" s="677"/>
      <c r="DP39" s="677"/>
      <c r="DQ39" s="677"/>
      <c r="DR39" s="677"/>
      <c r="DS39" s="677"/>
      <c r="DT39" s="677"/>
      <c r="DU39" s="677"/>
      <c r="DV39" s="678"/>
      <c r="DW39" s="646" t="s">
        <v>182</v>
      </c>
      <c r="DX39" s="675"/>
      <c r="DY39" s="675"/>
      <c r="DZ39" s="675"/>
      <c r="EA39" s="675"/>
      <c r="EB39" s="675"/>
      <c r="EC39" s="676"/>
    </row>
    <row r="40" spans="2:133" ht="11.25" customHeight="1" x14ac:dyDescent="0.15">
      <c r="AQ40" s="718" t="s">
        <v>343</v>
      </c>
      <c r="AR40" s="719"/>
      <c r="AS40" s="719"/>
      <c r="AT40" s="719"/>
      <c r="AU40" s="719"/>
      <c r="AV40" s="719"/>
      <c r="AW40" s="719"/>
      <c r="AX40" s="719"/>
      <c r="AY40" s="720"/>
      <c r="AZ40" s="641">
        <v>292324</v>
      </c>
      <c r="BA40" s="642"/>
      <c r="BB40" s="642"/>
      <c r="BC40" s="642"/>
      <c r="BD40" s="677"/>
      <c r="BE40" s="677"/>
      <c r="BF40" s="700"/>
      <c r="BG40" s="732"/>
      <c r="BH40" s="733"/>
      <c r="BI40" s="733"/>
      <c r="BJ40" s="733"/>
      <c r="BK40" s="733"/>
      <c r="BL40" s="235"/>
      <c r="BM40" s="657" t="s">
        <v>344</v>
      </c>
      <c r="BN40" s="657"/>
      <c r="BO40" s="657"/>
      <c r="BP40" s="657"/>
      <c r="BQ40" s="657"/>
      <c r="BR40" s="657"/>
      <c r="BS40" s="657"/>
      <c r="BT40" s="657"/>
      <c r="BU40" s="658"/>
      <c r="BV40" s="641" t="s">
        <v>182</v>
      </c>
      <c r="BW40" s="642"/>
      <c r="BX40" s="642"/>
      <c r="BY40" s="642"/>
      <c r="BZ40" s="642"/>
      <c r="CA40" s="642"/>
      <c r="CB40" s="651"/>
      <c r="CD40" s="656" t="s">
        <v>345</v>
      </c>
      <c r="CE40" s="657"/>
      <c r="CF40" s="657"/>
      <c r="CG40" s="657"/>
      <c r="CH40" s="657"/>
      <c r="CI40" s="657"/>
      <c r="CJ40" s="657"/>
      <c r="CK40" s="657"/>
      <c r="CL40" s="657"/>
      <c r="CM40" s="657"/>
      <c r="CN40" s="657"/>
      <c r="CO40" s="657"/>
      <c r="CP40" s="657"/>
      <c r="CQ40" s="658"/>
      <c r="CR40" s="641">
        <v>140000</v>
      </c>
      <c r="CS40" s="642"/>
      <c r="CT40" s="642"/>
      <c r="CU40" s="642"/>
      <c r="CV40" s="642"/>
      <c r="CW40" s="642"/>
      <c r="CX40" s="642"/>
      <c r="CY40" s="643"/>
      <c r="CZ40" s="646">
        <v>0.9</v>
      </c>
      <c r="DA40" s="675"/>
      <c r="DB40" s="675"/>
      <c r="DC40" s="679"/>
      <c r="DD40" s="650" t="s">
        <v>182</v>
      </c>
      <c r="DE40" s="642"/>
      <c r="DF40" s="642"/>
      <c r="DG40" s="642"/>
      <c r="DH40" s="642"/>
      <c r="DI40" s="642"/>
      <c r="DJ40" s="642"/>
      <c r="DK40" s="643"/>
      <c r="DL40" s="650" t="s">
        <v>182</v>
      </c>
      <c r="DM40" s="642"/>
      <c r="DN40" s="642"/>
      <c r="DO40" s="642"/>
      <c r="DP40" s="642"/>
      <c r="DQ40" s="642"/>
      <c r="DR40" s="642"/>
      <c r="DS40" s="642"/>
      <c r="DT40" s="642"/>
      <c r="DU40" s="642"/>
      <c r="DV40" s="643"/>
      <c r="DW40" s="646" t="s">
        <v>182</v>
      </c>
      <c r="DX40" s="675"/>
      <c r="DY40" s="675"/>
      <c r="DZ40" s="675"/>
      <c r="EA40" s="675"/>
      <c r="EB40" s="675"/>
      <c r="EC40" s="676"/>
    </row>
    <row r="41" spans="2:133" ht="11.25" customHeight="1" x14ac:dyDescent="0.15">
      <c r="AQ41" s="728" t="s">
        <v>346</v>
      </c>
      <c r="AR41" s="729"/>
      <c r="AS41" s="729"/>
      <c r="AT41" s="729"/>
      <c r="AU41" s="729"/>
      <c r="AV41" s="729"/>
      <c r="AW41" s="729"/>
      <c r="AX41" s="729"/>
      <c r="AY41" s="730"/>
      <c r="AZ41" s="721">
        <v>1164228</v>
      </c>
      <c r="BA41" s="722"/>
      <c r="BB41" s="722"/>
      <c r="BC41" s="722"/>
      <c r="BD41" s="711"/>
      <c r="BE41" s="711"/>
      <c r="BF41" s="713"/>
      <c r="BG41" s="734"/>
      <c r="BH41" s="735"/>
      <c r="BI41" s="735"/>
      <c r="BJ41" s="735"/>
      <c r="BK41" s="735"/>
      <c r="BL41" s="236"/>
      <c r="BM41" s="666" t="s">
        <v>347</v>
      </c>
      <c r="BN41" s="666"/>
      <c r="BO41" s="666"/>
      <c r="BP41" s="666"/>
      <c r="BQ41" s="666"/>
      <c r="BR41" s="666"/>
      <c r="BS41" s="666"/>
      <c r="BT41" s="666"/>
      <c r="BU41" s="667"/>
      <c r="BV41" s="721">
        <v>423</v>
      </c>
      <c r="BW41" s="722"/>
      <c r="BX41" s="722"/>
      <c r="BY41" s="722"/>
      <c r="BZ41" s="722"/>
      <c r="CA41" s="722"/>
      <c r="CB41" s="731"/>
      <c r="CD41" s="656" t="s">
        <v>348</v>
      </c>
      <c r="CE41" s="657"/>
      <c r="CF41" s="657"/>
      <c r="CG41" s="657"/>
      <c r="CH41" s="657"/>
      <c r="CI41" s="657"/>
      <c r="CJ41" s="657"/>
      <c r="CK41" s="657"/>
      <c r="CL41" s="657"/>
      <c r="CM41" s="657"/>
      <c r="CN41" s="657"/>
      <c r="CO41" s="657"/>
      <c r="CP41" s="657"/>
      <c r="CQ41" s="658"/>
      <c r="CR41" s="641" t="s">
        <v>182</v>
      </c>
      <c r="CS41" s="677"/>
      <c r="CT41" s="677"/>
      <c r="CU41" s="677"/>
      <c r="CV41" s="677"/>
      <c r="CW41" s="677"/>
      <c r="CX41" s="677"/>
      <c r="CY41" s="678"/>
      <c r="CZ41" s="646" t="s">
        <v>182</v>
      </c>
      <c r="DA41" s="675"/>
      <c r="DB41" s="675"/>
      <c r="DC41" s="679"/>
      <c r="DD41" s="650" t="s">
        <v>182</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350</v>
      </c>
      <c r="CE42" s="639"/>
      <c r="CF42" s="639"/>
      <c r="CG42" s="639"/>
      <c r="CH42" s="639"/>
      <c r="CI42" s="639"/>
      <c r="CJ42" s="639"/>
      <c r="CK42" s="639"/>
      <c r="CL42" s="639"/>
      <c r="CM42" s="639"/>
      <c r="CN42" s="639"/>
      <c r="CO42" s="639"/>
      <c r="CP42" s="639"/>
      <c r="CQ42" s="640"/>
      <c r="CR42" s="641">
        <v>2604966</v>
      </c>
      <c r="CS42" s="642"/>
      <c r="CT42" s="642"/>
      <c r="CU42" s="642"/>
      <c r="CV42" s="642"/>
      <c r="CW42" s="642"/>
      <c r="CX42" s="642"/>
      <c r="CY42" s="643"/>
      <c r="CZ42" s="646">
        <v>17.3</v>
      </c>
      <c r="DA42" s="647"/>
      <c r="DB42" s="647"/>
      <c r="DC42" s="742"/>
      <c r="DD42" s="650">
        <v>794540</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352</v>
      </c>
      <c r="CE43" s="639"/>
      <c r="CF43" s="639"/>
      <c r="CG43" s="639"/>
      <c r="CH43" s="639"/>
      <c r="CI43" s="639"/>
      <c r="CJ43" s="639"/>
      <c r="CK43" s="639"/>
      <c r="CL43" s="639"/>
      <c r="CM43" s="639"/>
      <c r="CN43" s="639"/>
      <c r="CO43" s="639"/>
      <c r="CP43" s="639"/>
      <c r="CQ43" s="640"/>
      <c r="CR43" s="641">
        <v>42153</v>
      </c>
      <c r="CS43" s="677"/>
      <c r="CT43" s="677"/>
      <c r="CU43" s="677"/>
      <c r="CV43" s="677"/>
      <c r="CW43" s="677"/>
      <c r="CX43" s="677"/>
      <c r="CY43" s="678"/>
      <c r="CZ43" s="646">
        <v>0.3</v>
      </c>
      <c r="DA43" s="675"/>
      <c r="DB43" s="675"/>
      <c r="DC43" s="679"/>
      <c r="DD43" s="650">
        <v>42153</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353</v>
      </c>
      <c r="CD44" s="753" t="s">
        <v>304</v>
      </c>
      <c r="CE44" s="754"/>
      <c r="CF44" s="638" t="s">
        <v>354</v>
      </c>
      <c r="CG44" s="639"/>
      <c r="CH44" s="639"/>
      <c r="CI44" s="639"/>
      <c r="CJ44" s="639"/>
      <c r="CK44" s="639"/>
      <c r="CL44" s="639"/>
      <c r="CM44" s="639"/>
      <c r="CN44" s="639"/>
      <c r="CO44" s="639"/>
      <c r="CP44" s="639"/>
      <c r="CQ44" s="640"/>
      <c r="CR44" s="641">
        <v>1886878</v>
      </c>
      <c r="CS44" s="642"/>
      <c r="CT44" s="642"/>
      <c r="CU44" s="642"/>
      <c r="CV44" s="642"/>
      <c r="CW44" s="642"/>
      <c r="CX44" s="642"/>
      <c r="CY44" s="643"/>
      <c r="CZ44" s="646">
        <v>12.5</v>
      </c>
      <c r="DA44" s="647"/>
      <c r="DB44" s="647"/>
      <c r="DC44" s="742"/>
      <c r="DD44" s="650">
        <v>558034</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355</v>
      </c>
      <c r="CG45" s="639"/>
      <c r="CH45" s="639"/>
      <c r="CI45" s="639"/>
      <c r="CJ45" s="639"/>
      <c r="CK45" s="639"/>
      <c r="CL45" s="639"/>
      <c r="CM45" s="639"/>
      <c r="CN45" s="639"/>
      <c r="CO45" s="639"/>
      <c r="CP45" s="639"/>
      <c r="CQ45" s="640"/>
      <c r="CR45" s="641">
        <v>465451</v>
      </c>
      <c r="CS45" s="677"/>
      <c r="CT45" s="677"/>
      <c r="CU45" s="677"/>
      <c r="CV45" s="677"/>
      <c r="CW45" s="677"/>
      <c r="CX45" s="677"/>
      <c r="CY45" s="678"/>
      <c r="CZ45" s="646">
        <v>3.1</v>
      </c>
      <c r="DA45" s="675"/>
      <c r="DB45" s="675"/>
      <c r="DC45" s="679"/>
      <c r="DD45" s="650">
        <v>69944</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356</v>
      </c>
      <c r="CG46" s="639"/>
      <c r="CH46" s="639"/>
      <c r="CI46" s="639"/>
      <c r="CJ46" s="639"/>
      <c r="CK46" s="639"/>
      <c r="CL46" s="639"/>
      <c r="CM46" s="639"/>
      <c r="CN46" s="639"/>
      <c r="CO46" s="639"/>
      <c r="CP46" s="639"/>
      <c r="CQ46" s="640"/>
      <c r="CR46" s="641">
        <v>1301118</v>
      </c>
      <c r="CS46" s="642"/>
      <c r="CT46" s="642"/>
      <c r="CU46" s="642"/>
      <c r="CV46" s="642"/>
      <c r="CW46" s="642"/>
      <c r="CX46" s="642"/>
      <c r="CY46" s="643"/>
      <c r="CZ46" s="646">
        <v>8.6</v>
      </c>
      <c r="DA46" s="647"/>
      <c r="DB46" s="647"/>
      <c r="DC46" s="742"/>
      <c r="DD46" s="650">
        <v>474152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357</v>
      </c>
      <c r="CG47" s="639"/>
      <c r="CH47" s="639"/>
      <c r="CI47" s="639"/>
      <c r="CJ47" s="639"/>
      <c r="CK47" s="639"/>
      <c r="CL47" s="639"/>
      <c r="CM47" s="639"/>
      <c r="CN47" s="639"/>
      <c r="CO47" s="639"/>
      <c r="CP47" s="639"/>
      <c r="CQ47" s="640"/>
      <c r="CR47" s="641">
        <v>718088</v>
      </c>
      <c r="CS47" s="677"/>
      <c r="CT47" s="677"/>
      <c r="CU47" s="677"/>
      <c r="CV47" s="677"/>
      <c r="CW47" s="677"/>
      <c r="CX47" s="677"/>
      <c r="CY47" s="678"/>
      <c r="CZ47" s="646">
        <v>4.8</v>
      </c>
      <c r="DA47" s="675"/>
      <c r="DB47" s="675"/>
      <c r="DC47" s="679"/>
      <c r="DD47" s="650">
        <v>236506</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358</v>
      </c>
      <c r="CG48" s="639"/>
      <c r="CH48" s="639"/>
      <c r="CI48" s="639"/>
      <c r="CJ48" s="639"/>
      <c r="CK48" s="639"/>
      <c r="CL48" s="639"/>
      <c r="CM48" s="639"/>
      <c r="CN48" s="639"/>
      <c r="CO48" s="639"/>
      <c r="CP48" s="639"/>
      <c r="CQ48" s="640"/>
      <c r="CR48" s="641" t="s">
        <v>182</v>
      </c>
      <c r="CS48" s="642"/>
      <c r="CT48" s="642"/>
      <c r="CU48" s="642"/>
      <c r="CV48" s="642"/>
      <c r="CW48" s="642"/>
      <c r="CX48" s="642"/>
      <c r="CY48" s="643"/>
      <c r="CZ48" s="646" t="s">
        <v>182</v>
      </c>
      <c r="DA48" s="647"/>
      <c r="DB48" s="647"/>
      <c r="DC48" s="742"/>
      <c r="DD48" s="650" t="s">
        <v>182</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359</v>
      </c>
      <c r="CE49" s="687"/>
      <c r="CF49" s="687"/>
      <c r="CG49" s="687"/>
      <c r="CH49" s="687"/>
      <c r="CI49" s="687"/>
      <c r="CJ49" s="687"/>
      <c r="CK49" s="687"/>
      <c r="CL49" s="687"/>
      <c r="CM49" s="687"/>
      <c r="CN49" s="687"/>
      <c r="CO49" s="687"/>
      <c r="CP49" s="687"/>
      <c r="CQ49" s="688"/>
      <c r="CR49" s="721">
        <v>15074928</v>
      </c>
      <c r="CS49" s="711"/>
      <c r="CT49" s="711"/>
      <c r="CU49" s="711"/>
      <c r="CV49" s="711"/>
      <c r="CW49" s="711"/>
      <c r="CX49" s="711"/>
      <c r="CY49" s="743"/>
      <c r="CZ49" s="726">
        <v>100</v>
      </c>
      <c r="DA49" s="744"/>
      <c r="DB49" s="744"/>
      <c r="DC49" s="745"/>
      <c r="DD49" s="746">
        <v>10557342</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ZMO3utz5X6DuUx1m9P+X4rNmyL+MapDqG+L4/5DBUIhbSCNcvwZFt4u+rPJGoELWeCUv3hTzDesL2mzfe9WkrQ==" saltValue="t6zH/08XQlsSbQDX2yoFD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361</v>
      </c>
      <c r="DK2" s="789"/>
      <c r="DL2" s="789"/>
      <c r="DM2" s="789"/>
      <c r="DN2" s="789"/>
      <c r="DO2" s="790"/>
      <c r="DP2" s="249"/>
      <c r="DQ2" s="788" t="s">
        <v>362</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365</v>
      </c>
      <c r="B5" s="783"/>
      <c r="C5" s="783"/>
      <c r="D5" s="783"/>
      <c r="E5" s="783"/>
      <c r="F5" s="783"/>
      <c r="G5" s="783"/>
      <c r="H5" s="783"/>
      <c r="I5" s="783"/>
      <c r="J5" s="783"/>
      <c r="K5" s="783"/>
      <c r="L5" s="783"/>
      <c r="M5" s="783"/>
      <c r="N5" s="783"/>
      <c r="O5" s="783"/>
      <c r="P5" s="784"/>
      <c r="Q5" s="759" t="s">
        <v>366</v>
      </c>
      <c r="R5" s="760"/>
      <c r="S5" s="760"/>
      <c r="T5" s="760"/>
      <c r="U5" s="761"/>
      <c r="V5" s="759" t="s">
        <v>367</v>
      </c>
      <c r="W5" s="760"/>
      <c r="X5" s="760"/>
      <c r="Y5" s="760"/>
      <c r="Z5" s="761"/>
      <c r="AA5" s="759" t="s">
        <v>368</v>
      </c>
      <c r="AB5" s="760"/>
      <c r="AC5" s="760"/>
      <c r="AD5" s="760"/>
      <c r="AE5" s="760"/>
      <c r="AF5" s="792" t="s">
        <v>369</v>
      </c>
      <c r="AG5" s="760"/>
      <c r="AH5" s="760"/>
      <c r="AI5" s="760"/>
      <c r="AJ5" s="771"/>
      <c r="AK5" s="760" t="s">
        <v>370</v>
      </c>
      <c r="AL5" s="760"/>
      <c r="AM5" s="760"/>
      <c r="AN5" s="760"/>
      <c r="AO5" s="761"/>
      <c r="AP5" s="759" t="s">
        <v>371</v>
      </c>
      <c r="AQ5" s="760"/>
      <c r="AR5" s="760"/>
      <c r="AS5" s="760"/>
      <c r="AT5" s="761"/>
      <c r="AU5" s="759" t="s">
        <v>372</v>
      </c>
      <c r="AV5" s="760"/>
      <c r="AW5" s="760"/>
      <c r="AX5" s="760"/>
      <c r="AY5" s="771"/>
      <c r="AZ5" s="256"/>
      <c r="BA5" s="256"/>
      <c r="BB5" s="256"/>
      <c r="BC5" s="256"/>
      <c r="BD5" s="256"/>
      <c r="BE5" s="257"/>
      <c r="BF5" s="257"/>
      <c r="BG5" s="257"/>
      <c r="BH5" s="257"/>
      <c r="BI5" s="257"/>
      <c r="BJ5" s="257"/>
      <c r="BK5" s="257"/>
      <c r="BL5" s="257"/>
      <c r="BM5" s="257"/>
      <c r="BN5" s="257"/>
      <c r="BO5" s="257"/>
      <c r="BP5" s="257"/>
      <c r="BQ5" s="782" t="s">
        <v>373</v>
      </c>
      <c r="BR5" s="783"/>
      <c r="BS5" s="783"/>
      <c r="BT5" s="783"/>
      <c r="BU5" s="783"/>
      <c r="BV5" s="783"/>
      <c r="BW5" s="783"/>
      <c r="BX5" s="783"/>
      <c r="BY5" s="783"/>
      <c r="BZ5" s="783"/>
      <c r="CA5" s="783"/>
      <c r="CB5" s="783"/>
      <c r="CC5" s="783"/>
      <c r="CD5" s="783"/>
      <c r="CE5" s="783"/>
      <c r="CF5" s="783"/>
      <c r="CG5" s="784"/>
      <c r="CH5" s="759" t="s">
        <v>374</v>
      </c>
      <c r="CI5" s="760"/>
      <c r="CJ5" s="760"/>
      <c r="CK5" s="760"/>
      <c r="CL5" s="761"/>
      <c r="CM5" s="759" t="s">
        <v>375</v>
      </c>
      <c r="CN5" s="760"/>
      <c r="CO5" s="760"/>
      <c r="CP5" s="760"/>
      <c r="CQ5" s="761"/>
      <c r="CR5" s="759" t="s">
        <v>376</v>
      </c>
      <c r="CS5" s="760"/>
      <c r="CT5" s="760"/>
      <c r="CU5" s="760"/>
      <c r="CV5" s="761"/>
      <c r="CW5" s="759" t="s">
        <v>377</v>
      </c>
      <c r="CX5" s="760"/>
      <c r="CY5" s="760"/>
      <c r="CZ5" s="760"/>
      <c r="DA5" s="761"/>
      <c r="DB5" s="759" t="s">
        <v>378</v>
      </c>
      <c r="DC5" s="760"/>
      <c r="DD5" s="760"/>
      <c r="DE5" s="760"/>
      <c r="DF5" s="761"/>
      <c r="DG5" s="765" t="s">
        <v>379</v>
      </c>
      <c r="DH5" s="766"/>
      <c r="DI5" s="766"/>
      <c r="DJ5" s="766"/>
      <c r="DK5" s="767"/>
      <c r="DL5" s="765" t="s">
        <v>380</v>
      </c>
      <c r="DM5" s="766"/>
      <c r="DN5" s="766"/>
      <c r="DO5" s="766"/>
      <c r="DP5" s="767"/>
      <c r="DQ5" s="759" t="s">
        <v>381</v>
      </c>
      <c r="DR5" s="760"/>
      <c r="DS5" s="760"/>
      <c r="DT5" s="760"/>
      <c r="DU5" s="761"/>
      <c r="DV5" s="759" t="s">
        <v>372</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382</v>
      </c>
      <c r="C7" s="774"/>
      <c r="D7" s="774"/>
      <c r="E7" s="774"/>
      <c r="F7" s="774"/>
      <c r="G7" s="774"/>
      <c r="H7" s="774"/>
      <c r="I7" s="774"/>
      <c r="J7" s="774"/>
      <c r="K7" s="774"/>
      <c r="L7" s="774"/>
      <c r="M7" s="774"/>
      <c r="N7" s="774"/>
      <c r="O7" s="774"/>
      <c r="P7" s="775"/>
      <c r="Q7" s="776">
        <v>15567</v>
      </c>
      <c r="R7" s="777"/>
      <c r="S7" s="777"/>
      <c r="T7" s="777"/>
      <c r="U7" s="777"/>
      <c r="V7" s="777">
        <v>15061</v>
      </c>
      <c r="W7" s="777"/>
      <c r="X7" s="777"/>
      <c r="Y7" s="777"/>
      <c r="Z7" s="777"/>
      <c r="AA7" s="777">
        <v>506</v>
      </c>
      <c r="AB7" s="777"/>
      <c r="AC7" s="777"/>
      <c r="AD7" s="777"/>
      <c r="AE7" s="778"/>
      <c r="AF7" s="779">
        <v>94</v>
      </c>
      <c r="AG7" s="780"/>
      <c r="AH7" s="780"/>
      <c r="AI7" s="780"/>
      <c r="AJ7" s="781"/>
      <c r="AK7" s="816">
        <v>708</v>
      </c>
      <c r="AL7" s="817"/>
      <c r="AM7" s="817"/>
      <c r="AN7" s="817"/>
      <c r="AO7" s="817"/>
      <c r="AP7" s="817">
        <v>18186</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588</v>
      </c>
      <c r="BT7" s="821"/>
      <c r="BU7" s="821"/>
      <c r="BV7" s="821"/>
      <c r="BW7" s="821"/>
      <c r="BX7" s="821"/>
      <c r="BY7" s="821"/>
      <c r="BZ7" s="821"/>
      <c r="CA7" s="821"/>
      <c r="CB7" s="821"/>
      <c r="CC7" s="821"/>
      <c r="CD7" s="821"/>
      <c r="CE7" s="821"/>
      <c r="CF7" s="821"/>
      <c r="CG7" s="822"/>
      <c r="CH7" s="813">
        <v>0</v>
      </c>
      <c r="CI7" s="814"/>
      <c r="CJ7" s="814"/>
      <c r="CK7" s="814"/>
      <c r="CL7" s="815"/>
      <c r="CM7" s="813">
        <v>19</v>
      </c>
      <c r="CN7" s="814"/>
      <c r="CO7" s="814"/>
      <c r="CP7" s="814"/>
      <c r="CQ7" s="815"/>
      <c r="CR7" s="813">
        <v>5</v>
      </c>
      <c r="CS7" s="814"/>
      <c r="CT7" s="814"/>
      <c r="CU7" s="814"/>
      <c r="CV7" s="815"/>
      <c r="CW7" s="813" t="s">
        <v>592</v>
      </c>
      <c r="CX7" s="814"/>
      <c r="CY7" s="814"/>
      <c r="CZ7" s="814"/>
      <c r="DA7" s="815"/>
      <c r="DB7" s="813">
        <v>110</v>
      </c>
      <c r="DC7" s="814"/>
      <c r="DD7" s="814"/>
      <c r="DE7" s="814"/>
      <c r="DF7" s="815"/>
      <c r="DG7" s="813" t="s">
        <v>593</v>
      </c>
      <c r="DH7" s="814"/>
      <c r="DI7" s="814"/>
      <c r="DJ7" s="814"/>
      <c r="DK7" s="815"/>
      <c r="DL7" s="813" t="s">
        <v>594</v>
      </c>
      <c r="DM7" s="814"/>
      <c r="DN7" s="814"/>
      <c r="DO7" s="814"/>
      <c r="DP7" s="815"/>
      <c r="DQ7" s="813" t="s">
        <v>587</v>
      </c>
      <c r="DR7" s="814"/>
      <c r="DS7" s="814"/>
      <c r="DT7" s="814"/>
      <c r="DU7" s="815"/>
      <c r="DV7" s="794"/>
      <c r="DW7" s="795"/>
      <c r="DX7" s="795"/>
      <c r="DY7" s="795"/>
      <c r="DZ7" s="796"/>
      <c r="EA7" s="254"/>
    </row>
    <row r="8" spans="1:131" s="255" customFormat="1" ht="26.25" customHeight="1" x14ac:dyDescent="0.15">
      <c r="A8" s="261">
        <v>2</v>
      </c>
      <c r="B8" s="797" t="s">
        <v>383</v>
      </c>
      <c r="C8" s="798"/>
      <c r="D8" s="798"/>
      <c r="E8" s="798"/>
      <c r="F8" s="798"/>
      <c r="G8" s="798"/>
      <c r="H8" s="798"/>
      <c r="I8" s="798"/>
      <c r="J8" s="798"/>
      <c r="K8" s="798"/>
      <c r="L8" s="798"/>
      <c r="M8" s="798"/>
      <c r="N8" s="798"/>
      <c r="O8" s="798"/>
      <c r="P8" s="799"/>
      <c r="Q8" s="800">
        <v>17</v>
      </c>
      <c r="R8" s="801"/>
      <c r="S8" s="801"/>
      <c r="T8" s="801"/>
      <c r="U8" s="801"/>
      <c r="V8" s="801">
        <v>17</v>
      </c>
      <c r="W8" s="801"/>
      <c r="X8" s="801"/>
      <c r="Y8" s="801"/>
      <c r="Z8" s="801"/>
      <c r="AA8" s="801">
        <v>1</v>
      </c>
      <c r="AB8" s="801"/>
      <c r="AC8" s="801"/>
      <c r="AD8" s="801"/>
      <c r="AE8" s="802"/>
      <c r="AF8" s="803">
        <v>1</v>
      </c>
      <c r="AG8" s="804"/>
      <c r="AH8" s="804"/>
      <c r="AI8" s="804"/>
      <c r="AJ8" s="805"/>
      <c r="AK8" s="806" t="s">
        <v>586</v>
      </c>
      <c r="AL8" s="807"/>
      <c r="AM8" s="807"/>
      <c r="AN8" s="807"/>
      <c r="AO8" s="807"/>
      <c r="AP8" s="807">
        <v>22</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589</v>
      </c>
      <c r="BT8" s="811"/>
      <c r="BU8" s="811"/>
      <c r="BV8" s="811"/>
      <c r="BW8" s="811"/>
      <c r="BX8" s="811"/>
      <c r="BY8" s="811"/>
      <c r="BZ8" s="811"/>
      <c r="CA8" s="811"/>
      <c r="CB8" s="811"/>
      <c r="CC8" s="811"/>
      <c r="CD8" s="811"/>
      <c r="CE8" s="811"/>
      <c r="CF8" s="811"/>
      <c r="CG8" s="812"/>
      <c r="CH8" s="823">
        <v>0</v>
      </c>
      <c r="CI8" s="824"/>
      <c r="CJ8" s="824"/>
      <c r="CK8" s="824"/>
      <c r="CL8" s="825"/>
      <c r="CM8" s="823">
        <v>56</v>
      </c>
      <c r="CN8" s="824"/>
      <c r="CO8" s="824"/>
      <c r="CP8" s="824"/>
      <c r="CQ8" s="825"/>
      <c r="CR8" s="823">
        <v>18</v>
      </c>
      <c r="CS8" s="824"/>
      <c r="CT8" s="824"/>
      <c r="CU8" s="824"/>
      <c r="CV8" s="825"/>
      <c r="CW8" s="823" t="s">
        <v>591</v>
      </c>
      <c r="CX8" s="824"/>
      <c r="CY8" s="824"/>
      <c r="CZ8" s="824"/>
      <c r="DA8" s="825"/>
      <c r="DB8" s="823" t="s">
        <v>587</v>
      </c>
      <c r="DC8" s="824"/>
      <c r="DD8" s="824"/>
      <c r="DE8" s="824"/>
      <c r="DF8" s="825"/>
      <c r="DG8" s="823" t="s">
        <v>587</v>
      </c>
      <c r="DH8" s="824"/>
      <c r="DI8" s="824"/>
      <c r="DJ8" s="824"/>
      <c r="DK8" s="825"/>
      <c r="DL8" s="823" t="s">
        <v>587</v>
      </c>
      <c r="DM8" s="824"/>
      <c r="DN8" s="824"/>
      <c r="DO8" s="824"/>
      <c r="DP8" s="825"/>
      <c r="DQ8" s="823" t="s">
        <v>587</v>
      </c>
      <c r="DR8" s="824"/>
      <c r="DS8" s="824"/>
      <c r="DT8" s="824"/>
      <c r="DU8" s="825"/>
      <c r="DV8" s="826"/>
      <c r="DW8" s="827"/>
      <c r="DX8" s="827"/>
      <c r="DY8" s="827"/>
      <c r="DZ8" s="828"/>
      <c r="EA8" s="254"/>
    </row>
    <row r="9" spans="1:131" s="255" customFormat="1" ht="26.25" customHeight="1" x14ac:dyDescent="0.15">
      <c r="A9" s="261">
        <v>3</v>
      </c>
      <c r="B9" s="797" t="s">
        <v>384</v>
      </c>
      <c r="C9" s="798"/>
      <c r="D9" s="798"/>
      <c r="E9" s="798"/>
      <c r="F9" s="798"/>
      <c r="G9" s="798"/>
      <c r="H9" s="798"/>
      <c r="I9" s="798"/>
      <c r="J9" s="798"/>
      <c r="K9" s="798"/>
      <c r="L9" s="798"/>
      <c r="M9" s="798"/>
      <c r="N9" s="798"/>
      <c r="O9" s="798"/>
      <c r="P9" s="799"/>
      <c r="Q9" s="800">
        <v>44</v>
      </c>
      <c r="R9" s="801"/>
      <c r="S9" s="801"/>
      <c r="T9" s="801"/>
      <c r="U9" s="801"/>
      <c r="V9" s="801">
        <v>44</v>
      </c>
      <c r="W9" s="801"/>
      <c r="X9" s="801"/>
      <c r="Y9" s="801"/>
      <c r="Z9" s="801"/>
      <c r="AA9" s="801">
        <v>0</v>
      </c>
      <c r="AB9" s="801"/>
      <c r="AC9" s="801"/>
      <c r="AD9" s="801"/>
      <c r="AE9" s="802"/>
      <c r="AF9" s="803">
        <v>0</v>
      </c>
      <c r="AG9" s="804"/>
      <c r="AH9" s="804"/>
      <c r="AI9" s="804"/>
      <c r="AJ9" s="805"/>
      <c r="AK9" s="806">
        <v>11</v>
      </c>
      <c r="AL9" s="807"/>
      <c r="AM9" s="807"/>
      <c r="AN9" s="807"/>
      <c r="AO9" s="807"/>
      <c r="AP9" s="807" t="s">
        <v>586</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590</v>
      </c>
      <c r="BT9" s="811"/>
      <c r="BU9" s="811"/>
      <c r="BV9" s="811"/>
      <c r="BW9" s="811"/>
      <c r="BX9" s="811"/>
      <c r="BY9" s="811"/>
      <c r="BZ9" s="811"/>
      <c r="CA9" s="811"/>
      <c r="CB9" s="811"/>
      <c r="CC9" s="811"/>
      <c r="CD9" s="811"/>
      <c r="CE9" s="811"/>
      <c r="CF9" s="811"/>
      <c r="CG9" s="812"/>
      <c r="CH9" s="823">
        <v>2</v>
      </c>
      <c r="CI9" s="824"/>
      <c r="CJ9" s="824"/>
      <c r="CK9" s="824"/>
      <c r="CL9" s="825"/>
      <c r="CM9" s="823">
        <v>279</v>
      </c>
      <c r="CN9" s="824"/>
      <c r="CO9" s="824"/>
      <c r="CP9" s="824"/>
      <c r="CQ9" s="825"/>
      <c r="CR9" s="823">
        <v>264</v>
      </c>
      <c r="CS9" s="824"/>
      <c r="CT9" s="824"/>
      <c r="CU9" s="824"/>
      <c r="CV9" s="825"/>
      <c r="CW9" s="823">
        <v>60</v>
      </c>
      <c r="CX9" s="824"/>
      <c r="CY9" s="824"/>
      <c r="CZ9" s="824"/>
      <c r="DA9" s="825"/>
      <c r="DB9" s="823" t="s">
        <v>593</v>
      </c>
      <c r="DC9" s="824"/>
      <c r="DD9" s="824"/>
      <c r="DE9" s="824"/>
      <c r="DF9" s="825"/>
      <c r="DG9" s="823" t="s">
        <v>593</v>
      </c>
      <c r="DH9" s="824"/>
      <c r="DI9" s="824"/>
      <c r="DJ9" s="824"/>
      <c r="DK9" s="825"/>
      <c r="DL9" s="823" t="s">
        <v>593</v>
      </c>
      <c r="DM9" s="824"/>
      <c r="DN9" s="824"/>
      <c r="DO9" s="824"/>
      <c r="DP9" s="825"/>
      <c r="DQ9" s="823" t="s">
        <v>593</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385</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386</v>
      </c>
      <c r="B23" s="832" t="s">
        <v>387</v>
      </c>
      <c r="C23" s="833"/>
      <c r="D23" s="833"/>
      <c r="E23" s="833"/>
      <c r="F23" s="833"/>
      <c r="G23" s="833"/>
      <c r="H23" s="833"/>
      <c r="I23" s="833"/>
      <c r="J23" s="833"/>
      <c r="K23" s="833"/>
      <c r="L23" s="833"/>
      <c r="M23" s="833"/>
      <c r="N23" s="833"/>
      <c r="O23" s="833"/>
      <c r="P23" s="834"/>
      <c r="Q23" s="835">
        <v>15581</v>
      </c>
      <c r="R23" s="836"/>
      <c r="S23" s="836"/>
      <c r="T23" s="836"/>
      <c r="U23" s="836"/>
      <c r="V23" s="836">
        <v>15075</v>
      </c>
      <c r="W23" s="836"/>
      <c r="X23" s="836"/>
      <c r="Y23" s="836"/>
      <c r="Z23" s="836"/>
      <c r="AA23" s="836">
        <v>507</v>
      </c>
      <c r="AB23" s="836"/>
      <c r="AC23" s="836"/>
      <c r="AD23" s="836"/>
      <c r="AE23" s="837"/>
      <c r="AF23" s="838">
        <v>95</v>
      </c>
      <c r="AG23" s="836"/>
      <c r="AH23" s="836"/>
      <c r="AI23" s="836"/>
      <c r="AJ23" s="839"/>
      <c r="AK23" s="840"/>
      <c r="AL23" s="841"/>
      <c r="AM23" s="841"/>
      <c r="AN23" s="841"/>
      <c r="AO23" s="841"/>
      <c r="AP23" s="836">
        <v>18208</v>
      </c>
      <c r="AQ23" s="836"/>
      <c r="AR23" s="836"/>
      <c r="AS23" s="836"/>
      <c r="AT23" s="836"/>
      <c r="AU23" s="842"/>
      <c r="AV23" s="842"/>
      <c r="AW23" s="842"/>
      <c r="AX23" s="842"/>
      <c r="AY23" s="843"/>
      <c r="AZ23" s="851" t="s">
        <v>182</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365</v>
      </c>
      <c r="B26" s="783"/>
      <c r="C26" s="783"/>
      <c r="D26" s="783"/>
      <c r="E26" s="783"/>
      <c r="F26" s="783"/>
      <c r="G26" s="783"/>
      <c r="H26" s="783"/>
      <c r="I26" s="783"/>
      <c r="J26" s="783"/>
      <c r="K26" s="783"/>
      <c r="L26" s="783"/>
      <c r="M26" s="783"/>
      <c r="N26" s="783"/>
      <c r="O26" s="783"/>
      <c r="P26" s="784"/>
      <c r="Q26" s="759" t="s">
        <v>390</v>
      </c>
      <c r="R26" s="760"/>
      <c r="S26" s="760"/>
      <c r="T26" s="760"/>
      <c r="U26" s="761"/>
      <c r="V26" s="759" t="s">
        <v>391</v>
      </c>
      <c r="W26" s="760"/>
      <c r="X26" s="760"/>
      <c r="Y26" s="760"/>
      <c r="Z26" s="761"/>
      <c r="AA26" s="759" t="s">
        <v>392</v>
      </c>
      <c r="AB26" s="760"/>
      <c r="AC26" s="760"/>
      <c r="AD26" s="760"/>
      <c r="AE26" s="760"/>
      <c r="AF26" s="854" t="s">
        <v>393</v>
      </c>
      <c r="AG26" s="855"/>
      <c r="AH26" s="855"/>
      <c r="AI26" s="855"/>
      <c r="AJ26" s="856"/>
      <c r="AK26" s="760" t="s">
        <v>394</v>
      </c>
      <c r="AL26" s="760"/>
      <c r="AM26" s="760"/>
      <c r="AN26" s="760"/>
      <c r="AO26" s="761"/>
      <c r="AP26" s="759" t="s">
        <v>395</v>
      </c>
      <c r="AQ26" s="760"/>
      <c r="AR26" s="760"/>
      <c r="AS26" s="760"/>
      <c r="AT26" s="761"/>
      <c r="AU26" s="759" t="s">
        <v>396</v>
      </c>
      <c r="AV26" s="760"/>
      <c r="AW26" s="760"/>
      <c r="AX26" s="760"/>
      <c r="AY26" s="761"/>
      <c r="AZ26" s="759" t="s">
        <v>397</v>
      </c>
      <c r="BA26" s="760"/>
      <c r="BB26" s="760"/>
      <c r="BC26" s="760"/>
      <c r="BD26" s="761"/>
      <c r="BE26" s="759" t="s">
        <v>372</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398</v>
      </c>
      <c r="C28" s="774"/>
      <c r="D28" s="774"/>
      <c r="E28" s="774"/>
      <c r="F28" s="774"/>
      <c r="G28" s="774"/>
      <c r="H28" s="774"/>
      <c r="I28" s="774"/>
      <c r="J28" s="774"/>
      <c r="K28" s="774"/>
      <c r="L28" s="774"/>
      <c r="M28" s="774"/>
      <c r="N28" s="774"/>
      <c r="O28" s="774"/>
      <c r="P28" s="775"/>
      <c r="Q28" s="863">
        <v>3778</v>
      </c>
      <c r="R28" s="864"/>
      <c r="S28" s="864"/>
      <c r="T28" s="864"/>
      <c r="U28" s="864"/>
      <c r="V28" s="864">
        <v>3749</v>
      </c>
      <c r="W28" s="864"/>
      <c r="X28" s="864"/>
      <c r="Y28" s="864"/>
      <c r="Z28" s="864"/>
      <c r="AA28" s="864">
        <v>29</v>
      </c>
      <c r="AB28" s="864"/>
      <c r="AC28" s="864"/>
      <c r="AD28" s="864"/>
      <c r="AE28" s="865"/>
      <c r="AF28" s="866">
        <v>29</v>
      </c>
      <c r="AG28" s="864"/>
      <c r="AH28" s="864"/>
      <c r="AI28" s="864"/>
      <c r="AJ28" s="867"/>
      <c r="AK28" s="868">
        <v>347</v>
      </c>
      <c r="AL28" s="869"/>
      <c r="AM28" s="869"/>
      <c r="AN28" s="869"/>
      <c r="AO28" s="869"/>
      <c r="AP28" s="807" t="s">
        <v>586</v>
      </c>
      <c r="AQ28" s="807"/>
      <c r="AR28" s="807"/>
      <c r="AS28" s="807"/>
      <c r="AT28" s="807"/>
      <c r="AU28" s="807" t="s">
        <v>586</v>
      </c>
      <c r="AV28" s="807"/>
      <c r="AW28" s="807"/>
      <c r="AX28" s="807"/>
      <c r="AY28" s="807"/>
      <c r="AZ28" s="860"/>
      <c r="BA28" s="860"/>
      <c r="BB28" s="860"/>
      <c r="BC28" s="860"/>
      <c r="BD28" s="860"/>
      <c r="BE28" s="861"/>
      <c r="BF28" s="861"/>
      <c r="BG28" s="861"/>
      <c r="BH28" s="861"/>
      <c r="BI28" s="862"/>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399</v>
      </c>
      <c r="C29" s="798"/>
      <c r="D29" s="798"/>
      <c r="E29" s="798"/>
      <c r="F29" s="798"/>
      <c r="G29" s="798"/>
      <c r="H29" s="798"/>
      <c r="I29" s="798"/>
      <c r="J29" s="798"/>
      <c r="K29" s="798"/>
      <c r="L29" s="798"/>
      <c r="M29" s="798"/>
      <c r="N29" s="798"/>
      <c r="O29" s="798"/>
      <c r="P29" s="799"/>
      <c r="Q29" s="800">
        <v>458</v>
      </c>
      <c r="R29" s="801"/>
      <c r="S29" s="801"/>
      <c r="T29" s="801"/>
      <c r="U29" s="801"/>
      <c r="V29" s="801">
        <v>447</v>
      </c>
      <c r="W29" s="801"/>
      <c r="X29" s="801"/>
      <c r="Y29" s="801"/>
      <c r="Z29" s="801"/>
      <c r="AA29" s="801">
        <v>11</v>
      </c>
      <c r="AB29" s="801"/>
      <c r="AC29" s="801"/>
      <c r="AD29" s="801"/>
      <c r="AE29" s="802"/>
      <c r="AF29" s="803">
        <v>11</v>
      </c>
      <c r="AG29" s="804"/>
      <c r="AH29" s="804"/>
      <c r="AI29" s="804"/>
      <c r="AJ29" s="805"/>
      <c r="AK29" s="872">
        <v>106</v>
      </c>
      <c r="AL29" s="873"/>
      <c r="AM29" s="873"/>
      <c r="AN29" s="873"/>
      <c r="AO29" s="873"/>
      <c r="AP29" s="873" t="s">
        <v>522</v>
      </c>
      <c r="AQ29" s="873"/>
      <c r="AR29" s="873"/>
      <c r="AS29" s="873"/>
      <c r="AT29" s="873"/>
      <c r="AU29" s="873" t="s">
        <v>522</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400</v>
      </c>
      <c r="C30" s="798"/>
      <c r="D30" s="798"/>
      <c r="E30" s="798"/>
      <c r="F30" s="798"/>
      <c r="G30" s="798"/>
      <c r="H30" s="798"/>
      <c r="I30" s="798"/>
      <c r="J30" s="798"/>
      <c r="K30" s="798"/>
      <c r="L30" s="798"/>
      <c r="M30" s="798"/>
      <c r="N30" s="798"/>
      <c r="O30" s="798"/>
      <c r="P30" s="799"/>
      <c r="Q30" s="800">
        <v>3543</v>
      </c>
      <c r="R30" s="801"/>
      <c r="S30" s="801"/>
      <c r="T30" s="801"/>
      <c r="U30" s="801"/>
      <c r="V30" s="801">
        <v>3464</v>
      </c>
      <c r="W30" s="801"/>
      <c r="X30" s="801"/>
      <c r="Y30" s="801"/>
      <c r="Z30" s="801"/>
      <c r="AA30" s="801">
        <v>79</v>
      </c>
      <c r="AB30" s="801"/>
      <c r="AC30" s="801"/>
      <c r="AD30" s="801"/>
      <c r="AE30" s="802"/>
      <c r="AF30" s="803">
        <v>79</v>
      </c>
      <c r="AG30" s="804"/>
      <c r="AH30" s="804"/>
      <c r="AI30" s="804"/>
      <c r="AJ30" s="805"/>
      <c r="AK30" s="872">
        <v>510</v>
      </c>
      <c r="AL30" s="873"/>
      <c r="AM30" s="873"/>
      <c r="AN30" s="873"/>
      <c r="AO30" s="873"/>
      <c r="AP30" s="873" t="s">
        <v>522</v>
      </c>
      <c r="AQ30" s="873"/>
      <c r="AR30" s="873"/>
      <c r="AS30" s="873"/>
      <c r="AT30" s="873"/>
      <c r="AU30" s="873" t="s">
        <v>522</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401</v>
      </c>
      <c r="C31" s="798"/>
      <c r="D31" s="798"/>
      <c r="E31" s="798"/>
      <c r="F31" s="798"/>
      <c r="G31" s="798"/>
      <c r="H31" s="798"/>
      <c r="I31" s="798"/>
      <c r="J31" s="798"/>
      <c r="K31" s="798"/>
      <c r="L31" s="798"/>
      <c r="M31" s="798"/>
      <c r="N31" s="798"/>
      <c r="O31" s="798"/>
      <c r="P31" s="799"/>
      <c r="Q31" s="800">
        <v>9</v>
      </c>
      <c r="R31" s="801"/>
      <c r="S31" s="801"/>
      <c r="T31" s="801"/>
      <c r="U31" s="801"/>
      <c r="V31" s="801">
        <v>9</v>
      </c>
      <c r="W31" s="801"/>
      <c r="X31" s="801"/>
      <c r="Y31" s="801"/>
      <c r="Z31" s="801"/>
      <c r="AA31" s="801">
        <v>0</v>
      </c>
      <c r="AB31" s="801"/>
      <c r="AC31" s="801"/>
      <c r="AD31" s="801"/>
      <c r="AE31" s="802"/>
      <c r="AF31" s="803">
        <v>0</v>
      </c>
      <c r="AG31" s="804"/>
      <c r="AH31" s="804"/>
      <c r="AI31" s="804"/>
      <c r="AJ31" s="805"/>
      <c r="AK31" s="872">
        <v>4</v>
      </c>
      <c r="AL31" s="873"/>
      <c r="AM31" s="873"/>
      <c r="AN31" s="873"/>
      <c r="AO31" s="873"/>
      <c r="AP31" s="873" t="s">
        <v>522</v>
      </c>
      <c r="AQ31" s="873"/>
      <c r="AR31" s="873"/>
      <c r="AS31" s="873"/>
      <c r="AT31" s="873"/>
      <c r="AU31" s="873" t="s">
        <v>522</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402</v>
      </c>
      <c r="C32" s="798"/>
      <c r="D32" s="798"/>
      <c r="E32" s="798"/>
      <c r="F32" s="798"/>
      <c r="G32" s="798"/>
      <c r="H32" s="798"/>
      <c r="I32" s="798"/>
      <c r="J32" s="798"/>
      <c r="K32" s="798"/>
      <c r="L32" s="798"/>
      <c r="M32" s="798"/>
      <c r="N32" s="798"/>
      <c r="O32" s="798"/>
      <c r="P32" s="799"/>
      <c r="Q32" s="800">
        <v>1074</v>
      </c>
      <c r="R32" s="801"/>
      <c r="S32" s="801"/>
      <c r="T32" s="801"/>
      <c r="U32" s="801"/>
      <c r="V32" s="801">
        <v>1074</v>
      </c>
      <c r="W32" s="801"/>
      <c r="X32" s="801"/>
      <c r="Y32" s="801"/>
      <c r="Z32" s="801"/>
      <c r="AA32" s="801">
        <v>0</v>
      </c>
      <c r="AB32" s="801"/>
      <c r="AC32" s="801"/>
      <c r="AD32" s="801"/>
      <c r="AE32" s="802"/>
      <c r="AF32" s="803">
        <v>162</v>
      </c>
      <c r="AG32" s="804"/>
      <c r="AH32" s="804"/>
      <c r="AI32" s="804"/>
      <c r="AJ32" s="805"/>
      <c r="AK32" s="872">
        <v>462</v>
      </c>
      <c r="AL32" s="873"/>
      <c r="AM32" s="873"/>
      <c r="AN32" s="873"/>
      <c r="AO32" s="873"/>
      <c r="AP32" s="873">
        <v>4692</v>
      </c>
      <c r="AQ32" s="873"/>
      <c r="AR32" s="873"/>
      <c r="AS32" s="873"/>
      <c r="AT32" s="873"/>
      <c r="AU32" s="873">
        <v>3927</v>
      </c>
      <c r="AV32" s="873"/>
      <c r="AW32" s="873"/>
      <c r="AX32" s="873"/>
      <c r="AY32" s="873"/>
      <c r="AZ32" s="874" t="s">
        <v>587</v>
      </c>
      <c r="BA32" s="874"/>
      <c r="BB32" s="874"/>
      <c r="BC32" s="874"/>
      <c r="BD32" s="874"/>
      <c r="BE32" s="870" t="s">
        <v>403</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404</v>
      </c>
      <c r="C33" s="798"/>
      <c r="D33" s="798"/>
      <c r="E33" s="798"/>
      <c r="F33" s="798"/>
      <c r="G33" s="798"/>
      <c r="H33" s="798"/>
      <c r="I33" s="798"/>
      <c r="J33" s="798"/>
      <c r="K33" s="798"/>
      <c r="L33" s="798"/>
      <c r="M33" s="798"/>
      <c r="N33" s="798"/>
      <c r="O33" s="798"/>
      <c r="P33" s="799"/>
      <c r="Q33" s="800">
        <v>773</v>
      </c>
      <c r="R33" s="801"/>
      <c r="S33" s="801"/>
      <c r="T33" s="801"/>
      <c r="U33" s="801"/>
      <c r="V33" s="801">
        <v>647</v>
      </c>
      <c r="W33" s="801"/>
      <c r="X33" s="801"/>
      <c r="Y33" s="801"/>
      <c r="Z33" s="801"/>
      <c r="AA33" s="801">
        <v>126</v>
      </c>
      <c r="AB33" s="801"/>
      <c r="AC33" s="801"/>
      <c r="AD33" s="801"/>
      <c r="AE33" s="802"/>
      <c r="AF33" s="803">
        <v>1230</v>
      </c>
      <c r="AG33" s="804"/>
      <c r="AH33" s="804"/>
      <c r="AI33" s="804"/>
      <c r="AJ33" s="805"/>
      <c r="AK33" s="872">
        <v>35</v>
      </c>
      <c r="AL33" s="873"/>
      <c r="AM33" s="873"/>
      <c r="AN33" s="873"/>
      <c r="AO33" s="873"/>
      <c r="AP33" s="873">
        <v>1303</v>
      </c>
      <c r="AQ33" s="873"/>
      <c r="AR33" s="873"/>
      <c r="AS33" s="873"/>
      <c r="AT33" s="873"/>
      <c r="AU33" s="873">
        <v>70</v>
      </c>
      <c r="AV33" s="873"/>
      <c r="AW33" s="873"/>
      <c r="AX33" s="873"/>
      <c r="AY33" s="873"/>
      <c r="AZ33" s="874" t="s">
        <v>587</v>
      </c>
      <c r="BA33" s="874"/>
      <c r="BB33" s="874"/>
      <c r="BC33" s="874"/>
      <c r="BD33" s="874"/>
      <c r="BE33" s="870" t="s">
        <v>405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406</v>
      </c>
      <c r="C34" s="798"/>
      <c r="D34" s="798"/>
      <c r="E34" s="798"/>
      <c r="F34" s="798"/>
      <c r="G34" s="798"/>
      <c r="H34" s="798"/>
      <c r="I34" s="798"/>
      <c r="J34" s="798"/>
      <c r="K34" s="798"/>
      <c r="L34" s="798"/>
      <c r="M34" s="798"/>
      <c r="N34" s="798"/>
      <c r="O34" s="798"/>
      <c r="P34" s="799"/>
      <c r="Q34" s="800">
        <v>27</v>
      </c>
      <c r="R34" s="801"/>
      <c r="S34" s="801"/>
      <c r="T34" s="801"/>
      <c r="U34" s="801"/>
      <c r="V34" s="801">
        <v>27</v>
      </c>
      <c r="W34" s="801"/>
      <c r="X34" s="801"/>
      <c r="Y34" s="801"/>
      <c r="Z34" s="801"/>
      <c r="AA34" s="801">
        <v>0</v>
      </c>
      <c r="AB34" s="801"/>
      <c r="AC34" s="801"/>
      <c r="AD34" s="801"/>
      <c r="AE34" s="802"/>
      <c r="AF34" s="803">
        <v>0</v>
      </c>
      <c r="AG34" s="804"/>
      <c r="AH34" s="804"/>
      <c r="AI34" s="804"/>
      <c r="AJ34" s="805"/>
      <c r="AK34" s="872">
        <v>27</v>
      </c>
      <c r="AL34" s="873"/>
      <c r="AM34" s="873"/>
      <c r="AN34" s="873"/>
      <c r="AO34" s="873"/>
      <c r="AP34" s="873" t="s">
        <v>522</v>
      </c>
      <c r="AQ34" s="873"/>
      <c r="AR34" s="873"/>
      <c r="AS34" s="873"/>
      <c r="AT34" s="873"/>
      <c r="AU34" s="873" t="s">
        <v>522</v>
      </c>
      <c r="AV34" s="873"/>
      <c r="AW34" s="873"/>
      <c r="AX34" s="873"/>
      <c r="AY34" s="873"/>
      <c r="AZ34" s="874" t="s">
        <v>587</v>
      </c>
      <c r="BA34" s="874"/>
      <c r="BB34" s="874"/>
      <c r="BC34" s="874"/>
      <c r="BD34" s="874"/>
      <c r="BE34" s="870" t="s">
        <v>407</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408</v>
      </c>
      <c r="C35" s="798"/>
      <c r="D35" s="798"/>
      <c r="E35" s="798"/>
      <c r="F35" s="798"/>
      <c r="G35" s="798"/>
      <c r="H35" s="798"/>
      <c r="I35" s="798"/>
      <c r="J35" s="798"/>
      <c r="K35" s="798"/>
      <c r="L35" s="798"/>
      <c r="M35" s="798"/>
      <c r="N35" s="798"/>
      <c r="O35" s="798"/>
      <c r="P35" s="799"/>
      <c r="Q35" s="800">
        <v>3</v>
      </c>
      <c r="R35" s="801"/>
      <c r="S35" s="801"/>
      <c r="T35" s="801"/>
      <c r="U35" s="801"/>
      <c r="V35" s="801">
        <v>2</v>
      </c>
      <c r="W35" s="801"/>
      <c r="X35" s="801"/>
      <c r="Y35" s="801"/>
      <c r="Z35" s="801"/>
      <c r="AA35" s="801">
        <v>1</v>
      </c>
      <c r="AB35" s="801"/>
      <c r="AC35" s="801"/>
      <c r="AD35" s="801"/>
      <c r="AE35" s="802"/>
      <c r="AF35" s="803">
        <v>1</v>
      </c>
      <c r="AG35" s="804"/>
      <c r="AH35" s="804"/>
      <c r="AI35" s="804"/>
      <c r="AJ35" s="805"/>
      <c r="AK35" s="872" t="s">
        <v>587</v>
      </c>
      <c r="AL35" s="873"/>
      <c r="AM35" s="873"/>
      <c r="AN35" s="873"/>
      <c r="AO35" s="873"/>
      <c r="AP35" s="873" t="s">
        <v>522</v>
      </c>
      <c r="AQ35" s="873"/>
      <c r="AR35" s="873"/>
      <c r="AS35" s="873"/>
      <c r="AT35" s="873"/>
      <c r="AU35" s="873" t="s">
        <v>522</v>
      </c>
      <c r="AV35" s="873"/>
      <c r="AW35" s="873"/>
      <c r="AX35" s="873"/>
      <c r="AY35" s="873"/>
      <c r="AZ35" s="874" t="s">
        <v>587</v>
      </c>
      <c r="BA35" s="874"/>
      <c r="BB35" s="874"/>
      <c r="BC35" s="874"/>
      <c r="BD35" s="874"/>
      <c r="BE35" s="870" t="s">
        <v>409</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410</v>
      </c>
      <c r="C36" s="798"/>
      <c r="D36" s="798"/>
      <c r="E36" s="798"/>
      <c r="F36" s="798"/>
      <c r="G36" s="798"/>
      <c r="H36" s="798"/>
      <c r="I36" s="798"/>
      <c r="J36" s="798"/>
      <c r="K36" s="798"/>
      <c r="L36" s="798"/>
      <c r="M36" s="798"/>
      <c r="N36" s="798"/>
      <c r="O36" s="798"/>
      <c r="P36" s="799"/>
      <c r="Q36" s="800">
        <v>13</v>
      </c>
      <c r="R36" s="801"/>
      <c r="S36" s="801"/>
      <c r="T36" s="801"/>
      <c r="U36" s="801"/>
      <c r="V36" s="801">
        <v>13</v>
      </c>
      <c r="W36" s="801"/>
      <c r="X36" s="801"/>
      <c r="Y36" s="801"/>
      <c r="Z36" s="801"/>
      <c r="AA36" s="801">
        <v>0</v>
      </c>
      <c r="AB36" s="801"/>
      <c r="AC36" s="801"/>
      <c r="AD36" s="801"/>
      <c r="AE36" s="802"/>
      <c r="AF36" s="803">
        <v>0</v>
      </c>
      <c r="AG36" s="804"/>
      <c r="AH36" s="804"/>
      <c r="AI36" s="804"/>
      <c r="AJ36" s="805"/>
      <c r="AK36" s="872">
        <v>13</v>
      </c>
      <c r="AL36" s="873"/>
      <c r="AM36" s="873"/>
      <c r="AN36" s="873"/>
      <c r="AO36" s="873"/>
      <c r="AP36" s="873" t="s">
        <v>522</v>
      </c>
      <c r="AQ36" s="873"/>
      <c r="AR36" s="873"/>
      <c r="AS36" s="873"/>
      <c r="AT36" s="873"/>
      <c r="AU36" s="873" t="s">
        <v>522</v>
      </c>
      <c r="AV36" s="873"/>
      <c r="AW36" s="873"/>
      <c r="AX36" s="873"/>
      <c r="AY36" s="873"/>
      <c r="AZ36" s="874" t="s">
        <v>587</v>
      </c>
      <c r="BA36" s="874"/>
      <c r="BB36" s="874"/>
      <c r="BC36" s="874"/>
      <c r="BD36" s="874"/>
      <c r="BE36" s="870" t="s">
        <v>409</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411</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386</v>
      </c>
      <c r="B63" s="832" t="s">
        <v>412</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1513</v>
      </c>
      <c r="AG63" s="884"/>
      <c r="AH63" s="884"/>
      <c r="AI63" s="884"/>
      <c r="AJ63" s="885"/>
      <c r="AK63" s="886"/>
      <c r="AL63" s="881"/>
      <c r="AM63" s="881"/>
      <c r="AN63" s="881"/>
      <c r="AO63" s="881"/>
      <c r="AP63" s="884">
        <v>5994</v>
      </c>
      <c r="AQ63" s="884"/>
      <c r="AR63" s="884"/>
      <c r="AS63" s="884"/>
      <c r="AT63" s="884"/>
      <c r="AU63" s="884">
        <v>3997</v>
      </c>
      <c r="AV63" s="884"/>
      <c r="AW63" s="884"/>
      <c r="AX63" s="884"/>
      <c r="AY63" s="884"/>
      <c r="AZ63" s="888"/>
      <c r="BA63" s="888"/>
      <c r="BB63" s="888"/>
      <c r="BC63" s="888"/>
      <c r="BD63" s="888"/>
      <c r="BE63" s="889"/>
      <c r="BF63" s="889"/>
      <c r="BG63" s="889"/>
      <c r="BH63" s="889"/>
      <c r="BI63" s="890"/>
      <c r="BJ63" s="891" t="s">
        <v>413</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415</v>
      </c>
      <c r="B66" s="783"/>
      <c r="C66" s="783"/>
      <c r="D66" s="783"/>
      <c r="E66" s="783"/>
      <c r="F66" s="783"/>
      <c r="G66" s="783"/>
      <c r="H66" s="783"/>
      <c r="I66" s="783"/>
      <c r="J66" s="783"/>
      <c r="K66" s="783"/>
      <c r="L66" s="783"/>
      <c r="M66" s="783"/>
      <c r="N66" s="783"/>
      <c r="O66" s="783"/>
      <c r="P66" s="784"/>
      <c r="Q66" s="759" t="s">
        <v>416</v>
      </c>
      <c r="R66" s="760"/>
      <c r="S66" s="760"/>
      <c r="T66" s="760"/>
      <c r="U66" s="761"/>
      <c r="V66" s="759" t="s">
        <v>417</v>
      </c>
      <c r="W66" s="760"/>
      <c r="X66" s="760"/>
      <c r="Y66" s="760"/>
      <c r="Z66" s="761"/>
      <c r="AA66" s="759" t="s">
        <v>418</v>
      </c>
      <c r="AB66" s="760"/>
      <c r="AC66" s="760"/>
      <c r="AD66" s="760"/>
      <c r="AE66" s="761"/>
      <c r="AF66" s="894" t="s">
        <v>393</v>
      </c>
      <c r="AG66" s="855"/>
      <c r="AH66" s="855"/>
      <c r="AI66" s="855"/>
      <c r="AJ66" s="895"/>
      <c r="AK66" s="759" t="s">
        <v>419</v>
      </c>
      <c r="AL66" s="783"/>
      <c r="AM66" s="783"/>
      <c r="AN66" s="783"/>
      <c r="AO66" s="784"/>
      <c r="AP66" s="759" t="s">
        <v>395</v>
      </c>
      <c r="AQ66" s="760"/>
      <c r="AR66" s="760"/>
      <c r="AS66" s="760"/>
      <c r="AT66" s="761"/>
      <c r="AU66" s="759" t="s">
        <v>420</v>
      </c>
      <c r="AV66" s="760"/>
      <c r="AW66" s="760"/>
      <c r="AX66" s="760"/>
      <c r="AY66" s="761"/>
      <c r="AZ66" s="759" t="s">
        <v>372</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595</v>
      </c>
      <c r="C68" s="912"/>
      <c r="D68" s="912"/>
      <c r="E68" s="912"/>
      <c r="F68" s="912"/>
      <c r="G68" s="912"/>
      <c r="H68" s="912"/>
      <c r="I68" s="912"/>
      <c r="J68" s="912"/>
      <c r="K68" s="912"/>
      <c r="L68" s="912"/>
      <c r="M68" s="912"/>
      <c r="N68" s="912"/>
      <c r="O68" s="912"/>
      <c r="P68" s="913"/>
      <c r="Q68" s="914">
        <v>1100</v>
      </c>
      <c r="R68" s="908"/>
      <c r="S68" s="908"/>
      <c r="T68" s="908"/>
      <c r="U68" s="908"/>
      <c r="V68" s="908">
        <v>1035</v>
      </c>
      <c r="W68" s="908"/>
      <c r="X68" s="908"/>
      <c r="Y68" s="908"/>
      <c r="Z68" s="908"/>
      <c r="AA68" s="908">
        <v>65</v>
      </c>
      <c r="AB68" s="908"/>
      <c r="AC68" s="908"/>
      <c r="AD68" s="908"/>
      <c r="AE68" s="908"/>
      <c r="AF68" s="908">
        <v>65</v>
      </c>
      <c r="AG68" s="908"/>
      <c r="AH68" s="908"/>
      <c r="AI68" s="908"/>
      <c r="AJ68" s="908"/>
      <c r="AK68" s="908" t="s">
        <v>603</v>
      </c>
      <c r="AL68" s="908"/>
      <c r="AM68" s="908"/>
      <c r="AN68" s="908"/>
      <c r="AO68" s="908"/>
      <c r="AP68" s="908" t="s">
        <v>604</v>
      </c>
      <c r="AQ68" s="908"/>
      <c r="AR68" s="908"/>
      <c r="AS68" s="908"/>
      <c r="AT68" s="908"/>
      <c r="AU68" s="908" t="s">
        <v>603</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596</v>
      </c>
      <c r="C69" s="916"/>
      <c r="D69" s="916"/>
      <c r="E69" s="916"/>
      <c r="F69" s="916"/>
      <c r="G69" s="916"/>
      <c r="H69" s="916"/>
      <c r="I69" s="916"/>
      <c r="J69" s="916"/>
      <c r="K69" s="916"/>
      <c r="L69" s="916"/>
      <c r="M69" s="916"/>
      <c r="N69" s="916"/>
      <c r="O69" s="916"/>
      <c r="P69" s="917"/>
      <c r="Q69" s="921">
        <v>407834</v>
      </c>
      <c r="R69" s="873"/>
      <c r="S69" s="873"/>
      <c r="T69" s="873"/>
      <c r="U69" s="873"/>
      <c r="V69" s="873">
        <v>401518</v>
      </c>
      <c r="W69" s="873"/>
      <c r="X69" s="873"/>
      <c r="Y69" s="873"/>
      <c r="Z69" s="873"/>
      <c r="AA69" s="873">
        <v>6315</v>
      </c>
      <c r="AB69" s="873"/>
      <c r="AC69" s="873"/>
      <c r="AD69" s="873"/>
      <c r="AE69" s="873"/>
      <c r="AF69" s="873">
        <v>6315</v>
      </c>
      <c r="AG69" s="873"/>
      <c r="AH69" s="873"/>
      <c r="AI69" s="873"/>
      <c r="AJ69" s="873"/>
      <c r="AK69" s="873">
        <v>745</v>
      </c>
      <c r="AL69" s="873"/>
      <c r="AM69" s="873"/>
      <c r="AN69" s="873"/>
      <c r="AO69" s="873"/>
      <c r="AP69" s="873" t="s">
        <v>603</v>
      </c>
      <c r="AQ69" s="873"/>
      <c r="AR69" s="873"/>
      <c r="AS69" s="873"/>
      <c r="AT69" s="873"/>
      <c r="AU69" s="873" t="s">
        <v>605</v>
      </c>
      <c r="AV69" s="873"/>
      <c r="AW69" s="873"/>
      <c r="AX69" s="873"/>
      <c r="AY69" s="873"/>
      <c r="AZ69" s="922"/>
      <c r="BA69" s="922"/>
      <c r="BB69" s="922"/>
      <c r="BC69" s="922"/>
      <c r="BD69" s="923"/>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597</v>
      </c>
      <c r="C70" s="916"/>
      <c r="D70" s="916"/>
      <c r="E70" s="916"/>
      <c r="F70" s="916"/>
      <c r="G70" s="916"/>
      <c r="H70" s="916"/>
      <c r="I70" s="916"/>
      <c r="J70" s="916"/>
      <c r="K70" s="916"/>
      <c r="L70" s="916"/>
      <c r="M70" s="916"/>
      <c r="N70" s="916"/>
      <c r="O70" s="916"/>
      <c r="P70" s="917"/>
      <c r="Q70" s="918">
        <v>6467</v>
      </c>
      <c r="R70" s="919"/>
      <c r="S70" s="919"/>
      <c r="T70" s="919"/>
      <c r="U70" s="872"/>
      <c r="V70" s="920">
        <v>6270</v>
      </c>
      <c r="W70" s="919"/>
      <c r="X70" s="919"/>
      <c r="Y70" s="919"/>
      <c r="Z70" s="872"/>
      <c r="AA70" s="873">
        <v>197</v>
      </c>
      <c r="AB70" s="873"/>
      <c r="AC70" s="873"/>
      <c r="AD70" s="873"/>
      <c r="AE70" s="873"/>
      <c r="AF70" s="873">
        <v>197</v>
      </c>
      <c r="AG70" s="873"/>
      <c r="AH70" s="873"/>
      <c r="AI70" s="873"/>
      <c r="AJ70" s="873"/>
      <c r="AK70" s="873" t="s">
        <v>603</v>
      </c>
      <c r="AL70" s="873"/>
      <c r="AM70" s="873"/>
      <c r="AN70" s="873"/>
      <c r="AO70" s="873"/>
      <c r="AP70" s="873" t="s">
        <v>606</v>
      </c>
      <c r="AQ70" s="873"/>
      <c r="AR70" s="873"/>
      <c r="AS70" s="873"/>
      <c r="AT70" s="873"/>
      <c r="AU70" s="873" t="s">
        <v>604</v>
      </c>
      <c r="AV70" s="873"/>
      <c r="AW70" s="873"/>
      <c r="AX70" s="873"/>
      <c r="AY70" s="873"/>
      <c r="AZ70" s="922"/>
      <c r="BA70" s="922"/>
      <c r="BB70" s="922"/>
      <c r="BC70" s="922"/>
      <c r="BD70" s="923"/>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c r="C71" s="916"/>
      <c r="D71" s="916"/>
      <c r="E71" s="916"/>
      <c r="F71" s="916"/>
      <c r="G71" s="916"/>
      <c r="H71" s="916"/>
      <c r="I71" s="916"/>
      <c r="J71" s="916"/>
      <c r="K71" s="916"/>
      <c r="L71" s="916"/>
      <c r="M71" s="916"/>
      <c r="N71" s="916"/>
      <c r="O71" s="916"/>
      <c r="P71" s="917"/>
      <c r="Q71" s="921"/>
      <c r="R71" s="873"/>
      <c r="S71" s="873"/>
      <c r="T71" s="873"/>
      <c r="U71" s="873"/>
      <c r="V71" s="873"/>
      <c r="W71" s="873"/>
      <c r="X71" s="873"/>
      <c r="Y71" s="873"/>
      <c r="Z71" s="873"/>
      <c r="AA71" s="873"/>
      <c r="AB71" s="873"/>
      <c r="AC71" s="873"/>
      <c r="AD71" s="873"/>
      <c r="AE71" s="873"/>
      <c r="AF71" s="873"/>
      <c r="AG71" s="873"/>
      <c r="AH71" s="873"/>
      <c r="AI71" s="873"/>
      <c r="AJ71" s="873"/>
      <c r="AK71" s="873"/>
      <c r="AL71" s="873"/>
      <c r="AM71" s="873"/>
      <c r="AN71" s="873"/>
      <c r="AO71" s="873"/>
      <c r="AP71" s="873"/>
      <c r="AQ71" s="873"/>
      <c r="AR71" s="873"/>
      <c r="AS71" s="873"/>
      <c r="AT71" s="873"/>
      <c r="AU71" s="873"/>
      <c r="AV71" s="873"/>
      <c r="AW71" s="873"/>
      <c r="AX71" s="873"/>
      <c r="AY71" s="873"/>
      <c r="AZ71" s="922"/>
      <c r="BA71" s="922"/>
      <c r="BB71" s="922"/>
      <c r="BC71" s="922"/>
      <c r="BD71" s="923"/>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c r="C72" s="916"/>
      <c r="D72" s="916"/>
      <c r="E72" s="916"/>
      <c r="F72" s="916"/>
      <c r="G72" s="916"/>
      <c r="H72" s="916"/>
      <c r="I72" s="916"/>
      <c r="J72" s="916"/>
      <c r="K72" s="916"/>
      <c r="L72" s="916"/>
      <c r="M72" s="916"/>
      <c r="N72" s="916"/>
      <c r="O72" s="916"/>
      <c r="P72" s="917"/>
      <c r="Q72" s="921"/>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22"/>
      <c r="BA72" s="922"/>
      <c r="BB72" s="922"/>
      <c r="BC72" s="922"/>
      <c r="BD72" s="923"/>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21"/>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22"/>
      <c r="BA73" s="922"/>
      <c r="BB73" s="922"/>
      <c r="BC73" s="922"/>
      <c r="BD73" s="923"/>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21"/>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22"/>
      <c r="BA74" s="922"/>
      <c r="BB74" s="922"/>
      <c r="BC74" s="922"/>
      <c r="BD74" s="923"/>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18"/>
      <c r="R75" s="919"/>
      <c r="S75" s="919"/>
      <c r="T75" s="919"/>
      <c r="U75" s="872"/>
      <c r="V75" s="920"/>
      <c r="W75" s="919"/>
      <c r="X75" s="919"/>
      <c r="Y75" s="919"/>
      <c r="Z75" s="872"/>
      <c r="AA75" s="920"/>
      <c r="AB75" s="919"/>
      <c r="AC75" s="919"/>
      <c r="AD75" s="919"/>
      <c r="AE75" s="872"/>
      <c r="AF75" s="920"/>
      <c r="AG75" s="919"/>
      <c r="AH75" s="919"/>
      <c r="AI75" s="919"/>
      <c r="AJ75" s="872"/>
      <c r="AK75" s="920"/>
      <c r="AL75" s="919"/>
      <c r="AM75" s="919"/>
      <c r="AN75" s="919"/>
      <c r="AO75" s="872"/>
      <c r="AP75" s="920"/>
      <c r="AQ75" s="919"/>
      <c r="AR75" s="919"/>
      <c r="AS75" s="919"/>
      <c r="AT75" s="872"/>
      <c r="AU75" s="920"/>
      <c r="AV75" s="919"/>
      <c r="AW75" s="919"/>
      <c r="AX75" s="919"/>
      <c r="AY75" s="872"/>
      <c r="AZ75" s="922"/>
      <c r="BA75" s="922"/>
      <c r="BB75" s="922"/>
      <c r="BC75" s="922"/>
      <c r="BD75" s="923"/>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18"/>
      <c r="R76" s="919"/>
      <c r="S76" s="919"/>
      <c r="T76" s="919"/>
      <c r="U76" s="872"/>
      <c r="V76" s="920"/>
      <c r="W76" s="919"/>
      <c r="X76" s="919"/>
      <c r="Y76" s="919"/>
      <c r="Z76" s="872"/>
      <c r="AA76" s="920"/>
      <c r="AB76" s="919"/>
      <c r="AC76" s="919"/>
      <c r="AD76" s="919"/>
      <c r="AE76" s="872"/>
      <c r="AF76" s="920"/>
      <c r="AG76" s="919"/>
      <c r="AH76" s="919"/>
      <c r="AI76" s="919"/>
      <c r="AJ76" s="872"/>
      <c r="AK76" s="920"/>
      <c r="AL76" s="919"/>
      <c r="AM76" s="919"/>
      <c r="AN76" s="919"/>
      <c r="AO76" s="872"/>
      <c r="AP76" s="920"/>
      <c r="AQ76" s="919"/>
      <c r="AR76" s="919"/>
      <c r="AS76" s="919"/>
      <c r="AT76" s="872"/>
      <c r="AU76" s="920"/>
      <c r="AV76" s="919"/>
      <c r="AW76" s="919"/>
      <c r="AX76" s="919"/>
      <c r="AY76" s="872"/>
      <c r="AZ76" s="922"/>
      <c r="BA76" s="922"/>
      <c r="BB76" s="922"/>
      <c r="BC76" s="922"/>
      <c r="BD76" s="923"/>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18"/>
      <c r="R77" s="919"/>
      <c r="S77" s="919"/>
      <c r="T77" s="919"/>
      <c r="U77" s="872"/>
      <c r="V77" s="920"/>
      <c r="W77" s="919"/>
      <c r="X77" s="919"/>
      <c r="Y77" s="919"/>
      <c r="Z77" s="872"/>
      <c r="AA77" s="920"/>
      <c r="AB77" s="919"/>
      <c r="AC77" s="919"/>
      <c r="AD77" s="919"/>
      <c r="AE77" s="872"/>
      <c r="AF77" s="920"/>
      <c r="AG77" s="919"/>
      <c r="AH77" s="919"/>
      <c r="AI77" s="919"/>
      <c r="AJ77" s="872"/>
      <c r="AK77" s="920"/>
      <c r="AL77" s="919"/>
      <c r="AM77" s="919"/>
      <c r="AN77" s="919"/>
      <c r="AO77" s="872"/>
      <c r="AP77" s="920"/>
      <c r="AQ77" s="919"/>
      <c r="AR77" s="919"/>
      <c r="AS77" s="919"/>
      <c r="AT77" s="872"/>
      <c r="AU77" s="920"/>
      <c r="AV77" s="919"/>
      <c r="AW77" s="919"/>
      <c r="AX77" s="919"/>
      <c r="AY77" s="872"/>
      <c r="AZ77" s="922"/>
      <c r="BA77" s="922"/>
      <c r="BB77" s="922"/>
      <c r="BC77" s="922"/>
      <c r="BD77" s="923"/>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21"/>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22"/>
      <c r="BA78" s="922"/>
      <c r="BB78" s="922"/>
      <c r="BC78" s="922"/>
      <c r="BD78" s="923"/>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21"/>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22"/>
      <c r="BA79" s="922"/>
      <c r="BB79" s="922"/>
      <c r="BC79" s="922"/>
      <c r="BD79" s="923"/>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21"/>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22"/>
      <c r="BA80" s="922"/>
      <c r="BB80" s="922"/>
      <c r="BC80" s="922"/>
      <c r="BD80" s="923"/>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21"/>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22"/>
      <c r="BA81" s="922"/>
      <c r="BB81" s="922"/>
      <c r="BC81" s="922"/>
      <c r="BD81" s="923"/>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21"/>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22"/>
      <c r="BA82" s="922"/>
      <c r="BB82" s="922"/>
      <c r="BC82" s="922"/>
      <c r="BD82" s="923"/>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21"/>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22"/>
      <c r="BA83" s="922"/>
      <c r="BB83" s="922"/>
      <c r="BC83" s="922"/>
      <c r="BD83" s="923"/>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21"/>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22"/>
      <c r="BA84" s="922"/>
      <c r="BB84" s="922"/>
      <c r="BC84" s="922"/>
      <c r="BD84" s="923"/>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21"/>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22"/>
      <c r="BA85" s="922"/>
      <c r="BB85" s="922"/>
      <c r="BC85" s="922"/>
      <c r="BD85" s="923"/>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21"/>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22"/>
      <c r="BA86" s="922"/>
      <c r="BB86" s="922"/>
      <c r="BC86" s="922"/>
      <c r="BD86" s="923"/>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386</v>
      </c>
      <c r="B88" s="832" t="s">
        <v>421</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6577</v>
      </c>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32" t="s">
        <v>422</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287</v>
      </c>
      <c r="CS102" s="892"/>
      <c r="CT102" s="892"/>
      <c r="CU102" s="892"/>
      <c r="CV102" s="935"/>
      <c r="CW102" s="934">
        <v>60</v>
      </c>
      <c r="CX102" s="892"/>
      <c r="CY102" s="892"/>
      <c r="CZ102" s="892"/>
      <c r="DA102" s="935"/>
      <c r="DB102" s="934">
        <v>110</v>
      </c>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423</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424</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427</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428</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429</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430</v>
      </c>
      <c r="AB109" s="937"/>
      <c r="AC109" s="937"/>
      <c r="AD109" s="937"/>
      <c r="AE109" s="938"/>
      <c r="AF109" s="936" t="s">
        <v>303</v>
      </c>
      <c r="AG109" s="937"/>
      <c r="AH109" s="937"/>
      <c r="AI109" s="937"/>
      <c r="AJ109" s="938"/>
      <c r="AK109" s="936" t="s">
        <v>302</v>
      </c>
      <c r="AL109" s="937"/>
      <c r="AM109" s="937"/>
      <c r="AN109" s="937"/>
      <c r="AO109" s="938"/>
      <c r="AP109" s="936" t="s">
        <v>431</v>
      </c>
      <c r="AQ109" s="937"/>
      <c r="AR109" s="937"/>
      <c r="AS109" s="937"/>
      <c r="AT109" s="939"/>
      <c r="AU109" s="956" t="s">
        <v>429</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430</v>
      </c>
      <c r="BR109" s="937"/>
      <c r="BS109" s="937"/>
      <c r="BT109" s="937"/>
      <c r="BU109" s="938"/>
      <c r="BV109" s="936" t="s">
        <v>303</v>
      </c>
      <c r="BW109" s="937"/>
      <c r="BX109" s="937"/>
      <c r="BY109" s="937"/>
      <c r="BZ109" s="938"/>
      <c r="CA109" s="936" t="s">
        <v>302</v>
      </c>
      <c r="CB109" s="937"/>
      <c r="CC109" s="937"/>
      <c r="CD109" s="937"/>
      <c r="CE109" s="938"/>
      <c r="CF109" s="957" t="s">
        <v>431</v>
      </c>
      <c r="CG109" s="957"/>
      <c r="CH109" s="957"/>
      <c r="CI109" s="957"/>
      <c r="CJ109" s="957"/>
      <c r="CK109" s="936" t="s">
        <v>432</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430</v>
      </c>
      <c r="DH109" s="937"/>
      <c r="DI109" s="937"/>
      <c r="DJ109" s="937"/>
      <c r="DK109" s="938"/>
      <c r="DL109" s="936" t="s">
        <v>303</v>
      </c>
      <c r="DM109" s="937"/>
      <c r="DN109" s="937"/>
      <c r="DO109" s="937"/>
      <c r="DP109" s="938"/>
      <c r="DQ109" s="936" t="s">
        <v>302</v>
      </c>
      <c r="DR109" s="937"/>
      <c r="DS109" s="937"/>
      <c r="DT109" s="937"/>
      <c r="DU109" s="938"/>
      <c r="DV109" s="936" t="s">
        <v>431</v>
      </c>
      <c r="DW109" s="937"/>
      <c r="DX109" s="937"/>
      <c r="DY109" s="937"/>
      <c r="DZ109" s="939"/>
    </row>
    <row r="110" spans="1:131" s="246" customFormat="1" ht="26.25" customHeight="1" x14ac:dyDescent="0.15">
      <c r="A110" s="940" t="s">
        <v>433</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1857518</v>
      </c>
      <c r="AB110" s="944"/>
      <c r="AC110" s="944"/>
      <c r="AD110" s="944"/>
      <c r="AE110" s="945"/>
      <c r="AF110" s="946">
        <v>1914249</v>
      </c>
      <c r="AG110" s="944"/>
      <c r="AH110" s="944"/>
      <c r="AI110" s="944"/>
      <c r="AJ110" s="945"/>
      <c r="AK110" s="946">
        <v>1946656</v>
      </c>
      <c r="AL110" s="944"/>
      <c r="AM110" s="944"/>
      <c r="AN110" s="944"/>
      <c r="AO110" s="945"/>
      <c r="AP110" s="947">
        <v>26.6</v>
      </c>
      <c r="AQ110" s="948"/>
      <c r="AR110" s="948"/>
      <c r="AS110" s="948"/>
      <c r="AT110" s="949"/>
      <c r="AU110" s="950" t="s">
        <v>72</v>
      </c>
      <c r="AV110" s="951"/>
      <c r="AW110" s="951"/>
      <c r="AX110" s="951"/>
      <c r="AY110" s="951"/>
      <c r="AZ110" s="992" t="s">
        <v>434</v>
      </c>
      <c r="BA110" s="941"/>
      <c r="BB110" s="941"/>
      <c r="BC110" s="941"/>
      <c r="BD110" s="941"/>
      <c r="BE110" s="941"/>
      <c r="BF110" s="941"/>
      <c r="BG110" s="941"/>
      <c r="BH110" s="941"/>
      <c r="BI110" s="941"/>
      <c r="BJ110" s="941"/>
      <c r="BK110" s="941"/>
      <c r="BL110" s="941"/>
      <c r="BM110" s="941"/>
      <c r="BN110" s="941"/>
      <c r="BO110" s="941"/>
      <c r="BP110" s="942"/>
      <c r="BQ110" s="978">
        <v>18098488</v>
      </c>
      <c r="BR110" s="979"/>
      <c r="BS110" s="979"/>
      <c r="BT110" s="979"/>
      <c r="BU110" s="979"/>
      <c r="BV110" s="979">
        <v>18313388</v>
      </c>
      <c r="BW110" s="979"/>
      <c r="BX110" s="979"/>
      <c r="BY110" s="979"/>
      <c r="BZ110" s="979"/>
      <c r="CA110" s="979">
        <v>18207740</v>
      </c>
      <c r="CB110" s="979"/>
      <c r="CC110" s="979"/>
      <c r="CD110" s="979"/>
      <c r="CE110" s="979"/>
      <c r="CF110" s="993">
        <v>248.5</v>
      </c>
      <c r="CG110" s="994"/>
      <c r="CH110" s="994"/>
      <c r="CI110" s="994"/>
      <c r="CJ110" s="994"/>
      <c r="CK110" s="995" t="s">
        <v>435</v>
      </c>
      <c r="CL110" s="996"/>
      <c r="CM110" s="975" t="s">
        <v>436</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413</v>
      </c>
      <c r="DH110" s="979"/>
      <c r="DI110" s="979"/>
      <c r="DJ110" s="979"/>
      <c r="DK110" s="979"/>
      <c r="DL110" s="979" t="s">
        <v>413</v>
      </c>
      <c r="DM110" s="979"/>
      <c r="DN110" s="979"/>
      <c r="DO110" s="979"/>
      <c r="DP110" s="979"/>
      <c r="DQ110" s="979" t="s">
        <v>437</v>
      </c>
      <c r="DR110" s="979"/>
      <c r="DS110" s="979"/>
      <c r="DT110" s="979"/>
      <c r="DU110" s="979"/>
      <c r="DV110" s="980" t="s">
        <v>437</v>
      </c>
      <c r="DW110" s="980"/>
      <c r="DX110" s="980"/>
      <c r="DY110" s="980"/>
      <c r="DZ110" s="981"/>
    </row>
    <row r="111" spans="1:131" s="246" customFormat="1" ht="26.25" customHeight="1" x14ac:dyDescent="0.15">
      <c r="A111" s="982" t="s">
        <v>438</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437</v>
      </c>
      <c r="AB111" s="986"/>
      <c r="AC111" s="986"/>
      <c r="AD111" s="986"/>
      <c r="AE111" s="987"/>
      <c r="AF111" s="988" t="s">
        <v>437</v>
      </c>
      <c r="AG111" s="986"/>
      <c r="AH111" s="986"/>
      <c r="AI111" s="986"/>
      <c r="AJ111" s="987"/>
      <c r="AK111" s="988" t="s">
        <v>437</v>
      </c>
      <c r="AL111" s="986"/>
      <c r="AM111" s="986"/>
      <c r="AN111" s="986"/>
      <c r="AO111" s="987"/>
      <c r="AP111" s="989" t="s">
        <v>437</v>
      </c>
      <c r="AQ111" s="990"/>
      <c r="AR111" s="990"/>
      <c r="AS111" s="990"/>
      <c r="AT111" s="991"/>
      <c r="AU111" s="952"/>
      <c r="AV111" s="953"/>
      <c r="AW111" s="953"/>
      <c r="AX111" s="953"/>
      <c r="AY111" s="953"/>
      <c r="AZ111" s="1001" t="s">
        <v>439</v>
      </c>
      <c r="BA111" s="1002"/>
      <c r="BB111" s="1002"/>
      <c r="BC111" s="1002"/>
      <c r="BD111" s="1002"/>
      <c r="BE111" s="1002"/>
      <c r="BF111" s="1002"/>
      <c r="BG111" s="1002"/>
      <c r="BH111" s="1002"/>
      <c r="BI111" s="1002"/>
      <c r="BJ111" s="1002"/>
      <c r="BK111" s="1002"/>
      <c r="BL111" s="1002"/>
      <c r="BM111" s="1002"/>
      <c r="BN111" s="1002"/>
      <c r="BO111" s="1002"/>
      <c r="BP111" s="1003"/>
      <c r="BQ111" s="971">
        <v>312647</v>
      </c>
      <c r="BR111" s="972"/>
      <c r="BS111" s="972"/>
      <c r="BT111" s="972"/>
      <c r="BU111" s="972"/>
      <c r="BV111" s="972">
        <v>307222</v>
      </c>
      <c r="BW111" s="972"/>
      <c r="BX111" s="972"/>
      <c r="BY111" s="972"/>
      <c r="BZ111" s="972"/>
      <c r="CA111" s="972">
        <v>293211</v>
      </c>
      <c r="CB111" s="972"/>
      <c r="CC111" s="972"/>
      <c r="CD111" s="972"/>
      <c r="CE111" s="972"/>
      <c r="CF111" s="966">
        <v>4</v>
      </c>
      <c r="CG111" s="967"/>
      <c r="CH111" s="967"/>
      <c r="CI111" s="967"/>
      <c r="CJ111" s="967"/>
      <c r="CK111" s="997"/>
      <c r="CL111" s="998"/>
      <c r="CM111" s="968" t="s">
        <v>440</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437</v>
      </c>
      <c r="DH111" s="972"/>
      <c r="DI111" s="972"/>
      <c r="DJ111" s="972"/>
      <c r="DK111" s="972"/>
      <c r="DL111" s="972" t="s">
        <v>437</v>
      </c>
      <c r="DM111" s="972"/>
      <c r="DN111" s="972"/>
      <c r="DO111" s="972"/>
      <c r="DP111" s="972"/>
      <c r="DQ111" s="972" t="s">
        <v>437</v>
      </c>
      <c r="DR111" s="972"/>
      <c r="DS111" s="972"/>
      <c r="DT111" s="972"/>
      <c r="DU111" s="972"/>
      <c r="DV111" s="973" t="s">
        <v>437</v>
      </c>
      <c r="DW111" s="973"/>
      <c r="DX111" s="973"/>
      <c r="DY111" s="973"/>
      <c r="DZ111" s="974"/>
    </row>
    <row r="112" spans="1:131" s="246" customFormat="1" ht="26.25" customHeight="1" x14ac:dyDescent="0.15">
      <c r="A112" s="1004" t="s">
        <v>441</v>
      </c>
      <c r="B112" s="1005"/>
      <c r="C112" s="1002" t="s">
        <v>442</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437</v>
      </c>
      <c r="AB112" s="1011"/>
      <c r="AC112" s="1011"/>
      <c r="AD112" s="1011"/>
      <c r="AE112" s="1012"/>
      <c r="AF112" s="1013" t="s">
        <v>437</v>
      </c>
      <c r="AG112" s="1011"/>
      <c r="AH112" s="1011"/>
      <c r="AI112" s="1011"/>
      <c r="AJ112" s="1012"/>
      <c r="AK112" s="1013" t="s">
        <v>437</v>
      </c>
      <c r="AL112" s="1011"/>
      <c r="AM112" s="1011"/>
      <c r="AN112" s="1011"/>
      <c r="AO112" s="1012"/>
      <c r="AP112" s="1014" t="s">
        <v>437</v>
      </c>
      <c r="AQ112" s="1015"/>
      <c r="AR112" s="1015"/>
      <c r="AS112" s="1015"/>
      <c r="AT112" s="1016"/>
      <c r="AU112" s="952"/>
      <c r="AV112" s="953"/>
      <c r="AW112" s="953"/>
      <c r="AX112" s="953"/>
      <c r="AY112" s="953"/>
      <c r="AZ112" s="1001" t="s">
        <v>443</v>
      </c>
      <c r="BA112" s="1002"/>
      <c r="BB112" s="1002"/>
      <c r="BC112" s="1002"/>
      <c r="BD112" s="1002"/>
      <c r="BE112" s="1002"/>
      <c r="BF112" s="1002"/>
      <c r="BG112" s="1002"/>
      <c r="BH112" s="1002"/>
      <c r="BI112" s="1002"/>
      <c r="BJ112" s="1002"/>
      <c r="BK112" s="1002"/>
      <c r="BL112" s="1002"/>
      <c r="BM112" s="1002"/>
      <c r="BN112" s="1002"/>
      <c r="BO112" s="1002"/>
      <c r="BP112" s="1003"/>
      <c r="BQ112" s="971">
        <v>4910172</v>
      </c>
      <c r="BR112" s="972"/>
      <c r="BS112" s="972"/>
      <c r="BT112" s="972"/>
      <c r="BU112" s="972"/>
      <c r="BV112" s="972">
        <v>4373211</v>
      </c>
      <c r="BW112" s="972"/>
      <c r="BX112" s="972"/>
      <c r="BY112" s="972"/>
      <c r="BZ112" s="972"/>
      <c r="CA112" s="972">
        <v>3997233</v>
      </c>
      <c r="CB112" s="972"/>
      <c r="CC112" s="972"/>
      <c r="CD112" s="972"/>
      <c r="CE112" s="972"/>
      <c r="CF112" s="966">
        <v>54.6</v>
      </c>
      <c r="CG112" s="967"/>
      <c r="CH112" s="967"/>
      <c r="CI112" s="967"/>
      <c r="CJ112" s="967"/>
      <c r="CK112" s="997"/>
      <c r="CL112" s="998"/>
      <c r="CM112" s="968" t="s">
        <v>444</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437</v>
      </c>
      <c r="DH112" s="972"/>
      <c r="DI112" s="972"/>
      <c r="DJ112" s="972"/>
      <c r="DK112" s="972"/>
      <c r="DL112" s="972" t="s">
        <v>437</v>
      </c>
      <c r="DM112" s="972"/>
      <c r="DN112" s="972"/>
      <c r="DO112" s="972"/>
      <c r="DP112" s="972"/>
      <c r="DQ112" s="972" t="s">
        <v>437</v>
      </c>
      <c r="DR112" s="972"/>
      <c r="DS112" s="972"/>
      <c r="DT112" s="972"/>
      <c r="DU112" s="972"/>
      <c r="DV112" s="973" t="s">
        <v>437</v>
      </c>
      <c r="DW112" s="973"/>
      <c r="DX112" s="973"/>
      <c r="DY112" s="973"/>
      <c r="DZ112" s="974"/>
    </row>
    <row r="113" spans="1:130" s="246" customFormat="1" ht="26.25" customHeight="1" x14ac:dyDescent="0.15">
      <c r="A113" s="1006"/>
      <c r="B113" s="1007"/>
      <c r="C113" s="1002" t="s">
        <v>445</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469890</v>
      </c>
      <c r="AB113" s="986"/>
      <c r="AC113" s="986"/>
      <c r="AD113" s="986"/>
      <c r="AE113" s="987"/>
      <c r="AF113" s="988">
        <v>447665</v>
      </c>
      <c r="AG113" s="986"/>
      <c r="AH113" s="986"/>
      <c r="AI113" s="986"/>
      <c r="AJ113" s="987"/>
      <c r="AK113" s="988">
        <v>423958</v>
      </c>
      <c r="AL113" s="986"/>
      <c r="AM113" s="986"/>
      <c r="AN113" s="986"/>
      <c r="AO113" s="987"/>
      <c r="AP113" s="989">
        <v>5.8</v>
      </c>
      <c r="AQ113" s="990"/>
      <c r="AR113" s="990"/>
      <c r="AS113" s="990"/>
      <c r="AT113" s="991"/>
      <c r="AU113" s="952"/>
      <c r="AV113" s="953"/>
      <c r="AW113" s="953"/>
      <c r="AX113" s="953"/>
      <c r="AY113" s="953"/>
      <c r="AZ113" s="1001" t="s">
        <v>446</v>
      </c>
      <c r="BA113" s="1002"/>
      <c r="BB113" s="1002"/>
      <c r="BC113" s="1002"/>
      <c r="BD113" s="1002"/>
      <c r="BE113" s="1002"/>
      <c r="BF113" s="1002"/>
      <c r="BG113" s="1002"/>
      <c r="BH113" s="1002"/>
      <c r="BI113" s="1002"/>
      <c r="BJ113" s="1002"/>
      <c r="BK113" s="1002"/>
      <c r="BL113" s="1002"/>
      <c r="BM113" s="1002"/>
      <c r="BN113" s="1002"/>
      <c r="BO113" s="1002"/>
      <c r="BP113" s="1003"/>
      <c r="BQ113" s="971" t="s">
        <v>437</v>
      </c>
      <c r="BR113" s="972"/>
      <c r="BS113" s="972"/>
      <c r="BT113" s="972"/>
      <c r="BU113" s="972"/>
      <c r="BV113" s="972" t="s">
        <v>437</v>
      </c>
      <c r="BW113" s="972"/>
      <c r="BX113" s="972"/>
      <c r="BY113" s="972"/>
      <c r="BZ113" s="972"/>
      <c r="CA113" s="972" t="s">
        <v>437</v>
      </c>
      <c r="CB113" s="972"/>
      <c r="CC113" s="972"/>
      <c r="CD113" s="972"/>
      <c r="CE113" s="972"/>
      <c r="CF113" s="966" t="s">
        <v>437</v>
      </c>
      <c r="CG113" s="967"/>
      <c r="CH113" s="967"/>
      <c r="CI113" s="967"/>
      <c r="CJ113" s="967"/>
      <c r="CK113" s="997"/>
      <c r="CL113" s="998"/>
      <c r="CM113" s="968" t="s">
        <v>447</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437</v>
      </c>
      <c r="DH113" s="1011"/>
      <c r="DI113" s="1011"/>
      <c r="DJ113" s="1011"/>
      <c r="DK113" s="1012"/>
      <c r="DL113" s="1013" t="s">
        <v>437</v>
      </c>
      <c r="DM113" s="1011"/>
      <c r="DN113" s="1011"/>
      <c r="DO113" s="1011"/>
      <c r="DP113" s="1012"/>
      <c r="DQ113" s="1013" t="s">
        <v>437</v>
      </c>
      <c r="DR113" s="1011"/>
      <c r="DS113" s="1011"/>
      <c r="DT113" s="1011"/>
      <c r="DU113" s="1012"/>
      <c r="DV113" s="1014" t="s">
        <v>437</v>
      </c>
      <c r="DW113" s="1015"/>
      <c r="DX113" s="1015"/>
      <c r="DY113" s="1015"/>
      <c r="DZ113" s="1016"/>
    </row>
    <row r="114" spans="1:130" s="246" customFormat="1" ht="26.25" customHeight="1" x14ac:dyDescent="0.15">
      <c r="A114" s="1006"/>
      <c r="B114" s="1007"/>
      <c r="C114" s="1002" t="s">
        <v>448</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t="s">
        <v>437</v>
      </c>
      <c r="AB114" s="1011"/>
      <c r="AC114" s="1011"/>
      <c r="AD114" s="1011"/>
      <c r="AE114" s="1012"/>
      <c r="AF114" s="1013" t="s">
        <v>437</v>
      </c>
      <c r="AG114" s="1011"/>
      <c r="AH114" s="1011"/>
      <c r="AI114" s="1011"/>
      <c r="AJ114" s="1012"/>
      <c r="AK114" s="1013" t="s">
        <v>437</v>
      </c>
      <c r="AL114" s="1011"/>
      <c r="AM114" s="1011"/>
      <c r="AN114" s="1011"/>
      <c r="AO114" s="1012"/>
      <c r="AP114" s="1014" t="s">
        <v>437</v>
      </c>
      <c r="AQ114" s="1015"/>
      <c r="AR114" s="1015"/>
      <c r="AS114" s="1015"/>
      <c r="AT114" s="1016"/>
      <c r="AU114" s="952"/>
      <c r="AV114" s="953"/>
      <c r="AW114" s="953"/>
      <c r="AX114" s="953"/>
      <c r="AY114" s="953"/>
      <c r="AZ114" s="1001" t="s">
        <v>449</v>
      </c>
      <c r="BA114" s="1002"/>
      <c r="BB114" s="1002"/>
      <c r="BC114" s="1002"/>
      <c r="BD114" s="1002"/>
      <c r="BE114" s="1002"/>
      <c r="BF114" s="1002"/>
      <c r="BG114" s="1002"/>
      <c r="BH114" s="1002"/>
      <c r="BI114" s="1002"/>
      <c r="BJ114" s="1002"/>
      <c r="BK114" s="1002"/>
      <c r="BL114" s="1002"/>
      <c r="BM114" s="1002"/>
      <c r="BN114" s="1002"/>
      <c r="BO114" s="1002"/>
      <c r="BP114" s="1003"/>
      <c r="BQ114" s="971">
        <v>3373918</v>
      </c>
      <c r="BR114" s="972"/>
      <c r="BS114" s="972"/>
      <c r="BT114" s="972"/>
      <c r="BU114" s="972"/>
      <c r="BV114" s="972">
        <v>3272075</v>
      </c>
      <c r="BW114" s="972"/>
      <c r="BX114" s="972"/>
      <c r="BY114" s="972"/>
      <c r="BZ114" s="972"/>
      <c r="CA114" s="972">
        <v>3118292</v>
      </c>
      <c r="CB114" s="972"/>
      <c r="CC114" s="972"/>
      <c r="CD114" s="972"/>
      <c r="CE114" s="972"/>
      <c r="CF114" s="966">
        <v>42.6</v>
      </c>
      <c r="CG114" s="967"/>
      <c r="CH114" s="967"/>
      <c r="CI114" s="967"/>
      <c r="CJ114" s="967"/>
      <c r="CK114" s="997"/>
      <c r="CL114" s="998"/>
      <c r="CM114" s="968" t="s">
        <v>450</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437</v>
      </c>
      <c r="DH114" s="1011"/>
      <c r="DI114" s="1011"/>
      <c r="DJ114" s="1011"/>
      <c r="DK114" s="1012"/>
      <c r="DL114" s="1013" t="s">
        <v>437</v>
      </c>
      <c r="DM114" s="1011"/>
      <c r="DN114" s="1011"/>
      <c r="DO114" s="1011"/>
      <c r="DP114" s="1012"/>
      <c r="DQ114" s="1013" t="s">
        <v>437</v>
      </c>
      <c r="DR114" s="1011"/>
      <c r="DS114" s="1011"/>
      <c r="DT114" s="1011"/>
      <c r="DU114" s="1012"/>
      <c r="DV114" s="1014" t="s">
        <v>437</v>
      </c>
      <c r="DW114" s="1015"/>
      <c r="DX114" s="1015"/>
      <c r="DY114" s="1015"/>
      <c r="DZ114" s="1016"/>
    </row>
    <row r="115" spans="1:130" s="246" customFormat="1" ht="26.25" customHeight="1" x14ac:dyDescent="0.15">
      <c r="A115" s="1006"/>
      <c r="B115" s="1007"/>
      <c r="C115" s="1002" t="s">
        <v>451</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52605</v>
      </c>
      <c r="AB115" s="986"/>
      <c r="AC115" s="986"/>
      <c r="AD115" s="986"/>
      <c r="AE115" s="987"/>
      <c r="AF115" s="988">
        <v>26388</v>
      </c>
      <c r="AG115" s="986"/>
      <c r="AH115" s="986"/>
      <c r="AI115" s="986"/>
      <c r="AJ115" s="987"/>
      <c r="AK115" s="988">
        <v>13223</v>
      </c>
      <c r="AL115" s="986"/>
      <c r="AM115" s="986"/>
      <c r="AN115" s="986"/>
      <c r="AO115" s="987"/>
      <c r="AP115" s="989">
        <v>0.2</v>
      </c>
      <c r="AQ115" s="990"/>
      <c r="AR115" s="990"/>
      <c r="AS115" s="990"/>
      <c r="AT115" s="991"/>
      <c r="AU115" s="952"/>
      <c r="AV115" s="953"/>
      <c r="AW115" s="953"/>
      <c r="AX115" s="953"/>
      <c r="AY115" s="953"/>
      <c r="AZ115" s="1001" t="s">
        <v>452</v>
      </c>
      <c r="BA115" s="1002"/>
      <c r="BB115" s="1002"/>
      <c r="BC115" s="1002"/>
      <c r="BD115" s="1002"/>
      <c r="BE115" s="1002"/>
      <c r="BF115" s="1002"/>
      <c r="BG115" s="1002"/>
      <c r="BH115" s="1002"/>
      <c r="BI115" s="1002"/>
      <c r="BJ115" s="1002"/>
      <c r="BK115" s="1002"/>
      <c r="BL115" s="1002"/>
      <c r="BM115" s="1002"/>
      <c r="BN115" s="1002"/>
      <c r="BO115" s="1002"/>
      <c r="BP115" s="1003"/>
      <c r="BQ115" s="971" t="s">
        <v>437</v>
      </c>
      <c r="BR115" s="972"/>
      <c r="BS115" s="972"/>
      <c r="BT115" s="972"/>
      <c r="BU115" s="972"/>
      <c r="BV115" s="972" t="s">
        <v>437</v>
      </c>
      <c r="BW115" s="972"/>
      <c r="BX115" s="972"/>
      <c r="BY115" s="972"/>
      <c r="BZ115" s="972"/>
      <c r="CA115" s="972" t="s">
        <v>437</v>
      </c>
      <c r="CB115" s="972"/>
      <c r="CC115" s="972"/>
      <c r="CD115" s="972"/>
      <c r="CE115" s="972"/>
      <c r="CF115" s="966" t="s">
        <v>437</v>
      </c>
      <c r="CG115" s="967"/>
      <c r="CH115" s="967"/>
      <c r="CI115" s="967"/>
      <c r="CJ115" s="967"/>
      <c r="CK115" s="997"/>
      <c r="CL115" s="998"/>
      <c r="CM115" s="1001" t="s">
        <v>453</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v>120382</v>
      </c>
      <c r="DH115" s="1011"/>
      <c r="DI115" s="1011"/>
      <c r="DJ115" s="1011"/>
      <c r="DK115" s="1012"/>
      <c r="DL115" s="1013">
        <v>120404</v>
      </c>
      <c r="DM115" s="1011"/>
      <c r="DN115" s="1011"/>
      <c r="DO115" s="1011"/>
      <c r="DP115" s="1012"/>
      <c r="DQ115" s="1013">
        <v>120404</v>
      </c>
      <c r="DR115" s="1011"/>
      <c r="DS115" s="1011"/>
      <c r="DT115" s="1011"/>
      <c r="DU115" s="1012"/>
      <c r="DV115" s="1014">
        <v>1.6</v>
      </c>
      <c r="DW115" s="1015"/>
      <c r="DX115" s="1015"/>
      <c r="DY115" s="1015"/>
      <c r="DZ115" s="1016"/>
    </row>
    <row r="116" spans="1:130" s="246" customFormat="1" ht="26.25" customHeight="1" x14ac:dyDescent="0.15">
      <c r="A116" s="1008"/>
      <c r="B116" s="1009"/>
      <c r="C116" s="1017" t="s">
        <v>454</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19</v>
      </c>
      <c r="AB116" s="1011"/>
      <c r="AC116" s="1011"/>
      <c r="AD116" s="1011"/>
      <c r="AE116" s="1012"/>
      <c r="AF116" s="1013">
        <v>39</v>
      </c>
      <c r="AG116" s="1011"/>
      <c r="AH116" s="1011"/>
      <c r="AI116" s="1011"/>
      <c r="AJ116" s="1012"/>
      <c r="AK116" s="1013">
        <v>3</v>
      </c>
      <c r="AL116" s="1011"/>
      <c r="AM116" s="1011"/>
      <c r="AN116" s="1011"/>
      <c r="AO116" s="1012"/>
      <c r="AP116" s="1014">
        <v>0</v>
      </c>
      <c r="AQ116" s="1015"/>
      <c r="AR116" s="1015"/>
      <c r="AS116" s="1015"/>
      <c r="AT116" s="1016"/>
      <c r="AU116" s="952"/>
      <c r="AV116" s="953"/>
      <c r="AW116" s="953"/>
      <c r="AX116" s="953"/>
      <c r="AY116" s="953"/>
      <c r="AZ116" s="1019" t="s">
        <v>455</v>
      </c>
      <c r="BA116" s="1020"/>
      <c r="BB116" s="1020"/>
      <c r="BC116" s="1020"/>
      <c r="BD116" s="1020"/>
      <c r="BE116" s="1020"/>
      <c r="BF116" s="1020"/>
      <c r="BG116" s="1020"/>
      <c r="BH116" s="1020"/>
      <c r="BI116" s="1020"/>
      <c r="BJ116" s="1020"/>
      <c r="BK116" s="1020"/>
      <c r="BL116" s="1020"/>
      <c r="BM116" s="1020"/>
      <c r="BN116" s="1020"/>
      <c r="BO116" s="1020"/>
      <c r="BP116" s="1021"/>
      <c r="BQ116" s="971" t="s">
        <v>437</v>
      </c>
      <c r="BR116" s="972"/>
      <c r="BS116" s="972"/>
      <c r="BT116" s="972"/>
      <c r="BU116" s="972"/>
      <c r="BV116" s="972" t="s">
        <v>437</v>
      </c>
      <c r="BW116" s="972"/>
      <c r="BX116" s="972"/>
      <c r="BY116" s="972"/>
      <c r="BZ116" s="972"/>
      <c r="CA116" s="972" t="s">
        <v>437</v>
      </c>
      <c r="CB116" s="972"/>
      <c r="CC116" s="972"/>
      <c r="CD116" s="972"/>
      <c r="CE116" s="972"/>
      <c r="CF116" s="966" t="s">
        <v>437</v>
      </c>
      <c r="CG116" s="967"/>
      <c r="CH116" s="967"/>
      <c r="CI116" s="967"/>
      <c r="CJ116" s="967"/>
      <c r="CK116" s="997"/>
      <c r="CL116" s="998"/>
      <c r="CM116" s="968" t="s">
        <v>456</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437</v>
      </c>
      <c r="DH116" s="1011"/>
      <c r="DI116" s="1011"/>
      <c r="DJ116" s="1011"/>
      <c r="DK116" s="1012"/>
      <c r="DL116" s="1013" t="s">
        <v>437</v>
      </c>
      <c r="DM116" s="1011"/>
      <c r="DN116" s="1011"/>
      <c r="DO116" s="1011"/>
      <c r="DP116" s="1012"/>
      <c r="DQ116" s="1013" t="s">
        <v>437</v>
      </c>
      <c r="DR116" s="1011"/>
      <c r="DS116" s="1011"/>
      <c r="DT116" s="1011"/>
      <c r="DU116" s="1012"/>
      <c r="DV116" s="1014" t="s">
        <v>437</v>
      </c>
      <c r="DW116" s="1015"/>
      <c r="DX116" s="1015"/>
      <c r="DY116" s="1015"/>
      <c r="DZ116" s="1016"/>
    </row>
    <row r="117" spans="1:130" s="246" customFormat="1" ht="26.25" customHeight="1" x14ac:dyDescent="0.15">
      <c r="A117" s="956" t="s">
        <v>185</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457</v>
      </c>
      <c r="Z117" s="938"/>
      <c r="AA117" s="1028">
        <v>2380032</v>
      </c>
      <c r="AB117" s="1029"/>
      <c r="AC117" s="1029"/>
      <c r="AD117" s="1029"/>
      <c r="AE117" s="1030"/>
      <c r="AF117" s="1031">
        <v>2388341</v>
      </c>
      <c r="AG117" s="1029"/>
      <c r="AH117" s="1029"/>
      <c r="AI117" s="1029"/>
      <c r="AJ117" s="1030"/>
      <c r="AK117" s="1031">
        <v>2383840</v>
      </c>
      <c r="AL117" s="1029"/>
      <c r="AM117" s="1029"/>
      <c r="AN117" s="1029"/>
      <c r="AO117" s="1030"/>
      <c r="AP117" s="1032"/>
      <c r="AQ117" s="1033"/>
      <c r="AR117" s="1033"/>
      <c r="AS117" s="1033"/>
      <c r="AT117" s="1034"/>
      <c r="AU117" s="952"/>
      <c r="AV117" s="953"/>
      <c r="AW117" s="953"/>
      <c r="AX117" s="953"/>
      <c r="AY117" s="953"/>
      <c r="AZ117" s="1019" t="s">
        <v>458</v>
      </c>
      <c r="BA117" s="1020"/>
      <c r="BB117" s="1020"/>
      <c r="BC117" s="1020"/>
      <c r="BD117" s="1020"/>
      <c r="BE117" s="1020"/>
      <c r="BF117" s="1020"/>
      <c r="BG117" s="1020"/>
      <c r="BH117" s="1020"/>
      <c r="BI117" s="1020"/>
      <c r="BJ117" s="1020"/>
      <c r="BK117" s="1020"/>
      <c r="BL117" s="1020"/>
      <c r="BM117" s="1020"/>
      <c r="BN117" s="1020"/>
      <c r="BO117" s="1020"/>
      <c r="BP117" s="1021"/>
      <c r="BQ117" s="971" t="s">
        <v>459</v>
      </c>
      <c r="BR117" s="972"/>
      <c r="BS117" s="972"/>
      <c r="BT117" s="972"/>
      <c r="BU117" s="972"/>
      <c r="BV117" s="972" t="s">
        <v>460</v>
      </c>
      <c r="BW117" s="972"/>
      <c r="BX117" s="972"/>
      <c r="BY117" s="972"/>
      <c r="BZ117" s="972"/>
      <c r="CA117" s="972" t="s">
        <v>437</v>
      </c>
      <c r="CB117" s="972"/>
      <c r="CC117" s="972"/>
      <c r="CD117" s="972"/>
      <c r="CE117" s="972"/>
      <c r="CF117" s="966" t="s">
        <v>461</v>
      </c>
      <c r="CG117" s="967"/>
      <c r="CH117" s="967"/>
      <c r="CI117" s="967"/>
      <c r="CJ117" s="967"/>
      <c r="CK117" s="997"/>
      <c r="CL117" s="998"/>
      <c r="CM117" s="968" t="s">
        <v>462</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463</v>
      </c>
      <c r="DH117" s="1011"/>
      <c r="DI117" s="1011"/>
      <c r="DJ117" s="1011"/>
      <c r="DK117" s="1012"/>
      <c r="DL117" s="1013" t="s">
        <v>437</v>
      </c>
      <c r="DM117" s="1011"/>
      <c r="DN117" s="1011"/>
      <c r="DO117" s="1011"/>
      <c r="DP117" s="1012"/>
      <c r="DQ117" s="1013" t="s">
        <v>464</v>
      </c>
      <c r="DR117" s="1011"/>
      <c r="DS117" s="1011"/>
      <c r="DT117" s="1011"/>
      <c r="DU117" s="1012"/>
      <c r="DV117" s="1014" t="s">
        <v>465</v>
      </c>
      <c r="DW117" s="1015"/>
      <c r="DX117" s="1015"/>
      <c r="DY117" s="1015"/>
      <c r="DZ117" s="1016"/>
    </row>
    <row r="118" spans="1:130" s="246" customFormat="1" ht="26.25" customHeight="1" x14ac:dyDescent="0.15">
      <c r="A118" s="956" t="s">
        <v>432</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430</v>
      </c>
      <c r="AB118" s="937"/>
      <c r="AC118" s="937"/>
      <c r="AD118" s="937"/>
      <c r="AE118" s="938"/>
      <c r="AF118" s="936" t="s">
        <v>303</v>
      </c>
      <c r="AG118" s="937"/>
      <c r="AH118" s="937"/>
      <c r="AI118" s="937"/>
      <c r="AJ118" s="938"/>
      <c r="AK118" s="936" t="s">
        <v>302</v>
      </c>
      <c r="AL118" s="937"/>
      <c r="AM118" s="937"/>
      <c r="AN118" s="937"/>
      <c r="AO118" s="938"/>
      <c r="AP118" s="1023" t="s">
        <v>431</v>
      </c>
      <c r="AQ118" s="1024"/>
      <c r="AR118" s="1024"/>
      <c r="AS118" s="1024"/>
      <c r="AT118" s="1025"/>
      <c r="AU118" s="952"/>
      <c r="AV118" s="953"/>
      <c r="AW118" s="953"/>
      <c r="AX118" s="953"/>
      <c r="AY118" s="953"/>
      <c r="AZ118" s="1026" t="s">
        <v>466</v>
      </c>
      <c r="BA118" s="1017"/>
      <c r="BB118" s="1017"/>
      <c r="BC118" s="1017"/>
      <c r="BD118" s="1017"/>
      <c r="BE118" s="1017"/>
      <c r="BF118" s="1017"/>
      <c r="BG118" s="1017"/>
      <c r="BH118" s="1017"/>
      <c r="BI118" s="1017"/>
      <c r="BJ118" s="1017"/>
      <c r="BK118" s="1017"/>
      <c r="BL118" s="1017"/>
      <c r="BM118" s="1017"/>
      <c r="BN118" s="1017"/>
      <c r="BO118" s="1017"/>
      <c r="BP118" s="1018"/>
      <c r="BQ118" s="1049" t="s">
        <v>460</v>
      </c>
      <c r="BR118" s="1050"/>
      <c r="BS118" s="1050"/>
      <c r="BT118" s="1050"/>
      <c r="BU118" s="1050"/>
      <c r="BV118" s="1050" t="s">
        <v>437</v>
      </c>
      <c r="BW118" s="1050"/>
      <c r="BX118" s="1050"/>
      <c r="BY118" s="1050"/>
      <c r="BZ118" s="1050"/>
      <c r="CA118" s="1050" t="s">
        <v>463</v>
      </c>
      <c r="CB118" s="1050"/>
      <c r="CC118" s="1050"/>
      <c r="CD118" s="1050"/>
      <c r="CE118" s="1050"/>
      <c r="CF118" s="966" t="s">
        <v>467</v>
      </c>
      <c r="CG118" s="967"/>
      <c r="CH118" s="967"/>
      <c r="CI118" s="967"/>
      <c r="CJ118" s="967"/>
      <c r="CK118" s="997"/>
      <c r="CL118" s="998"/>
      <c r="CM118" s="968" t="s">
        <v>468</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182</v>
      </c>
      <c r="DH118" s="1011"/>
      <c r="DI118" s="1011"/>
      <c r="DJ118" s="1011"/>
      <c r="DK118" s="1012"/>
      <c r="DL118" s="1013" t="s">
        <v>469</v>
      </c>
      <c r="DM118" s="1011"/>
      <c r="DN118" s="1011"/>
      <c r="DO118" s="1011"/>
      <c r="DP118" s="1012"/>
      <c r="DQ118" s="1013" t="s">
        <v>470</v>
      </c>
      <c r="DR118" s="1011"/>
      <c r="DS118" s="1011"/>
      <c r="DT118" s="1011"/>
      <c r="DU118" s="1012"/>
      <c r="DV118" s="1014" t="s">
        <v>470</v>
      </c>
      <c r="DW118" s="1015"/>
      <c r="DX118" s="1015"/>
      <c r="DY118" s="1015"/>
      <c r="DZ118" s="1016"/>
    </row>
    <row r="119" spans="1:130" s="246" customFormat="1" ht="26.25" customHeight="1" x14ac:dyDescent="0.15">
      <c r="A119" s="1110" t="s">
        <v>435</v>
      </c>
      <c r="B119" s="996"/>
      <c r="C119" s="975" t="s">
        <v>436</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459</v>
      </c>
      <c r="AB119" s="944"/>
      <c r="AC119" s="944"/>
      <c r="AD119" s="944"/>
      <c r="AE119" s="945"/>
      <c r="AF119" s="946" t="s">
        <v>437</v>
      </c>
      <c r="AG119" s="944"/>
      <c r="AH119" s="944"/>
      <c r="AI119" s="944"/>
      <c r="AJ119" s="945"/>
      <c r="AK119" s="946" t="s">
        <v>437</v>
      </c>
      <c r="AL119" s="944"/>
      <c r="AM119" s="944"/>
      <c r="AN119" s="944"/>
      <c r="AO119" s="945"/>
      <c r="AP119" s="947" t="s">
        <v>461</v>
      </c>
      <c r="AQ119" s="948"/>
      <c r="AR119" s="948"/>
      <c r="AS119" s="948"/>
      <c r="AT119" s="949"/>
      <c r="AU119" s="954"/>
      <c r="AV119" s="955"/>
      <c r="AW119" s="955"/>
      <c r="AX119" s="955"/>
      <c r="AY119" s="955"/>
      <c r="AZ119" s="277" t="s">
        <v>185</v>
      </c>
      <c r="BA119" s="277"/>
      <c r="BB119" s="277"/>
      <c r="BC119" s="277"/>
      <c r="BD119" s="277"/>
      <c r="BE119" s="277"/>
      <c r="BF119" s="277"/>
      <c r="BG119" s="277"/>
      <c r="BH119" s="277"/>
      <c r="BI119" s="277"/>
      <c r="BJ119" s="277"/>
      <c r="BK119" s="277"/>
      <c r="BL119" s="277"/>
      <c r="BM119" s="277"/>
      <c r="BN119" s="277"/>
      <c r="BO119" s="1027" t="s">
        <v>471</v>
      </c>
      <c r="BP119" s="1058"/>
      <c r="BQ119" s="1049">
        <v>26695225</v>
      </c>
      <c r="BR119" s="1050"/>
      <c r="BS119" s="1050"/>
      <c r="BT119" s="1050"/>
      <c r="BU119" s="1050"/>
      <c r="BV119" s="1050">
        <v>26265896</v>
      </c>
      <c r="BW119" s="1050"/>
      <c r="BX119" s="1050"/>
      <c r="BY119" s="1050"/>
      <c r="BZ119" s="1050"/>
      <c r="CA119" s="1050">
        <v>25616476</v>
      </c>
      <c r="CB119" s="1050"/>
      <c r="CC119" s="1050"/>
      <c r="CD119" s="1050"/>
      <c r="CE119" s="1050"/>
      <c r="CF119" s="1051"/>
      <c r="CG119" s="1052"/>
      <c r="CH119" s="1052"/>
      <c r="CI119" s="1052"/>
      <c r="CJ119" s="1053"/>
      <c r="CK119" s="999"/>
      <c r="CL119" s="1000"/>
      <c r="CM119" s="1054" t="s">
        <v>472</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192265</v>
      </c>
      <c r="DH119" s="1036"/>
      <c r="DI119" s="1036"/>
      <c r="DJ119" s="1036"/>
      <c r="DK119" s="1037"/>
      <c r="DL119" s="1035">
        <v>186818</v>
      </c>
      <c r="DM119" s="1036"/>
      <c r="DN119" s="1036"/>
      <c r="DO119" s="1036"/>
      <c r="DP119" s="1037"/>
      <c r="DQ119" s="1035">
        <v>172807</v>
      </c>
      <c r="DR119" s="1036"/>
      <c r="DS119" s="1036"/>
      <c r="DT119" s="1036"/>
      <c r="DU119" s="1037"/>
      <c r="DV119" s="1038">
        <v>2.4</v>
      </c>
      <c r="DW119" s="1039"/>
      <c r="DX119" s="1039"/>
      <c r="DY119" s="1039"/>
      <c r="DZ119" s="1040"/>
    </row>
    <row r="120" spans="1:130" s="246" customFormat="1" ht="26.25" customHeight="1" x14ac:dyDescent="0.15">
      <c r="A120" s="1111"/>
      <c r="B120" s="998"/>
      <c r="C120" s="968" t="s">
        <v>440</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465</v>
      </c>
      <c r="AB120" s="1011"/>
      <c r="AC120" s="1011"/>
      <c r="AD120" s="1011"/>
      <c r="AE120" s="1012"/>
      <c r="AF120" s="1013" t="s">
        <v>460</v>
      </c>
      <c r="AG120" s="1011"/>
      <c r="AH120" s="1011"/>
      <c r="AI120" s="1011"/>
      <c r="AJ120" s="1012"/>
      <c r="AK120" s="1013" t="s">
        <v>467</v>
      </c>
      <c r="AL120" s="1011"/>
      <c r="AM120" s="1011"/>
      <c r="AN120" s="1011"/>
      <c r="AO120" s="1012"/>
      <c r="AP120" s="1014" t="s">
        <v>467</v>
      </c>
      <c r="AQ120" s="1015"/>
      <c r="AR120" s="1015"/>
      <c r="AS120" s="1015"/>
      <c r="AT120" s="1016"/>
      <c r="AU120" s="1041" t="s">
        <v>473</v>
      </c>
      <c r="AV120" s="1042"/>
      <c r="AW120" s="1042"/>
      <c r="AX120" s="1042"/>
      <c r="AY120" s="1043"/>
      <c r="AZ120" s="992" t="s">
        <v>474</v>
      </c>
      <c r="BA120" s="941"/>
      <c r="BB120" s="941"/>
      <c r="BC120" s="941"/>
      <c r="BD120" s="941"/>
      <c r="BE120" s="941"/>
      <c r="BF120" s="941"/>
      <c r="BG120" s="941"/>
      <c r="BH120" s="941"/>
      <c r="BI120" s="941"/>
      <c r="BJ120" s="941"/>
      <c r="BK120" s="941"/>
      <c r="BL120" s="941"/>
      <c r="BM120" s="941"/>
      <c r="BN120" s="941"/>
      <c r="BO120" s="941"/>
      <c r="BP120" s="942"/>
      <c r="BQ120" s="978">
        <v>8235206</v>
      </c>
      <c r="BR120" s="979"/>
      <c r="BS120" s="979"/>
      <c r="BT120" s="979"/>
      <c r="BU120" s="979"/>
      <c r="BV120" s="979">
        <v>8529301</v>
      </c>
      <c r="BW120" s="979"/>
      <c r="BX120" s="979"/>
      <c r="BY120" s="979"/>
      <c r="BZ120" s="979"/>
      <c r="CA120" s="979">
        <v>8108748</v>
      </c>
      <c r="CB120" s="979"/>
      <c r="CC120" s="979"/>
      <c r="CD120" s="979"/>
      <c r="CE120" s="979"/>
      <c r="CF120" s="993">
        <v>110.7</v>
      </c>
      <c r="CG120" s="994"/>
      <c r="CH120" s="994"/>
      <c r="CI120" s="994"/>
      <c r="CJ120" s="994"/>
      <c r="CK120" s="1059" t="s">
        <v>475</v>
      </c>
      <c r="CL120" s="1060"/>
      <c r="CM120" s="1060"/>
      <c r="CN120" s="1060"/>
      <c r="CO120" s="1061"/>
      <c r="CP120" s="1067" t="s">
        <v>476</v>
      </c>
      <c r="CQ120" s="1068"/>
      <c r="CR120" s="1068"/>
      <c r="CS120" s="1068"/>
      <c r="CT120" s="1068"/>
      <c r="CU120" s="1068"/>
      <c r="CV120" s="1068"/>
      <c r="CW120" s="1068"/>
      <c r="CX120" s="1068"/>
      <c r="CY120" s="1068"/>
      <c r="CZ120" s="1068"/>
      <c r="DA120" s="1068"/>
      <c r="DB120" s="1068"/>
      <c r="DC120" s="1068"/>
      <c r="DD120" s="1068"/>
      <c r="DE120" s="1068"/>
      <c r="DF120" s="1069"/>
      <c r="DG120" s="978">
        <v>4804495</v>
      </c>
      <c r="DH120" s="979"/>
      <c r="DI120" s="979"/>
      <c r="DJ120" s="979"/>
      <c r="DK120" s="979"/>
      <c r="DL120" s="979">
        <v>4306161</v>
      </c>
      <c r="DM120" s="979"/>
      <c r="DN120" s="979"/>
      <c r="DO120" s="979"/>
      <c r="DP120" s="979"/>
      <c r="DQ120" s="979">
        <v>3926893</v>
      </c>
      <c r="DR120" s="979"/>
      <c r="DS120" s="979"/>
      <c r="DT120" s="979"/>
      <c r="DU120" s="979"/>
      <c r="DV120" s="980">
        <v>53.6</v>
      </c>
      <c r="DW120" s="980"/>
      <c r="DX120" s="980"/>
      <c r="DY120" s="980"/>
      <c r="DZ120" s="981"/>
    </row>
    <row r="121" spans="1:130" s="246" customFormat="1" ht="26.25" customHeight="1" x14ac:dyDescent="0.15">
      <c r="A121" s="1111"/>
      <c r="B121" s="998"/>
      <c r="C121" s="1019" t="s">
        <v>477</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437</v>
      </c>
      <c r="AB121" s="1011"/>
      <c r="AC121" s="1011"/>
      <c r="AD121" s="1011"/>
      <c r="AE121" s="1012"/>
      <c r="AF121" s="1013" t="s">
        <v>437</v>
      </c>
      <c r="AG121" s="1011"/>
      <c r="AH121" s="1011"/>
      <c r="AI121" s="1011"/>
      <c r="AJ121" s="1012"/>
      <c r="AK121" s="1013" t="s">
        <v>461</v>
      </c>
      <c r="AL121" s="1011"/>
      <c r="AM121" s="1011"/>
      <c r="AN121" s="1011"/>
      <c r="AO121" s="1012"/>
      <c r="AP121" s="1014" t="s">
        <v>465</v>
      </c>
      <c r="AQ121" s="1015"/>
      <c r="AR121" s="1015"/>
      <c r="AS121" s="1015"/>
      <c r="AT121" s="1016"/>
      <c r="AU121" s="1044"/>
      <c r="AV121" s="1045"/>
      <c r="AW121" s="1045"/>
      <c r="AX121" s="1045"/>
      <c r="AY121" s="1046"/>
      <c r="AZ121" s="1001" t="s">
        <v>478</v>
      </c>
      <c r="BA121" s="1002"/>
      <c r="BB121" s="1002"/>
      <c r="BC121" s="1002"/>
      <c r="BD121" s="1002"/>
      <c r="BE121" s="1002"/>
      <c r="BF121" s="1002"/>
      <c r="BG121" s="1002"/>
      <c r="BH121" s="1002"/>
      <c r="BI121" s="1002"/>
      <c r="BJ121" s="1002"/>
      <c r="BK121" s="1002"/>
      <c r="BL121" s="1002"/>
      <c r="BM121" s="1002"/>
      <c r="BN121" s="1002"/>
      <c r="BO121" s="1002"/>
      <c r="BP121" s="1003"/>
      <c r="BQ121" s="971">
        <v>493186</v>
      </c>
      <c r="BR121" s="972"/>
      <c r="BS121" s="972"/>
      <c r="BT121" s="972"/>
      <c r="BU121" s="972"/>
      <c r="BV121" s="972">
        <v>440460</v>
      </c>
      <c r="BW121" s="972"/>
      <c r="BX121" s="972"/>
      <c r="BY121" s="972"/>
      <c r="BZ121" s="972"/>
      <c r="CA121" s="972">
        <v>359299</v>
      </c>
      <c r="CB121" s="972"/>
      <c r="CC121" s="972"/>
      <c r="CD121" s="972"/>
      <c r="CE121" s="972"/>
      <c r="CF121" s="966">
        <v>4.9000000000000004</v>
      </c>
      <c r="CG121" s="967"/>
      <c r="CH121" s="967"/>
      <c r="CI121" s="967"/>
      <c r="CJ121" s="967"/>
      <c r="CK121" s="1062"/>
      <c r="CL121" s="1063"/>
      <c r="CM121" s="1063"/>
      <c r="CN121" s="1063"/>
      <c r="CO121" s="1064"/>
      <c r="CP121" s="1072" t="s">
        <v>404</v>
      </c>
      <c r="CQ121" s="1073"/>
      <c r="CR121" s="1073"/>
      <c r="CS121" s="1073"/>
      <c r="CT121" s="1073"/>
      <c r="CU121" s="1073"/>
      <c r="CV121" s="1073"/>
      <c r="CW121" s="1073"/>
      <c r="CX121" s="1073"/>
      <c r="CY121" s="1073"/>
      <c r="CZ121" s="1073"/>
      <c r="DA121" s="1073"/>
      <c r="DB121" s="1073"/>
      <c r="DC121" s="1073"/>
      <c r="DD121" s="1073"/>
      <c r="DE121" s="1073"/>
      <c r="DF121" s="1074"/>
      <c r="DG121" s="971">
        <v>62675</v>
      </c>
      <c r="DH121" s="972"/>
      <c r="DI121" s="972"/>
      <c r="DJ121" s="972"/>
      <c r="DK121" s="972"/>
      <c r="DL121" s="972">
        <v>67050</v>
      </c>
      <c r="DM121" s="972"/>
      <c r="DN121" s="972"/>
      <c r="DO121" s="972"/>
      <c r="DP121" s="972"/>
      <c r="DQ121" s="972">
        <v>70340</v>
      </c>
      <c r="DR121" s="972"/>
      <c r="DS121" s="972"/>
      <c r="DT121" s="972"/>
      <c r="DU121" s="972"/>
      <c r="DV121" s="973">
        <v>1</v>
      </c>
      <c r="DW121" s="973"/>
      <c r="DX121" s="973"/>
      <c r="DY121" s="973"/>
      <c r="DZ121" s="974"/>
    </row>
    <row r="122" spans="1:130" s="246" customFormat="1" ht="26.25" customHeight="1" x14ac:dyDescent="0.15">
      <c r="A122" s="1111"/>
      <c r="B122" s="998"/>
      <c r="C122" s="968" t="s">
        <v>450</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v>5197</v>
      </c>
      <c r="AB122" s="1011"/>
      <c r="AC122" s="1011"/>
      <c r="AD122" s="1011"/>
      <c r="AE122" s="1012"/>
      <c r="AF122" s="1013" t="s">
        <v>470</v>
      </c>
      <c r="AG122" s="1011"/>
      <c r="AH122" s="1011"/>
      <c r="AI122" s="1011"/>
      <c r="AJ122" s="1012"/>
      <c r="AK122" s="1013" t="s">
        <v>437</v>
      </c>
      <c r="AL122" s="1011"/>
      <c r="AM122" s="1011"/>
      <c r="AN122" s="1011"/>
      <c r="AO122" s="1012"/>
      <c r="AP122" s="1014" t="s">
        <v>461</v>
      </c>
      <c r="AQ122" s="1015"/>
      <c r="AR122" s="1015"/>
      <c r="AS122" s="1015"/>
      <c r="AT122" s="1016"/>
      <c r="AU122" s="1044"/>
      <c r="AV122" s="1045"/>
      <c r="AW122" s="1045"/>
      <c r="AX122" s="1045"/>
      <c r="AY122" s="1046"/>
      <c r="AZ122" s="1026" t="s">
        <v>479</v>
      </c>
      <c r="BA122" s="1017"/>
      <c r="BB122" s="1017"/>
      <c r="BC122" s="1017"/>
      <c r="BD122" s="1017"/>
      <c r="BE122" s="1017"/>
      <c r="BF122" s="1017"/>
      <c r="BG122" s="1017"/>
      <c r="BH122" s="1017"/>
      <c r="BI122" s="1017"/>
      <c r="BJ122" s="1017"/>
      <c r="BK122" s="1017"/>
      <c r="BL122" s="1017"/>
      <c r="BM122" s="1017"/>
      <c r="BN122" s="1017"/>
      <c r="BO122" s="1017"/>
      <c r="BP122" s="1018"/>
      <c r="BQ122" s="1049">
        <v>16472067</v>
      </c>
      <c r="BR122" s="1050"/>
      <c r="BS122" s="1050"/>
      <c r="BT122" s="1050"/>
      <c r="BU122" s="1050"/>
      <c r="BV122" s="1050">
        <v>16532041</v>
      </c>
      <c r="BW122" s="1050"/>
      <c r="BX122" s="1050"/>
      <c r="BY122" s="1050"/>
      <c r="BZ122" s="1050"/>
      <c r="CA122" s="1050">
        <v>16379417</v>
      </c>
      <c r="CB122" s="1050"/>
      <c r="CC122" s="1050"/>
      <c r="CD122" s="1050"/>
      <c r="CE122" s="1050"/>
      <c r="CF122" s="1070">
        <v>223.6</v>
      </c>
      <c r="CG122" s="1071"/>
      <c r="CH122" s="1071"/>
      <c r="CI122" s="1071"/>
      <c r="CJ122" s="1071"/>
      <c r="CK122" s="1062"/>
      <c r="CL122" s="1063"/>
      <c r="CM122" s="1063"/>
      <c r="CN122" s="1063"/>
      <c r="CO122" s="1064"/>
      <c r="CP122" s="1072" t="s">
        <v>480</v>
      </c>
      <c r="CQ122" s="1073"/>
      <c r="CR122" s="1073"/>
      <c r="CS122" s="1073"/>
      <c r="CT122" s="1073"/>
      <c r="CU122" s="1073"/>
      <c r="CV122" s="1073"/>
      <c r="CW122" s="1073"/>
      <c r="CX122" s="1073"/>
      <c r="CY122" s="1073"/>
      <c r="CZ122" s="1073"/>
      <c r="DA122" s="1073"/>
      <c r="DB122" s="1073"/>
      <c r="DC122" s="1073"/>
      <c r="DD122" s="1073"/>
      <c r="DE122" s="1073"/>
      <c r="DF122" s="1074"/>
      <c r="DG122" s="971" t="s">
        <v>465</v>
      </c>
      <c r="DH122" s="972"/>
      <c r="DI122" s="972"/>
      <c r="DJ122" s="972"/>
      <c r="DK122" s="972"/>
      <c r="DL122" s="972" t="s">
        <v>469</v>
      </c>
      <c r="DM122" s="972"/>
      <c r="DN122" s="972"/>
      <c r="DO122" s="972"/>
      <c r="DP122" s="972"/>
      <c r="DQ122" s="972" t="s">
        <v>465</v>
      </c>
      <c r="DR122" s="972"/>
      <c r="DS122" s="972"/>
      <c r="DT122" s="972"/>
      <c r="DU122" s="972"/>
      <c r="DV122" s="973" t="s">
        <v>469</v>
      </c>
      <c r="DW122" s="973"/>
      <c r="DX122" s="973"/>
      <c r="DY122" s="973"/>
      <c r="DZ122" s="974"/>
    </row>
    <row r="123" spans="1:130" s="246" customFormat="1" ht="26.25" customHeight="1" x14ac:dyDescent="0.15">
      <c r="A123" s="1111"/>
      <c r="B123" s="998"/>
      <c r="C123" s="968" t="s">
        <v>456</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467</v>
      </c>
      <c r="AB123" s="1011"/>
      <c r="AC123" s="1011"/>
      <c r="AD123" s="1011"/>
      <c r="AE123" s="1012"/>
      <c r="AF123" s="1013" t="s">
        <v>460</v>
      </c>
      <c r="AG123" s="1011"/>
      <c r="AH123" s="1011"/>
      <c r="AI123" s="1011"/>
      <c r="AJ123" s="1012"/>
      <c r="AK123" s="1013" t="s">
        <v>182</v>
      </c>
      <c r="AL123" s="1011"/>
      <c r="AM123" s="1011"/>
      <c r="AN123" s="1011"/>
      <c r="AO123" s="1012"/>
      <c r="AP123" s="1014" t="s">
        <v>460</v>
      </c>
      <c r="AQ123" s="1015"/>
      <c r="AR123" s="1015"/>
      <c r="AS123" s="1015"/>
      <c r="AT123" s="1016"/>
      <c r="AU123" s="1047"/>
      <c r="AV123" s="1048"/>
      <c r="AW123" s="1048"/>
      <c r="AX123" s="1048"/>
      <c r="AY123" s="1048"/>
      <c r="AZ123" s="277" t="s">
        <v>185</v>
      </c>
      <c r="BA123" s="277"/>
      <c r="BB123" s="277"/>
      <c r="BC123" s="277"/>
      <c r="BD123" s="277"/>
      <c r="BE123" s="277"/>
      <c r="BF123" s="277"/>
      <c r="BG123" s="277"/>
      <c r="BH123" s="277"/>
      <c r="BI123" s="277"/>
      <c r="BJ123" s="277"/>
      <c r="BK123" s="277"/>
      <c r="BL123" s="277"/>
      <c r="BM123" s="277"/>
      <c r="BN123" s="277"/>
      <c r="BO123" s="1027" t="s">
        <v>481</v>
      </c>
      <c r="BP123" s="1058"/>
      <c r="BQ123" s="1117">
        <v>25200459</v>
      </c>
      <c r="BR123" s="1118"/>
      <c r="BS123" s="1118"/>
      <c r="BT123" s="1118"/>
      <c r="BU123" s="1118"/>
      <c r="BV123" s="1118">
        <v>25501802</v>
      </c>
      <c r="BW123" s="1118"/>
      <c r="BX123" s="1118"/>
      <c r="BY123" s="1118"/>
      <c r="BZ123" s="1118"/>
      <c r="CA123" s="1118">
        <v>24847464</v>
      </c>
      <c r="CB123" s="1118"/>
      <c r="CC123" s="1118"/>
      <c r="CD123" s="1118"/>
      <c r="CE123" s="1118"/>
      <c r="CF123" s="1051"/>
      <c r="CG123" s="1052"/>
      <c r="CH123" s="1052"/>
      <c r="CI123" s="1052"/>
      <c r="CJ123" s="1053"/>
      <c r="CK123" s="1062"/>
      <c r="CL123" s="1063"/>
      <c r="CM123" s="1063"/>
      <c r="CN123" s="1063"/>
      <c r="CO123" s="1064"/>
      <c r="CP123" s="1072" t="s">
        <v>482</v>
      </c>
      <c r="CQ123" s="1073"/>
      <c r="CR123" s="1073"/>
      <c r="CS123" s="1073"/>
      <c r="CT123" s="1073"/>
      <c r="CU123" s="1073"/>
      <c r="CV123" s="1073"/>
      <c r="CW123" s="1073"/>
      <c r="CX123" s="1073"/>
      <c r="CY123" s="1073"/>
      <c r="CZ123" s="1073"/>
      <c r="DA123" s="1073"/>
      <c r="DB123" s="1073"/>
      <c r="DC123" s="1073"/>
      <c r="DD123" s="1073"/>
      <c r="DE123" s="1073"/>
      <c r="DF123" s="1074"/>
      <c r="DG123" s="1010" t="s">
        <v>467</v>
      </c>
      <c r="DH123" s="1011"/>
      <c r="DI123" s="1011"/>
      <c r="DJ123" s="1011"/>
      <c r="DK123" s="1012"/>
      <c r="DL123" s="1013" t="s">
        <v>465</v>
      </c>
      <c r="DM123" s="1011"/>
      <c r="DN123" s="1011"/>
      <c r="DO123" s="1011"/>
      <c r="DP123" s="1012"/>
      <c r="DQ123" s="1013" t="s">
        <v>465</v>
      </c>
      <c r="DR123" s="1011"/>
      <c r="DS123" s="1011"/>
      <c r="DT123" s="1011"/>
      <c r="DU123" s="1012"/>
      <c r="DV123" s="1014" t="s">
        <v>437</v>
      </c>
      <c r="DW123" s="1015"/>
      <c r="DX123" s="1015"/>
      <c r="DY123" s="1015"/>
      <c r="DZ123" s="1016"/>
    </row>
    <row r="124" spans="1:130" s="246" customFormat="1" ht="26.25" customHeight="1" thickBot="1" x14ac:dyDescent="0.2">
      <c r="A124" s="1111"/>
      <c r="B124" s="998"/>
      <c r="C124" s="968" t="s">
        <v>462</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465</v>
      </c>
      <c r="AB124" s="1011"/>
      <c r="AC124" s="1011"/>
      <c r="AD124" s="1011"/>
      <c r="AE124" s="1012"/>
      <c r="AF124" s="1013" t="s">
        <v>469</v>
      </c>
      <c r="AG124" s="1011"/>
      <c r="AH124" s="1011"/>
      <c r="AI124" s="1011"/>
      <c r="AJ124" s="1012"/>
      <c r="AK124" s="1013" t="s">
        <v>470</v>
      </c>
      <c r="AL124" s="1011"/>
      <c r="AM124" s="1011"/>
      <c r="AN124" s="1011"/>
      <c r="AO124" s="1012"/>
      <c r="AP124" s="1014" t="s">
        <v>470</v>
      </c>
      <c r="AQ124" s="1015"/>
      <c r="AR124" s="1015"/>
      <c r="AS124" s="1015"/>
      <c r="AT124" s="1016"/>
      <c r="AU124" s="1113" t="s">
        <v>483</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19.2</v>
      </c>
      <c r="BR124" s="1080"/>
      <c r="BS124" s="1080"/>
      <c r="BT124" s="1080"/>
      <c r="BU124" s="1080"/>
      <c r="BV124" s="1080">
        <v>10.1</v>
      </c>
      <c r="BW124" s="1080"/>
      <c r="BX124" s="1080"/>
      <c r="BY124" s="1080"/>
      <c r="BZ124" s="1080"/>
      <c r="CA124" s="1080">
        <v>10.4</v>
      </c>
      <c r="CB124" s="1080"/>
      <c r="CC124" s="1080"/>
      <c r="CD124" s="1080"/>
      <c r="CE124" s="1080"/>
      <c r="CF124" s="1081"/>
      <c r="CG124" s="1082"/>
      <c r="CH124" s="1082"/>
      <c r="CI124" s="1082"/>
      <c r="CJ124" s="1083"/>
      <c r="CK124" s="1065"/>
      <c r="CL124" s="1065"/>
      <c r="CM124" s="1065"/>
      <c r="CN124" s="1065"/>
      <c r="CO124" s="1066"/>
      <c r="CP124" s="1072" t="s">
        <v>484</v>
      </c>
      <c r="CQ124" s="1073"/>
      <c r="CR124" s="1073"/>
      <c r="CS124" s="1073"/>
      <c r="CT124" s="1073"/>
      <c r="CU124" s="1073"/>
      <c r="CV124" s="1073"/>
      <c r="CW124" s="1073"/>
      <c r="CX124" s="1073"/>
      <c r="CY124" s="1073"/>
      <c r="CZ124" s="1073"/>
      <c r="DA124" s="1073"/>
      <c r="DB124" s="1073"/>
      <c r="DC124" s="1073"/>
      <c r="DD124" s="1073"/>
      <c r="DE124" s="1073"/>
      <c r="DF124" s="1074"/>
      <c r="DG124" s="1057">
        <v>43002</v>
      </c>
      <c r="DH124" s="1036"/>
      <c r="DI124" s="1036"/>
      <c r="DJ124" s="1036"/>
      <c r="DK124" s="1037"/>
      <c r="DL124" s="1035" t="s">
        <v>485</v>
      </c>
      <c r="DM124" s="1036"/>
      <c r="DN124" s="1036"/>
      <c r="DO124" s="1036"/>
      <c r="DP124" s="1037"/>
      <c r="DQ124" s="1035" t="s">
        <v>467</v>
      </c>
      <c r="DR124" s="1036"/>
      <c r="DS124" s="1036"/>
      <c r="DT124" s="1036"/>
      <c r="DU124" s="1037"/>
      <c r="DV124" s="1038" t="s">
        <v>437</v>
      </c>
      <c r="DW124" s="1039"/>
      <c r="DX124" s="1039"/>
      <c r="DY124" s="1039"/>
      <c r="DZ124" s="1040"/>
    </row>
    <row r="125" spans="1:130" s="246" customFormat="1" ht="26.25" customHeight="1" x14ac:dyDescent="0.15">
      <c r="A125" s="1111"/>
      <c r="B125" s="998"/>
      <c r="C125" s="968" t="s">
        <v>468</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469</v>
      </c>
      <c r="AB125" s="1011"/>
      <c r="AC125" s="1011"/>
      <c r="AD125" s="1011"/>
      <c r="AE125" s="1012"/>
      <c r="AF125" s="1013" t="s">
        <v>437</v>
      </c>
      <c r="AG125" s="1011"/>
      <c r="AH125" s="1011"/>
      <c r="AI125" s="1011"/>
      <c r="AJ125" s="1012"/>
      <c r="AK125" s="1013" t="s">
        <v>437</v>
      </c>
      <c r="AL125" s="1011"/>
      <c r="AM125" s="1011"/>
      <c r="AN125" s="1011"/>
      <c r="AO125" s="1012"/>
      <c r="AP125" s="1014" t="s">
        <v>182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486</v>
      </c>
      <c r="CL125" s="1060"/>
      <c r="CM125" s="1060"/>
      <c r="CN125" s="1060"/>
      <c r="CO125" s="1061"/>
      <c r="CP125" s="992" t="s">
        <v>487</v>
      </c>
      <c r="CQ125" s="941"/>
      <c r="CR125" s="941"/>
      <c r="CS125" s="941"/>
      <c r="CT125" s="941"/>
      <c r="CU125" s="941"/>
      <c r="CV125" s="941"/>
      <c r="CW125" s="941"/>
      <c r="CX125" s="941"/>
      <c r="CY125" s="941"/>
      <c r="CZ125" s="941"/>
      <c r="DA125" s="941"/>
      <c r="DB125" s="941"/>
      <c r="DC125" s="941"/>
      <c r="DD125" s="941"/>
      <c r="DE125" s="941"/>
      <c r="DF125" s="942"/>
      <c r="DG125" s="978" t="s">
        <v>437</v>
      </c>
      <c r="DH125" s="979"/>
      <c r="DI125" s="979"/>
      <c r="DJ125" s="979"/>
      <c r="DK125" s="979"/>
      <c r="DL125" s="979" t="s">
        <v>437</v>
      </c>
      <c r="DM125" s="979"/>
      <c r="DN125" s="979"/>
      <c r="DO125" s="979"/>
      <c r="DP125" s="979"/>
      <c r="DQ125" s="979" t="s">
        <v>485</v>
      </c>
      <c r="DR125" s="979"/>
      <c r="DS125" s="979"/>
      <c r="DT125" s="979"/>
      <c r="DU125" s="979"/>
      <c r="DV125" s="980" t="s">
        <v>437</v>
      </c>
      <c r="DW125" s="980"/>
      <c r="DX125" s="980"/>
      <c r="DY125" s="980"/>
      <c r="DZ125" s="981"/>
    </row>
    <row r="126" spans="1:130" s="246" customFormat="1" ht="26.25" customHeight="1" thickBot="1" x14ac:dyDescent="0.2">
      <c r="A126" s="1111"/>
      <c r="B126" s="998"/>
      <c r="C126" s="968" t="s">
        <v>472</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47399</v>
      </c>
      <c r="AB126" s="1011"/>
      <c r="AC126" s="1011"/>
      <c r="AD126" s="1011"/>
      <c r="AE126" s="1012"/>
      <c r="AF126" s="1013">
        <v>26388</v>
      </c>
      <c r="AG126" s="1011"/>
      <c r="AH126" s="1011"/>
      <c r="AI126" s="1011"/>
      <c r="AJ126" s="1012"/>
      <c r="AK126" s="1013">
        <v>13223</v>
      </c>
      <c r="AL126" s="1011"/>
      <c r="AM126" s="1011"/>
      <c r="AN126" s="1011"/>
      <c r="AO126" s="1012"/>
      <c r="AP126" s="1014">
        <v>0.2</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488</v>
      </c>
      <c r="CQ126" s="1002"/>
      <c r="CR126" s="1002"/>
      <c r="CS126" s="1002"/>
      <c r="CT126" s="1002"/>
      <c r="CU126" s="1002"/>
      <c r="CV126" s="1002"/>
      <c r="CW126" s="1002"/>
      <c r="CX126" s="1002"/>
      <c r="CY126" s="1002"/>
      <c r="CZ126" s="1002"/>
      <c r="DA126" s="1002"/>
      <c r="DB126" s="1002"/>
      <c r="DC126" s="1002"/>
      <c r="DD126" s="1002"/>
      <c r="DE126" s="1002"/>
      <c r="DF126" s="1003"/>
      <c r="DG126" s="971" t="s">
        <v>489</v>
      </c>
      <c r="DH126" s="972"/>
      <c r="DI126" s="972"/>
      <c r="DJ126" s="972"/>
      <c r="DK126" s="972"/>
      <c r="DL126" s="972" t="s">
        <v>182</v>
      </c>
      <c r="DM126" s="972"/>
      <c r="DN126" s="972"/>
      <c r="DO126" s="972"/>
      <c r="DP126" s="972"/>
      <c r="DQ126" s="972" t="s">
        <v>437</v>
      </c>
      <c r="DR126" s="972"/>
      <c r="DS126" s="972"/>
      <c r="DT126" s="972"/>
      <c r="DU126" s="972"/>
      <c r="DV126" s="973" t="s">
        <v>437</v>
      </c>
      <c r="DW126" s="973"/>
      <c r="DX126" s="973"/>
      <c r="DY126" s="973"/>
      <c r="DZ126" s="974"/>
    </row>
    <row r="127" spans="1:130" s="246" customFormat="1" ht="26.25" customHeight="1" x14ac:dyDescent="0.15">
      <c r="A127" s="1112"/>
      <c r="B127" s="1000"/>
      <c r="C127" s="1054" t="s">
        <v>490</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9</v>
      </c>
      <c r="AB127" s="1011"/>
      <c r="AC127" s="1011"/>
      <c r="AD127" s="1011"/>
      <c r="AE127" s="1012"/>
      <c r="AF127" s="1013" t="s">
        <v>485</v>
      </c>
      <c r="AG127" s="1011"/>
      <c r="AH127" s="1011"/>
      <c r="AI127" s="1011"/>
      <c r="AJ127" s="1012"/>
      <c r="AK127" s="1013" t="s">
        <v>437</v>
      </c>
      <c r="AL127" s="1011"/>
      <c r="AM127" s="1011"/>
      <c r="AN127" s="1011"/>
      <c r="AO127" s="1012"/>
      <c r="AP127" s="1014" t="s">
        <v>437</v>
      </c>
      <c r="AQ127" s="1015"/>
      <c r="AR127" s="1015"/>
      <c r="AS127" s="1015"/>
      <c r="AT127" s="1016"/>
      <c r="AU127" s="282"/>
      <c r="AV127" s="282"/>
      <c r="AW127" s="282"/>
      <c r="AX127" s="1084" t="s">
        <v>491</v>
      </c>
      <c r="AY127" s="1085"/>
      <c r="AZ127" s="1085"/>
      <c r="BA127" s="1085"/>
      <c r="BB127" s="1085"/>
      <c r="BC127" s="1085"/>
      <c r="BD127" s="1085"/>
      <c r="BE127" s="1086"/>
      <c r="BF127" s="1087" t="s">
        <v>492</v>
      </c>
      <c r="BG127" s="1085"/>
      <c r="BH127" s="1085"/>
      <c r="BI127" s="1085"/>
      <c r="BJ127" s="1085"/>
      <c r="BK127" s="1085"/>
      <c r="BL127" s="1086"/>
      <c r="BM127" s="1087" t="s">
        <v>493</v>
      </c>
      <c r="BN127" s="1085"/>
      <c r="BO127" s="1085"/>
      <c r="BP127" s="1085"/>
      <c r="BQ127" s="1085"/>
      <c r="BR127" s="1085"/>
      <c r="BS127" s="1086"/>
      <c r="BT127" s="1087" t="s">
        <v>494</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495</v>
      </c>
      <c r="CQ127" s="1002"/>
      <c r="CR127" s="1002"/>
      <c r="CS127" s="1002"/>
      <c r="CT127" s="1002"/>
      <c r="CU127" s="1002"/>
      <c r="CV127" s="1002"/>
      <c r="CW127" s="1002"/>
      <c r="CX127" s="1002"/>
      <c r="CY127" s="1002"/>
      <c r="CZ127" s="1002"/>
      <c r="DA127" s="1002"/>
      <c r="DB127" s="1002"/>
      <c r="DC127" s="1002"/>
      <c r="DD127" s="1002"/>
      <c r="DE127" s="1002"/>
      <c r="DF127" s="1003"/>
      <c r="DG127" s="971" t="s">
        <v>463</v>
      </c>
      <c r="DH127" s="972"/>
      <c r="DI127" s="972"/>
      <c r="DJ127" s="972"/>
      <c r="DK127" s="972"/>
      <c r="DL127" s="972" t="s">
        <v>463</v>
      </c>
      <c r="DM127" s="972"/>
      <c r="DN127" s="972"/>
      <c r="DO127" s="972"/>
      <c r="DP127" s="972"/>
      <c r="DQ127" s="972" t="s">
        <v>437</v>
      </c>
      <c r="DR127" s="972"/>
      <c r="DS127" s="972"/>
      <c r="DT127" s="972"/>
      <c r="DU127" s="972"/>
      <c r="DV127" s="973" t="s">
        <v>467</v>
      </c>
      <c r="DW127" s="973"/>
      <c r="DX127" s="973"/>
      <c r="DY127" s="973"/>
      <c r="DZ127" s="974"/>
    </row>
    <row r="128" spans="1:130" s="246" customFormat="1" ht="26.25" customHeight="1" thickBot="1" x14ac:dyDescent="0.2">
      <c r="A128" s="1095" t="s">
        <v>496</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497</v>
      </c>
      <c r="X128" s="1097"/>
      <c r="Y128" s="1097"/>
      <c r="Z128" s="1098"/>
      <c r="AA128" s="1099">
        <v>91079</v>
      </c>
      <c r="AB128" s="1100"/>
      <c r="AC128" s="1100"/>
      <c r="AD128" s="1100"/>
      <c r="AE128" s="1101"/>
      <c r="AF128" s="1102">
        <v>89461</v>
      </c>
      <c r="AG128" s="1100"/>
      <c r="AH128" s="1100"/>
      <c r="AI128" s="1100"/>
      <c r="AJ128" s="1101"/>
      <c r="AK128" s="1102">
        <v>69033</v>
      </c>
      <c r="AL128" s="1100"/>
      <c r="AM128" s="1100"/>
      <c r="AN128" s="1100"/>
      <c r="AO128" s="1101"/>
      <c r="AP128" s="1103"/>
      <c r="AQ128" s="1104"/>
      <c r="AR128" s="1104"/>
      <c r="AS128" s="1104"/>
      <c r="AT128" s="1105"/>
      <c r="AU128" s="282"/>
      <c r="AV128" s="282"/>
      <c r="AW128" s="282"/>
      <c r="AX128" s="940" t="s">
        <v>498</v>
      </c>
      <c r="AY128" s="941"/>
      <c r="AZ128" s="941"/>
      <c r="BA128" s="941"/>
      <c r="BB128" s="941"/>
      <c r="BC128" s="941"/>
      <c r="BD128" s="941"/>
      <c r="BE128" s="942"/>
      <c r="BF128" s="1106" t="s">
        <v>182</v>
      </c>
      <c r="BG128" s="1107"/>
      <c r="BH128" s="1107"/>
      <c r="BI128" s="1107"/>
      <c r="BJ128" s="1107"/>
      <c r="BK128" s="1107"/>
      <c r="BL128" s="1108"/>
      <c r="BM128" s="1106">
        <v>13.48</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499</v>
      </c>
      <c r="CQ128" s="1089"/>
      <c r="CR128" s="1089"/>
      <c r="CS128" s="1089"/>
      <c r="CT128" s="1089"/>
      <c r="CU128" s="1089"/>
      <c r="CV128" s="1089"/>
      <c r="CW128" s="1089"/>
      <c r="CX128" s="1089"/>
      <c r="CY128" s="1089"/>
      <c r="CZ128" s="1089"/>
      <c r="DA128" s="1089"/>
      <c r="DB128" s="1089"/>
      <c r="DC128" s="1089"/>
      <c r="DD128" s="1089"/>
      <c r="DE128" s="1089"/>
      <c r="DF128" s="1090"/>
      <c r="DG128" s="1091" t="s">
        <v>469</v>
      </c>
      <c r="DH128" s="1092"/>
      <c r="DI128" s="1092"/>
      <c r="DJ128" s="1092"/>
      <c r="DK128" s="1092"/>
      <c r="DL128" s="1092" t="s">
        <v>465</v>
      </c>
      <c r="DM128" s="1092"/>
      <c r="DN128" s="1092"/>
      <c r="DO128" s="1092"/>
      <c r="DP128" s="1092"/>
      <c r="DQ128" s="1092" t="s">
        <v>465</v>
      </c>
      <c r="DR128" s="1092"/>
      <c r="DS128" s="1092"/>
      <c r="DT128" s="1092"/>
      <c r="DU128" s="1092"/>
      <c r="DV128" s="1093" t="s">
        <v>465</v>
      </c>
      <c r="DW128" s="1093"/>
      <c r="DX128" s="1093"/>
      <c r="DY128" s="1093"/>
      <c r="DZ128" s="1094"/>
    </row>
    <row r="129" spans="1:131" s="246" customFormat="1" ht="26.25" customHeight="1" x14ac:dyDescent="0.15">
      <c r="A129" s="982" t="s">
        <v>105</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500</v>
      </c>
      <c r="X129" s="1126"/>
      <c r="Y129" s="1126"/>
      <c r="Z129" s="1127"/>
      <c r="AA129" s="1010">
        <v>9587162</v>
      </c>
      <c r="AB129" s="1011"/>
      <c r="AC129" s="1011"/>
      <c r="AD129" s="1011"/>
      <c r="AE129" s="1012"/>
      <c r="AF129" s="1013">
        <v>9395421</v>
      </c>
      <c r="AG129" s="1011"/>
      <c r="AH129" s="1011"/>
      <c r="AI129" s="1011"/>
      <c r="AJ129" s="1012"/>
      <c r="AK129" s="1013">
        <v>9174444</v>
      </c>
      <c r="AL129" s="1011"/>
      <c r="AM129" s="1011"/>
      <c r="AN129" s="1011"/>
      <c r="AO129" s="1012"/>
      <c r="AP129" s="1128"/>
      <c r="AQ129" s="1129"/>
      <c r="AR129" s="1129"/>
      <c r="AS129" s="1129"/>
      <c r="AT129" s="1130"/>
      <c r="AU129" s="284"/>
      <c r="AV129" s="284"/>
      <c r="AW129" s="284"/>
      <c r="AX129" s="1119" t="s">
        <v>501</v>
      </c>
      <c r="AY129" s="1002"/>
      <c r="AZ129" s="1002"/>
      <c r="BA129" s="1002"/>
      <c r="BB129" s="1002"/>
      <c r="BC129" s="1002"/>
      <c r="BD129" s="1002"/>
      <c r="BE129" s="1003"/>
      <c r="BF129" s="1120" t="s">
        <v>465</v>
      </c>
      <c r="BG129" s="1121"/>
      <c r="BH129" s="1121"/>
      <c r="BI129" s="1121"/>
      <c r="BJ129" s="1121"/>
      <c r="BK129" s="1121"/>
      <c r="BL129" s="1122"/>
      <c r="BM129" s="1120">
        <v>18.48</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502</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503</v>
      </c>
      <c r="X130" s="1126"/>
      <c r="Y130" s="1126"/>
      <c r="Z130" s="1127"/>
      <c r="AA130" s="1010">
        <v>1810682</v>
      </c>
      <c r="AB130" s="1011"/>
      <c r="AC130" s="1011"/>
      <c r="AD130" s="1011"/>
      <c r="AE130" s="1012"/>
      <c r="AF130" s="1013">
        <v>1867239</v>
      </c>
      <c r="AG130" s="1011"/>
      <c r="AH130" s="1011"/>
      <c r="AI130" s="1011"/>
      <c r="AJ130" s="1012"/>
      <c r="AK130" s="1013">
        <v>1848365</v>
      </c>
      <c r="AL130" s="1011"/>
      <c r="AM130" s="1011"/>
      <c r="AN130" s="1011"/>
      <c r="AO130" s="1012"/>
      <c r="AP130" s="1128"/>
      <c r="AQ130" s="1129"/>
      <c r="AR130" s="1129"/>
      <c r="AS130" s="1129"/>
      <c r="AT130" s="1130"/>
      <c r="AU130" s="284"/>
      <c r="AV130" s="284"/>
      <c r="AW130" s="284"/>
      <c r="AX130" s="1119" t="s">
        <v>504</v>
      </c>
      <c r="AY130" s="1002"/>
      <c r="AZ130" s="1002"/>
      <c r="BA130" s="1002"/>
      <c r="BB130" s="1002"/>
      <c r="BC130" s="1002"/>
      <c r="BD130" s="1002"/>
      <c r="BE130" s="1003"/>
      <c r="BF130" s="1156">
        <v>6</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505</v>
      </c>
      <c r="X131" s="1164"/>
      <c r="Y131" s="1164"/>
      <c r="Z131" s="1165"/>
      <c r="AA131" s="1057">
        <v>7776480</v>
      </c>
      <c r="AB131" s="1036"/>
      <c r="AC131" s="1036"/>
      <c r="AD131" s="1036"/>
      <c r="AE131" s="1037"/>
      <c r="AF131" s="1035">
        <v>7528182</v>
      </c>
      <c r="AG131" s="1036"/>
      <c r="AH131" s="1036"/>
      <c r="AI131" s="1036"/>
      <c r="AJ131" s="1037"/>
      <c r="AK131" s="1035">
        <v>7326079</v>
      </c>
      <c r="AL131" s="1036"/>
      <c r="AM131" s="1036"/>
      <c r="AN131" s="1036"/>
      <c r="AO131" s="1037"/>
      <c r="AP131" s="1166"/>
      <c r="AQ131" s="1167"/>
      <c r="AR131" s="1167"/>
      <c r="AS131" s="1167"/>
      <c r="AT131" s="1168"/>
      <c r="AU131" s="284"/>
      <c r="AV131" s="284"/>
      <c r="AW131" s="284"/>
      <c r="AX131" s="1138" t="s">
        <v>506</v>
      </c>
      <c r="AY131" s="1089"/>
      <c r="AZ131" s="1089"/>
      <c r="BA131" s="1089"/>
      <c r="BB131" s="1089"/>
      <c r="BC131" s="1089"/>
      <c r="BD131" s="1089"/>
      <c r="BE131" s="1090"/>
      <c r="BF131" s="1139">
        <v>10.4</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507</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508</v>
      </c>
      <c r="W132" s="1149"/>
      <c r="X132" s="1149"/>
      <c r="Y132" s="1149"/>
      <c r="Z132" s="1150"/>
      <c r="AA132" s="1151">
        <v>6.1502247800000003</v>
      </c>
      <c r="AB132" s="1152"/>
      <c r="AC132" s="1152"/>
      <c r="AD132" s="1152"/>
      <c r="AE132" s="1153"/>
      <c r="AF132" s="1154">
        <v>5.7336685010000004</v>
      </c>
      <c r="AG132" s="1152"/>
      <c r="AH132" s="1152"/>
      <c r="AI132" s="1152"/>
      <c r="AJ132" s="1153"/>
      <c r="AK132" s="1154">
        <v>6.3668710099999997</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509</v>
      </c>
      <c r="W133" s="1132"/>
      <c r="X133" s="1132"/>
      <c r="Y133" s="1132"/>
      <c r="Z133" s="1133"/>
      <c r="AA133" s="1134">
        <v>6.6</v>
      </c>
      <c r="AB133" s="1135"/>
      <c r="AC133" s="1135"/>
      <c r="AD133" s="1135"/>
      <c r="AE133" s="1136"/>
      <c r="AF133" s="1134">
        <v>6.1</v>
      </c>
      <c r="AG133" s="1135"/>
      <c r="AH133" s="1135"/>
      <c r="AI133" s="1135"/>
      <c r="AJ133" s="1136"/>
      <c r="AK133" s="1134">
        <v>6</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gQYvT682+PvmSqp5mi6Z1njjfCqazQrA8Crlhbo62lVdMtXYZhtqQdMuxXcvfdem9exQNZPVmmWDyWnsM06rRg==" saltValue="Op5g1Ke7jdKbzOXEndurtA==" spinCount="100000" sheet="1" objects="1" scenarios="1"/>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ovF0ZnQ6rAs8STcus2bhzItZ97RTmPrAivN8PGEo0wDYOXAdJuP5BMshFoggGOtgwE3R9gYq9RN7vguw7FKmQ==" saltValue="fky1skPeLzqI5ZysKL14T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CtOW3uxTTqBFfRfglmwur4BkzPY3VBfk1CXVe22adUJAdkjJ03OLiYbWP7Qsp8frTIV+XySXQFyl6RkK3AK0Q==" saltValue="qa/PjQnzjqHi7pLYLM5Ko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513</v>
      </c>
      <c r="AP7" s="303"/>
      <c r="AQ7" s="304" t="s">
        <v>514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515</v>
      </c>
      <c r="AQ8" s="310" t="s">
        <v>516</v>
      </c>
      <c r="AR8" s="311" t="s">
        <v>517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518</v>
      </c>
      <c r="AL9" s="1175"/>
      <c r="AM9" s="1175"/>
      <c r="AN9" s="1176"/>
      <c r="AO9" s="312">
        <v>3160580</v>
      </c>
      <c r="AP9" s="312">
        <v>134487</v>
      </c>
      <c r="AQ9" s="313">
        <v>90414</v>
      </c>
      <c r="AR9" s="314">
        <v>48.7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519</v>
      </c>
      <c r="AL10" s="1175"/>
      <c r="AM10" s="1175"/>
      <c r="AN10" s="1176"/>
      <c r="AO10" s="315">
        <v>171924</v>
      </c>
      <c r="AP10" s="315">
        <v>7316</v>
      </c>
      <c r="AQ10" s="316">
        <v>7325</v>
      </c>
      <c r="AR10" s="317">
        <v>-0.1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520</v>
      </c>
      <c r="AL11" s="1175"/>
      <c r="AM11" s="1175"/>
      <c r="AN11" s="1176"/>
      <c r="AO11" s="315">
        <v>1865</v>
      </c>
      <c r="AP11" s="315">
        <v>79</v>
      </c>
      <c r="AQ11" s="316">
        <v>9426</v>
      </c>
      <c r="AR11" s="317">
        <v>-99.2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521</v>
      </c>
      <c r="AL12" s="1175"/>
      <c r="AM12" s="1175"/>
      <c r="AN12" s="1176"/>
      <c r="AO12" s="315" t="s">
        <v>522</v>
      </c>
      <c r="AP12" s="315" t="s">
        <v>522</v>
      </c>
      <c r="AQ12" s="316">
        <v>1167</v>
      </c>
      <c r="AR12" s="317" t="s">
        <v>522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523</v>
      </c>
      <c r="AL13" s="1175"/>
      <c r="AM13" s="1175"/>
      <c r="AN13" s="1176"/>
      <c r="AO13" s="315" t="s">
        <v>522</v>
      </c>
      <c r="AP13" s="315" t="s">
        <v>522</v>
      </c>
      <c r="AQ13" s="316">
        <v>3</v>
      </c>
      <c r="AR13" s="317" t="s">
        <v>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524</v>
      </c>
      <c r="AL14" s="1175"/>
      <c r="AM14" s="1175"/>
      <c r="AN14" s="1176"/>
      <c r="AO14" s="315">
        <v>93507</v>
      </c>
      <c r="AP14" s="315">
        <v>3979</v>
      </c>
      <c r="AQ14" s="316">
        <v>4078</v>
      </c>
      <c r="AR14" s="317">
        <v>-2.4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525</v>
      </c>
      <c r="AL15" s="1175"/>
      <c r="AM15" s="1175"/>
      <c r="AN15" s="1176"/>
      <c r="AO15" s="315">
        <v>42153</v>
      </c>
      <c r="AP15" s="315">
        <v>1794</v>
      </c>
      <c r="AQ15" s="316">
        <v>2195</v>
      </c>
      <c r="AR15" s="317">
        <v>-18.3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526</v>
      </c>
      <c r="AL16" s="1178"/>
      <c r="AM16" s="1178"/>
      <c r="AN16" s="1179"/>
      <c r="AO16" s="315">
        <v>-340442</v>
      </c>
      <c r="AP16" s="315">
        <v>-14486</v>
      </c>
      <c r="AQ16" s="316">
        <v>-8893</v>
      </c>
      <c r="AR16" s="317">
        <v>62.9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185</v>
      </c>
      <c r="AL17" s="1178"/>
      <c r="AM17" s="1178"/>
      <c r="AN17" s="1179"/>
      <c r="AO17" s="315">
        <v>3129587</v>
      </c>
      <c r="AP17" s="315">
        <v>133168</v>
      </c>
      <c r="AQ17" s="316">
        <v>105714</v>
      </c>
      <c r="AR17" s="317">
        <v>26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531</v>
      </c>
      <c r="AL21" s="1170"/>
      <c r="AM21" s="1170"/>
      <c r="AN21" s="1171"/>
      <c r="AO21" s="327">
        <v>13.49</v>
      </c>
      <c r="AP21" s="328">
        <v>10.07</v>
      </c>
      <c r="AQ21" s="329">
        <v>3.42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532</v>
      </c>
      <c r="AL22" s="1170"/>
      <c r="AM22" s="1170"/>
      <c r="AN22" s="1171"/>
      <c r="AO22" s="332">
        <v>98.3</v>
      </c>
      <c r="AP22" s="333">
        <v>97.6</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513</v>
      </c>
      <c r="AP30" s="303"/>
      <c r="AQ30" s="304" t="s">
        <v>514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515</v>
      </c>
      <c r="AQ31" s="310" t="s">
        <v>516</v>
      </c>
      <c r="AR31" s="311" t="s">
        <v>517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536</v>
      </c>
      <c r="AL32" s="1186"/>
      <c r="AM32" s="1186"/>
      <c r="AN32" s="1187"/>
      <c r="AO32" s="342">
        <v>1946656</v>
      </c>
      <c r="AP32" s="342">
        <v>82833</v>
      </c>
      <c r="AQ32" s="343">
        <v>67110</v>
      </c>
      <c r="AR32" s="344">
        <v>23.4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537</v>
      </c>
      <c r="AL33" s="1186"/>
      <c r="AM33" s="1186"/>
      <c r="AN33" s="1187"/>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538</v>
      </c>
      <c r="AL34" s="1186"/>
      <c r="AM34" s="1186"/>
      <c r="AN34" s="1187"/>
      <c r="AO34" s="342" t="s">
        <v>522</v>
      </c>
      <c r="AP34" s="342" t="s">
        <v>522</v>
      </c>
      <c r="AQ34" s="343">
        <v>6</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539</v>
      </c>
      <c r="AL35" s="1186"/>
      <c r="AM35" s="1186"/>
      <c r="AN35" s="1187"/>
      <c r="AO35" s="342">
        <v>423958</v>
      </c>
      <c r="AP35" s="342">
        <v>18040</v>
      </c>
      <c r="AQ35" s="343">
        <v>17795</v>
      </c>
      <c r="AR35" s="344">
        <v>1.4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540</v>
      </c>
      <c r="AL36" s="1186"/>
      <c r="AM36" s="1186"/>
      <c r="AN36" s="1187"/>
      <c r="AO36" s="342" t="s">
        <v>522</v>
      </c>
      <c r="AP36" s="342" t="s">
        <v>522</v>
      </c>
      <c r="AQ36" s="343">
        <v>2500</v>
      </c>
      <c r="AR36" s="344" t="s">
        <v>522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541</v>
      </c>
      <c r="AL37" s="1186"/>
      <c r="AM37" s="1186"/>
      <c r="AN37" s="1187"/>
      <c r="AO37" s="342">
        <v>13223</v>
      </c>
      <c r="AP37" s="342">
        <v>563</v>
      </c>
      <c r="AQ37" s="343">
        <v>1001</v>
      </c>
      <c r="AR37" s="344">
        <v>-43.8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542</v>
      </c>
      <c r="AL38" s="1189"/>
      <c r="AM38" s="1189"/>
      <c r="AN38" s="1190"/>
      <c r="AO38" s="345">
        <v>3</v>
      </c>
      <c r="AP38" s="345">
        <v>0</v>
      </c>
      <c r="AQ38" s="346">
        <v>4</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543</v>
      </c>
      <c r="AL39" s="1189"/>
      <c r="AM39" s="1189"/>
      <c r="AN39" s="1190"/>
      <c r="AO39" s="342">
        <v>-69033</v>
      </c>
      <c r="AP39" s="342">
        <v>-2937</v>
      </c>
      <c r="AQ39" s="343">
        <v>-3748</v>
      </c>
      <c r="AR39" s="344">
        <v>-21.6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544</v>
      </c>
      <c r="AL40" s="1186"/>
      <c r="AM40" s="1186"/>
      <c r="AN40" s="1187"/>
      <c r="AO40" s="342">
        <v>-1848365</v>
      </c>
      <c r="AP40" s="342">
        <v>-78650</v>
      </c>
      <c r="AQ40" s="343">
        <v>-58908</v>
      </c>
      <c r="AR40" s="344">
        <v>33.5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297</v>
      </c>
      <c r="AL41" s="1192"/>
      <c r="AM41" s="1192"/>
      <c r="AN41" s="1193"/>
      <c r="AO41" s="342">
        <v>466442</v>
      </c>
      <c r="AP41" s="342">
        <v>19848</v>
      </c>
      <c r="AQ41" s="343">
        <v>25761</v>
      </c>
      <c r="AR41" s="344">
        <v>-23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513</v>
      </c>
      <c r="AN49" s="1182" t="s">
        <v>548</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549</v>
      </c>
      <c r="AO50" s="359" t="s">
        <v>550</v>
      </c>
      <c r="AP50" s="360" t="s">
        <v>551</v>
      </c>
      <c r="AQ50" s="361" t="s">
        <v>552</v>
      </c>
      <c r="AR50" s="362" t="s">
        <v>553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1727579</v>
      </c>
      <c r="AN51" s="364">
        <v>67708</v>
      </c>
      <c r="AO51" s="365">
        <v>-34.1</v>
      </c>
      <c r="AP51" s="366">
        <v>106614</v>
      </c>
      <c r="AQ51" s="367">
        <v>17.2</v>
      </c>
      <c r="AR51" s="368">
        <v>-51.3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1126659</v>
      </c>
      <c r="AN52" s="372">
        <v>44157</v>
      </c>
      <c r="AO52" s="373">
        <v>-24.3</v>
      </c>
      <c r="AP52" s="374">
        <v>45545</v>
      </c>
      <c r="AQ52" s="375">
        <v>20.7</v>
      </c>
      <c r="AR52" s="376">
        <v>-45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1655624</v>
      </c>
      <c r="AN53" s="364">
        <v>65846</v>
      </c>
      <c r="AO53" s="365">
        <v>-2.8</v>
      </c>
      <c r="AP53" s="366">
        <v>85459</v>
      </c>
      <c r="AQ53" s="367">
        <v>-19.8</v>
      </c>
      <c r="AR53" s="368">
        <v>17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977327</v>
      </c>
      <c r="AN54" s="372">
        <v>38869</v>
      </c>
      <c r="AO54" s="373">
        <v>-12</v>
      </c>
      <c r="AP54" s="374">
        <v>44378</v>
      </c>
      <c r="AQ54" s="375">
        <v>-2.6</v>
      </c>
      <c r="AR54" s="376">
        <v>-9.4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2352722</v>
      </c>
      <c r="AN55" s="364">
        <v>95655</v>
      </c>
      <c r="AO55" s="365">
        <v>45.3</v>
      </c>
      <c r="AP55" s="366">
        <v>83280</v>
      </c>
      <c r="AQ55" s="367">
        <v>-2.5</v>
      </c>
      <c r="AR55" s="368">
        <v>47.8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1787071</v>
      </c>
      <c r="AN56" s="372">
        <v>72657</v>
      </c>
      <c r="AO56" s="373">
        <v>86.9</v>
      </c>
      <c r="AP56" s="374">
        <v>43123</v>
      </c>
      <c r="AQ56" s="375">
        <v>-2.8</v>
      </c>
      <c r="AR56" s="376">
        <v>89.7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2681329</v>
      </c>
      <c r="AN57" s="364">
        <v>111342</v>
      </c>
      <c r="AO57" s="365">
        <v>16.399999999999999</v>
      </c>
      <c r="AP57" s="366">
        <v>88968</v>
      </c>
      <c r="AQ57" s="367">
        <v>6.8</v>
      </c>
      <c r="AR57" s="368">
        <v>9.6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2229417</v>
      </c>
      <c r="AN58" s="372">
        <v>92576</v>
      </c>
      <c r="AO58" s="373">
        <v>27.4</v>
      </c>
      <c r="AP58" s="374">
        <v>45482</v>
      </c>
      <c r="AQ58" s="375">
        <v>5.5</v>
      </c>
      <c r="AR58" s="376">
        <v>21.9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1886878</v>
      </c>
      <c r="AN59" s="364">
        <v>80289</v>
      </c>
      <c r="AO59" s="365">
        <v>-27.9</v>
      </c>
      <c r="AP59" s="366">
        <v>85173</v>
      </c>
      <c r="AQ59" s="367">
        <v>-4.3</v>
      </c>
      <c r="AR59" s="368">
        <v>-23.6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1301118</v>
      </c>
      <c r="AN60" s="372">
        <v>55364</v>
      </c>
      <c r="AO60" s="373">
        <v>-40.200000000000003</v>
      </c>
      <c r="AP60" s="374">
        <v>43913</v>
      </c>
      <c r="AQ60" s="375">
        <v>-3.4</v>
      </c>
      <c r="AR60" s="376">
        <v>-36.799999999999997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2060826</v>
      </c>
      <c r="AN61" s="379">
        <v>84168</v>
      </c>
      <c r="AO61" s="380">
        <v>-0.6</v>
      </c>
      <c r="AP61" s="381">
        <v>89899</v>
      </c>
      <c r="AQ61" s="382">
        <v>-0.5</v>
      </c>
      <c r="AR61" s="368">
        <v>-0.1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1484318</v>
      </c>
      <c r="AN62" s="372">
        <v>60725</v>
      </c>
      <c r="AO62" s="373">
        <v>7.6</v>
      </c>
      <c r="AP62" s="374">
        <v>44488</v>
      </c>
      <c r="AQ62" s="375">
        <v>3.5</v>
      </c>
      <c r="AR62" s="376">
        <v>4.0999999999999996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FX56tndEhgzwhL6Rch55s8h8CWu6lO6QMT5u6/KWIosgZJDPcJIi0tpU/vVEWZSPzHNEU6P0zgQyPe1D45lYg==" saltValue="zdp6co6IMNdi/Tjb48/y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AgExZ4sCmEiGNRqFEBUcmvLvGbZtAzarRbbul0qNeeJ0rD2zb573vC2e8bX7d+jjiTVsXNOg30n07H3PMLUkg==" saltValue="8djcodgcqKA8yJ9BBcni9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WSOWSsHLKDGSO3XNHNu9zMrEMT3Y8bF3OQf3ryvG8pkLs0DdcfmSrD6pASTZ+jAdweS8NS5ACgV4v3OASJ2Lw==" saltValue="jKDbi9iSkSUINsUUkButg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94" t="s">
        <v>3</v>
      </c>
      <c r="D47" s="1194"/>
      <c r="E47" s="1195"/>
      <c r="F47" s="11">
        <v>47.41</v>
      </c>
      <c r="G47" s="12">
        <v>54.31</v>
      </c>
      <c r="H47" s="12">
        <v>60.08</v>
      </c>
      <c r="I47" s="12">
        <v>63.31</v>
      </c>
      <c r="J47" s="13">
        <v>60.37</v>
      </c>
    </row>
    <row r="48" spans="2:10" ht="57.75" customHeight="1" x14ac:dyDescent="0.15">
      <c r="B48" s="14"/>
      <c r="C48" s="1196" t="s">
        <v>4</v>
      </c>
      <c r="D48" s="1196"/>
      <c r="E48" s="1197"/>
      <c r="F48" s="15">
        <v>3.99</v>
      </c>
      <c r="G48" s="16">
        <v>6.1</v>
      </c>
      <c r="H48" s="16">
        <v>3.81</v>
      </c>
      <c r="I48" s="16">
        <v>1.25</v>
      </c>
      <c r="J48" s="17">
        <v>1.04</v>
      </c>
    </row>
    <row r="49" spans="2:10" ht="57.75" customHeight="1" thickBot="1" x14ac:dyDescent="0.2">
      <c r="B49" s="18"/>
      <c r="C49" s="1198" t="s">
        <v>5</v>
      </c>
      <c r="D49" s="1198"/>
      <c r="E49" s="1199"/>
      <c r="F49" s="19">
        <v>5.34</v>
      </c>
      <c r="G49" s="20">
        <v>9.08</v>
      </c>
      <c r="H49" s="20">
        <v>0.74</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GyLvbRS3RFbJESHJWeA6iHDNpLQ+ZGM+EZdVeCm7QJMkemYr6FGXJVq63Dd2Efoj6aMERsb3KxPOtP04e/x/Q==" saltValue="XRnCnTDz0oVA8S0xXEHRD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2020-03-06T04:13:53Z</cp:lastPrinted>
  <dcterms:created xsi:type="dcterms:W3CDTF">2020-02-10T05:23:55Z</dcterms:created>
  <dcterms:modified xsi:type="dcterms:W3CDTF">2020-09-23T10:20:00Z</dcterms:modified>
</cp:coreProperties>
</file>