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W37" i="10"/>
  <c r="BW38" i="10" s="1"/>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<sst xmlns="http://schemas.openxmlformats.org/spreadsheetml/2006/main" count="1169" uniqueCount="638">
  <si>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</si>
  <si>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</si>
  <si>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</si>
  <si>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</si>
  <si>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</si>
  <si>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</si>
  <si>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</si>
  <si>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</si>
  <si>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</si>
  <si>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</si>
  <si>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</si>
  <si>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</si>
  <si>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</si>
  <si>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</si>
  <si>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</si>
  <si>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</si>
  <si>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</si>
  <si>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</si>
  <si>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</si>
  <si>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</si>
  <si>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</si>
  <si>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</si>
  <si>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</si>
  <si>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</si>
  <si>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</si>
  <si>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</si>
  <si>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</si>
  <si>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</si>
  <si>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</si>
  <si>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</si>
  <si>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</si>
  <si>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</si>
  <si>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</si>
  <si>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</si>
  <si>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</si>
  <si>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</si>
  <si>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</si>
  <si>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</si>
  <si>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</si>
  <si>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</si>
  <si>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</si>
  <si>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</si>
  <si>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</si>
  <si>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</si>
  <si>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</si>
  <si>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</si>
  <si>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</si>
  <si>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</si>
  <si>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</si>
  <si>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</si>
  <si>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</si>
  <si>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</si>
  <si>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</si>
  <si>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</si>
  <si>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</si>
  <si>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</si>
  <si>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</si>
  <si>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</si>
  <si>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</si>
  <si>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</si>
  <si>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</si>
  <si>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</si>
  <si>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</si>
  <si>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</si>
  <si>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</si>
  <si>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</si>
  <si>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</si>
  <si>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</si>
  <si>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</si>
  <si>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</si>
  <si>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</si>
  <si>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</si>
  <si>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</si>
  <si>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</si>
  <si>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</si>
  <si>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</si>
  <si>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</si>
  <si>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</si>
  <si>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</si>
  <si>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</si>
  <si>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</si>
  <si>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</si>
  <si>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</si>
  <si>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</si>
  <si>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</si>
  <si>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</si>
  <si>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</si>
  <si>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</si>
  <si>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</si>
  <si>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</si>
  <si>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</si>
  <si>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</si>
  <si>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</si>
  <si>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</si>
  <si>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</si>
  <si>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</si>
  <si>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</si>
  <si>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</si>
  <si>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</si>
  <si>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</si>
  <si>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</si>
  <si>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</si>
  <si>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</si>
  <si>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</si>
  <si>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</si>
  <si>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</si>
  <si>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</si>
  <si>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</si>
  <si>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</si>
  <si>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</si>
  <si>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</si>
  <si>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</si>
  <si>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</si>
  <si>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</si>
  <si>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</si>
  <si>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</si>
  <si>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</si>
  <si>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</si>
  <si>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</si>
  <si>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</si>
  <si>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</si>
  <si>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</si>
  <si>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</si>
  <si>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</si>
  <si>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</si>
  <si>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</si>
  <si>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</si>
  <si>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</si>
  <si>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</si>
  <si>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</si>
  <si>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</si>
  <si>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</si>
  <si>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</si>
  <si>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</si>
  <si>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</si>
  <si>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</si>
  <si>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</si>
  <si>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</si>
  <si>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</si>
  <si>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</si>
  <si>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</si>
  <si>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</si>
  <si>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</si>
  <si>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</si>
  <si>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</si>
  <si>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</si>
  <si>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</si>
  <si>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</si>
  <si>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</si>
  <si>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</si>
  <si>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</si>
  <si>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</si>
  <si>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</si>
  <si>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</si>
  <si>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</si>
  <si>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</si>
  <si>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</si>
  <si>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</si>
  <si>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</si>
  <si>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</si>
  <si>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</si>
  <si>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</si>
  <si>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</si>
  <si>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</si>
  <si>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</si>
  <si>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</si>
  <si>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</si>
  <si>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</si>
  <si>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</si>
  <si>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</si>
  <si>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</si>
  <si>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</si>
  <si>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</si>
  <si>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</si>
  <si>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</si>
  <si>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</si>
  <si>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</si>
  <si>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</si>
  <si>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</si>
  <si>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</si>
  <si>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</si>
  <si>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</si>
  <si>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</si>
  <si>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</si>
  <si>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</si>
  <si>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</si>
  <si>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</si>
  <si>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</si>
  <si>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</si>
  <si>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</si>
  <si>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</si>
  <si>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</si>
  <si>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</si>
  <si>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</si>
  <si>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</si>
  <si>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</si>
  <si>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</si>
  <si>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</si>
  <si>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</si>
  <si>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</si>
  <si>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</si>
  <si>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</si>
  <si>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</si>
  <si>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</si>
  <si>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</si>
  <si>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</si>
  <si>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</si>
  <si>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</si>
  <si>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</si>
  <si>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</si>
  <si>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</si>
  <si>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</si>
  <si>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</si>
  <si>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</si>
  <si>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</si>
  <si>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</si>
  <si>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広島県広島市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</si>
  <si>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</si>
  <si>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</si>
  <si>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</si>
  <si>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</si>
  <si>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</si>
  <si>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</si>
  <si>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</si>
  <si>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</si>
  <si>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</si>
  <si>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</si>
  <si>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</si>
  <si>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</si>
  <si>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</si>
  <si>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</si>
  <si>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</si>
  <si>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</si>
  <si>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</si>
  <si>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</si>
  <si>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</si>
  <si>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</si>
  <si>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</si>
  <si>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</si>
  <si>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</si>
  <si>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</si>
  <si>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</si>
  <si>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</si>
  <si>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</si>
  <si>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</si>
  <si>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</si>
  <si>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</si>
  <si>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</si>
  <si>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</si>
  <si>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</si>
  <si>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</si>
  <si>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</si>
  <si>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</si>
  <si>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</si>
  <si>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</si>
  <si>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</si>
  <si>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</si>
  <si>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</si>
  <si>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</si>
  <si>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</si>
  <si>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</si>
  <si>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</si>
  <si>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</si>
  <si>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</si>
  <si>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</si>
  <si>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</si>
  <si>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</si>
  <si>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</si>
  <si>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</si>
  <si>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</si>
  <si>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</si>
  <si>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</si>
  <si>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</si>
  <si>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</si>
  <si>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</si>
  <si>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</si>
  <si>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</si>
  <si>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</si>
  <si>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</si>
  <si>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</si>
  <si>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</si>
  <si>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</si>
  <si>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</si>
  <si>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</si>
  <si>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</si>
  <si>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</si>
  <si>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</si>
  <si>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</si>
  <si>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</si>
  <si>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</si>
  <si>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</si>
  <si>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</si>
  <si>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</si>
  <si>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</si>
  <si>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</si>
  <si>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</si>
  <si>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</si>
  <si>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</si>
  <si>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</si>
  <si>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</si>
  <si>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</si>
  <si>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</si>
  <si>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</si>
  <si>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</si>
  <si>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</si>
  <si>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</si>
  <si>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</si>
  <si>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</si>
  <si>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</si>
  <si>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</si>
  <si>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</si>
  <si>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</si>
  <si>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</si>
  <si>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</si>
  <si>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</si>
  <si>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</si>
  <si>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</si>
  <si>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</si>
  <si>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</si>
  <si>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</si>
  <si>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</si>
  <si>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</si>
  <si>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</si>
  <si>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</si>
  <si>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</si>
  <si>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</si>
  <si>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</si>
  <si>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</si>
  <si>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</si>
  <si>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</si>
  <si>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</si>
  <si>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</si>
  <si>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</si>
  <si>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</si>
  <si>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</si>
  <si>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</si>
  <si>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</si>
  <si>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</si>
  <si>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</si>
  <si>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</si>
  <si>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観光施設</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</si>
  <si>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</si>
  <si>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</si>
  <si>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</si>
  <si>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</si>
  <si>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</si>
  <si>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</si>
  <si>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</si>
  <si>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</si>
  <si>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</si>
  <si>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</si>
  <si>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</si>
  <si>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</si>
  <si>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</si>
  <si>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</si>
  <si>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</si>
  <si>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</si>
  <si>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</si>
  <si>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</si>
  <si>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</si>
  <si>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</si>
  <si>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</si>
  <si>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</si>
  <si>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</si>
  <si>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</si>
  <si>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</si>
  <si>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広島県広島市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</si>
  <si>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</si>
  <si>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</si>
  <si>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</si>
  <si>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</si>
  <si>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</si>
  <si>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</si>
  <si>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</si>
  <si>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</si>
  <si>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</si>
  <si>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</si>
  <si>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</si>
  <si>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</si>
  <si>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</si>
  <si>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</si>
  <si>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</si>
  <si>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</si>
  <si>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</si>
  <si>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</si>
  <si>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</si>
  <si>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</si>
  <si>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住宅資金貸付特別会計</t>
    <phoneticPr fontId="5"/>
  </si>
  <si>
    <t>母子父子寡婦福祉資金貸付特別会計</t>
    <phoneticPr fontId="5"/>
  </si>
  <si>
    <t>-</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</si>
  <si>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</si>
  <si>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</si>
  <si>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</si>
  <si>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</si>
  <si>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</si>
  <si>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</si>
  <si>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</si>
  <si>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</si>
  <si>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</si>
  <si>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</si>
  <si>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</si>
  <si>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</si>
  <si>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</si>
  <si>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</si>
  <si>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</si>
  <si>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</si>
  <si>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</si>
  <si>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</si>
  <si>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</si>
  <si>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</si>
  <si>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</si>
  <si>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介護保険事業特別会計</t>
    <phoneticPr fontId="5"/>
  </si>
  <si>
    <t>国民健康保険事業特別会計</t>
    <phoneticPr fontId="5"/>
  </si>
  <si>
    <t>-</t>
    <phoneticPr fontId="5"/>
  </si>
  <si>
    <t>競輪事業特別会計</t>
    <phoneticPr fontId="5"/>
  </si>
  <si>
    <t>駐車場事業特別会計</t>
    <phoneticPr fontId="5"/>
  </si>
  <si>
    <t>水道事業会計</t>
    <phoneticPr fontId="5"/>
  </si>
  <si>
    <t>法適用企業</t>
    <phoneticPr fontId="5"/>
  </si>
  <si>
    <t>下水道事業会計</t>
    <phoneticPr fontId="5"/>
  </si>
  <si>
    <t>法適用企業</t>
    <phoneticPr fontId="5"/>
  </si>
  <si>
    <t>安芸市民病院事業会計</t>
    <phoneticPr fontId="5"/>
  </si>
  <si>
    <t>中央卸売市場事業特別会計</t>
    <phoneticPr fontId="5"/>
  </si>
  <si>
    <t>法非適用企業</t>
    <phoneticPr fontId="5"/>
  </si>
  <si>
    <t>国民宿舎湯来ロッジ等特別会計</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</si>
  <si>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</si>
  <si>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</si>
  <si>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</si>
  <si>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</si>
  <si>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</si>
  <si>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</si>
  <si>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</si>
  <si>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</si>
  <si>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</si>
  <si>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</si>
  <si>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</si>
  <si>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</si>
  <si>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</si>
  <si>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</si>
  <si>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</si>
  <si>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</si>
  <si>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</si>
  <si>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</si>
  <si>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</si>
  <si>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</si>
  <si>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</si>
  <si>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</si>
  <si>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</si>
  <si>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</si>
  <si>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</si>
  <si>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</si>
  <si>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</si>
  <si>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</si>
  <si>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</si>
  <si>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</si>
  <si>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</si>
  <si>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</si>
  <si>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</si>
  <si>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</si>
  <si>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</si>
  <si>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</si>
  <si>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</si>
  <si>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</si>
  <si>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</si>
  <si>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</si>
  <si>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</si>
  <si>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</si>
  <si>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</si>
  <si>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</si>
  <si>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</si>
  <si>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</si>
  <si>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</si>
  <si>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</si>
  <si>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</si>
  <si>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</si>
  <si>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</si>
  <si>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</si>
  <si>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</si>
  <si>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</si>
  <si>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</si>
  <si>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</si>
  <si>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</si>
  <si>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</si>
  <si>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</si>
  <si>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</si>
  <si>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中央卸売市場事業特別会計</t>
    <phoneticPr fontId="5"/>
  </si>
  <si>
    <t>(Ｆ)</t>
    <phoneticPr fontId="5"/>
  </si>
  <si>
    <t>安芸市民病院事業会計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</si>
  <si>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</si>
  <si>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</si>
  <si>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</si>
  <si>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</si>
  <si>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</si>
  <si>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</si>
  <si>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</si>
  <si>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</si>
  <si>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</si>
  <si>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</si>
  <si>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</si>
  <si>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</si>
  <si>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</si>
  <si>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</si>
  <si>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</si>
  <si>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</si>
  <si>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</si>
  <si>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</si>
  <si>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</si>
  <si>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</si>
  <si>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</si>
  <si>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</si>
  <si>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</si>
  <si>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</si>
  <si>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</si>
  <si>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</si>
  <si>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</si>
  <si>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</si>
  <si>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</si>
  <si>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</si>
  <si>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</si>
  <si>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</si>
  <si>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</si>
  <si>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</si>
  <si>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</si>
  <si>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</si>
  <si>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</si>
  <si>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</si>
  <si>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</si>
  <si>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</si>
  <si>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</si>
  <si>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</si>
  <si>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</si>
  <si>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</si>
  <si>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</si>
  <si>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</si>
  <si>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</si>
  <si>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</si>
  <si>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</si>
  <si>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</si>
  <si>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</si>
  <si>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</si>
  <si>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</si>
  <si>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</si>
  <si>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</si>
  <si>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</si>
  <si>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</si>
  <si>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</si>
  <si>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</si>
  <si>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</si>
  <si>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</si>
  <si>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</si>
  <si>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</si>
  <si>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</si>
  <si>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</si>
  <si>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</si>
  <si>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</si>
  <si>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</si>
  <si>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</si>
  <si>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</si>
  <si>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</si>
  <si>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</si>
  <si>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</si>
  <si>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</si>
  <si>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</si>
  <si>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</si>
  <si>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</si>
  <si>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</si>
  <si>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</si>
  <si>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</si>
  <si>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</si>
  <si>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</si>
  <si>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</si>
  <si>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</si>
  <si>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0.08</t>
  </si>
  <si>
    <t>▲ 0.72</t>
  </si>
  <si>
    <t>▲ 1.58</t>
  </si>
  <si>
    <t>▲ 0.13</t>
  </si>
  <si>
    <t>▲ 0.37</t>
  </si>
  <si>
    <t>水道事業会計</t>
  </si>
  <si>
    <t>下水道事業会計</t>
  </si>
  <si>
    <t>介護保険事業特別会計</t>
  </si>
  <si>
    <t>一般会計</t>
  </si>
  <si>
    <t>開発事業特別会計</t>
  </si>
  <si>
    <t>競輪事業特別会計</t>
  </si>
  <si>
    <t>後期高齢者医療事業特別会計</t>
  </si>
  <si>
    <t>安芸市民病院事業会計</t>
  </si>
  <si>
    <t>その他会計（赤字）</t>
  </si>
  <si>
    <t>その他会計（黒字）</t>
  </si>
  <si>
    <t>H25末</t>
    <phoneticPr fontId="5"/>
  </si>
  <si>
    <t>H26末</t>
    <phoneticPr fontId="5"/>
  </si>
  <si>
    <t>H27末</t>
    <phoneticPr fontId="5"/>
  </si>
  <si>
    <t>H28末</t>
    <phoneticPr fontId="5"/>
  </si>
  <si>
    <t>H29末</t>
    <phoneticPr fontId="5"/>
  </si>
  <si>
    <t>広島市民球場基金</t>
    <rPh sb="0" eb="2">
      <t>ヒロシマ</t>
    </rPh>
    <rPh sb="2" eb="4">
      <t>シミン</t>
    </rPh>
    <rPh sb="4" eb="6">
      <t>キュウジョウ</t>
    </rPh>
    <rPh sb="6" eb="8">
      <t>キキン</t>
    </rPh>
    <phoneticPr fontId="11"/>
  </si>
  <si>
    <t>旧広島市民球場跡地整備事業基金</t>
    <rPh sb="0" eb="1">
      <t>キュウ</t>
    </rPh>
    <rPh sb="1" eb="3">
      <t>ヒロシマ</t>
    </rPh>
    <rPh sb="3" eb="5">
      <t>シミン</t>
    </rPh>
    <rPh sb="5" eb="7">
      <t>キュウジョウ</t>
    </rPh>
    <rPh sb="7" eb="9">
      <t>アトチ</t>
    </rPh>
    <rPh sb="9" eb="11">
      <t>セイビ</t>
    </rPh>
    <rPh sb="11" eb="13">
      <t>ジギョウ</t>
    </rPh>
    <rPh sb="13" eb="15">
      <t>キキン</t>
    </rPh>
    <phoneticPr fontId="2"/>
  </si>
  <si>
    <t>ひろしま国際協力基金</t>
    <rPh sb="4" eb="6">
      <t>コクサイ</t>
    </rPh>
    <rPh sb="6" eb="8">
      <t>キョウリョク</t>
    </rPh>
    <rPh sb="8" eb="10">
      <t>キキン</t>
    </rPh>
    <phoneticPr fontId="11"/>
  </si>
  <si>
    <t>広島市環境保全事業基金</t>
    <rPh sb="0" eb="3">
      <t>ヒロシマシ</t>
    </rPh>
    <rPh sb="3" eb="5">
      <t>カンキョウ</t>
    </rPh>
    <rPh sb="5" eb="7">
      <t>ホゼン</t>
    </rPh>
    <rPh sb="7" eb="9">
      <t>ジギョウ</t>
    </rPh>
    <rPh sb="9" eb="11">
      <t>キキン</t>
    </rPh>
    <phoneticPr fontId="11"/>
  </si>
  <si>
    <t>広島市原爆ドーム保存事業等基金</t>
  </si>
  <si>
    <t>安芸地区衛生施設管理組合（一般会計）</t>
    <phoneticPr fontId="2"/>
  </si>
  <si>
    <t>安芸地区衛生施設管理組合（安芸地区広域ごみ焼却場事業特別会計）</t>
    <phoneticPr fontId="2"/>
  </si>
  <si>
    <t>広島県後期高齢者医療広域連合（一般会計）</t>
    <phoneticPr fontId="2"/>
  </si>
  <si>
    <t>広島県海田高等学校財産組合（一般会計）</t>
    <phoneticPr fontId="2"/>
  </si>
  <si>
    <t>-</t>
    <phoneticPr fontId="2"/>
  </si>
  <si>
    <t>公立大学法人広島市立大学</t>
    <rPh sb="0" eb="2">
      <t>コウリツ</t>
    </rPh>
    <rPh sb="2" eb="4">
      <t>ダイガク</t>
    </rPh>
    <rPh sb="4" eb="6">
      <t>ホウジン</t>
    </rPh>
    <rPh sb="6" eb="8">
      <t>ヒロシマ</t>
    </rPh>
    <rPh sb="8" eb="10">
      <t>シリツ</t>
    </rPh>
    <rPh sb="10" eb="12">
      <t>ダイガク</t>
    </rPh>
    <phoneticPr fontId="3"/>
  </si>
  <si>
    <t>広島交通（株）</t>
    <rPh sb="0" eb="2">
      <t>ヒロシマ</t>
    </rPh>
    <rPh sb="2" eb="4">
      <t>コウツウ</t>
    </rPh>
    <rPh sb="5" eb="6">
      <t>カブ</t>
    </rPh>
    <phoneticPr fontId="3"/>
  </si>
  <si>
    <t>（公財）広島市スポーツ協会</t>
    <rPh sb="1" eb="2">
      <t>コウ</t>
    </rPh>
    <rPh sb="2" eb="3">
      <t>ザイ</t>
    </rPh>
    <rPh sb="4" eb="7">
      <t>ヒロシマシ</t>
    </rPh>
    <rPh sb="11" eb="13">
      <t>キョウカイ</t>
    </rPh>
    <phoneticPr fontId="3"/>
  </si>
  <si>
    <t>（公財）広島平和文化センター</t>
    <rPh sb="1" eb="2">
      <t>コウ</t>
    </rPh>
    <rPh sb="2" eb="3">
      <t>ザイ</t>
    </rPh>
    <rPh sb="4" eb="6">
      <t>ヒロシマ</t>
    </rPh>
    <rPh sb="6" eb="8">
      <t>ヘイワ</t>
    </rPh>
    <rPh sb="8" eb="10">
      <t>ブンカ</t>
    </rPh>
    <phoneticPr fontId="3"/>
  </si>
  <si>
    <t>（公財）広島市老人クラブ連合会</t>
    <rPh sb="1" eb="2">
      <t>コウ</t>
    </rPh>
    <rPh sb="2" eb="3">
      <t>ザイ</t>
    </rPh>
    <rPh sb="4" eb="7">
      <t>ヒロシマシ</t>
    </rPh>
    <rPh sb="7" eb="9">
      <t>ロウジン</t>
    </rPh>
    <rPh sb="12" eb="15">
      <t>レンゴウカイ</t>
    </rPh>
    <phoneticPr fontId="3"/>
  </si>
  <si>
    <t>（公財）広島原爆被爆者援護事業団</t>
    <rPh sb="1" eb="2">
      <t>コウ</t>
    </rPh>
    <rPh sb="2" eb="3">
      <t>ザイ</t>
    </rPh>
    <rPh sb="4" eb="6">
      <t>ヒロシマ</t>
    </rPh>
    <rPh sb="6" eb="8">
      <t>ゲンバク</t>
    </rPh>
    <rPh sb="8" eb="11">
      <t>ヒバクシャ</t>
    </rPh>
    <rPh sb="11" eb="13">
      <t>エンゴ</t>
    </rPh>
    <rPh sb="13" eb="16">
      <t>ジギョウダン</t>
    </rPh>
    <phoneticPr fontId="3"/>
  </si>
  <si>
    <t>地方独立行政法人広島市立病院機構</t>
    <rPh sb="0" eb="2">
      <t>チホウ</t>
    </rPh>
    <rPh sb="2" eb="4">
      <t>ドクリツ</t>
    </rPh>
    <rPh sb="4" eb="6">
      <t>ギョウセイ</t>
    </rPh>
    <rPh sb="6" eb="8">
      <t>ホウジン</t>
    </rPh>
    <rPh sb="8" eb="12">
      <t>ヒロシマシリツ</t>
    </rPh>
    <rPh sb="12" eb="14">
      <t>ビョウイン</t>
    </rPh>
    <rPh sb="14" eb="16">
      <t>キコウ</t>
    </rPh>
    <phoneticPr fontId="3"/>
  </si>
  <si>
    <t>（公財）広島市産業振興センター</t>
    <rPh sb="1" eb="2">
      <t>コウ</t>
    </rPh>
    <rPh sb="2" eb="3">
      <t>ザイ</t>
    </rPh>
    <rPh sb="4" eb="7">
      <t>ヒロシマシ</t>
    </rPh>
    <rPh sb="7" eb="9">
      <t>サンギョウ</t>
    </rPh>
    <rPh sb="9" eb="11">
      <t>シンコウ</t>
    </rPh>
    <phoneticPr fontId="3"/>
  </si>
  <si>
    <t>広島市流通センター（株）</t>
    <rPh sb="0" eb="3">
      <t>ヒロシマシ</t>
    </rPh>
    <rPh sb="3" eb="5">
      <t>リュウツウ</t>
    </rPh>
    <rPh sb="10" eb="11">
      <t>カブ</t>
    </rPh>
    <phoneticPr fontId="3"/>
  </si>
  <si>
    <t>（公財）広島市農林水産振興センター</t>
    <rPh sb="1" eb="2">
      <t>コウ</t>
    </rPh>
    <rPh sb="2" eb="3">
      <t>ザイ</t>
    </rPh>
    <rPh sb="4" eb="7">
      <t>ヒロシマシ</t>
    </rPh>
    <rPh sb="7" eb="9">
      <t>ノウリン</t>
    </rPh>
    <rPh sb="9" eb="11">
      <t>スイサン</t>
    </rPh>
    <rPh sb="11" eb="13">
      <t>シンコウ</t>
    </rPh>
    <phoneticPr fontId="3"/>
  </si>
  <si>
    <t>広島駅南口開発（株）</t>
    <rPh sb="0" eb="2">
      <t>ヒロシマ</t>
    </rPh>
    <rPh sb="2" eb="3">
      <t>エキ</t>
    </rPh>
    <rPh sb="3" eb="5">
      <t>ミナミグチ</t>
    </rPh>
    <rPh sb="5" eb="7">
      <t>カイハツ</t>
    </rPh>
    <rPh sb="8" eb="9">
      <t>カブ</t>
    </rPh>
    <phoneticPr fontId="3"/>
  </si>
  <si>
    <t>広島地下街開発（株）</t>
    <rPh sb="0" eb="2">
      <t>ヒロシマ</t>
    </rPh>
    <rPh sb="2" eb="5">
      <t>チカガイ</t>
    </rPh>
    <rPh sb="5" eb="7">
      <t>カイハツ</t>
    </rPh>
    <rPh sb="8" eb="9">
      <t>カブ</t>
    </rPh>
    <phoneticPr fontId="3"/>
  </si>
  <si>
    <t>（公財）広島観光コンベンションビューロー</t>
    <rPh sb="1" eb="2">
      <t>コウ</t>
    </rPh>
    <rPh sb="2" eb="3">
      <t>ザイ</t>
    </rPh>
    <rPh sb="4" eb="6">
      <t>ヒロシマ</t>
    </rPh>
    <rPh sb="6" eb="8">
      <t>カンコウ</t>
    </rPh>
    <phoneticPr fontId="3"/>
  </si>
  <si>
    <t>（一財）広島市都市整備公社</t>
    <rPh sb="1" eb="2">
      <t>イチ</t>
    </rPh>
    <rPh sb="2" eb="3">
      <t>ザイ</t>
    </rPh>
    <rPh sb="4" eb="7">
      <t>ヒロシマシ</t>
    </rPh>
    <rPh sb="7" eb="9">
      <t>トシ</t>
    </rPh>
    <rPh sb="9" eb="11">
      <t>セイビ</t>
    </rPh>
    <rPh sb="11" eb="13">
      <t>コウシャ</t>
    </rPh>
    <phoneticPr fontId="3"/>
  </si>
  <si>
    <t>広島県住宅供給公社</t>
    <rPh sb="0" eb="3">
      <t>ヒロシマケン</t>
    </rPh>
    <rPh sb="3" eb="5">
      <t>ジュウタク</t>
    </rPh>
    <rPh sb="5" eb="7">
      <t>キョウキュウ</t>
    </rPh>
    <rPh sb="7" eb="9">
      <t>コウシャ</t>
    </rPh>
    <phoneticPr fontId="3"/>
  </si>
  <si>
    <t>（株）広島バスセンター</t>
    <rPh sb="1" eb="2">
      <t>カブ</t>
    </rPh>
    <rPh sb="3" eb="5">
      <t>ヒロシマ</t>
    </rPh>
    <phoneticPr fontId="3"/>
  </si>
  <si>
    <t>広島高速道路公社</t>
    <rPh sb="0" eb="2">
      <t>ヒロシマ</t>
    </rPh>
    <rPh sb="2" eb="4">
      <t>コウソク</t>
    </rPh>
    <rPh sb="4" eb="6">
      <t>ドウロ</t>
    </rPh>
    <rPh sb="6" eb="8">
      <t>コウシャ</t>
    </rPh>
    <phoneticPr fontId="3"/>
  </si>
  <si>
    <t>広島高速交通（株）</t>
    <rPh sb="0" eb="2">
      <t>ヒロシマ</t>
    </rPh>
    <rPh sb="2" eb="4">
      <t>コウソク</t>
    </rPh>
    <rPh sb="4" eb="6">
      <t>コウツウ</t>
    </rPh>
    <rPh sb="7" eb="8">
      <t>カブ</t>
    </rPh>
    <phoneticPr fontId="3"/>
  </si>
  <si>
    <t>（公財）広島県下水道公社</t>
    <rPh sb="1" eb="2">
      <t>コウ</t>
    </rPh>
    <rPh sb="2" eb="3">
      <t>ザイ</t>
    </rPh>
    <rPh sb="4" eb="7">
      <t>ヒロシマケン</t>
    </rPh>
    <rPh sb="7" eb="10">
      <t>ゲスイドウ</t>
    </rPh>
    <rPh sb="10" eb="12">
      <t>コウシャ</t>
    </rPh>
    <phoneticPr fontId="3"/>
  </si>
  <si>
    <t>○</t>
    <phoneticPr fontId="2"/>
  </si>
  <si>
    <t>-</t>
    <phoneticPr fontId="2"/>
  </si>
  <si>
    <t>（公財）広島市みどり生きもの協会</t>
    <rPh sb="1" eb="2">
      <t>コウ</t>
    </rPh>
    <rPh sb="2" eb="3">
      <t>ザイ</t>
    </rPh>
    <rPh sb="4" eb="7">
      <t>ヒロシマシ</t>
    </rPh>
    <rPh sb="10" eb="11">
      <t>イ</t>
    </rPh>
    <rPh sb="14" eb="16">
      <t>キョウカイ</t>
    </rPh>
    <phoneticPr fontId="3"/>
  </si>
  <si>
    <t>広島県後期高齢者医療広域連合（後期高齢者医療特別会計）</t>
    <phoneticPr fontId="2"/>
  </si>
  <si>
    <t>（公財）広島市文化財団</t>
    <rPh sb="1" eb="2">
      <t>コウ</t>
    </rPh>
    <rPh sb="2" eb="3">
      <t>ザイ</t>
    </rPh>
    <rPh sb="4" eb="6">
      <t>ヒロシマ</t>
    </rPh>
    <rPh sb="6" eb="7">
      <t>シ</t>
    </rPh>
    <rPh sb="7" eb="9">
      <t>ブンカ</t>
    </rPh>
    <rPh sb="9" eb="11">
      <t>ザイダン</t>
    </rPh>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</si>
  <si>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</si>
  <si>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</si>
  <si>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</si>
  <si>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平均より高い水準にある。将来負担比率は、都市基盤の整備を積極的に進め、多額の市債を発行してきたことなどが、また、有形固定資産減価償却率は、高度経済成長期にあたる昭和40年代から政令指定都市移行前後の昭和50年代にかけ集中整備した公共施設が耐用年数を迎えつつあることが主な要因である。
財政運営方針では、臨時財政対策債の残高及び減債基金積立累計額を除いた市債残高について、減少させていくことを目標として掲げており、この方針に沿って財政の健全化に努めていくこととしている。また、平成29年2月に策定した「広島市公共施設等総合管理計画」の中で、インフラ資産については、各施設の特性に応じた計画的な更新・維持保全等を進め、ハコモノ資産については、近隣の施設との複合・集約化を進めるとともに、予防的な保全に取り組むことと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</si>
  <si>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</si>
  <si>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</si>
  <si>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</si>
  <si>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</si>
  <si>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</si>
  <si>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</si>
  <si>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将来負担比率、実質公債費比率ともに、類似団体内平均より高い水準にある。これは、都市基盤の整備を積極的に進め、多額の市債を発行してきたことなどが主な要因である。
引き続き、財政運営方針に沿って、市債残高の抑制や、金利負担の軽減に努めていく。</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</si>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</sst>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53572</c:v>
                </c:pt>
                <c:pt idx="1">
                  <c:v>51898</c:v>
                </c:pt>
                <c:pt idx="2">
                  <c:v>51684</c:v>
                </c:pt>
                <c:pt idx="3">
                  <c:v>52897</c:v>
                </c:pt>
                <c:pt idx="4">
                  <c:v>54945</c:v>
                </c:pt>
              </c:numCache>
            </c:numRef>
          </c:val>
          <c:smooth val="0"/>
          <c:extLst xmlns:c16r2="http://schemas.microsoft.com/office/drawing/2015/06/chart">
            <c:ext xmlns:c16="http://schemas.microsoft.com/office/drawing/2014/chart" uri="{C3380CC4-5D6E-409C-BE32-E72D297353CC}">
              <c16:uniqueId val="{00000000-A325-4770-A061-09BB3396DE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45148</c:v>
                </c:pt>
                <c:pt idx="1">
                  <c:v>46483</c:v>
                </c:pt>
                <c:pt idx="2">
                  <c:v>55372</c:v>
                </c:pt>
                <c:pt idx="3">
                  <c:v>45981</c:v>
                </c:pt>
                <c:pt idx="4">
                  <c:v>43805</c:v>
                </c:pt>
              </c:numCache>
            </c:numRef>
          </c:val>
          <c:smooth val="0"/>
          <c:extLst xmlns:c16r2="http://schemas.microsoft.com/office/drawing/2015/06/chart">
            <c:ext xmlns:c16="http://schemas.microsoft.com/office/drawing/2014/chart" uri="{C3380CC4-5D6E-409C-BE32-E72D297353CC}">
              <c16:uniqueId val="{00000001-A325-4770-A061-09BB3396DE83}"/>
            </c:ext>
          </c:extLst>
        </c:ser>
        <c:dLbls>
          <c:showLegendKey val="0"/>
          <c:showVal val="0"/>
          <c:showCatName val="0"/>
          <c:showSerName val="0"/>
          <c:showPercent val="0"/>
          <c:showBubbleSize val="0"/>
        </c:dLbls>
        <c:marker val="1"/>
        <c:smooth val="0"/>
        <c:axId val="225124352"/>
        <c:axId val="225126272"/>
      </c:lineChart>
      <c:catAx>
        <c:axId val="225124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5126272"/>
        <c:crosses val="autoZero"/>
        <c:auto val="1"/>
        <c:lblAlgn val="ctr"/>
        <c:lblOffset val="100"/>
        <c:tickLblSkip val="1"/>
        <c:tickMarkSkip val="1"/>
        <c:noMultiLvlLbl val="0"/>
      </c:catAx>
      <c:valAx>
        <c:axId val="2251262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5124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0.86</c:v>
                </c:pt>
                <c:pt idx="1">
                  <c:v>0.86</c:v>
                </c:pt>
                <c:pt idx="2">
                  <c:v>0.86</c:v>
                </c:pt>
                <c:pt idx="3">
                  <c:v>0.77</c:v>
                </c:pt>
                <c:pt idx="4">
                  <c:v>0.61</c:v>
                </c:pt>
              </c:numCache>
            </c:numRef>
          </c:val>
          <c:extLst xmlns:c16r2="http://schemas.microsoft.com/office/drawing/2015/06/chart">
            <c:ext xmlns:c16="http://schemas.microsoft.com/office/drawing/2014/chart" uri="{C3380CC4-5D6E-409C-BE32-E72D297353CC}">
              <c16:uniqueId val="{00000000-A97F-4CF2-8F7A-887220F43C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4.05</c:v>
                </c:pt>
                <c:pt idx="1">
                  <c:v>3.26</c:v>
                </c:pt>
                <c:pt idx="2">
                  <c:v>1.64</c:v>
                </c:pt>
                <c:pt idx="3">
                  <c:v>1.28</c:v>
                </c:pt>
                <c:pt idx="4">
                  <c:v>1.05</c:v>
                </c:pt>
              </c:numCache>
            </c:numRef>
          </c:val>
          <c:extLst xmlns:c16r2="http://schemas.microsoft.com/office/drawing/2015/06/chart">
            <c:ext xmlns:c16="http://schemas.microsoft.com/office/drawing/2014/chart" uri="{C3380CC4-5D6E-409C-BE32-E72D297353CC}">
              <c16:uniqueId val="{00000001-A97F-4CF2-8F7A-887220F43C75}"/>
            </c:ext>
          </c:extLst>
        </c:ser>
        <c:dLbls>
          <c:showLegendKey val="0"/>
          <c:showVal val="0"/>
          <c:showCatName val="0"/>
          <c:showSerName val="0"/>
          <c:showPercent val="0"/>
          <c:showBubbleSize val="0"/>
        </c:dLbls>
        <c:gapWidth val="250"/>
        <c:overlap val="100"/>
        <c:axId val="60603392"/>
        <c:axId val="606096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-0.08</c:v>
                </c:pt>
                <c:pt idx="1">
                  <c:v>-0.72</c:v>
                </c:pt>
                <c:pt idx="2">
                  <c:v>-1.58</c:v>
                </c:pt>
                <c:pt idx="3">
                  <c:v>-0.13</c:v>
                </c:pt>
                <c:pt idx="4">
                  <c:v>-0.37</c:v>
                </c:pt>
              </c:numCache>
            </c:numRef>
          </c:val>
          <c:smooth val="0"/>
          <c:extLst xmlns:c16r2="http://schemas.microsoft.com/office/drawing/2015/06/chart">
            <c:ext xmlns:c16="http://schemas.microsoft.com/office/drawing/2014/chart" uri="{C3380CC4-5D6E-409C-BE32-E72D297353CC}">
              <c16:uniqueId val="{00000002-A97F-4CF2-8F7A-887220F43C75}"/>
            </c:ext>
          </c:extLst>
        </c:ser>
        <c:dLbls>
          <c:showLegendKey val="0"/>
          <c:showVal val="0"/>
          <c:showCatName val="0"/>
          <c:showSerName val="0"/>
          <c:showPercent val="0"/>
          <c:showBubbleSize val="0"/>
        </c:dLbls>
        <c:marker val="1"/>
        <c:smooth val="0"/>
        <c:axId val="60603392"/>
        <c:axId val="60609664"/>
      </c:lineChart>
      <c:catAx>
        <c:axId val="6060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0609664"/>
        <c:crosses val="autoZero"/>
        <c:auto val="1"/>
        <c:lblAlgn val="ctr"/>
        <c:lblOffset val="100"/>
        <c:tickLblSkip val="1"/>
        <c:tickMarkSkip val="1"/>
        <c:noMultiLvlLbl val="0"/>
      </c:catAx>
      <c:valAx>
        <c:axId val="60609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060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2537-4052-9611-4D4F354A05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537-4052-9611-4D4F354A0500}"/>
            </c:ext>
          </c:extLst>
        </c:ser>
        <c:ser>
          <c:idx val="2"/>
          <c:order val="2"/>
          <c:tx>
            <c:strRef>
              <c:f>データシート!$A$29</c:f>
              <c:strCache>
                <c:ptCount val="1"/>
                <c:pt idx="0">
                  <c:v>安芸市民病院事業会計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2537-4052-9611-4D4F354A050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0.09</c:v>
                </c:pt>
                <c:pt idx="2">
                  <c:v>#N/A</c:v>
                </c:pt>
                <c:pt idx="3">
                  <c:v>0.1</c:v>
                </c:pt>
                <c:pt idx="4">
                  <c:v>#N/A</c:v>
                </c:pt>
                <c:pt idx="5">
                  <c:v>0.11</c:v>
                </c:pt>
                <c:pt idx="6">
                  <c:v>#N/A</c:v>
                </c:pt>
                <c:pt idx="7">
                  <c:v>0.15</c:v>
                </c:pt>
                <c:pt idx="8">
                  <c:v>#N/A</c:v>
                </c:pt>
                <c:pt idx="9">
                  <c:v>0.04</c:v>
                </c:pt>
              </c:numCache>
            </c:numRef>
          </c:val>
          <c:extLst xmlns:c16r2="http://schemas.microsoft.com/office/drawing/2015/06/chart">
            <c:ext xmlns:c16="http://schemas.microsoft.com/office/drawing/2014/chart" uri="{C3380CC4-5D6E-409C-BE32-E72D297353CC}">
              <c16:uniqueId val="{00000003-2537-4052-9611-4D4F354A0500}"/>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0.27</c:v>
                </c:pt>
                <c:pt idx="2">
                  <c:v>#N/A</c:v>
                </c:pt>
                <c:pt idx="3">
                  <c:v>0.26</c:v>
                </c:pt>
                <c:pt idx="4">
                  <c:v>#N/A</c:v>
                </c:pt>
                <c:pt idx="5">
                  <c:v>0.26</c:v>
                </c:pt>
                <c:pt idx="6">
                  <c:v>#N/A</c:v>
                </c:pt>
                <c:pt idx="7">
                  <c:v>0.23</c:v>
                </c:pt>
                <c:pt idx="8">
                  <c:v>#N/A</c:v>
                </c:pt>
                <c:pt idx="9">
                  <c:v>0.23</c:v>
                </c:pt>
              </c:numCache>
            </c:numRef>
          </c:val>
          <c:extLst xmlns:c16r2="http://schemas.microsoft.com/office/drawing/2015/06/chart">
            <c:ext xmlns:c16="http://schemas.microsoft.com/office/drawing/2014/chart" uri="{C3380CC4-5D6E-409C-BE32-E72D297353CC}">
              <c16:uniqueId val="{00000004-2537-4052-9611-4D4F354A0500}"/>
            </c:ext>
          </c:extLst>
        </c:ser>
        <c:ser>
          <c:idx val="5"/>
          <c:order val="5"/>
          <c:tx>
            <c:strRef>
              <c:f>データシート!$A$32</c:f>
              <c:strCache>
                <c:ptCount val="1"/>
                <c:pt idx="0">
                  <c:v>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0.24</c:v>
                </c:pt>
                <c:pt idx="2">
                  <c:v>#N/A</c:v>
                </c:pt>
                <c:pt idx="3">
                  <c:v>0.24</c:v>
                </c:pt>
                <c:pt idx="4">
                  <c:v>#N/A</c:v>
                </c:pt>
                <c:pt idx="5">
                  <c:v>0.24</c:v>
                </c:pt>
                <c:pt idx="6">
                  <c:v>#N/A</c:v>
                </c:pt>
                <c:pt idx="7">
                  <c:v>0.21</c:v>
                </c:pt>
                <c:pt idx="8">
                  <c:v>#N/A</c:v>
                </c:pt>
                <c:pt idx="9">
                  <c:v>0.31</c:v>
                </c:pt>
              </c:numCache>
            </c:numRef>
          </c:val>
          <c:extLst xmlns:c16r2="http://schemas.microsoft.com/office/drawing/2015/06/chart">
            <c:ext xmlns:c16="http://schemas.microsoft.com/office/drawing/2014/chart" uri="{C3380CC4-5D6E-409C-BE32-E72D297353CC}">
              <c16:uniqueId val="{00000005-2537-4052-9611-4D4F354A050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0.85</c:v>
                </c:pt>
                <c:pt idx="2">
                  <c:v>#N/A</c:v>
                </c:pt>
                <c:pt idx="3">
                  <c:v>0.85</c:v>
                </c:pt>
                <c:pt idx="4">
                  <c:v>#N/A</c:v>
                </c:pt>
                <c:pt idx="5">
                  <c:v>0.85</c:v>
                </c:pt>
                <c:pt idx="6">
                  <c:v>#N/A</c:v>
                </c:pt>
                <c:pt idx="7">
                  <c:v>0.75</c:v>
                </c:pt>
                <c:pt idx="8">
                  <c:v>#N/A</c:v>
                </c:pt>
                <c:pt idx="9">
                  <c:v>0.55000000000000004</c:v>
                </c:pt>
              </c:numCache>
            </c:numRef>
          </c:val>
          <c:extLst xmlns:c16r2="http://schemas.microsoft.com/office/drawing/2015/06/chart">
            <c:ext xmlns:c16="http://schemas.microsoft.com/office/drawing/2014/chart" uri="{C3380CC4-5D6E-409C-BE32-E72D297353CC}">
              <c16:uniqueId val="{00000006-2537-4052-9611-4D4F354A050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0.22</c:v>
                </c:pt>
                <c:pt idx="2">
                  <c:v>#N/A</c:v>
                </c:pt>
                <c:pt idx="3">
                  <c:v>0.3</c:v>
                </c:pt>
                <c:pt idx="4">
                  <c:v>#N/A</c:v>
                </c:pt>
                <c:pt idx="5">
                  <c:v>0.46</c:v>
                </c:pt>
                <c:pt idx="6">
                  <c:v>#N/A</c:v>
                </c:pt>
                <c:pt idx="7">
                  <c:v>0.74</c:v>
                </c:pt>
                <c:pt idx="8">
                  <c:v>#N/A</c:v>
                </c:pt>
                <c:pt idx="9">
                  <c:v>0.69</c:v>
                </c:pt>
              </c:numCache>
            </c:numRef>
          </c:val>
          <c:extLst xmlns:c16r2="http://schemas.microsoft.com/office/drawing/2015/06/chart">
            <c:ext xmlns:c16="http://schemas.microsoft.com/office/drawing/2014/chart" uri="{C3380CC4-5D6E-409C-BE32-E72D297353CC}">
              <c16:uniqueId val="{00000007-2537-4052-9611-4D4F354A050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1.1299999999999999</c:v>
                </c:pt>
                <c:pt idx="2">
                  <c:v>#N/A</c:v>
                </c:pt>
                <c:pt idx="3">
                  <c:v>0.72</c:v>
                </c:pt>
                <c:pt idx="4">
                  <c:v>#N/A</c:v>
                </c:pt>
                <c:pt idx="5">
                  <c:v>1.2</c:v>
                </c:pt>
                <c:pt idx="6">
                  <c:v>#N/A</c:v>
                </c:pt>
                <c:pt idx="7">
                  <c:v>1.28</c:v>
                </c:pt>
                <c:pt idx="8">
                  <c:v>#N/A</c:v>
                </c:pt>
                <c:pt idx="9">
                  <c:v>1.35</c:v>
                </c:pt>
              </c:numCache>
            </c:numRef>
          </c:val>
          <c:extLst xmlns:c16r2="http://schemas.microsoft.com/office/drawing/2015/06/chart">
            <c:ext xmlns:c16="http://schemas.microsoft.com/office/drawing/2014/chart" uri="{C3380CC4-5D6E-409C-BE32-E72D297353CC}">
              <c16:uniqueId val="{00000008-2537-4052-9611-4D4F354A050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3.41</c:v>
                </c:pt>
                <c:pt idx="2">
                  <c:v>#N/A</c:v>
                </c:pt>
                <c:pt idx="3">
                  <c:v>3.27</c:v>
                </c:pt>
                <c:pt idx="4">
                  <c:v>#N/A</c:v>
                </c:pt>
                <c:pt idx="5">
                  <c:v>3.35</c:v>
                </c:pt>
                <c:pt idx="6">
                  <c:v>#N/A</c:v>
                </c:pt>
                <c:pt idx="7">
                  <c:v>2.94</c:v>
                </c:pt>
                <c:pt idx="8">
                  <c:v>#N/A</c:v>
                </c:pt>
                <c:pt idx="9">
                  <c:v>3.09</c:v>
                </c:pt>
              </c:numCache>
            </c:numRef>
          </c:val>
          <c:extLst xmlns:c16r2="http://schemas.microsoft.com/office/drawing/2015/06/chart">
            <c:ext xmlns:c16="http://schemas.microsoft.com/office/drawing/2014/chart" uri="{C3380CC4-5D6E-409C-BE32-E72D297353CC}">
              <c16:uniqueId val="{00000009-2537-4052-9611-4D4F354A0500}"/>
            </c:ext>
          </c:extLst>
        </c:ser>
        <c:dLbls>
          <c:showLegendKey val="0"/>
          <c:showVal val="0"/>
          <c:showCatName val="0"/>
          <c:showSerName val="0"/>
          <c:showPercent val="0"/>
          <c:showBubbleSize val="0"/>
        </c:dLbls>
        <c:gapWidth val="150"/>
        <c:overlap val="100"/>
        <c:axId val="232486016"/>
        <c:axId val="232487552"/>
      </c:barChart>
      <c:catAx>
        <c:axId val="23248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2487552"/>
        <c:crosses val="autoZero"/>
        <c:auto val="1"/>
        <c:lblAlgn val="ctr"/>
        <c:lblOffset val="100"/>
        <c:tickLblSkip val="1"/>
        <c:tickMarkSkip val="1"/>
        <c:noMultiLvlLbl val="0"/>
      </c:catAx>
      <c:valAx>
        <c:axId val="232487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486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66403</c:v>
                </c:pt>
                <c:pt idx="5">
                  <c:v>68617</c:v>
                </c:pt>
                <c:pt idx="8">
                  <c:v>69738</c:v>
                </c:pt>
                <c:pt idx="11">
                  <c:v>68547</c:v>
                </c:pt>
                <c:pt idx="14">
                  <c:v>67901</c:v>
                </c:pt>
              </c:numCache>
            </c:numRef>
          </c:val>
          <c:extLst xmlns:c16r2="http://schemas.microsoft.com/office/drawing/2015/06/chart">
            <c:ext xmlns:c16="http://schemas.microsoft.com/office/drawing/2014/chart" uri="{C3380CC4-5D6E-409C-BE32-E72D297353CC}">
              <c16:uniqueId val="{00000000-097B-4FB3-BA1B-4BB7329763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97B-4FB3-BA1B-4BB7329763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1261</c:v>
                </c:pt>
                <c:pt idx="3">
                  <c:v>845</c:v>
                </c:pt>
                <c:pt idx="6">
                  <c:v>943</c:v>
                </c:pt>
                <c:pt idx="9">
                  <c:v>335</c:v>
                </c:pt>
                <c:pt idx="12">
                  <c:v>200</c:v>
                </c:pt>
              </c:numCache>
            </c:numRef>
          </c:val>
          <c:extLst xmlns:c16r2="http://schemas.microsoft.com/office/drawing/2015/06/chart">
            <c:ext xmlns:c16="http://schemas.microsoft.com/office/drawing/2014/chart" uri="{C3380CC4-5D6E-409C-BE32-E72D297353CC}">
              <c16:uniqueId val="{00000002-097B-4FB3-BA1B-4BB7329763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97B-4FB3-BA1B-4BB7329763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19890</c:v>
                </c:pt>
                <c:pt idx="3">
                  <c:v>20703</c:v>
                </c:pt>
                <c:pt idx="6">
                  <c:v>19774</c:v>
                </c:pt>
                <c:pt idx="9">
                  <c:v>19895</c:v>
                </c:pt>
                <c:pt idx="12">
                  <c:v>17985</c:v>
                </c:pt>
              </c:numCache>
            </c:numRef>
          </c:val>
          <c:extLst xmlns:c16r2="http://schemas.microsoft.com/office/drawing/2015/06/chart">
            <c:ext xmlns:c16="http://schemas.microsoft.com/office/drawing/2014/chart" uri="{C3380CC4-5D6E-409C-BE32-E72D297353CC}">
              <c16:uniqueId val="{00000004-097B-4FB3-BA1B-4BB7329763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25678</c:v>
                </c:pt>
                <c:pt idx="3">
                  <c:v>22507</c:v>
                </c:pt>
                <c:pt idx="6">
                  <c:v>21174</c:v>
                </c:pt>
                <c:pt idx="9">
                  <c:v>22639</c:v>
                </c:pt>
                <c:pt idx="12">
                  <c:v>24974</c:v>
                </c:pt>
              </c:numCache>
            </c:numRef>
          </c:val>
          <c:extLst xmlns:c16r2="http://schemas.microsoft.com/office/drawing/2015/06/chart">
            <c:ext xmlns:c16="http://schemas.microsoft.com/office/drawing/2014/chart" uri="{C3380CC4-5D6E-409C-BE32-E72D297353CC}">
              <c16:uniqueId val="{00000005-097B-4FB3-BA1B-4BB7329763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3204</c:v>
                </c:pt>
                <c:pt idx="3">
                  <c:v>3373</c:v>
                </c:pt>
                <c:pt idx="6">
                  <c:v>3391</c:v>
                </c:pt>
                <c:pt idx="9">
                  <c:v>3680</c:v>
                </c:pt>
                <c:pt idx="12">
                  <c:v>4592</c:v>
                </c:pt>
              </c:numCache>
            </c:numRef>
          </c:val>
          <c:extLst xmlns:c16r2="http://schemas.microsoft.com/office/drawing/2015/06/chart">
            <c:ext xmlns:c16="http://schemas.microsoft.com/office/drawing/2014/chart" uri="{C3380CC4-5D6E-409C-BE32-E72D297353CC}">
              <c16:uniqueId val="{00000006-097B-4FB3-BA1B-4BB7329763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51199</c:v>
                </c:pt>
                <c:pt idx="3">
                  <c:v>55491</c:v>
                </c:pt>
                <c:pt idx="6">
                  <c:v>58157</c:v>
                </c:pt>
                <c:pt idx="9">
                  <c:v>56802</c:v>
                </c:pt>
                <c:pt idx="12">
                  <c:v>55445</c:v>
                </c:pt>
              </c:numCache>
            </c:numRef>
          </c:val>
          <c:extLst xmlns:c16r2="http://schemas.microsoft.com/office/drawing/2015/06/chart">
            <c:ext xmlns:c16="http://schemas.microsoft.com/office/drawing/2014/chart" uri="{C3380CC4-5D6E-409C-BE32-E72D297353CC}">
              <c16:uniqueId val="{00000007-097B-4FB3-BA1B-4BB732976309}"/>
            </c:ext>
          </c:extLst>
        </c:ser>
        <c:dLbls>
          <c:showLegendKey val="0"/>
          <c:showVal val="0"/>
          <c:showCatName val="0"/>
          <c:showSerName val="0"/>
          <c:showPercent val="0"/>
          <c:showBubbleSize val="0"/>
        </c:dLbls>
        <c:gapWidth val="100"/>
        <c:overlap val="100"/>
        <c:axId val="223289728"/>
        <c:axId val="2232916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34829</c:v>
                </c:pt>
                <c:pt idx="2">
                  <c:v>#N/A</c:v>
                </c:pt>
                <c:pt idx="3">
                  <c:v>#N/A</c:v>
                </c:pt>
                <c:pt idx="4">
                  <c:v>34302</c:v>
                </c:pt>
                <c:pt idx="5">
                  <c:v>#N/A</c:v>
                </c:pt>
                <c:pt idx="6">
                  <c:v>#N/A</c:v>
                </c:pt>
                <c:pt idx="7">
                  <c:v>33701</c:v>
                </c:pt>
                <c:pt idx="8">
                  <c:v>#N/A</c:v>
                </c:pt>
                <c:pt idx="9">
                  <c:v>#N/A</c:v>
                </c:pt>
                <c:pt idx="10">
                  <c:v>34804</c:v>
                </c:pt>
                <c:pt idx="11">
                  <c:v>#N/A</c:v>
                </c:pt>
                <c:pt idx="12">
                  <c:v>#N/A</c:v>
                </c:pt>
                <c:pt idx="13">
                  <c:v>35295</c:v>
                </c:pt>
                <c:pt idx="14">
                  <c:v>#N/A</c:v>
                </c:pt>
              </c:numCache>
            </c:numRef>
          </c:val>
          <c:smooth val="0"/>
          <c:extLst xmlns:c16r2="http://schemas.microsoft.com/office/drawing/2015/06/chart">
            <c:ext xmlns:c16="http://schemas.microsoft.com/office/drawing/2014/chart" uri="{C3380CC4-5D6E-409C-BE32-E72D297353CC}">
              <c16:uniqueId val="{00000008-097B-4FB3-BA1B-4BB732976309}"/>
            </c:ext>
          </c:extLst>
        </c:ser>
        <c:dLbls>
          <c:showLegendKey val="0"/>
          <c:showVal val="0"/>
          <c:showCatName val="0"/>
          <c:showSerName val="0"/>
          <c:showPercent val="0"/>
          <c:showBubbleSize val="0"/>
        </c:dLbls>
        <c:marker val="1"/>
        <c:smooth val="0"/>
        <c:axId val="223289728"/>
        <c:axId val="223291648"/>
      </c:lineChart>
      <c:catAx>
        <c:axId val="223289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3291648"/>
        <c:crosses val="autoZero"/>
        <c:auto val="1"/>
        <c:lblAlgn val="ctr"/>
        <c:lblOffset val="100"/>
        <c:tickLblSkip val="1"/>
        <c:tickMarkSkip val="1"/>
        <c:noMultiLvlLbl val="0"/>
      </c:catAx>
      <c:valAx>
        <c:axId val="223291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289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663237</c:v>
                </c:pt>
                <c:pt idx="5">
                  <c:v>671522</c:v>
                </c:pt>
                <c:pt idx="8">
                  <c:v>671186</c:v>
                </c:pt>
                <c:pt idx="11">
                  <c:v>677756</c:v>
                </c:pt>
                <c:pt idx="14">
                  <c:v>691549</c:v>
                </c:pt>
              </c:numCache>
            </c:numRef>
          </c:val>
          <c:extLst xmlns:c16r2="http://schemas.microsoft.com/office/drawing/2015/06/chart">
            <c:ext xmlns:c16="http://schemas.microsoft.com/office/drawing/2014/chart" uri="{C3380CC4-5D6E-409C-BE32-E72D297353CC}">
              <c16:uniqueId val="{00000000-6D19-403A-A7C5-6E98A0A550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197813</c:v>
                </c:pt>
                <c:pt idx="5">
                  <c:v>192534</c:v>
                </c:pt>
                <c:pt idx="8">
                  <c:v>189528</c:v>
                </c:pt>
                <c:pt idx="11">
                  <c:v>189109</c:v>
                </c:pt>
                <c:pt idx="14">
                  <c:v>187329</c:v>
                </c:pt>
              </c:numCache>
            </c:numRef>
          </c:val>
          <c:extLst xmlns:c16r2="http://schemas.microsoft.com/office/drawing/2015/06/chart">
            <c:ext xmlns:c16="http://schemas.microsoft.com/office/drawing/2014/chart" uri="{C3380CC4-5D6E-409C-BE32-E72D297353CC}">
              <c16:uniqueId val="{00000001-6D19-403A-A7C5-6E98A0A550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129267</c:v>
                </c:pt>
                <c:pt idx="5">
                  <c:v>121281</c:v>
                </c:pt>
                <c:pt idx="8">
                  <c:v>115535</c:v>
                </c:pt>
                <c:pt idx="11">
                  <c:v>109482</c:v>
                </c:pt>
                <c:pt idx="14">
                  <c:v>96487</c:v>
                </c:pt>
              </c:numCache>
            </c:numRef>
          </c:val>
          <c:extLst xmlns:c16r2="http://schemas.microsoft.com/office/drawing/2015/06/chart">
            <c:ext xmlns:c16="http://schemas.microsoft.com/office/drawing/2014/chart" uri="{C3380CC4-5D6E-409C-BE32-E72D297353CC}">
              <c16:uniqueId val="{00000002-6D19-403A-A7C5-6E98A0A550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D19-403A-A7C5-6E98A0A550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D19-403A-A7C5-6E98A0A550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15851</c:v>
                </c:pt>
                <c:pt idx="3">
                  <c:v>16291</c:v>
                </c:pt>
                <c:pt idx="6">
                  <c:v>18084</c:v>
                </c:pt>
                <c:pt idx="9">
                  <c:v>18273</c:v>
                </c:pt>
                <c:pt idx="12">
                  <c:v>17841</c:v>
                </c:pt>
              </c:numCache>
            </c:numRef>
          </c:val>
          <c:extLst xmlns:c16r2="http://schemas.microsoft.com/office/drawing/2015/06/chart">
            <c:ext xmlns:c16="http://schemas.microsoft.com/office/drawing/2014/chart" uri="{C3380CC4-5D6E-409C-BE32-E72D297353CC}">
              <c16:uniqueId val="{00000005-6D19-403A-A7C5-6E98A0A550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79283</c:v>
                </c:pt>
                <c:pt idx="3">
                  <c:v>73663</c:v>
                </c:pt>
                <c:pt idx="6">
                  <c:v>69761</c:v>
                </c:pt>
                <c:pt idx="9">
                  <c:v>102465</c:v>
                </c:pt>
                <c:pt idx="12">
                  <c:v>94559</c:v>
                </c:pt>
              </c:numCache>
            </c:numRef>
          </c:val>
          <c:extLst xmlns:c16r2="http://schemas.microsoft.com/office/drawing/2015/06/chart">
            <c:ext xmlns:c16="http://schemas.microsoft.com/office/drawing/2014/chart" uri="{C3380CC4-5D6E-409C-BE32-E72D297353CC}">
              <c16:uniqueId val="{00000006-6D19-403A-A7C5-6E98A0A550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D19-403A-A7C5-6E98A0A550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278771</c:v>
                </c:pt>
                <c:pt idx="3">
                  <c:v>273017</c:v>
                </c:pt>
                <c:pt idx="6">
                  <c:v>269240</c:v>
                </c:pt>
                <c:pt idx="9">
                  <c:v>266357</c:v>
                </c:pt>
                <c:pt idx="12">
                  <c:v>252380</c:v>
                </c:pt>
              </c:numCache>
            </c:numRef>
          </c:val>
          <c:extLst xmlns:c16r2="http://schemas.microsoft.com/office/drawing/2015/06/chart">
            <c:ext xmlns:c16="http://schemas.microsoft.com/office/drawing/2014/chart" uri="{C3380CC4-5D6E-409C-BE32-E72D297353CC}">
              <c16:uniqueId val="{00000008-6D19-403A-A7C5-6E98A0A550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2735</c:v>
                </c:pt>
                <c:pt idx="3">
                  <c:v>1792</c:v>
                </c:pt>
                <c:pt idx="6">
                  <c:v>1418</c:v>
                </c:pt>
                <c:pt idx="9">
                  <c:v>1208</c:v>
                </c:pt>
                <c:pt idx="12">
                  <c:v>1190</c:v>
                </c:pt>
              </c:numCache>
            </c:numRef>
          </c:val>
          <c:extLst xmlns:c16r2="http://schemas.microsoft.com/office/drawing/2015/06/chart">
            <c:ext xmlns:c16="http://schemas.microsoft.com/office/drawing/2014/chart" uri="{C3380CC4-5D6E-409C-BE32-E72D297353CC}">
              <c16:uniqueId val="{00000009-6D19-403A-A7C5-6E98A0A550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1138579</c:v>
                </c:pt>
                <c:pt idx="3">
                  <c:v>1140786</c:v>
                </c:pt>
                <c:pt idx="6">
                  <c:v>1139857</c:v>
                </c:pt>
                <c:pt idx="9">
                  <c:v>1142844</c:v>
                </c:pt>
                <c:pt idx="12">
                  <c:v>1142269</c:v>
                </c:pt>
              </c:numCache>
            </c:numRef>
          </c:val>
          <c:extLst xmlns:c16r2="http://schemas.microsoft.com/office/drawing/2015/06/chart">
            <c:ext xmlns:c16="http://schemas.microsoft.com/office/drawing/2014/chart" uri="{C3380CC4-5D6E-409C-BE32-E72D297353CC}">
              <c16:uniqueId val="{0000000A-6D19-403A-A7C5-6E98A0A55098}"/>
            </c:ext>
          </c:extLst>
        </c:ser>
        <c:dLbls>
          <c:showLegendKey val="0"/>
          <c:showVal val="0"/>
          <c:showCatName val="0"/>
          <c:showSerName val="0"/>
          <c:showPercent val="0"/>
          <c:showBubbleSize val="0"/>
        </c:dLbls>
        <c:gapWidth val="100"/>
        <c:overlap val="100"/>
        <c:axId val="232403712"/>
        <c:axId val="232405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524903</c:v>
                </c:pt>
                <c:pt idx="2">
                  <c:v>#N/A</c:v>
                </c:pt>
                <c:pt idx="3">
                  <c:v>#N/A</c:v>
                </c:pt>
                <c:pt idx="4">
                  <c:v>520213</c:v>
                </c:pt>
                <c:pt idx="5">
                  <c:v>#N/A</c:v>
                </c:pt>
                <c:pt idx="6">
                  <c:v>#N/A</c:v>
                </c:pt>
                <c:pt idx="7">
                  <c:v>522113</c:v>
                </c:pt>
                <c:pt idx="8">
                  <c:v>#N/A</c:v>
                </c:pt>
                <c:pt idx="9">
                  <c:v>#N/A</c:v>
                </c:pt>
                <c:pt idx="10">
                  <c:v>554801</c:v>
                </c:pt>
                <c:pt idx="11">
                  <c:v>#N/A</c:v>
                </c:pt>
                <c:pt idx="12">
                  <c:v>#N/A</c:v>
                </c:pt>
                <c:pt idx="13">
                  <c:v>532875</c:v>
                </c:pt>
                <c:pt idx="14">
                  <c:v>#N/A</c:v>
                </c:pt>
              </c:numCache>
            </c:numRef>
          </c:val>
          <c:smooth val="0"/>
          <c:extLst xmlns:c16r2="http://schemas.microsoft.com/office/drawing/2015/06/chart">
            <c:ext xmlns:c16="http://schemas.microsoft.com/office/drawing/2014/chart" uri="{C3380CC4-5D6E-409C-BE32-E72D297353CC}">
              <c16:uniqueId val="{0000000B-6D19-403A-A7C5-6E98A0A55098}"/>
            </c:ext>
          </c:extLst>
        </c:ser>
        <c:dLbls>
          <c:showLegendKey val="0"/>
          <c:showVal val="0"/>
          <c:showCatName val="0"/>
          <c:showSerName val="0"/>
          <c:showPercent val="0"/>
          <c:showBubbleSize val="0"/>
        </c:dLbls>
        <c:marker val="1"/>
        <c:smooth val="0"/>
        <c:axId val="232403712"/>
        <c:axId val="232405632"/>
      </c:lineChart>
      <c:catAx>
        <c:axId val="23240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2405632"/>
        <c:crosses val="autoZero"/>
        <c:auto val="1"/>
        <c:lblAlgn val="ctr"/>
        <c:lblOffset val="100"/>
        <c:tickLblSkip val="1"/>
        <c:tickMarkSkip val="1"/>
        <c:noMultiLvlLbl val="0"/>
      </c:catAx>
      <c:valAx>
        <c:axId val="232405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240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4656</c:v>
                </c:pt>
                <c:pt idx="1">
                  <c:v>4172</c:v>
                </c:pt>
                <c:pt idx="2">
                  <c:v>3451</c:v>
                </c:pt>
              </c:numCache>
            </c:numRef>
          </c:val>
          <c:extLst xmlns:c16r2="http://schemas.microsoft.com/office/drawing/2015/06/chart">
            <c:ext xmlns:c16="http://schemas.microsoft.com/office/drawing/2014/chart" uri="{C3380CC4-5D6E-409C-BE32-E72D297353CC}">
              <c16:uniqueId val="{00000000-D1DB-410A-9EF7-E8064B6E03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D1DB-410A-9EF7-E8064B6E03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5048</c:v>
                </c:pt>
                <c:pt idx="1">
                  <c:v>5289</c:v>
                </c:pt>
                <c:pt idx="2">
                  <c:v>5128</c:v>
                </c:pt>
              </c:numCache>
            </c:numRef>
          </c:val>
          <c:extLst xmlns:c16r2="http://schemas.microsoft.com/office/drawing/2015/06/chart">
            <c:ext xmlns:c16="http://schemas.microsoft.com/office/drawing/2014/chart" uri="{C3380CC4-5D6E-409C-BE32-E72D297353CC}">
              <c16:uniqueId val="{00000002-D1DB-410A-9EF7-E8064B6E03B5}"/>
            </c:ext>
          </c:extLst>
        </c:ser>
        <c:dLbls>
          <c:showLegendKey val="0"/>
          <c:showVal val="0"/>
          <c:showCatName val="0"/>
          <c:showSerName val="0"/>
          <c:showPercent val="0"/>
          <c:showBubbleSize val="0"/>
        </c:dLbls>
        <c:gapWidth val="120"/>
        <c:overlap val="100"/>
        <c:axId val="233205760"/>
        <c:axId val="233207296"/>
      </c:barChart>
      <c:catAx>
        <c:axId val="233205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3207296"/>
        <c:crosses val="autoZero"/>
        <c:auto val="1"/>
        <c:lblAlgn val="ctr"/>
        <c:lblOffset val="100"/>
        <c:tickLblSkip val="1"/>
        <c:tickMarkSkip val="1"/>
        <c:noMultiLvlLbl val="0"/>
      </c:catAx>
      <c:valAx>
        <c:axId val="233207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3205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{6C70C776-2071-44CC-A881-AE1858E046C3}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AE9-42DA-B4FE-12DC58C03A8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{4770E11A-1801-46DD-94F5-86F276ED689F}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E9-42DA-B4FE-12DC58C03A8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{C5E43212-CE90-4D7E-BD93-4A7931B84987}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E9-42DA-B4FE-12DC58C03A8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{74D5FD32-1540-477E-9B95-694129D5460F}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E9-42DA-B4FE-12DC58C03A8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{0A3EA1FC-F703-4083-AC27-200F7104D013}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E9-42DA-B4FE-12DC58C03A8D}"/>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{82B9414E-1B95-40C4-B529-876B33D9D857}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AE9-42DA-B4FE-12DC58C03A8D}"/>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{C1C26CAE-D87A-4C58-976E-EBC6280A5B28}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AE9-42DA-B4FE-12DC58C03A8D}"/>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{012B1BC7-52BE-45A0-BC9B-FCD515A7C7FD}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AE9-42DA-B4FE-12DC58C03A8D}"/>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{16004321-FD81-4BB2-BA31-03E3F56F47B4}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AE9-42DA-B4FE-12DC58C03A8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60.8</c:v>
                </c:pt>
                <c:pt idx="16">
                  <c:v>62.4</c:v>
                </c:pt>
                <c:pt idx="24">
                  <c:v>63.7</c:v>
                </c:pt>
                <c:pt idx="32">
                  <c:v>65</c:v>
                </c:pt>
              </c:numCache>
            </c:numRef>
          </c:xVal>
          <c:yVal>
            <c:numRef>
              <c:f>公会計指標分析・財政指標組合せ分析表!$BP$51:$DC$51</c:f>
              <c:numCache>
                <c:formatCode>#,##0.0;"▲ "#,##0.0</c:formatCode>
                <c:ptCount val="40"/>
                <c:pt idx="8">
                  <c:v>223.9</c:v>
                </c:pt>
                <c:pt idx="16">
                  <c:v>222.8</c:v>
                </c:pt>
                <c:pt idx="24">
                  <c:v>199.6</c:v>
                </c:pt>
                <c:pt idx="32">
                  <c:v>190.4</c:v>
                </c:pt>
              </c:numCache>
            </c:numRef>
          </c:yVal>
          <c:smooth val="0"/>
          <c:extLst xmlns:c16r2="http://schemas.microsoft.com/office/drawing/2015/06/chart">
            <c:ext xmlns:c16="http://schemas.microsoft.com/office/drawing/2014/chart" uri="{C3380CC4-5D6E-409C-BE32-E72D297353CC}">
              <c16:uniqueId val="{00000009-AAE9-42DA-B4FE-12DC58C03A8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{8FE702D5-F9AD-4573-94D5-D8A68DF8E27A}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AE9-42DA-B4FE-12DC58C03A8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{E984FB6B-5E8F-44E2-9DC9-65C87FF93A25}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E9-42DA-B4FE-12DC58C03A8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{D53C4716-5988-46FF-B87C-9EFB24882A46}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E9-42DA-B4FE-12DC58C03A8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{4584FCC8-F037-41A2-9287-508A600AC012}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E9-42DA-B4FE-12DC58C03A8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{D32BE655-6438-4D45-8886-68616BC4396C}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E9-42DA-B4FE-12DC58C03A8D}"/>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{6D199ABB-CC60-4F8E-BFD9-4B75CEF3B8EF}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AE9-42DA-B4FE-12DC58C03A8D}"/>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{80ECB659-9DAE-4200-AFE5-F83B2A8699F2}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AE9-42DA-B4FE-12DC58C03A8D}"/>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{3702FBBF-0355-4020-92A4-C5F506D9A6BB}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AE9-42DA-B4FE-12DC58C03A8D}"/>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{B07F761A-FB09-4878-BB8C-D457B511A434}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AE9-42DA-B4FE-12DC58C03A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59.4</c:v>
                </c:pt>
                <c:pt idx="16">
                  <c:v>61</c:v>
                </c:pt>
                <c:pt idx="24">
                  <c:v>62</c:v>
                </c:pt>
                <c:pt idx="32">
                  <c:v>62.8</c:v>
                </c:pt>
              </c:numCache>
            </c:numRef>
          </c:xVal>
          <c:yVal>
            <c:numRef>
              <c:f>公会計指標分析・財政指標組合せ分析表!$BP$55:$DC$55</c:f>
              <c:numCache>
                <c:formatCode>#,##0.0;"▲ "#,##0.0</c:formatCode>
                <c:ptCount val="40"/>
                <c:pt idx="8">
                  <c:v>124.2</c:v>
                </c:pt>
                <c:pt idx="16">
                  <c:v>115.7</c:v>
                </c:pt>
                <c:pt idx="24">
                  <c:v>106</c:v>
                </c:pt>
                <c:pt idx="32">
                  <c:v>97.6</c:v>
                </c:pt>
              </c:numCache>
            </c:numRef>
          </c:yVal>
          <c:smooth val="0"/>
          <c:extLst xmlns:c16r2="http://schemas.microsoft.com/office/drawing/2015/06/chart">
            <c:ext xmlns:c16="http://schemas.microsoft.com/office/drawing/2014/chart" uri="{C3380CC4-5D6E-409C-BE32-E72D297353CC}">
              <c16:uniqueId val="{00000013-AAE9-42DA-B4FE-12DC58C03A8D}"/>
            </c:ext>
          </c:extLst>
        </c:ser>
        <c:dLbls>
          <c:showLegendKey val="0"/>
          <c:showVal val="1"/>
          <c:showCatName val="0"/>
          <c:showSerName val="0"/>
          <c:showPercent val="0"/>
          <c:showBubbleSize val="0"/>
        </c:dLbls>
        <c:axId val="232384000"/>
        <c:axId val="232385920"/>
      </c:scatterChart>
      <c:valAx>
        <c:axId val="232384000"/>
        <c:scaling>
          <c:orientation val="minMax"/>
          <c:max val="65.5"/>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2385920"/>
        <c:crosses val="autoZero"/>
        <c:crossBetween val="midCat"/>
      </c:valAx>
      <c:valAx>
        <c:axId val="232385920"/>
        <c:scaling>
          <c:orientation val="minMax"/>
          <c:max val="250"/>
          <c:min val="8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23840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{EB06EA04-B0DC-425C-979A-41A09384E5D7}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CD3-4B3F-BD21-5C33C441CC4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{05F51843-3309-4CF8-BDDC-9709D46F3F89}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D3-4B3F-BD21-5C33C441CC4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{15B1C8AB-AA24-4693-84C8-E1AF3327B960}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D3-4B3F-BD21-5C33C441CC4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{58B1E9C8-9642-4B57-9890-075EF44B7E64}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D3-4B3F-BD21-5C33C441CC4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{906B98BA-6BF7-4049-801A-DCC8FF3F8B40}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D3-4B3F-BD21-5C33C441CC4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{F03F2C0C-9013-49B6-B82C-E069E9AEA79A}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CD3-4B3F-BD21-5C33C441CC4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{2EF110E2-B073-4019-853D-AF9A47FD3571}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CD3-4B3F-BD21-5C33C441CC4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{EAD84F79-6A10-4027-B8C1-A74FE76E305F}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CD3-4B3F-BD21-5C33C441CC4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{F358511F-25BB-46BD-A0F9-749897C48E07}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CD3-4B3F-BD21-5C33C441CC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15.4</c:v>
                </c:pt>
                <c:pt idx="8">
                  <c:v>15</c:v>
                </c:pt>
                <c:pt idx="16">
                  <c:v>14.7</c:v>
                </c:pt>
                <c:pt idx="24">
                  <c:v>13.8</c:v>
                </c:pt>
                <c:pt idx="32">
                  <c:v>13.1</c:v>
                </c:pt>
              </c:numCache>
            </c:numRef>
          </c:xVal>
          <c:yVal>
            <c:numRef>
              <c:f>公会計指標分析・財政指標組合せ分析表!$BP$73:$DC$73</c:f>
              <c:numCache>
                <c:formatCode>#,##0.0;"▲ "#,##0.0</c:formatCode>
                <c:ptCount val="40"/>
                <c:pt idx="0">
                  <c:v>228</c:v>
                </c:pt>
                <c:pt idx="8">
                  <c:v>223.9</c:v>
                </c:pt>
                <c:pt idx="16">
                  <c:v>222.8</c:v>
                </c:pt>
                <c:pt idx="24">
                  <c:v>199.6</c:v>
                </c:pt>
                <c:pt idx="32">
                  <c:v>190.4</c:v>
                </c:pt>
              </c:numCache>
            </c:numRef>
          </c:yVal>
          <c:smooth val="0"/>
          <c:extLst xmlns:c16r2="http://schemas.microsoft.com/office/drawing/2015/06/chart">
            <c:ext xmlns:c16="http://schemas.microsoft.com/office/drawing/2014/chart" uri="{C3380CC4-5D6E-409C-BE32-E72D297353CC}">
              <c16:uniqueId val="{00000009-5CD3-4B3F-BD21-5C33C441CC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{3FD5AB21-DEC1-45D9-B52B-CE78B6837BAA}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CD3-4B3F-BD21-5C33C441CC4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{AF76322A-C30C-4496-97D8-F36B00C1E3C2}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D3-4B3F-BD21-5C33C441CC4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{DA48A428-C157-4C94-8FD2-3ECC8F0C8465}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D3-4B3F-BD21-5C33C441CC4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{46782C72-D661-4897-A13E-BD1F055887C4}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D3-4B3F-BD21-5C33C441CC4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{906A112C-1BDB-47BC-A2DF-C1CEAA1D0844}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D3-4B3F-BD21-5C33C441CC4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{BE68B151-C0DE-4539-B811-774476CE992E}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CD3-4B3F-BD21-5C33C441CC4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{974BF6E0-3851-480C-8C17-19C34AD46B66}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CD3-4B3F-BD21-5C33C441CC4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{FE26EFC5-2391-476E-8F7E-2367F7D9737F}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CD3-4B3F-BD21-5C33C441CC4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{403BB7FF-9460-49B5-8339-371E89E6A6BA}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CD3-4B3F-BD21-5C33C441CC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10.9</c:v>
                </c:pt>
                <c:pt idx="16">
                  <c:v>10.3</c:v>
                </c:pt>
                <c:pt idx="24">
                  <c:v>9</c:v>
                </c:pt>
                <c:pt idx="32">
                  <c:v>8</c:v>
                </c:pt>
              </c:numCache>
            </c:numRef>
          </c:xVal>
          <c:yVal>
            <c:numRef>
              <c:f>公会計指標分析・財政指標組合せ分析表!$BP$77:$DC$77</c:f>
              <c:numCache>
                <c:formatCode>#,##0.0;"▲ "#,##0.0</c:formatCode>
                <c:ptCount val="40"/>
                <c:pt idx="0">
                  <c:v>132.4</c:v>
                </c:pt>
                <c:pt idx="8">
                  <c:v>124.2</c:v>
                </c:pt>
                <c:pt idx="16">
                  <c:v>115.7</c:v>
                </c:pt>
                <c:pt idx="24">
                  <c:v>106</c:v>
                </c:pt>
                <c:pt idx="32">
                  <c:v>97.6</c:v>
                </c:pt>
              </c:numCache>
            </c:numRef>
          </c:yVal>
          <c:smooth val="0"/>
          <c:extLst xmlns:c16r2="http://schemas.microsoft.com/office/drawing/2015/06/chart">
            <c:ext xmlns:c16="http://schemas.microsoft.com/office/drawing/2014/chart" uri="{C3380CC4-5D6E-409C-BE32-E72D297353CC}">
              <c16:uniqueId val="{00000013-5CD3-4B3F-BD21-5C33C441CC40}"/>
            </c:ext>
          </c:extLst>
        </c:ser>
        <c:dLbls>
          <c:showLegendKey val="0"/>
          <c:showVal val="1"/>
          <c:showCatName val="0"/>
          <c:showSerName val="0"/>
          <c:showPercent val="0"/>
          <c:showBubbleSize val="0"/>
        </c:dLbls>
        <c:axId val="233681664"/>
        <c:axId val="233683584"/>
      </c:scatterChart>
      <c:valAx>
        <c:axId val="233681664"/>
        <c:scaling>
          <c:orientation val="minMax"/>
          <c:max val="16.100000000000001"/>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683584"/>
        <c:crosses val="autoZero"/>
        <c:crossBetween val="midCat"/>
      </c:valAx>
      <c:valAx>
        <c:axId val="233683584"/>
        <c:scaling>
          <c:orientation val="minMax"/>
          <c:max val="250"/>
          <c:min val="8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36816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年度の実質公債費比率の分子は、前年度を５億円上回っている。</a:t>
          </a:r>
        </a:p>
        <a:p>
          <a:r>
            <a:rPr kumimoji="1" lang="ja-JP" altLang="en-US" sz="1400">
              <a:latin typeface="ＭＳ ゴシック" pitchFamily="49" charset="-128"/>
              <a:ea typeface="ＭＳ ゴシック" pitchFamily="49" charset="-128"/>
            </a:rPr>
            <a:t>これは、基準財政需要額に算入される公債費が減少したことが主な要因である。</a:t>
          </a:r>
        </a:p>
        <a:p>
          <a:r>
            <a:rPr kumimoji="1" lang="ja-JP" altLang="en-US" sz="1400">
              <a:latin typeface="ＭＳ ゴシック" pitchFamily="49" charset="-128"/>
              <a:ea typeface="ＭＳ ゴシック" pitchFamily="49" charset="-128"/>
            </a:rPr>
            <a:t>引き続き、財政運営方針（平成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年度）に沿って、市債残高の抑制や、低利の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年債の発行等による金利負担の軽減に努めていく。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分の１として設定しているのに対して、本市においては、</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年償還（３年据置）で毎年度の発行額の積立額を</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分の１として設定しているため、減債基金残高と減債基金積立相当額に乖離が生じている。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年度の将来負担比率の分子は、前年度を</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億円下回っている。</a:t>
          </a:r>
        </a:p>
        <a:p>
          <a:r>
            <a:rPr kumimoji="1" lang="ja-JP" altLang="en-US" sz="1400">
              <a:latin typeface="ＭＳ ゴシック" pitchFamily="49" charset="-128"/>
              <a:ea typeface="ＭＳ ゴシック" pitchFamily="49" charset="-128"/>
            </a:rPr>
            <a:t>これは、下水道事業など公営企業の元利償還金に対する繰出見込額や退職手当支給予定額が減少したことなどが主な要因となっている。</a:t>
          </a:r>
        </a:p>
        <a:p>
          <a:r>
            <a:rPr kumimoji="1" lang="ja-JP" altLang="en-US" sz="1400">
              <a:latin typeface="ＭＳ ゴシック" pitchFamily="49" charset="-128"/>
              <a:ea typeface="ＭＳ ゴシック" pitchFamily="49" charset="-128"/>
            </a:rPr>
            <a:t>財政運営方針（平成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年度）において、臨時財政対策債の残高及び減債基金積立累計額を除いた市債残高を、４年間で１割程度減少させることを目標として掲げ、引き続きこの方針に沿って財政の健全化に努めていく。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年７月に発生した西日本豪雨災害への対応で財政調整基金の取崩しを行ったことなどから、基金全体の残高は、８億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旧広島市民球場跡地整備事業基金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旧広島市民球場の跡地整備に係る事業を円滑かつ効率的に行うための資金に充てるもの。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ひろしま国際協力基金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広島市環境保全事業基金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広島市原爆ドーム保存事業等基金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被爆の惨禍を後世に伝え、核兵器の廃絶と世界恒久平和の実現を訴える原爆ドームを永久に保存する事業、その他の被爆建物を保存する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事業その他被爆の実相を伝える事業を円滑かつ効率的に行うための資金に充てるもの。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広島市民球場基金は、電光式スコアボード設備改修等に係る事業費に充当するために基金を取り崩したことにより、取崩額が積立額を上回</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ったため基金残高が減少した。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広島市原爆ドーム保存事業等基金は、平和記念資料館観覧料増額相当分等を基金に積み立てたことにより、積立額が取崩額を上回ったため、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各基金の設置目的に照らし、適切に運用していく。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年７月に発生した西日本豪雨災害への対応で取崩しを行ったことなどから、取崩額が積立額を上回ったため基金残高が減少した。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引き続き、社会経済情勢の変動があった場合の年度間の財源調整や災害などの不測の事態に対応できるよう、基金残高の確保に努める。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1,196,138
1,176,951
906.68
619,683,855
616,099,558
1,997,994
327,147,073
1,032,554,256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40"/>
            </a:lnSpc>
          </a:pPr>
          <a:r>
            <a:rPr kumimoji="1" lang="ja-JP" altLang="en-US" sz="1100">
              <a:latin typeface="ＭＳ Ｐゴシック" panose="020B0600070205080204" pitchFamily="50" charset="-128"/>
              <a:ea typeface="ＭＳ Ｐゴシック" panose="020B0600070205080204" pitchFamily="50" charset="-128"/>
            </a:rPr>
            <a:t>高度経済成長期にあたる昭和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年代にかけ集中整備した公共施設が耐用年数を迎えつつあることから、有形固定資産減価償却率が全国平均や類似団体より高い水準にある。こうした状況を踏まえ、平成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広島市公共施設等総合管理計画」を策定した。そ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むこととし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xdr:rowOff>
    </xdr:from>
    <xdr:to>
      <xdr:col>23</xdr:col>
      <xdr:colOff>85090</xdr:colOff>
      <xdr:row>34</xdr:row>
      <xdr:rowOff>17690</xdr:rowOff>
    </xdr:to>
    <xdr:cxnSp macro="">
      <xdr:nvCxnSpPr>
        <xdr:cNvPr id="66" name="直線コネクタ 65"/>
        <xdr:cNvCxnSpPr/>
      </xdr:nvCxnSpPr>
      <xdr:spPr>
        <a:xfrm flipV="1">
          <a:off x="4760595" y="5230586"/>
          <a:ext cx="127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21517</xdr:rowOff>
    </xdr:from>
    <xdr:ext cx="405111" cy="259045"/>
    <xdr:sp macro="" textlink="">
      <xdr:nvSpPr>
        <xdr:cNvPr id="67" name="有形固定資産減価償却率最小値テキスト"/>
        <xdr:cNvSpPr txBox="1"/>
      </xdr:nvSpPr>
      <xdr:spPr>
        <a:xfrm>
          <a:off x="4813300" y="662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17690</xdr:rowOff>
    </xdr:from>
    <xdr:to>
      <xdr:col>23</xdr:col>
      <xdr:colOff>174625</xdr:colOff>
      <xdr:row>34</xdr:row>
      <xdr:rowOff>17690</xdr:rowOff>
    </xdr:to>
    <xdr:cxnSp macro="">
      <xdr:nvCxnSpPr>
        <xdr:cNvPr id="68" name="直線コネクタ 67"/>
        <xdr:cNvCxnSpPr/>
      </xdr:nvCxnSpPr>
      <xdr:spPr>
        <a:xfrm>
          <a:off x="4673600" y="661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119488</xdr:rowOff>
    </xdr:from>
    <xdr:ext cx="405111" cy="259045"/>
    <xdr:sp macro="" textlink="">
      <xdr:nvSpPr>
        <xdr:cNvPr id="69" name="有形固定資産減価償却率最大値テキスト"/>
        <xdr:cNvSpPr txBox="1"/>
      </xdr:nvSpPr>
      <xdr:spPr>
        <a:xfrm>
          <a:off x="4813300" y="50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xdr:rowOff>
    </xdr:from>
    <xdr:to>
      <xdr:col>23</xdr:col>
      <xdr:colOff>174625</xdr:colOff>
      <xdr:row>26</xdr:row>
      <xdr:rowOff>1361</xdr:rowOff>
    </xdr:to>
    <xdr:cxnSp macro="">
      <xdr:nvCxnSpPr>
        <xdr:cNvPr id="70" name="直線コネクタ 69"/>
        <xdr:cNvCxnSpPr/>
      </xdr:nvCxnSpPr>
      <xdr:spPr>
        <a:xfrm>
          <a:off x="4673600" y="523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82900</xdr:rowOff>
    </xdr:from>
    <xdr:ext cx="405111" cy="259045"/>
    <xdr:sp macro="" textlink="">
      <xdr:nvSpPr>
        <xdr:cNvPr id="71" name="有形固定資産減価償却率平均値テキスト"/>
        <xdr:cNvSpPr txBox="1"/>
      </xdr:nvSpPr>
      <xdr:spPr>
        <a:xfrm>
          <a:off x="4813300" y="5826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104473</xdr:rowOff>
    </xdr:from>
    <xdr:to>
      <xdr:col>23</xdr:col>
      <xdr:colOff>136525</xdr:colOff>
      <xdr:row>30</xdr:row>
      <xdr:rowOff>34623</xdr:rowOff>
    </xdr:to>
    <xdr:sp macro="" textlink="">
      <xdr:nvSpPr>
        <xdr:cNvPr id="72" name="フローチャート: 判断 71"/>
        <xdr:cNvSpPr/>
      </xdr:nvSpPr>
      <xdr:spPr>
        <a:xfrm>
          <a:off x="4711700" y="584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15270</xdr:rowOff>
    </xdr:from>
    <xdr:to>
      <xdr:col>19</xdr:col>
      <xdr:colOff>187325</xdr:colOff>
      <xdr:row>30</xdr:row>
      <xdr:rowOff>116870</xdr:rowOff>
    </xdr:to>
    <xdr:sp macro="" textlink="">
      <xdr:nvSpPr>
        <xdr:cNvPr id="73" name="フローチャート: 判断 72"/>
        <xdr:cNvSpPr/>
      </xdr:nvSpPr>
      <xdr:spPr>
        <a:xfrm>
          <a:off x="4000500" y="59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118080</xdr:rowOff>
    </xdr:from>
    <xdr:to>
      <xdr:col>15</xdr:col>
      <xdr:colOff>187325</xdr:colOff>
      <xdr:row>31</xdr:row>
      <xdr:rowOff>48230</xdr:rowOff>
    </xdr:to>
    <xdr:sp macro="" textlink="">
      <xdr:nvSpPr>
        <xdr:cNvPr id="74" name="フローチャート: 判断 73"/>
        <xdr:cNvSpPr/>
      </xdr:nvSpPr>
      <xdr:spPr>
        <a:xfrm>
          <a:off x="3238500" y="603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5" name="フローチャート: 判断 74"/>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49742</xdr:rowOff>
    </xdr:from>
    <xdr:to>
      <xdr:col>23</xdr:col>
      <xdr:colOff>136525</xdr:colOff>
      <xdr:row>28</xdr:row>
      <xdr:rowOff>151342</xdr:rowOff>
    </xdr:to>
    <xdr:sp macro="" textlink="">
      <xdr:nvSpPr>
        <xdr:cNvPr id="81" name="楕円 80"/>
        <xdr:cNvSpPr/>
      </xdr:nvSpPr>
      <xdr:spPr>
        <a:xfrm>
          <a:off x="47117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72619</xdr:rowOff>
    </xdr:from>
    <xdr:ext cx="405111" cy="259045"/>
    <xdr:sp macro="" textlink="">
      <xdr:nvSpPr>
        <xdr:cNvPr id="82" name="有形固定資産減価償却率該当値テキスト"/>
        <xdr:cNvSpPr txBox="1"/>
      </xdr:nvSpPr>
      <xdr:spPr>
        <a:xfrm>
          <a:off x="4813300" y="547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11944</xdr:rowOff>
    </xdr:from>
    <xdr:to>
      <xdr:col>19</xdr:col>
      <xdr:colOff>187325</xdr:colOff>
      <xdr:row>29</xdr:row>
      <xdr:rowOff>113544</xdr:rowOff>
    </xdr:to>
    <xdr:sp macro="" textlink="">
      <xdr:nvSpPr>
        <xdr:cNvPr id="83" name="楕円 82"/>
        <xdr:cNvSpPr/>
      </xdr:nvSpPr>
      <xdr:spPr>
        <a:xfrm>
          <a:off x="4000500" y="575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100542</xdr:rowOff>
    </xdr:from>
    <xdr:to>
      <xdr:col>23</xdr:col>
      <xdr:colOff>85725</xdr:colOff>
      <xdr:row>29</xdr:row>
      <xdr:rowOff>62744</xdr:rowOff>
    </xdr:to>
    <xdr:cxnSp macro="">
      <xdr:nvCxnSpPr>
        <xdr:cNvPr id="84" name="直線コネクタ 83"/>
        <xdr:cNvCxnSpPr/>
      </xdr:nvCxnSpPr>
      <xdr:spPr>
        <a:xfrm flipV="1">
          <a:off x="4051300" y="5672667"/>
          <a:ext cx="711200" cy="1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145597</xdr:rowOff>
    </xdr:from>
    <xdr:to>
      <xdr:col>15</xdr:col>
      <xdr:colOff>187325</xdr:colOff>
      <xdr:row>30</xdr:row>
      <xdr:rowOff>75747</xdr:rowOff>
    </xdr:to>
    <xdr:sp macro="" textlink="">
      <xdr:nvSpPr>
        <xdr:cNvPr id="85" name="楕円 84"/>
        <xdr:cNvSpPr/>
      </xdr:nvSpPr>
      <xdr:spPr>
        <a:xfrm>
          <a:off x="3238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62744</xdr:rowOff>
    </xdr:from>
    <xdr:to>
      <xdr:col>19</xdr:col>
      <xdr:colOff>136525</xdr:colOff>
      <xdr:row>30</xdr:row>
      <xdr:rowOff>24947</xdr:rowOff>
    </xdr:to>
    <xdr:cxnSp macro="">
      <xdr:nvCxnSpPr>
        <xdr:cNvPr id="86" name="直線コネクタ 85"/>
        <xdr:cNvCxnSpPr/>
      </xdr:nvCxnSpPr>
      <xdr:spPr>
        <a:xfrm flipV="1">
          <a:off x="3289300" y="5806319"/>
          <a:ext cx="762000" cy="1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24947</xdr:rowOff>
    </xdr:from>
    <xdr:to>
      <xdr:col>15</xdr:col>
      <xdr:colOff>136525</xdr:colOff>
      <xdr:row>31</xdr:row>
      <xdr:rowOff>17992</xdr:rowOff>
    </xdr:to>
    <xdr:cxnSp macro="">
      <xdr:nvCxnSpPr>
        <xdr:cNvPr id="88" name="直線コネクタ 87"/>
        <xdr:cNvCxnSpPr/>
      </xdr:nvCxnSpPr>
      <xdr:spPr>
        <a:xfrm flipV="1">
          <a:off x="2527300" y="5939972"/>
          <a:ext cx="762000" cy="16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107997</xdr:rowOff>
    </xdr:from>
    <xdr:ext cx="405111" cy="259045"/>
    <xdr:sp macro="" textlink="">
      <xdr:nvSpPr>
        <xdr:cNvPr id="89" name="n_1aveValue有形固定資産減価償却率"/>
        <xdr:cNvSpPr txBox="1"/>
      </xdr:nvSpPr>
      <xdr:spPr>
        <a:xfrm>
          <a:off x="3836044" y="6023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39357</xdr:rowOff>
    </xdr:from>
    <xdr:ext cx="405111" cy="259045"/>
    <xdr:sp macro="" textlink="">
      <xdr:nvSpPr>
        <xdr:cNvPr id="90" name="n_2aveValue有形固定資産減価償却率"/>
        <xdr:cNvSpPr txBox="1"/>
      </xdr:nvSpPr>
      <xdr:spPr>
        <a:xfrm>
          <a:off x="3086744" y="612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1" name="n_3aveValue有形固定資産減価償却率"/>
        <xdr:cNvSpPr txBox="1"/>
      </xdr:nvSpPr>
      <xdr:spPr>
        <a:xfrm>
          <a:off x="2324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130071</xdr:rowOff>
    </xdr:from>
    <xdr:ext cx="405111" cy="259045"/>
    <xdr:sp macro="" textlink="">
      <xdr:nvSpPr>
        <xdr:cNvPr id="92" name="n_1mainValue有形固定資産減価償却率"/>
        <xdr:cNvSpPr txBox="1"/>
      </xdr:nvSpPr>
      <xdr:spPr>
        <a:xfrm>
          <a:off x="3836044" y="5530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3" name="n_2mainValue有形固定資産減価償却率"/>
        <xdr:cNvSpPr txBox="1"/>
      </xdr:nvSpPr>
      <xdr:spPr>
        <a:xfrm>
          <a:off x="3086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4" name="n_3mainValue有形固定資産減価償却率"/>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[ 1,493.9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債務償還可能年数は類似団体平均を上回っている。これは、都市基盤の整備を積極的に進め、多額の市債を発行してきたことなどが主な要因である。</a:t>
          </a:r>
        </a:p>
        <a:p>
          <a:r>
            <a:rPr kumimoji="1" lang="ja-JP" altLang="en-US" sz="1100">
              <a:latin typeface="ＭＳ Ｐゴシック" panose="020B0600070205080204" pitchFamily="50" charset="-128"/>
              <a:ea typeface="ＭＳ Ｐゴシック" panose="020B0600070205080204" pitchFamily="50" charset="-128"/>
            </a:rPr>
            <a:t>引き続き、財政運営方針に沿って、市債残高の抑制を図るなど、財政の健全化に努めていく。</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2" name="テキスト ボックス 111"/>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8" name="テキスト ボックス 117"/>
        <xdr:cNvSpPr txBox="1"/>
      </xdr:nvSpPr>
      <xdr:spPr>
        <a:xfrm>
          <a:off x="10756676" y="57844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60101</xdr:rowOff>
    </xdr:from>
    <xdr:to>
      <xdr:col>76</xdr:col>
      <xdr:colOff>21589</xdr:colOff>
      <xdr:row>34</xdr:row>
      <xdr:rowOff>19951</xdr:rowOff>
    </xdr:to>
    <xdr:cxnSp macro="">
      <xdr:nvCxnSpPr>
        <xdr:cNvPr id="126" name="直線コネクタ 125"/>
        <xdr:cNvCxnSpPr/>
      </xdr:nvCxnSpPr>
      <xdr:spPr>
        <a:xfrm flipV="1">
          <a:off x="14793595" y="5460776"/>
          <a:ext cx="1269" cy="116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23778</xdr:rowOff>
    </xdr:from>
    <xdr:ext cx="469744" cy="259045"/>
    <xdr:sp macro="" textlink="">
      <xdr:nvSpPr>
        <xdr:cNvPr id="127" name="債務償還比率最小値テキスト"/>
        <xdr:cNvSpPr txBox="1"/>
      </xdr:nvSpPr>
      <xdr:spPr>
        <a:xfrm>
          <a:off x="14846300" y="66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19951</xdr:rowOff>
    </xdr:from>
    <xdr:to>
      <xdr:col>76</xdr:col>
      <xdr:colOff>111125</xdr:colOff>
      <xdr:row>34</xdr:row>
      <xdr:rowOff>19951</xdr:rowOff>
    </xdr:to>
    <xdr:cxnSp macro="">
      <xdr:nvCxnSpPr>
        <xdr:cNvPr id="128" name="直線コネクタ 127"/>
        <xdr:cNvCxnSpPr/>
      </xdr:nvCxnSpPr>
      <xdr:spPr>
        <a:xfrm>
          <a:off x="14706600" y="662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6778</xdr:rowOff>
    </xdr:from>
    <xdr:ext cx="560923" cy="259045"/>
    <xdr:sp macro="" textlink="">
      <xdr:nvSpPr>
        <xdr:cNvPr id="129" name="債務償還比率最大値テキスト"/>
        <xdr:cNvSpPr txBox="1"/>
      </xdr:nvSpPr>
      <xdr:spPr>
        <a:xfrm>
          <a:off x="14846300" y="52360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60101</xdr:rowOff>
    </xdr:from>
    <xdr:to>
      <xdr:col>76</xdr:col>
      <xdr:colOff>111125</xdr:colOff>
      <xdr:row>27</xdr:row>
      <xdr:rowOff>60101</xdr:rowOff>
    </xdr:to>
    <xdr:cxnSp macro="">
      <xdr:nvCxnSpPr>
        <xdr:cNvPr id="130" name="直線コネクタ 129"/>
        <xdr:cNvCxnSpPr/>
      </xdr:nvCxnSpPr>
      <xdr:spPr>
        <a:xfrm>
          <a:off x="14706600" y="54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72244</xdr:rowOff>
    </xdr:from>
    <xdr:ext cx="560923" cy="259045"/>
    <xdr:sp macro="" textlink="">
      <xdr:nvSpPr>
        <xdr:cNvPr id="131" name="債務償還比率平均値テキスト"/>
        <xdr:cNvSpPr txBox="1"/>
      </xdr:nvSpPr>
      <xdr:spPr>
        <a:xfrm>
          <a:off x="14846300" y="5987269"/>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93817</xdr:rowOff>
    </xdr:from>
    <xdr:to>
      <xdr:col>76</xdr:col>
      <xdr:colOff>73025</xdr:colOff>
      <xdr:row>31</xdr:row>
      <xdr:rowOff>23967</xdr:rowOff>
    </xdr:to>
    <xdr:sp macro="" textlink="">
      <xdr:nvSpPr>
        <xdr:cNvPr id="132" name="フローチャート: 判断 131"/>
        <xdr:cNvSpPr/>
      </xdr:nvSpPr>
      <xdr:spPr>
        <a:xfrm>
          <a:off x="14744700" y="60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79012</xdr:rowOff>
    </xdr:from>
    <xdr:to>
      <xdr:col>72</xdr:col>
      <xdr:colOff>123825</xdr:colOff>
      <xdr:row>31</xdr:row>
      <xdr:rowOff>9162</xdr:rowOff>
    </xdr:to>
    <xdr:sp macro="" textlink="">
      <xdr:nvSpPr>
        <xdr:cNvPr id="133" name="フローチャート: 判断 132"/>
        <xdr:cNvSpPr/>
      </xdr:nvSpPr>
      <xdr:spPr>
        <a:xfrm>
          <a:off x="14033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124654</xdr:rowOff>
    </xdr:from>
    <xdr:to>
      <xdr:col>76</xdr:col>
      <xdr:colOff>73025</xdr:colOff>
      <xdr:row>28</xdr:row>
      <xdr:rowOff>54804</xdr:rowOff>
    </xdr:to>
    <xdr:sp macro="" textlink="">
      <xdr:nvSpPr>
        <xdr:cNvPr id="139" name="楕円 138"/>
        <xdr:cNvSpPr/>
      </xdr:nvSpPr>
      <xdr:spPr>
        <a:xfrm>
          <a:off x="14744700" y="55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39581</xdr:rowOff>
    </xdr:from>
    <xdr:ext cx="560923" cy="259045"/>
    <xdr:sp macro="" textlink="">
      <xdr:nvSpPr>
        <xdr:cNvPr id="140" name="債務償還比率該当値テキスト"/>
        <xdr:cNvSpPr txBox="1"/>
      </xdr:nvSpPr>
      <xdr:spPr>
        <a:xfrm>
          <a:off x="14846300" y="54402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xdr:rowOff>
    </xdr:from>
    <xdr:to>
      <xdr:col>72</xdr:col>
      <xdr:colOff>123825</xdr:colOff>
      <xdr:row>28</xdr:row>
      <xdr:rowOff>101684</xdr:rowOff>
    </xdr:to>
    <xdr:sp macro="" textlink="">
      <xdr:nvSpPr>
        <xdr:cNvPr id="141" name="楕円 140"/>
        <xdr:cNvSpPr/>
      </xdr:nvSpPr>
      <xdr:spPr>
        <a:xfrm>
          <a:off x="14033500" y="557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4004</xdr:rowOff>
    </xdr:from>
    <xdr:to>
      <xdr:col>76</xdr:col>
      <xdr:colOff>22225</xdr:colOff>
      <xdr:row>28</xdr:row>
      <xdr:rowOff>50884</xdr:rowOff>
    </xdr:to>
    <xdr:cxnSp macro="">
      <xdr:nvCxnSpPr>
        <xdr:cNvPr id="142" name="直線コネクタ 141"/>
        <xdr:cNvCxnSpPr/>
      </xdr:nvCxnSpPr>
      <xdr:spPr>
        <a:xfrm flipV="1">
          <a:off x="14084300" y="5576129"/>
          <a:ext cx="711200" cy="4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289</xdr:rowOff>
    </xdr:from>
    <xdr:ext cx="560923" cy="259045"/>
    <xdr:sp macro="" textlink="">
      <xdr:nvSpPr>
        <xdr:cNvPr id="143" name="n_1aveValue債務償還比率"/>
        <xdr:cNvSpPr txBox="1"/>
      </xdr:nvSpPr>
      <xdr:spPr>
        <a:xfrm>
          <a:off x="13791138" y="60867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26</xdr:row>
      <xdr:rowOff>118211</xdr:rowOff>
    </xdr:from>
    <xdr:ext cx="560923" cy="259045"/>
    <xdr:sp macro="" textlink="">
      <xdr:nvSpPr>
        <xdr:cNvPr id="144" name="n_1mainValue債務償還比率"/>
        <xdr:cNvSpPr txBox="1"/>
      </xdr:nvSpPr>
      <xdr:spPr>
        <a:xfrm>
          <a:off x="13791138" y="53474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1,196,138
1,176,951
906.68
619,683,855
616,099,558
1,997,994
327,147,073
1,032,554,256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41</xdr:row>
      <xdr:rowOff>144780</xdr:rowOff>
    </xdr:to>
    <xdr:cxnSp macro="">
      <xdr:nvCxnSpPr>
        <xdr:cNvPr id="56" name="直線コネクタ 55"/>
        <xdr:cNvCxnSpPr/>
      </xdr:nvCxnSpPr>
      <xdr:spPr>
        <a:xfrm flipV="1">
          <a:off x="4634865" y="56388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7" name="【道路】&#10;有形固定資産減価償却率最小値テキスト"/>
        <xdr:cNvSpPr txBox="1"/>
      </xdr:nvSpPr>
      <xdr:spPr>
        <a:xfrm>
          <a:off x="4673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8" name="直線コネクタ 57"/>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59" name="【道路】&#10;有形固定資産減価償却率最大値テキスト"/>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90187</xdr:rowOff>
    </xdr:from>
    <xdr:ext cx="405111" cy="259045"/>
    <xdr:sp macro="" textlink="">
      <xdr:nvSpPr>
        <xdr:cNvPr id="61" name="【道路】&#10;有形固定資産減価償却率平均値テキスト"/>
        <xdr:cNvSpPr txBox="1"/>
      </xdr:nvSpPr>
      <xdr:spPr>
        <a:xfrm>
          <a:off x="4673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62" name="フローチャート: 判断 61"/>
        <xdr:cNvSpPr/>
      </xdr:nvSpPr>
      <xdr:spPr>
        <a:xfrm>
          <a:off x="4584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90170</xdr:rowOff>
    </xdr:from>
    <xdr:to>
      <xdr:col>20</xdr:col>
      <xdr:colOff>38100</xdr:colOff>
      <xdr:row>38</xdr:row>
      <xdr:rowOff>20320</xdr:rowOff>
    </xdr:to>
    <xdr:sp macro="" textlink="">
      <xdr:nvSpPr>
        <xdr:cNvPr id="63" name="フローチャート: 判断 62"/>
        <xdr:cNvSpPr/>
      </xdr:nvSpPr>
      <xdr:spPr>
        <a:xfrm>
          <a:off x="3746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64" name="フローチャート: 判断 63"/>
        <xdr:cNvSpPr/>
      </xdr:nvSpPr>
      <xdr:spPr>
        <a:xfrm>
          <a:off x="2857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5" name="フローチャート: 判断 64"/>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71" name="楕円 70"/>
        <xdr:cNvSpPr/>
      </xdr:nvSpPr>
      <xdr:spPr>
        <a:xfrm>
          <a:off x="4584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129557</xdr:rowOff>
    </xdr:from>
    <xdr:ext cx="405111" cy="259045"/>
    <xdr:sp macro="" textlink="">
      <xdr:nvSpPr>
        <xdr:cNvPr id="72" name="【道路】&#10;有形固定資産減価償却率該当値テキスト"/>
        <xdr:cNvSpPr txBox="1"/>
      </xdr:nvSpPr>
      <xdr:spPr>
        <a:xfrm>
          <a:off x="4673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3" name="楕円 72"/>
        <xdr:cNvSpPr/>
      </xdr:nvSpPr>
      <xdr:spPr>
        <a:xfrm>
          <a:off x="3746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76200</xdr:rowOff>
    </xdr:to>
    <xdr:cxnSp macro="">
      <xdr:nvCxnSpPr>
        <xdr:cNvPr id="74" name="直線コネクタ 73"/>
        <xdr:cNvCxnSpPr/>
      </xdr:nvCxnSpPr>
      <xdr:spPr>
        <a:xfrm flipV="1">
          <a:off x="3797300" y="6545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5" name="楕円 74"/>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76200</xdr:rowOff>
    </xdr:to>
    <xdr:cxnSp macro="">
      <xdr:nvCxnSpPr>
        <xdr:cNvPr id="76" name="直線コネクタ 75"/>
        <xdr:cNvCxnSpPr/>
      </xdr:nvCxnSpPr>
      <xdr:spPr>
        <a:xfrm>
          <a:off x="2908300" y="657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33020</xdr:rowOff>
    </xdr:from>
    <xdr:to>
      <xdr:col>10</xdr:col>
      <xdr:colOff>165100</xdr:colOff>
      <xdr:row>38</xdr:row>
      <xdr:rowOff>134620</xdr:rowOff>
    </xdr:to>
    <xdr:sp macro="" textlink="">
      <xdr:nvSpPr>
        <xdr:cNvPr id="77" name="楕円 76"/>
        <xdr:cNvSpPr/>
      </xdr:nvSpPr>
      <xdr:spPr>
        <a:xfrm>
          <a:off x="1968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83820</xdr:rowOff>
    </xdr:to>
    <xdr:cxnSp macro="">
      <xdr:nvCxnSpPr>
        <xdr:cNvPr id="78" name="直線コネクタ 77"/>
        <xdr:cNvCxnSpPr/>
      </xdr:nvCxnSpPr>
      <xdr:spPr>
        <a:xfrm flipV="1">
          <a:off x="2019300" y="6579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36847</xdr:rowOff>
    </xdr:from>
    <xdr:ext cx="405111" cy="259045"/>
    <xdr:sp macro="" textlink="">
      <xdr:nvSpPr>
        <xdr:cNvPr id="79" name="n_1aveValue【道路】&#10;有形固定資産減価償却率"/>
        <xdr:cNvSpPr txBox="1"/>
      </xdr:nvSpPr>
      <xdr:spPr>
        <a:xfrm>
          <a:off x="3582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0" name="n_2aveValue【道路】&#10;有形固定資産減価償却率"/>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1" name="n_3aveValue【道路】&#10;有形固定資産減価償却率"/>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2" name="n_1mainValue【道路】&#10;有形固定資産減価償却率"/>
        <xdr:cNvSpPr txBox="1"/>
      </xdr:nvSpPr>
      <xdr:spPr>
        <a:xfrm>
          <a:off x="3582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3" name="n_2mainValue【道路】&#10;有形固定資産減価償却率"/>
        <xdr:cNvSpPr txBox="1"/>
      </xdr:nvSpPr>
      <xdr:spPr>
        <a:xfrm>
          <a:off x="2705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151147</xdr:rowOff>
    </xdr:from>
    <xdr:ext cx="405111" cy="259045"/>
    <xdr:sp macro="" textlink="">
      <xdr:nvSpPr>
        <xdr:cNvPr id="84" name="n_3mainValue【道路】&#10;有形固定資産減価償却率"/>
        <xdr:cNvSpPr txBox="1"/>
      </xdr:nvSpPr>
      <xdr:spPr>
        <a:xfrm>
          <a:off x="1816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89535</xdr:rowOff>
    </xdr:from>
    <xdr:to>
      <xdr:col>54</xdr:col>
      <xdr:colOff>189865</xdr:colOff>
      <xdr:row>41</xdr:row>
      <xdr:rowOff>41910</xdr:rowOff>
    </xdr:to>
    <xdr:cxnSp macro="">
      <xdr:nvCxnSpPr>
        <xdr:cNvPr id="108" name="直線コネクタ 107"/>
        <xdr:cNvCxnSpPr/>
      </xdr:nvCxnSpPr>
      <xdr:spPr>
        <a:xfrm flipV="1">
          <a:off x="10476865" y="57473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9" name="【道路】&#10;一人当たり延長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0" name="直線コネクタ 109"/>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36212</xdr:rowOff>
    </xdr:from>
    <xdr:ext cx="534377" cy="259045"/>
    <xdr:sp macro="" textlink="">
      <xdr:nvSpPr>
        <xdr:cNvPr id="111" name="【道路】&#10;一人当たり延長最大値テキスト"/>
        <xdr:cNvSpPr txBox="1"/>
      </xdr:nvSpPr>
      <xdr:spPr>
        <a:xfrm>
          <a:off x="10515600" y="552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89535</xdr:rowOff>
    </xdr:from>
    <xdr:to>
      <xdr:col>55</xdr:col>
      <xdr:colOff>88900</xdr:colOff>
      <xdr:row>33</xdr:row>
      <xdr:rowOff>89535</xdr:rowOff>
    </xdr:to>
    <xdr:cxnSp macro="">
      <xdr:nvCxnSpPr>
        <xdr:cNvPr id="112" name="直線コネクタ 111"/>
        <xdr:cNvCxnSpPr/>
      </xdr:nvCxnSpPr>
      <xdr:spPr>
        <a:xfrm>
          <a:off x="10388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65295</xdr:rowOff>
    </xdr:from>
    <xdr:ext cx="469744" cy="259045"/>
    <xdr:sp macro="" textlink="">
      <xdr:nvSpPr>
        <xdr:cNvPr id="113" name="【道路】&#10;一人当たり延長平均値テキスト"/>
        <xdr:cNvSpPr txBox="1"/>
      </xdr:nvSpPr>
      <xdr:spPr>
        <a:xfrm>
          <a:off x="10515600" y="6751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86868</xdr:rowOff>
    </xdr:from>
    <xdr:to>
      <xdr:col>55</xdr:col>
      <xdr:colOff>50800</xdr:colOff>
      <xdr:row>40</xdr:row>
      <xdr:rowOff>17018</xdr:rowOff>
    </xdr:to>
    <xdr:sp macro="" textlink="">
      <xdr:nvSpPr>
        <xdr:cNvPr id="114" name="フローチャート: 判断 113"/>
        <xdr:cNvSpPr/>
      </xdr:nvSpPr>
      <xdr:spPr>
        <a:xfrm>
          <a:off x="10426700" y="67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90805</xdr:rowOff>
    </xdr:from>
    <xdr:to>
      <xdr:col>50</xdr:col>
      <xdr:colOff>165100</xdr:colOff>
      <xdr:row>40</xdr:row>
      <xdr:rowOff>20955</xdr:rowOff>
    </xdr:to>
    <xdr:sp macro="" textlink="">
      <xdr:nvSpPr>
        <xdr:cNvPr id="115" name="フローチャート: 判断 114"/>
        <xdr:cNvSpPr/>
      </xdr:nvSpPr>
      <xdr:spPr>
        <a:xfrm>
          <a:off x="9588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77597</xdr:rowOff>
    </xdr:from>
    <xdr:to>
      <xdr:col>46</xdr:col>
      <xdr:colOff>38100</xdr:colOff>
      <xdr:row>40</xdr:row>
      <xdr:rowOff>7747</xdr:rowOff>
    </xdr:to>
    <xdr:sp macro="" textlink="">
      <xdr:nvSpPr>
        <xdr:cNvPr id="116" name="フローチャート: 判断 115"/>
        <xdr:cNvSpPr/>
      </xdr:nvSpPr>
      <xdr:spPr>
        <a:xfrm>
          <a:off x="8699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41021</xdr:rowOff>
    </xdr:from>
    <xdr:to>
      <xdr:col>41</xdr:col>
      <xdr:colOff>101600</xdr:colOff>
      <xdr:row>39</xdr:row>
      <xdr:rowOff>142621</xdr:rowOff>
    </xdr:to>
    <xdr:sp macro="" textlink="">
      <xdr:nvSpPr>
        <xdr:cNvPr id="117" name="フローチャート: 判断 116"/>
        <xdr:cNvSpPr/>
      </xdr:nvSpPr>
      <xdr:spPr>
        <a:xfrm>
          <a:off x="7810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28321</xdr:rowOff>
    </xdr:from>
    <xdr:to>
      <xdr:col>55</xdr:col>
      <xdr:colOff>50800</xdr:colOff>
      <xdr:row>39</xdr:row>
      <xdr:rowOff>129921</xdr:rowOff>
    </xdr:to>
    <xdr:sp macro="" textlink="">
      <xdr:nvSpPr>
        <xdr:cNvPr id="123" name="楕円 122"/>
        <xdr:cNvSpPr/>
      </xdr:nvSpPr>
      <xdr:spPr>
        <a:xfrm>
          <a:off x="104267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51198</xdr:rowOff>
    </xdr:from>
    <xdr:ext cx="469744" cy="259045"/>
    <xdr:sp macro="" textlink="">
      <xdr:nvSpPr>
        <xdr:cNvPr id="124" name="【道路】&#10;一人当たり延長該当値テキスト"/>
        <xdr:cNvSpPr txBox="1"/>
      </xdr:nvSpPr>
      <xdr:spPr>
        <a:xfrm>
          <a:off x="10515600" y="656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28448</xdr:rowOff>
    </xdr:from>
    <xdr:to>
      <xdr:col>50</xdr:col>
      <xdr:colOff>165100</xdr:colOff>
      <xdr:row>39</xdr:row>
      <xdr:rowOff>130048</xdr:rowOff>
    </xdr:to>
    <xdr:sp macro="" textlink="">
      <xdr:nvSpPr>
        <xdr:cNvPr id="125" name="楕円 124"/>
        <xdr:cNvSpPr/>
      </xdr:nvSpPr>
      <xdr:spPr>
        <a:xfrm>
          <a:off x="958850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79121</xdr:rowOff>
    </xdr:from>
    <xdr:to>
      <xdr:col>55</xdr:col>
      <xdr:colOff>0</xdr:colOff>
      <xdr:row>39</xdr:row>
      <xdr:rowOff>79248</xdr:rowOff>
    </xdr:to>
    <xdr:cxnSp macro="">
      <xdr:nvCxnSpPr>
        <xdr:cNvPr id="126" name="直線コネクタ 125"/>
        <xdr:cNvCxnSpPr/>
      </xdr:nvCxnSpPr>
      <xdr:spPr>
        <a:xfrm flipV="1">
          <a:off x="9639300" y="6765671"/>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28321</xdr:rowOff>
    </xdr:from>
    <xdr:to>
      <xdr:col>46</xdr:col>
      <xdr:colOff>38100</xdr:colOff>
      <xdr:row>39</xdr:row>
      <xdr:rowOff>129921</xdr:rowOff>
    </xdr:to>
    <xdr:sp macro="" textlink="">
      <xdr:nvSpPr>
        <xdr:cNvPr id="127" name="楕円 126"/>
        <xdr:cNvSpPr/>
      </xdr:nvSpPr>
      <xdr:spPr>
        <a:xfrm>
          <a:off x="86995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79121</xdr:rowOff>
    </xdr:from>
    <xdr:to>
      <xdr:col>50</xdr:col>
      <xdr:colOff>114300</xdr:colOff>
      <xdr:row>39</xdr:row>
      <xdr:rowOff>79248</xdr:rowOff>
    </xdr:to>
    <xdr:cxnSp macro="">
      <xdr:nvCxnSpPr>
        <xdr:cNvPr id="128" name="直線コネクタ 127"/>
        <xdr:cNvCxnSpPr/>
      </xdr:nvCxnSpPr>
      <xdr:spPr>
        <a:xfrm>
          <a:off x="8750300" y="676567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28067</xdr:rowOff>
    </xdr:from>
    <xdr:to>
      <xdr:col>41</xdr:col>
      <xdr:colOff>101600</xdr:colOff>
      <xdr:row>39</xdr:row>
      <xdr:rowOff>129667</xdr:rowOff>
    </xdr:to>
    <xdr:sp macro="" textlink="">
      <xdr:nvSpPr>
        <xdr:cNvPr id="129" name="楕円 128"/>
        <xdr:cNvSpPr/>
      </xdr:nvSpPr>
      <xdr:spPr>
        <a:xfrm>
          <a:off x="7810500" y="67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78867</xdr:rowOff>
    </xdr:from>
    <xdr:to>
      <xdr:col>45</xdr:col>
      <xdr:colOff>177800</xdr:colOff>
      <xdr:row>39</xdr:row>
      <xdr:rowOff>79121</xdr:rowOff>
    </xdr:to>
    <xdr:cxnSp macro="">
      <xdr:nvCxnSpPr>
        <xdr:cNvPr id="130" name="直線コネクタ 129"/>
        <xdr:cNvCxnSpPr/>
      </xdr:nvCxnSpPr>
      <xdr:spPr>
        <a:xfrm>
          <a:off x="7861300" y="6765417"/>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12082</xdr:rowOff>
    </xdr:from>
    <xdr:ext cx="469744" cy="259045"/>
    <xdr:sp macro="" textlink="">
      <xdr:nvSpPr>
        <xdr:cNvPr id="131" name="n_1aveValue【道路】&#10;一人当たり延長"/>
        <xdr:cNvSpPr txBox="1"/>
      </xdr:nvSpPr>
      <xdr:spPr>
        <a:xfrm>
          <a:off x="9391727" y="687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170324</xdr:rowOff>
    </xdr:from>
    <xdr:ext cx="469744" cy="259045"/>
    <xdr:sp macro="" textlink="">
      <xdr:nvSpPr>
        <xdr:cNvPr id="132" name="n_2aveValue【道路】&#10;一人当たり延長"/>
        <xdr:cNvSpPr txBox="1"/>
      </xdr:nvSpPr>
      <xdr:spPr>
        <a:xfrm>
          <a:off x="8515427" y="685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133748</xdr:rowOff>
    </xdr:from>
    <xdr:ext cx="469744" cy="259045"/>
    <xdr:sp macro="" textlink="">
      <xdr:nvSpPr>
        <xdr:cNvPr id="133" name="n_3aveValue【道路】&#10;一人当たり延長"/>
        <xdr:cNvSpPr txBox="1"/>
      </xdr:nvSpPr>
      <xdr:spPr>
        <a:xfrm>
          <a:off x="7626427" y="682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146575</xdr:rowOff>
    </xdr:from>
    <xdr:ext cx="469744" cy="259045"/>
    <xdr:sp macro="" textlink="">
      <xdr:nvSpPr>
        <xdr:cNvPr id="134" name="n_1mainValue【道路】&#10;一人当たり延長"/>
        <xdr:cNvSpPr txBox="1"/>
      </xdr:nvSpPr>
      <xdr:spPr>
        <a:xfrm>
          <a:off x="9391727" y="64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146448</xdr:rowOff>
    </xdr:from>
    <xdr:ext cx="469744" cy="259045"/>
    <xdr:sp macro="" textlink="">
      <xdr:nvSpPr>
        <xdr:cNvPr id="135" name="n_2mainValue【道路】&#10;一人当たり延長"/>
        <xdr:cNvSpPr txBox="1"/>
      </xdr:nvSpPr>
      <xdr:spPr>
        <a:xfrm>
          <a:off x="8515427" y="64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146194</xdr:rowOff>
    </xdr:from>
    <xdr:ext cx="469744" cy="259045"/>
    <xdr:sp macro="" textlink="">
      <xdr:nvSpPr>
        <xdr:cNvPr id="136" name="n_3mainValue【道路】&#10;一人当たり延長"/>
        <xdr:cNvSpPr txBox="1"/>
      </xdr:nvSpPr>
      <xdr:spPr>
        <a:xfrm>
          <a:off x="7626427" y="648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114300</xdr:rowOff>
    </xdr:from>
    <xdr:to>
      <xdr:col>24</xdr:col>
      <xdr:colOff>62865</xdr:colOff>
      <xdr:row>64</xdr:row>
      <xdr:rowOff>66675</xdr:rowOff>
    </xdr:to>
    <xdr:cxnSp macro="">
      <xdr:nvCxnSpPr>
        <xdr:cNvPr id="160" name="直線コネクタ 159"/>
        <xdr:cNvCxnSpPr/>
      </xdr:nvCxnSpPr>
      <xdr:spPr>
        <a:xfrm flipV="1">
          <a:off x="4634865" y="971550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340478" cy="259045"/>
    <xdr:sp macro="" textlink="">
      <xdr:nvSpPr>
        <xdr:cNvPr id="161" name="【橋りょう・トンネル】&#10;有形固定資産減価償却率最小値テキスト"/>
        <xdr:cNvSpPr txBox="1"/>
      </xdr:nvSpPr>
      <xdr:spPr>
        <a:xfrm>
          <a:off x="4673600" y="11043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2" name="直線コネクタ 161"/>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60977</xdr:rowOff>
    </xdr:from>
    <xdr:ext cx="405111" cy="259045"/>
    <xdr:sp macro="" textlink="">
      <xdr:nvSpPr>
        <xdr:cNvPr id="163" name="【橋りょう・トンネル】&#10;有形固定資産減価償却率最大値テキスト"/>
        <xdr:cNvSpPr txBox="1"/>
      </xdr:nvSpPr>
      <xdr:spPr>
        <a:xfrm>
          <a:off x="4673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114300</xdr:rowOff>
    </xdr:from>
    <xdr:to>
      <xdr:col>24</xdr:col>
      <xdr:colOff>152400</xdr:colOff>
      <xdr:row>56</xdr:row>
      <xdr:rowOff>114300</xdr:rowOff>
    </xdr:to>
    <xdr:cxnSp macro="">
      <xdr:nvCxnSpPr>
        <xdr:cNvPr id="164" name="直線コネクタ 163"/>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97172</xdr:rowOff>
    </xdr:from>
    <xdr:ext cx="405111" cy="259045"/>
    <xdr:sp macro="" textlink="">
      <xdr:nvSpPr>
        <xdr:cNvPr id="165" name="【橋りょう・トンネル】&#10;有形固定資産減価償却率平均値テキスト"/>
        <xdr:cNvSpPr txBox="1"/>
      </xdr:nvSpPr>
      <xdr:spPr>
        <a:xfrm>
          <a:off x="4673600" y="986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66" name="フローチャート: 判断 165"/>
        <xdr:cNvSpPr/>
      </xdr:nvSpPr>
      <xdr:spPr>
        <a:xfrm>
          <a:off x="45847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137795</xdr:rowOff>
    </xdr:from>
    <xdr:to>
      <xdr:col>20</xdr:col>
      <xdr:colOff>38100</xdr:colOff>
      <xdr:row>58</xdr:row>
      <xdr:rowOff>67945</xdr:rowOff>
    </xdr:to>
    <xdr:sp macro="" textlink="">
      <xdr:nvSpPr>
        <xdr:cNvPr id="167" name="フローチャート: 判断 166"/>
        <xdr:cNvSpPr/>
      </xdr:nvSpPr>
      <xdr:spPr>
        <a:xfrm>
          <a:off x="3746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168275</xdr:rowOff>
    </xdr:from>
    <xdr:to>
      <xdr:col>15</xdr:col>
      <xdr:colOff>101600</xdr:colOff>
      <xdr:row>58</xdr:row>
      <xdr:rowOff>98425</xdr:rowOff>
    </xdr:to>
    <xdr:sp macro="" textlink="">
      <xdr:nvSpPr>
        <xdr:cNvPr id="168" name="フローチャート: 判断 167"/>
        <xdr:cNvSpPr/>
      </xdr:nvSpPr>
      <xdr:spPr>
        <a:xfrm>
          <a:off x="2857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69" name="フローチャート: 判断 168"/>
        <xdr:cNvSpPr/>
      </xdr:nvSpPr>
      <xdr:spPr>
        <a:xfrm>
          <a:off x="1968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99695</xdr:rowOff>
    </xdr:from>
    <xdr:to>
      <xdr:col>24</xdr:col>
      <xdr:colOff>114300</xdr:colOff>
      <xdr:row>57</xdr:row>
      <xdr:rowOff>29845</xdr:rowOff>
    </xdr:to>
    <xdr:sp macro="" textlink="">
      <xdr:nvSpPr>
        <xdr:cNvPr id="175" name="楕円 174"/>
        <xdr:cNvSpPr/>
      </xdr:nvSpPr>
      <xdr:spPr>
        <a:xfrm>
          <a:off x="45847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16527</xdr:rowOff>
    </xdr:from>
    <xdr:ext cx="405111" cy="259045"/>
    <xdr:sp macro="" textlink="">
      <xdr:nvSpPr>
        <xdr:cNvPr id="176" name="【橋りょう・トンネル】&#10;有形固定資産減価償却率該当値テキスト"/>
        <xdr:cNvSpPr txBox="1"/>
      </xdr:nvSpPr>
      <xdr:spPr>
        <a:xfrm>
          <a:off x="4673600" y="961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122555</xdr:rowOff>
    </xdr:from>
    <xdr:to>
      <xdr:col>20</xdr:col>
      <xdr:colOff>38100</xdr:colOff>
      <xdr:row>57</xdr:row>
      <xdr:rowOff>52705</xdr:rowOff>
    </xdr:to>
    <xdr:sp macro="" textlink="">
      <xdr:nvSpPr>
        <xdr:cNvPr id="177" name="楕円 176"/>
        <xdr:cNvSpPr/>
      </xdr:nvSpPr>
      <xdr:spPr>
        <a:xfrm>
          <a:off x="3746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150495</xdr:rowOff>
    </xdr:from>
    <xdr:to>
      <xdr:col>24</xdr:col>
      <xdr:colOff>63500</xdr:colOff>
      <xdr:row>57</xdr:row>
      <xdr:rowOff>1905</xdr:rowOff>
    </xdr:to>
    <xdr:cxnSp macro="">
      <xdr:nvCxnSpPr>
        <xdr:cNvPr id="178" name="直線コネクタ 177"/>
        <xdr:cNvCxnSpPr/>
      </xdr:nvCxnSpPr>
      <xdr:spPr>
        <a:xfrm flipV="1">
          <a:off x="3797300" y="97516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154940</xdr:rowOff>
    </xdr:from>
    <xdr:to>
      <xdr:col>15</xdr:col>
      <xdr:colOff>101600</xdr:colOff>
      <xdr:row>57</xdr:row>
      <xdr:rowOff>85090</xdr:rowOff>
    </xdr:to>
    <xdr:sp macro="" textlink="">
      <xdr:nvSpPr>
        <xdr:cNvPr id="179" name="楕円 178"/>
        <xdr:cNvSpPr/>
      </xdr:nvSpPr>
      <xdr:spPr>
        <a:xfrm>
          <a:off x="2857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1905</xdr:rowOff>
    </xdr:from>
    <xdr:to>
      <xdr:col>19</xdr:col>
      <xdr:colOff>177800</xdr:colOff>
      <xdr:row>57</xdr:row>
      <xdr:rowOff>34290</xdr:rowOff>
    </xdr:to>
    <xdr:cxnSp macro="">
      <xdr:nvCxnSpPr>
        <xdr:cNvPr id="180" name="直線コネクタ 179"/>
        <xdr:cNvCxnSpPr/>
      </xdr:nvCxnSpPr>
      <xdr:spPr>
        <a:xfrm flipV="1">
          <a:off x="2908300" y="97745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xdr:rowOff>
    </xdr:from>
    <xdr:to>
      <xdr:col>10</xdr:col>
      <xdr:colOff>165100</xdr:colOff>
      <xdr:row>57</xdr:row>
      <xdr:rowOff>115570</xdr:rowOff>
    </xdr:to>
    <xdr:sp macro="" textlink="">
      <xdr:nvSpPr>
        <xdr:cNvPr id="181" name="楕円 180"/>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34290</xdr:rowOff>
    </xdr:from>
    <xdr:to>
      <xdr:col>15</xdr:col>
      <xdr:colOff>50800</xdr:colOff>
      <xdr:row>57</xdr:row>
      <xdr:rowOff>64770</xdr:rowOff>
    </xdr:to>
    <xdr:cxnSp macro="">
      <xdr:nvCxnSpPr>
        <xdr:cNvPr id="182" name="直線コネクタ 181"/>
        <xdr:cNvCxnSpPr/>
      </xdr:nvCxnSpPr>
      <xdr:spPr>
        <a:xfrm flipV="1">
          <a:off x="2019300" y="9806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59072</xdr:rowOff>
    </xdr:from>
    <xdr:ext cx="405111" cy="259045"/>
    <xdr:sp macro="" textlink="">
      <xdr:nvSpPr>
        <xdr:cNvPr id="183" name="n_1aveValue【橋りょう・トンネル】&#10;有形固定資産減価償却率"/>
        <xdr:cNvSpPr txBox="1"/>
      </xdr:nvSpPr>
      <xdr:spPr>
        <a:xfrm>
          <a:off x="3582044" y="100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89552</xdr:rowOff>
    </xdr:from>
    <xdr:ext cx="405111" cy="259045"/>
    <xdr:sp macro="" textlink="">
      <xdr:nvSpPr>
        <xdr:cNvPr id="184" name="n_2aveValue【橋りょう・トンネル】&#10;有形固定資産減価償却率"/>
        <xdr:cNvSpPr txBox="1"/>
      </xdr:nvSpPr>
      <xdr:spPr>
        <a:xfrm>
          <a:off x="2705744" y="1003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87647</xdr:rowOff>
    </xdr:from>
    <xdr:ext cx="405111" cy="259045"/>
    <xdr:sp macro="" textlink="">
      <xdr:nvSpPr>
        <xdr:cNvPr id="185" name="n_3aveValue【橋りょう・トンネル】&#10;有形固定資産減価償却率"/>
        <xdr:cNvSpPr txBox="1"/>
      </xdr:nvSpPr>
      <xdr:spPr>
        <a:xfrm>
          <a:off x="18167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69232</xdr:rowOff>
    </xdr:from>
    <xdr:ext cx="405111" cy="259045"/>
    <xdr:sp macro="" textlink="">
      <xdr:nvSpPr>
        <xdr:cNvPr id="186" name="n_1mainValue【橋りょう・トンネル】&#10;有形固定資産減価償却率"/>
        <xdr:cNvSpPr txBox="1"/>
      </xdr:nvSpPr>
      <xdr:spPr>
        <a:xfrm>
          <a:off x="3582044"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187" name="n_2mainValue【橋りょう・トンネル】&#10;有形固定資産減価償却率"/>
        <xdr:cNvSpPr txBox="1"/>
      </xdr:nvSpPr>
      <xdr:spPr>
        <a:xfrm>
          <a:off x="2705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132097</xdr:rowOff>
    </xdr:from>
    <xdr:ext cx="405111" cy="259045"/>
    <xdr:sp macro="" textlink="">
      <xdr:nvSpPr>
        <xdr:cNvPr id="188" name="n_3mainValue【橋りょう・トンネル】&#10;有形固定資産減価償却率"/>
        <xdr:cNvSpPr txBox="1"/>
      </xdr:nvSpPr>
      <xdr:spPr>
        <a:xfrm>
          <a:off x="1816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115569</xdr:rowOff>
    </xdr:from>
    <xdr:to>
      <xdr:col>54</xdr:col>
      <xdr:colOff>189865</xdr:colOff>
      <xdr:row>64</xdr:row>
      <xdr:rowOff>30640</xdr:rowOff>
    </xdr:to>
    <xdr:cxnSp macro="">
      <xdr:nvCxnSpPr>
        <xdr:cNvPr id="212" name="直線コネクタ 211"/>
        <xdr:cNvCxnSpPr/>
      </xdr:nvCxnSpPr>
      <xdr:spPr>
        <a:xfrm flipV="1">
          <a:off x="10476865" y="9716769"/>
          <a:ext cx="0" cy="1286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34467</xdr:rowOff>
    </xdr:from>
    <xdr:ext cx="534377" cy="259045"/>
    <xdr:sp macro="" textlink="">
      <xdr:nvSpPr>
        <xdr:cNvPr id="213" name="【橋りょう・トンネル】&#10;一人当たり有形固定資産（償却資産）額最小値テキスト"/>
        <xdr:cNvSpPr txBox="1"/>
      </xdr:nvSpPr>
      <xdr:spPr>
        <a:xfrm>
          <a:off x="10515600" y="11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30640</xdr:rowOff>
    </xdr:from>
    <xdr:to>
      <xdr:col>55</xdr:col>
      <xdr:colOff>88900</xdr:colOff>
      <xdr:row>64</xdr:row>
      <xdr:rowOff>30640</xdr:rowOff>
    </xdr:to>
    <xdr:cxnSp macro="">
      <xdr:nvCxnSpPr>
        <xdr:cNvPr id="214" name="直線コネクタ 213"/>
        <xdr:cNvCxnSpPr/>
      </xdr:nvCxnSpPr>
      <xdr:spPr>
        <a:xfrm>
          <a:off x="10388600" y="11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62246</xdr:rowOff>
    </xdr:from>
    <xdr:ext cx="599010" cy="259045"/>
    <xdr:sp macro="" textlink="">
      <xdr:nvSpPr>
        <xdr:cNvPr id="215" name="【橋りょう・トンネル】&#10;一人当たり有形固定資産（償却資産）額最大値テキスト"/>
        <xdr:cNvSpPr txBox="1"/>
      </xdr:nvSpPr>
      <xdr:spPr>
        <a:xfrm>
          <a:off x="10515600" y="949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115569</xdr:rowOff>
    </xdr:from>
    <xdr:to>
      <xdr:col>55</xdr:col>
      <xdr:colOff>88900</xdr:colOff>
      <xdr:row>56</xdr:row>
      <xdr:rowOff>115569</xdr:rowOff>
    </xdr:to>
    <xdr:cxnSp macro="">
      <xdr:nvCxnSpPr>
        <xdr:cNvPr id="216" name="直線コネクタ 215"/>
        <xdr:cNvCxnSpPr/>
      </xdr:nvCxnSpPr>
      <xdr:spPr>
        <a:xfrm>
          <a:off x="10388600" y="971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62345</xdr:rowOff>
    </xdr:from>
    <xdr:ext cx="599010" cy="259045"/>
    <xdr:sp macro="" textlink="">
      <xdr:nvSpPr>
        <xdr:cNvPr id="217" name="【橋りょう・トンネル】&#10;一人当たり有形固定資産（償却資産）額平均値テキスト"/>
        <xdr:cNvSpPr txBox="1"/>
      </xdr:nvSpPr>
      <xdr:spPr>
        <a:xfrm>
          <a:off x="10515600" y="10520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83918</xdr:rowOff>
    </xdr:from>
    <xdr:to>
      <xdr:col>55</xdr:col>
      <xdr:colOff>50800</xdr:colOff>
      <xdr:row>62</xdr:row>
      <xdr:rowOff>14068</xdr:rowOff>
    </xdr:to>
    <xdr:sp macro="" textlink="">
      <xdr:nvSpPr>
        <xdr:cNvPr id="218" name="フローチャート: 判断 217"/>
        <xdr:cNvSpPr/>
      </xdr:nvSpPr>
      <xdr:spPr>
        <a:xfrm>
          <a:off x="10426700" y="1054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75452</xdr:rowOff>
    </xdr:from>
    <xdr:to>
      <xdr:col>50</xdr:col>
      <xdr:colOff>165100</xdr:colOff>
      <xdr:row>62</xdr:row>
      <xdr:rowOff>5602</xdr:rowOff>
    </xdr:to>
    <xdr:sp macro="" textlink="">
      <xdr:nvSpPr>
        <xdr:cNvPr id="219" name="フローチャート: 判断 218"/>
        <xdr:cNvSpPr/>
      </xdr:nvSpPr>
      <xdr:spPr>
        <a:xfrm>
          <a:off x="9588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66220</xdr:rowOff>
    </xdr:from>
    <xdr:to>
      <xdr:col>46</xdr:col>
      <xdr:colOff>38100</xdr:colOff>
      <xdr:row>61</xdr:row>
      <xdr:rowOff>167820</xdr:rowOff>
    </xdr:to>
    <xdr:sp macro="" textlink="">
      <xdr:nvSpPr>
        <xdr:cNvPr id="220" name="フローチャート: 判断 219"/>
        <xdr:cNvSpPr/>
      </xdr:nvSpPr>
      <xdr:spPr>
        <a:xfrm>
          <a:off x="8699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78846</xdr:rowOff>
    </xdr:from>
    <xdr:to>
      <xdr:col>41</xdr:col>
      <xdr:colOff>101600</xdr:colOff>
      <xdr:row>62</xdr:row>
      <xdr:rowOff>8996</xdr:rowOff>
    </xdr:to>
    <xdr:sp macro="" textlink="">
      <xdr:nvSpPr>
        <xdr:cNvPr id="221" name="フローチャート: 判断 220"/>
        <xdr:cNvSpPr/>
      </xdr:nvSpPr>
      <xdr:spPr>
        <a:xfrm>
          <a:off x="7810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108782</xdr:rowOff>
    </xdr:from>
    <xdr:to>
      <xdr:col>55</xdr:col>
      <xdr:colOff>50800</xdr:colOff>
      <xdr:row>58</xdr:row>
      <xdr:rowOff>38932</xdr:rowOff>
    </xdr:to>
    <xdr:sp macro="" textlink="">
      <xdr:nvSpPr>
        <xdr:cNvPr id="227" name="楕円 226"/>
        <xdr:cNvSpPr/>
      </xdr:nvSpPr>
      <xdr:spPr>
        <a:xfrm>
          <a:off x="10426700" y="9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131659</xdr:rowOff>
    </xdr:from>
    <xdr:ext cx="599010" cy="259045"/>
    <xdr:sp macro="" textlink="">
      <xdr:nvSpPr>
        <xdr:cNvPr id="228" name="【橋りょう・トンネル】&#10;一人当たり有形固定資産（償却資産）額該当値テキスト"/>
        <xdr:cNvSpPr txBox="1"/>
      </xdr:nvSpPr>
      <xdr:spPr>
        <a:xfrm>
          <a:off x="10515600" y="973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116086</xdr:rowOff>
    </xdr:from>
    <xdr:to>
      <xdr:col>50</xdr:col>
      <xdr:colOff>165100</xdr:colOff>
      <xdr:row>58</xdr:row>
      <xdr:rowOff>46236</xdr:rowOff>
    </xdr:to>
    <xdr:sp macro="" textlink="">
      <xdr:nvSpPr>
        <xdr:cNvPr id="229" name="楕円 228"/>
        <xdr:cNvSpPr/>
      </xdr:nvSpPr>
      <xdr:spPr>
        <a:xfrm>
          <a:off x="9588500" y="98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159582</xdr:rowOff>
    </xdr:from>
    <xdr:to>
      <xdr:col>55</xdr:col>
      <xdr:colOff>0</xdr:colOff>
      <xdr:row>57</xdr:row>
      <xdr:rowOff>166886</xdr:rowOff>
    </xdr:to>
    <xdr:cxnSp macro="">
      <xdr:nvCxnSpPr>
        <xdr:cNvPr id="230" name="直線コネクタ 229"/>
        <xdr:cNvCxnSpPr/>
      </xdr:nvCxnSpPr>
      <xdr:spPr>
        <a:xfrm flipV="1">
          <a:off x="9639300" y="9932232"/>
          <a:ext cx="8382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115689</xdr:rowOff>
    </xdr:from>
    <xdr:to>
      <xdr:col>46</xdr:col>
      <xdr:colOff>38100</xdr:colOff>
      <xdr:row>58</xdr:row>
      <xdr:rowOff>45839</xdr:rowOff>
    </xdr:to>
    <xdr:sp macro="" textlink="">
      <xdr:nvSpPr>
        <xdr:cNvPr id="231" name="楕円 230"/>
        <xdr:cNvSpPr/>
      </xdr:nvSpPr>
      <xdr:spPr>
        <a:xfrm>
          <a:off x="8699500" y="98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166489</xdr:rowOff>
    </xdr:from>
    <xdr:to>
      <xdr:col>50</xdr:col>
      <xdr:colOff>114300</xdr:colOff>
      <xdr:row>57</xdr:row>
      <xdr:rowOff>166886</xdr:rowOff>
    </xdr:to>
    <xdr:cxnSp macro="">
      <xdr:nvCxnSpPr>
        <xdr:cNvPr id="232" name="直線コネクタ 231"/>
        <xdr:cNvCxnSpPr/>
      </xdr:nvCxnSpPr>
      <xdr:spPr>
        <a:xfrm>
          <a:off x="8750300" y="9939139"/>
          <a:ext cx="8890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113514</xdr:rowOff>
    </xdr:from>
    <xdr:to>
      <xdr:col>41</xdr:col>
      <xdr:colOff>101600</xdr:colOff>
      <xdr:row>58</xdr:row>
      <xdr:rowOff>43664</xdr:rowOff>
    </xdr:to>
    <xdr:sp macro="" textlink="">
      <xdr:nvSpPr>
        <xdr:cNvPr id="233" name="楕円 232"/>
        <xdr:cNvSpPr/>
      </xdr:nvSpPr>
      <xdr:spPr>
        <a:xfrm>
          <a:off x="7810500" y="98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164314</xdr:rowOff>
    </xdr:from>
    <xdr:to>
      <xdr:col>45</xdr:col>
      <xdr:colOff>177800</xdr:colOff>
      <xdr:row>57</xdr:row>
      <xdr:rowOff>166489</xdr:rowOff>
    </xdr:to>
    <xdr:cxnSp macro="">
      <xdr:nvCxnSpPr>
        <xdr:cNvPr id="234" name="直線コネクタ 233"/>
        <xdr:cNvCxnSpPr/>
      </xdr:nvCxnSpPr>
      <xdr:spPr>
        <a:xfrm>
          <a:off x="7861300" y="9936964"/>
          <a:ext cx="8890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168179</xdr:rowOff>
    </xdr:from>
    <xdr:ext cx="599010" cy="259045"/>
    <xdr:sp macro="" textlink="">
      <xdr:nvSpPr>
        <xdr:cNvPr id="235" name="n_1aveValue【橋りょう・トンネル】&#10;一人当たり有形固定資産（償却資産）額"/>
        <xdr:cNvSpPr txBox="1"/>
      </xdr:nvSpPr>
      <xdr:spPr>
        <a:xfrm>
          <a:off x="9327095" y="1062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158947</xdr:rowOff>
    </xdr:from>
    <xdr:ext cx="599010" cy="259045"/>
    <xdr:sp macro="" textlink="">
      <xdr:nvSpPr>
        <xdr:cNvPr id="236" name="n_2aveValue【橋りょう・トンネル】&#10;一人当たり有形固定資産（償却資産）額"/>
        <xdr:cNvSpPr txBox="1"/>
      </xdr:nvSpPr>
      <xdr:spPr>
        <a:xfrm>
          <a:off x="8450795" y="106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123</xdr:rowOff>
    </xdr:from>
    <xdr:ext cx="599010" cy="259045"/>
    <xdr:sp macro="" textlink="">
      <xdr:nvSpPr>
        <xdr:cNvPr id="237" name="n_3aveValue【橋りょう・トンネル】&#10;一人当たり有形固定資産（償却資産）額"/>
        <xdr:cNvSpPr txBox="1"/>
      </xdr:nvSpPr>
      <xdr:spPr>
        <a:xfrm>
          <a:off x="7561795" y="106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62763</xdr:rowOff>
    </xdr:from>
    <xdr:ext cx="599010" cy="259045"/>
    <xdr:sp macro="" textlink="">
      <xdr:nvSpPr>
        <xdr:cNvPr id="238" name="n_1mainValue【橋りょう・トンネル】&#10;一人当たり有形固定資産（償却資産）額"/>
        <xdr:cNvSpPr txBox="1"/>
      </xdr:nvSpPr>
      <xdr:spPr>
        <a:xfrm>
          <a:off x="9327095" y="966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62366</xdr:rowOff>
    </xdr:from>
    <xdr:ext cx="599010" cy="259045"/>
    <xdr:sp macro="" textlink="">
      <xdr:nvSpPr>
        <xdr:cNvPr id="239" name="n_2mainValue【橋りょう・トンネル】&#10;一人当たり有形固定資産（償却資産）額"/>
        <xdr:cNvSpPr txBox="1"/>
      </xdr:nvSpPr>
      <xdr:spPr>
        <a:xfrm>
          <a:off x="8450795" y="966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60191</xdr:rowOff>
    </xdr:from>
    <xdr:ext cx="599010" cy="259045"/>
    <xdr:sp macro="" textlink="">
      <xdr:nvSpPr>
        <xdr:cNvPr id="240" name="n_3mainValue【橋りょう・トンネル】&#10;一人当たり有形固定資産（償却資産）額"/>
        <xdr:cNvSpPr txBox="1"/>
      </xdr:nvSpPr>
      <xdr:spPr>
        <a:xfrm>
          <a:off x="7561795" y="966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1" name="テキスト ボックス 25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3" name="テキスト ボックス 26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99061</xdr:rowOff>
    </xdr:to>
    <xdr:cxnSp macro="">
      <xdr:nvCxnSpPr>
        <xdr:cNvPr id="265" name="直線コネクタ 264"/>
        <xdr:cNvCxnSpPr/>
      </xdr:nvCxnSpPr>
      <xdr:spPr>
        <a:xfrm flipV="1">
          <a:off x="4634865" y="13434061"/>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102888</xdr:rowOff>
    </xdr:from>
    <xdr:ext cx="405111" cy="259045"/>
    <xdr:sp macro="" textlink="">
      <xdr:nvSpPr>
        <xdr:cNvPr id="266" name="【公営住宅】&#10;有形固定資産減価償却率最小値テキスト"/>
        <xdr:cNvSpPr txBox="1"/>
      </xdr:nvSpPr>
      <xdr:spPr>
        <a:xfrm>
          <a:off x="4673600"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99061</xdr:rowOff>
    </xdr:from>
    <xdr:to>
      <xdr:col>24</xdr:col>
      <xdr:colOff>152400</xdr:colOff>
      <xdr:row>86</xdr:row>
      <xdr:rowOff>99061</xdr:rowOff>
    </xdr:to>
    <xdr:cxnSp macro="">
      <xdr:nvCxnSpPr>
        <xdr:cNvPr id="267" name="直線コネクタ 266"/>
        <xdr:cNvCxnSpPr/>
      </xdr:nvCxnSpPr>
      <xdr:spPr>
        <a:xfrm>
          <a:off x="4546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68" name="【公営住宅】&#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69" name="直線コネクタ 268"/>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xdr:rowOff>
    </xdr:from>
    <xdr:ext cx="405111" cy="259045"/>
    <xdr:sp macro="" textlink="">
      <xdr:nvSpPr>
        <xdr:cNvPr id="270" name="【公営住宅】&#10;有形固定資産減価償却率平均値テキスト"/>
        <xdr:cNvSpPr txBox="1"/>
      </xdr:nvSpPr>
      <xdr:spPr>
        <a:xfrm>
          <a:off x="4673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71" name="フローチャート: 判断 270"/>
        <xdr:cNvSpPr/>
      </xdr:nvSpPr>
      <xdr:spPr>
        <a:xfrm>
          <a:off x="4584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72" name="フローチャート: 判断 271"/>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73" name="フローチャート: 判断 272"/>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4" name="フローチャート: 判断 273"/>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105411</xdr:rowOff>
    </xdr:from>
    <xdr:to>
      <xdr:col>24</xdr:col>
      <xdr:colOff>114300</xdr:colOff>
      <xdr:row>80</xdr:row>
      <xdr:rowOff>35561</xdr:rowOff>
    </xdr:to>
    <xdr:sp macro="" textlink="">
      <xdr:nvSpPr>
        <xdr:cNvPr id="280" name="楕円 279"/>
        <xdr:cNvSpPr/>
      </xdr:nvSpPr>
      <xdr:spPr>
        <a:xfrm>
          <a:off x="45847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128288</xdr:rowOff>
    </xdr:from>
    <xdr:ext cx="405111" cy="259045"/>
    <xdr:sp macro="" textlink="">
      <xdr:nvSpPr>
        <xdr:cNvPr id="281" name="【公営住宅】&#10;有形固定資産減価償却率該当値テキスト"/>
        <xdr:cNvSpPr txBox="1"/>
      </xdr:nvSpPr>
      <xdr:spPr>
        <a:xfrm>
          <a:off x="4673600"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154939</xdr:rowOff>
    </xdr:from>
    <xdr:to>
      <xdr:col>20</xdr:col>
      <xdr:colOff>38100</xdr:colOff>
      <xdr:row>80</xdr:row>
      <xdr:rowOff>85089</xdr:rowOff>
    </xdr:to>
    <xdr:sp macro="" textlink="">
      <xdr:nvSpPr>
        <xdr:cNvPr id="282" name="楕円 281"/>
        <xdr:cNvSpPr/>
      </xdr:nvSpPr>
      <xdr:spPr>
        <a:xfrm>
          <a:off x="3746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156211</xdr:rowOff>
    </xdr:from>
    <xdr:to>
      <xdr:col>24</xdr:col>
      <xdr:colOff>63500</xdr:colOff>
      <xdr:row>80</xdr:row>
      <xdr:rowOff>34289</xdr:rowOff>
    </xdr:to>
    <xdr:cxnSp macro="">
      <xdr:nvCxnSpPr>
        <xdr:cNvPr id="283" name="直線コネクタ 282"/>
        <xdr:cNvCxnSpPr/>
      </xdr:nvCxnSpPr>
      <xdr:spPr>
        <a:xfrm flipV="1">
          <a:off x="3797300" y="137007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36830</xdr:rowOff>
    </xdr:from>
    <xdr:to>
      <xdr:col>15</xdr:col>
      <xdr:colOff>101600</xdr:colOff>
      <xdr:row>80</xdr:row>
      <xdr:rowOff>138430</xdr:rowOff>
    </xdr:to>
    <xdr:sp macro="" textlink="">
      <xdr:nvSpPr>
        <xdr:cNvPr id="284" name="楕円 283"/>
        <xdr:cNvSpPr/>
      </xdr:nvSpPr>
      <xdr:spPr>
        <a:xfrm>
          <a:off x="2857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34289</xdr:rowOff>
    </xdr:from>
    <xdr:to>
      <xdr:col>19</xdr:col>
      <xdr:colOff>177800</xdr:colOff>
      <xdr:row>80</xdr:row>
      <xdr:rowOff>87630</xdr:rowOff>
    </xdr:to>
    <xdr:cxnSp macro="">
      <xdr:nvCxnSpPr>
        <xdr:cNvPr id="285" name="直線コネクタ 284"/>
        <xdr:cNvCxnSpPr/>
      </xdr:nvCxnSpPr>
      <xdr:spPr>
        <a:xfrm flipV="1">
          <a:off x="2908300" y="137502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67311</xdr:rowOff>
    </xdr:from>
    <xdr:to>
      <xdr:col>10</xdr:col>
      <xdr:colOff>165100</xdr:colOff>
      <xdr:row>80</xdr:row>
      <xdr:rowOff>168911</xdr:rowOff>
    </xdr:to>
    <xdr:sp macro="" textlink="">
      <xdr:nvSpPr>
        <xdr:cNvPr id="286" name="楕円 285"/>
        <xdr:cNvSpPr/>
      </xdr:nvSpPr>
      <xdr:spPr>
        <a:xfrm>
          <a:off x="1968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87630</xdr:rowOff>
    </xdr:from>
    <xdr:to>
      <xdr:col>15</xdr:col>
      <xdr:colOff>50800</xdr:colOff>
      <xdr:row>80</xdr:row>
      <xdr:rowOff>118111</xdr:rowOff>
    </xdr:to>
    <xdr:cxnSp macro="">
      <xdr:nvCxnSpPr>
        <xdr:cNvPr id="287" name="直線コネクタ 286"/>
        <xdr:cNvCxnSpPr/>
      </xdr:nvCxnSpPr>
      <xdr:spPr>
        <a:xfrm flipV="1">
          <a:off x="2019300" y="138036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88" name="n_1aveValue【公営住宅】&#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89" name="n_2aveValue【公営住宅】&#10;有形固定資産減価償却率"/>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0"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101616</xdr:rowOff>
    </xdr:from>
    <xdr:ext cx="405111" cy="259045"/>
    <xdr:sp macro="" textlink="">
      <xdr:nvSpPr>
        <xdr:cNvPr id="291" name="n_1mainValue【公営住宅】&#10;有形固定資産減価償却率"/>
        <xdr:cNvSpPr txBox="1"/>
      </xdr:nvSpPr>
      <xdr:spPr>
        <a:xfrm>
          <a:off x="35820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154957</xdr:rowOff>
    </xdr:from>
    <xdr:ext cx="405111" cy="259045"/>
    <xdr:sp macro="" textlink="">
      <xdr:nvSpPr>
        <xdr:cNvPr id="292" name="n_2mainValue【公営住宅】&#10;有形固定資産減価償却率"/>
        <xdr:cNvSpPr txBox="1"/>
      </xdr:nvSpPr>
      <xdr:spPr>
        <a:xfrm>
          <a:off x="2705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13988</xdr:rowOff>
    </xdr:from>
    <xdr:ext cx="405111" cy="259045"/>
    <xdr:sp macro="" textlink="">
      <xdr:nvSpPr>
        <xdr:cNvPr id="293" name="n_3mainValue【公営住宅】&#10;有形固定資産減価償却率"/>
        <xdr:cNvSpPr txBox="1"/>
      </xdr:nvSpPr>
      <xdr:spPr>
        <a:xfrm>
          <a:off x="1816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20726</xdr:rowOff>
    </xdr:from>
    <xdr:to>
      <xdr:col>54</xdr:col>
      <xdr:colOff>189865</xdr:colOff>
      <xdr:row>85</xdr:row>
      <xdr:rowOff>157886</xdr:rowOff>
    </xdr:to>
    <xdr:cxnSp macro="">
      <xdr:nvCxnSpPr>
        <xdr:cNvPr id="315" name="直線コネクタ 314"/>
        <xdr:cNvCxnSpPr/>
      </xdr:nvCxnSpPr>
      <xdr:spPr>
        <a:xfrm flipV="1">
          <a:off x="10476865" y="1356527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161713</xdr:rowOff>
    </xdr:from>
    <xdr:ext cx="469744" cy="259045"/>
    <xdr:sp macro="" textlink="">
      <xdr:nvSpPr>
        <xdr:cNvPr id="316" name="【公営住宅】&#10;一人当たり面積最小値テキスト"/>
        <xdr:cNvSpPr txBox="1"/>
      </xdr:nvSpPr>
      <xdr:spPr>
        <a:xfrm>
          <a:off x="10515600" y="1473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157886</xdr:rowOff>
    </xdr:from>
    <xdr:to>
      <xdr:col>55</xdr:col>
      <xdr:colOff>88900</xdr:colOff>
      <xdr:row>85</xdr:row>
      <xdr:rowOff>157886</xdr:rowOff>
    </xdr:to>
    <xdr:cxnSp macro="">
      <xdr:nvCxnSpPr>
        <xdr:cNvPr id="317" name="直線コネクタ 316"/>
        <xdr:cNvCxnSpPr/>
      </xdr:nvCxnSpPr>
      <xdr:spPr>
        <a:xfrm>
          <a:off x="10388600" y="1473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138853</xdr:rowOff>
    </xdr:from>
    <xdr:ext cx="469744" cy="259045"/>
    <xdr:sp macro="" textlink="">
      <xdr:nvSpPr>
        <xdr:cNvPr id="318" name="【公営住宅】&#10;一人当たり面積最大値テキスト"/>
        <xdr:cNvSpPr txBox="1"/>
      </xdr:nvSpPr>
      <xdr:spPr>
        <a:xfrm>
          <a:off x="10515600" y="133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20726</xdr:rowOff>
    </xdr:from>
    <xdr:to>
      <xdr:col>55</xdr:col>
      <xdr:colOff>88900</xdr:colOff>
      <xdr:row>79</xdr:row>
      <xdr:rowOff>20726</xdr:rowOff>
    </xdr:to>
    <xdr:cxnSp macro="">
      <xdr:nvCxnSpPr>
        <xdr:cNvPr id="319" name="直線コネクタ 318"/>
        <xdr:cNvCxnSpPr/>
      </xdr:nvCxnSpPr>
      <xdr:spPr>
        <a:xfrm>
          <a:off x="10388600" y="135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161053</xdr:rowOff>
    </xdr:from>
    <xdr:ext cx="469744" cy="259045"/>
    <xdr:sp macro="" textlink="">
      <xdr:nvSpPr>
        <xdr:cNvPr id="320" name="【公営住宅】&#10;一人当たり面積平均値テキスト"/>
        <xdr:cNvSpPr txBox="1"/>
      </xdr:nvSpPr>
      <xdr:spPr>
        <a:xfrm>
          <a:off x="10515600" y="1404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138176</xdr:rowOff>
    </xdr:from>
    <xdr:to>
      <xdr:col>55</xdr:col>
      <xdr:colOff>50800</xdr:colOff>
      <xdr:row>83</xdr:row>
      <xdr:rowOff>68326</xdr:rowOff>
    </xdr:to>
    <xdr:sp macro="" textlink="">
      <xdr:nvSpPr>
        <xdr:cNvPr id="321" name="フローチャート: 判断 320"/>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22" name="フローチャート: 判断 321"/>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23" name="フローチャート: 判断 322"/>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71425</xdr:rowOff>
    </xdr:from>
    <xdr:to>
      <xdr:col>41</xdr:col>
      <xdr:colOff>101600</xdr:colOff>
      <xdr:row>83</xdr:row>
      <xdr:rowOff>1575</xdr:rowOff>
    </xdr:to>
    <xdr:sp macro="" textlink="">
      <xdr:nvSpPr>
        <xdr:cNvPr id="324" name="フローチャート: 判断 323"/>
        <xdr:cNvSpPr/>
      </xdr:nvSpPr>
      <xdr:spPr>
        <a:xfrm>
          <a:off x="7810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131775</xdr:rowOff>
    </xdr:from>
    <xdr:to>
      <xdr:col>55</xdr:col>
      <xdr:colOff>50800</xdr:colOff>
      <xdr:row>84</xdr:row>
      <xdr:rowOff>61925</xdr:rowOff>
    </xdr:to>
    <xdr:sp macro="" textlink="">
      <xdr:nvSpPr>
        <xdr:cNvPr id="330" name="楕円 329"/>
        <xdr:cNvSpPr/>
      </xdr:nvSpPr>
      <xdr:spPr>
        <a:xfrm>
          <a:off x="10426700" y="143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110202</xdr:rowOff>
    </xdr:from>
    <xdr:ext cx="469744" cy="259045"/>
    <xdr:sp macro="" textlink="">
      <xdr:nvSpPr>
        <xdr:cNvPr id="331" name="【公営住宅】&#10;一人当たり面積該当値テキスト"/>
        <xdr:cNvSpPr txBox="1"/>
      </xdr:nvSpPr>
      <xdr:spPr>
        <a:xfrm>
          <a:off x="10515600" y="143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130860</xdr:rowOff>
    </xdr:from>
    <xdr:to>
      <xdr:col>50</xdr:col>
      <xdr:colOff>165100</xdr:colOff>
      <xdr:row>84</xdr:row>
      <xdr:rowOff>61010</xdr:rowOff>
    </xdr:to>
    <xdr:sp macro="" textlink="">
      <xdr:nvSpPr>
        <xdr:cNvPr id="332" name="楕円 331"/>
        <xdr:cNvSpPr/>
      </xdr:nvSpPr>
      <xdr:spPr>
        <a:xfrm>
          <a:off x="9588500" y="143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10210</xdr:rowOff>
    </xdr:from>
    <xdr:to>
      <xdr:col>55</xdr:col>
      <xdr:colOff>0</xdr:colOff>
      <xdr:row>84</xdr:row>
      <xdr:rowOff>11125</xdr:rowOff>
    </xdr:to>
    <xdr:cxnSp macro="">
      <xdr:nvCxnSpPr>
        <xdr:cNvPr id="333" name="直線コネクタ 332"/>
        <xdr:cNvCxnSpPr/>
      </xdr:nvCxnSpPr>
      <xdr:spPr>
        <a:xfrm>
          <a:off x="9639300" y="1441201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130403</xdr:rowOff>
    </xdr:from>
    <xdr:to>
      <xdr:col>46</xdr:col>
      <xdr:colOff>38100</xdr:colOff>
      <xdr:row>84</xdr:row>
      <xdr:rowOff>60553</xdr:rowOff>
    </xdr:to>
    <xdr:sp macro="" textlink="">
      <xdr:nvSpPr>
        <xdr:cNvPr id="334" name="楕円 333"/>
        <xdr:cNvSpPr/>
      </xdr:nvSpPr>
      <xdr:spPr>
        <a:xfrm>
          <a:off x="8699500" y="143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9753</xdr:rowOff>
    </xdr:from>
    <xdr:to>
      <xdr:col>50</xdr:col>
      <xdr:colOff>114300</xdr:colOff>
      <xdr:row>84</xdr:row>
      <xdr:rowOff>10210</xdr:rowOff>
    </xdr:to>
    <xdr:cxnSp macro="">
      <xdr:nvCxnSpPr>
        <xdr:cNvPr id="335" name="直線コネクタ 334"/>
        <xdr:cNvCxnSpPr/>
      </xdr:nvCxnSpPr>
      <xdr:spPr>
        <a:xfrm>
          <a:off x="8750300" y="144115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131318</xdr:rowOff>
    </xdr:from>
    <xdr:to>
      <xdr:col>41</xdr:col>
      <xdr:colOff>101600</xdr:colOff>
      <xdr:row>84</xdr:row>
      <xdr:rowOff>61468</xdr:rowOff>
    </xdr:to>
    <xdr:sp macro="" textlink="">
      <xdr:nvSpPr>
        <xdr:cNvPr id="336" name="楕円 335"/>
        <xdr:cNvSpPr/>
      </xdr:nvSpPr>
      <xdr:spPr>
        <a:xfrm>
          <a:off x="7810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9753</xdr:rowOff>
    </xdr:from>
    <xdr:to>
      <xdr:col>45</xdr:col>
      <xdr:colOff>177800</xdr:colOff>
      <xdr:row>84</xdr:row>
      <xdr:rowOff>10668</xdr:rowOff>
    </xdr:to>
    <xdr:cxnSp macro="">
      <xdr:nvCxnSpPr>
        <xdr:cNvPr id="337" name="直線コネクタ 336"/>
        <xdr:cNvCxnSpPr/>
      </xdr:nvCxnSpPr>
      <xdr:spPr>
        <a:xfrm flipV="1">
          <a:off x="7861300" y="1441155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38" name="n_1aveValue【公営住宅】&#10;一人当たり面積"/>
        <xdr:cNvSpPr txBox="1"/>
      </xdr:nvSpPr>
      <xdr:spPr>
        <a:xfrm>
          <a:off x="93917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39" name="n_2aveValue【公営住宅】&#10;一人当たり面積"/>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18102</xdr:rowOff>
    </xdr:from>
    <xdr:ext cx="469744" cy="259045"/>
    <xdr:sp macro="" textlink="">
      <xdr:nvSpPr>
        <xdr:cNvPr id="340" name="n_3aveValue【公営住宅】&#10;一人当たり面積"/>
        <xdr:cNvSpPr txBox="1"/>
      </xdr:nvSpPr>
      <xdr:spPr>
        <a:xfrm>
          <a:off x="76264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52137</xdr:rowOff>
    </xdr:from>
    <xdr:ext cx="469744" cy="259045"/>
    <xdr:sp macro="" textlink="">
      <xdr:nvSpPr>
        <xdr:cNvPr id="341" name="n_1mainValue【公営住宅】&#10;一人当たり面積"/>
        <xdr:cNvSpPr txBox="1"/>
      </xdr:nvSpPr>
      <xdr:spPr>
        <a:xfrm>
          <a:off x="9391727" y="1445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51680</xdr:rowOff>
    </xdr:from>
    <xdr:ext cx="469744" cy="259045"/>
    <xdr:sp macro="" textlink="">
      <xdr:nvSpPr>
        <xdr:cNvPr id="342" name="n_2mainValue【公営住宅】&#10;一人当たり面積"/>
        <xdr:cNvSpPr txBox="1"/>
      </xdr:nvSpPr>
      <xdr:spPr>
        <a:xfrm>
          <a:off x="8515427" y="144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52595</xdr:rowOff>
    </xdr:from>
    <xdr:ext cx="469744" cy="259045"/>
    <xdr:sp macro="" textlink="">
      <xdr:nvSpPr>
        <xdr:cNvPr id="343" name="n_3mainValue【公営住宅】&#10;一人当たり面積"/>
        <xdr:cNvSpPr txBox="1"/>
      </xdr:nvSpPr>
      <xdr:spPr>
        <a:xfrm>
          <a:off x="7626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4" name="直線コネクタ 3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5" name="テキスト ボックス 35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6" name="直線コネクタ 3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7" name="テキスト ボックス 3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8" name="直線コネクタ 3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9" name="テキスト ボックス 3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0" name="直線コネクタ 3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1" name="テキスト ボックス 3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2" name="直線コネクタ 3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3" name="テキスト ボックス 36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83820</xdr:rowOff>
    </xdr:to>
    <xdr:cxnSp macro="">
      <xdr:nvCxnSpPr>
        <xdr:cNvPr id="367" name="直線コネクタ 366"/>
        <xdr:cNvCxnSpPr/>
      </xdr:nvCxnSpPr>
      <xdr:spPr>
        <a:xfrm flipV="1">
          <a:off x="4634865" y="171659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87647</xdr:rowOff>
    </xdr:from>
    <xdr:ext cx="340478" cy="259045"/>
    <xdr:sp macro="" textlink="">
      <xdr:nvSpPr>
        <xdr:cNvPr id="368" name="【港湾・漁港】&#10;有形固定資産減価償却率最小値テキスト"/>
        <xdr:cNvSpPr txBox="1"/>
      </xdr:nvSpPr>
      <xdr:spPr>
        <a:xfrm>
          <a:off x="4673600" y="18604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83820</xdr:rowOff>
    </xdr:from>
    <xdr:to>
      <xdr:col>24</xdr:col>
      <xdr:colOff>152400</xdr:colOff>
      <xdr:row>108</xdr:row>
      <xdr:rowOff>83820</xdr:rowOff>
    </xdr:to>
    <xdr:cxnSp macro="">
      <xdr:nvCxnSpPr>
        <xdr:cNvPr id="369" name="直線コネクタ 368"/>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370" name="【港湾・漁港】&#10;有形固定資産減価償却率最大値テキスト"/>
        <xdr:cNvSpPr txBox="1"/>
      </xdr:nvSpPr>
      <xdr:spPr>
        <a:xfrm>
          <a:off x="4673600" y="1694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371" name="直線コネクタ 370"/>
        <xdr:cNvCxnSpPr/>
      </xdr:nvCxnSpPr>
      <xdr:spPr>
        <a:xfrm>
          <a:off x="4546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120666</xdr:rowOff>
    </xdr:from>
    <xdr:ext cx="405111" cy="259045"/>
    <xdr:sp macro="" textlink="">
      <xdr:nvSpPr>
        <xdr:cNvPr id="372" name="【港湾・漁港】&#10;有形固定資産減価償却率平均値テキスト"/>
        <xdr:cNvSpPr txBox="1"/>
      </xdr:nvSpPr>
      <xdr:spPr>
        <a:xfrm>
          <a:off x="4673600" y="1726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97789</xdr:rowOff>
    </xdr:from>
    <xdr:to>
      <xdr:col>24</xdr:col>
      <xdr:colOff>114300</xdr:colOff>
      <xdr:row>102</xdr:row>
      <xdr:rowOff>27939</xdr:rowOff>
    </xdr:to>
    <xdr:sp macro="" textlink="">
      <xdr:nvSpPr>
        <xdr:cNvPr id="373" name="フローチャート: 判断 372"/>
        <xdr:cNvSpPr/>
      </xdr:nvSpPr>
      <xdr:spPr>
        <a:xfrm>
          <a:off x="45847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120650</xdr:rowOff>
    </xdr:from>
    <xdr:to>
      <xdr:col>20</xdr:col>
      <xdr:colOff>38100</xdr:colOff>
      <xdr:row>102</xdr:row>
      <xdr:rowOff>50800</xdr:rowOff>
    </xdr:to>
    <xdr:sp macro="" textlink="">
      <xdr:nvSpPr>
        <xdr:cNvPr id="374" name="フローチャート: 判断 373"/>
        <xdr:cNvSpPr/>
      </xdr:nvSpPr>
      <xdr:spPr>
        <a:xfrm>
          <a:off x="3746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154939</xdr:rowOff>
    </xdr:from>
    <xdr:to>
      <xdr:col>15</xdr:col>
      <xdr:colOff>101600</xdr:colOff>
      <xdr:row>102</xdr:row>
      <xdr:rowOff>85089</xdr:rowOff>
    </xdr:to>
    <xdr:sp macro="" textlink="">
      <xdr:nvSpPr>
        <xdr:cNvPr id="375" name="フローチャート: 判断 374"/>
        <xdr:cNvSpPr/>
      </xdr:nvSpPr>
      <xdr:spPr>
        <a:xfrm>
          <a:off x="2857500" y="174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120650</xdr:rowOff>
    </xdr:from>
    <xdr:to>
      <xdr:col>10</xdr:col>
      <xdr:colOff>165100</xdr:colOff>
      <xdr:row>102</xdr:row>
      <xdr:rowOff>50800</xdr:rowOff>
    </xdr:to>
    <xdr:sp macro="" textlink="">
      <xdr:nvSpPr>
        <xdr:cNvPr id="376" name="フローチャート: 判断 375"/>
        <xdr:cNvSpPr/>
      </xdr:nvSpPr>
      <xdr:spPr>
        <a:xfrm>
          <a:off x="1968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147320</xdr:rowOff>
    </xdr:from>
    <xdr:to>
      <xdr:col>24</xdr:col>
      <xdr:colOff>114300</xdr:colOff>
      <xdr:row>102</xdr:row>
      <xdr:rowOff>77470</xdr:rowOff>
    </xdr:to>
    <xdr:sp macro="" textlink="">
      <xdr:nvSpPr>
        <xdr:cNvPr id="382" name="楕円 381"/>
        <xdr:cNvSpPr/>
      </xdr:nvSpPr>
      <xdr:spPr>
        <a:xfrm>
          <a:off x="4584700" y="174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125747</xdr:rowOff>
    </xdr:from>
    <xdr:ext cx="405111" cy="259045"/>
    <xdr:sp macro="" textlink="">
      <xdr:nvSpPr>
        <xdr:cNvPr id="383" name="【港湾・漁港】&#10;有形固定資産減価償却率該当値テキスト"/>
        <xdr:cNvSpPr txBox="1"/>
      </xdr:nvSpPr>
      <xdr:spPr>
        <a:xfrm>
          <a:off x="4673600" y="1744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13970</xdr:rowOff>
    </xdr:from>
    <xdr:to>
      <xdr:col>20</xdr:col>
      <xdr:colOff>38100</xdr:colOff>
      <xdr:row>102</xdr:row>
      <xdr:rowOff>115570</xdr:rowOff>
    </xdr:to>
    <xdr:sp macro="" textlink="">
      <xdr:nvSpPr>
        <xdr:cNvPr id="384" name="楕円 383"/>
        <xdr:cNvSpPr/>
      </xdr:nvSpPr>
      <xdr:spPr>
        <a:xfrm>
          <a:off x="3746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26670</xdr:rowOff>
    </xdr:from>
    <xdr:to>
      <xdr:col>24</xdr:col>
      <xdr:colOff>63500</xdr:colOff>
      <xdr:row>102</xdr:row>
      <xdr:rowOff>64770</xdr:rowOff>
    </xdr:to>
    <xdr:cxnSp macro="">
      <xdr:nvCxnSpPr>
        <xdr:cNvPr id="385" name="直線コネクタ 384"/>
        <xdr:cNvCxnSpPr/>
      </xdr:nvCxnSpPr>
      <xdr:spPr>
        <a:xfrm flipV="1">
          <a:off x="3797300" y="17514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53975</xdr:rowOff>
    </xdr:from>
    <xdr:to>
      <xdr:col>15</xdr:col>
      <xdr:colOff>101600</xdr:colOff>
      <xdr:row>102</xdr:row>
      <xdr:rowOff>155575</xdr:rowOff>
    </xdr:to>
    <xdr:sp macro="" textlink="">
      <xdr:nvSpPr>
        <xdr:cNvPr id="386" name="楕円 385"/>
        <xdr:cNvSpPr/>
      </xdr:nvSpPr>
      <xdr:spPr>
        <a:xfrm>
          <a:off x="2857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64770</xdr:rowOff>
    </xdr:from>
    <xdr:to>
      <xdr:col>19</xdr:col>
      <xdr:colOff>177800</xdr:colOff>
      <xdr:row>102</xdr:row>
      <xdr:rowOff>104775</xdr:rowOff>
    </xdr:to>
    <xdr:cxnSp macro="">
      <xdr:nvCxnSpPr>
        <xdr:cNvPr id="387" name="直線コネクタ 386"/>
        <xdr:cNvCxnSpPr/>
      </xdr:nvCxnSpPr>
      <xdr:spPr>
        <a:xfrm flipV="1">
          <a:off x="2908300" y="17552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92075</xdr:rowOff>
    </xdr:from>
    <xdr:to>
      <xdr:col>10</xdr:col>
      <xdr:colOff>165100</xdr:colOff>
      <xdr:row>103</xdr:row>
      <xdr:rowOff>22225</xdr:rowOff>
    </xdr:to>
    <xdr:sp macro="" textlink="">
      <xdr:nvSpPr>
        <xdr:cNvPr id="388" name="楕円 387"/>
        <xdr:cNvSpPr/>
      </xdr:nvSpPr>
      <xdr:spPr>
        <a:xfrm>
          <a:off x="1968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104775</xdr:rowOff>
    </xdr:from>
    <xdr:to>
      <xdr:col>15</xdr:col>
      <xdr:colOff>50800</xdr:colOff>
      <xdr:row>102</xdr:row>
      <xdr:rowOff>142875</xdr:rowOff>
    </xdr:to>
    <xdr:cxnSp macro="">
      <xdr:nvCxnSpPr>
        <xdr:cNvPr id="389" name="直線コネクタ 388"/>
        <xdr:cNvCxnSpPr/>
      </xdr:nvCxnSpPr>
      <xdr:spPr>
        <a:xfrm flipV="1">
          <a:off x="2019300" y="17592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67327</xdr:rowOff>
    </xdr:from>
    <xdr:ext cx="405111" cy="259045"/>
    <xdr:sp macro="" textlink="">
      <xdr:nvSpPr>
        <xdr:cNvPr id="390" name="n_1aveValue【港湾・漁港】&#10;有形固定資産減価償却率"/>
        <xdr:cNvSpPr txBox="1"/>
      </xdr:nvSpPr>
      <xdr:spPr>
        <a:xfrm>
          <a:off x="35820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101616</xdr:rowOff>
    </xdr:from>
    <xdr:ext cx="405111" cy="259045"/>
    <xdr:sp macro="" textlink="">
      <xdr:nvSpPr>
        <xdr:cNvPr id="391" name="n_2aveValue【港湾・漁港】&#10;有形固定資産減価償却率"/>
        <xdr:cNvSpPr txBox="1"/>
      </xdr:nvSpPr>
      <xdr:spPr>
        <a:xfrm>
          <a:off x="2705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67327</xdr:rowOff>
    </xdr:from>
    <xdr:ext cx="405111" cy="259045"/>
    <xdr:sp macro="" textlink="">
      <xdr:nvSpPr>
        <xdr:cNvPr id="392" name="n_3aveValue【港湾・漁港】&#10;有形固定資産減価償却率"/>
        <xdr:cNvSpPr txBox="1"/>
      </xdr:nvSpPr>
      <xdr:spPr>
        <a:xfrm>
          <a:off x="1816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106697</xdr:rowOff>
    </xdr:from>
    <xdr:ext cx="405111" cy="259045"/>
    <xdr:sp macro="" textlink="">
      <xdr:nvSpPr>
        <xdr:cNvPr id="393" name="n_1mainValue【港湾・漁港】&#10;有形固定資産減価償却率"/>
        <xdr:cNvSpPr txBox="1"/>
      </xdr:nvSpPr>
      <xdr:spPr>
        <a:xfrm>
          <a:off x="35820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146702</xdr:rowOff>
    </xdr:from>
    <xdr:ext cx="405111" cy="259045"/>
    <xdr:sp macro="" textlink="">
      <xdr:nvSpPr>
        <xdr:cNvPr id="394" name="n_2mainValue【港湾・漁港】&#10;有形固定資産減価償却率"/>
        <xdr:cNvSpPr txBox="1"/>
      </xdr:nvSpPr>
      <xdr:spPr>
        <a:xfrm>
          <a:off x="2705744" y="1763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13352</xdr:rowOff>
    </xdr:from>
    <xdr:ext cx="405111" cy="259045"/>
    <xdr:sp macro="" textlink="">
      <xdr:nvSpPr>
        <xdr:cNvPr id="395" name="n_3mainValue【港湾・漁港】&#10;有形固定資産減価償却率"/>
        <xdr:cNvSpPr txBox="1"/>
      </xdr:nvSpPr>
      <xdr:spPr>
        <a:xfrm>
          <a:off x="1816744" y="1767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6" name="直線コネクタ 4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7" name="テキスト ボックス 40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8" name="直線コネクタ 4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09" name="テキスト ボックス 408"/>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0" name="直線コネクタ 4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1" name="テキスト ボックス 410"/>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2" name="直線コネクタ 4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3" name="テキスト ボックス 412"/>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5" name="テキスト ボックス 41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14990</xdr:rowOff>
    </xdr:from>
    <xdr:to>
      <xdr:col>54</xdr:col>
      <xdr:colOff>189865</xdr:colOff>
      <xdr:row>108</xdr:row>
      <xdr:rowOff>74234</xdr:rowOff>
    </xdr:to>
    <xdr:cxnSp macro="">
      <xdr:nvCxnSpPr>
        <xdr:cNvPr id="417" name="直線コネクタ 416"/>
        <xdr:cNvCxnSpPr/>
      </xdr:nvCxnSpPr>
      <xdr:spPr>
        <a:xfrm flipV="1">
          <a:off x="10476865" y="17159990"/>
          <a:ext cx="0" cy="143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78061</xdr:rowOff>
    </xdr:from>
    <xdr:ext cx="378565" cy="259045"/>
    <xdr:sp macro="" textlink="">
      <xdr:nvSpPr>
        <xdr:cNvPr id="418" name="【港湾・漁港】&#10;一人当たり有形固定資産（償却資産）額最小値テキスト"/>
        <xdr:cNvSpPr txBox="1"/>
      </xdr:nvSpPr>
      <xdr:spPr>
        <a:xfrm>
          <a:off x="10515600" y="1859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74234</xdr:rowOff>
    </xdr:from>
    <xdr:to>
      <xdr:col>55</xdr:col>
      <xdr:colOff>88900</xdr:colOff>
      <xdr:row>108</xdr:row>
      <xdr:rowOff>74234</xdr:rowOff>
    </xdr:to>
    <xdr:cxnSp macro="">
      <xdr:nvCxnSpPr>
        <xdr:cNvPr id="419" name="直線コネクタ 418"/>
        <xdr:cNvCxnSpPr/>
      </xdr:nvCxnSpPr>
      <xdr:spPr>
        <a:xfrm>
          <a:off x="10388600" y="18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133117</xdr:rowOff>
    </xdr:from>
    <xdr:ext cx="599010" cy="259045"/>
    <xdr:sp macro="" textlink="">
      <xdr:nvSpPr>
        <xdr:cNvPr id="420" name="【港湾・漁港】&#10;一人当たり有形固定資産（償却資産）額最大値テキスト"/>
        <xdr:cNvSpPr txBox="1"/>
      </xdr:nvSpPr>
      <xdr:spPr>
        <a:xfrm>
          <a:off x="10515600" y="1693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14990</xdr:rowOff>
    </xdr:from>
    <xdr:to>
      <xdr:col>55</xdr:col>
      <xdr:colOff>88900</xdr:colOff>
      <xdr:row>100</xdr:row>
      <xdr:rowOff>14990</xdr:rowOff>
    </xdr:to>
    <xdr:cxnSp macro="">
      <xdr:nvCxnSpPr>
        <xdr:cNvPr id="421" name="直線コネクタ 420"/>
        <xdr:cNvCxnSpPr/>
      </xdr:nvCxnSpPr>
      <xdr:spPr>
        <a:xfrm>
          <a:off x="10388600" y="1715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92150</xdr:rowOff>
    </xdr:from>
    <xdr:ext cx="534377" cy="259045"/>
    <xdr:sp macro="" textlink="">
      <xdr:nvSpPr>
        <xdr:cNvPr id="422" name="【港湾・漁港】&#10;一人当たり有形固定資産（償却資産）額平均値テキスト"/>
        <xdr:cNvSpPr txBox="1"/>
      </xdr:nvSpPr>
      <xdr:spPr>
        <a:xfrm>
          <a:off x="10515600" y="17751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69273</xdr:rowOff>
    </xdr:from>
    <xdr:to>
      <xdr:col>55</xdr:col>
      <xdr:colOff>50800</xdr:colOff>
      <xdr:row>104</xdr:row>
      <xdr:rowOff>170873</xdr:rowOff>
    </xdr:to>
    <xdr:sp macro="" textlink="">
      <xdr:nvSpPr>
        <xdr:cNvPr id="423" name="フローチャート: 判断 422"/>
        <xdr:cNvSpPr/>
      </xdr:nvSpPr>
      <xdr:spPr>
        <a:xfrm>
          <a:off x="104267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72930</xdr:rowOff>
    </xdr:from>
    <xdr:to>
      <xdr:col>50</xdr:col>
      <xdr:colOff>165100</xdr:colOff>
      <xdr:row>105</xdr:row>
      <xdr:rowOff>3080</xdr:rowOff>
    </xdr:to>
    <xdr:sp macro="" textlink="">
      <xdr:nvSpPr>
        <xdr:cNvPr id="424" name="フローチャート: 判断 423"/>
        <xdr:cNvSpPr/>
      </xdr:nvSpPr>
      <xdr:spPr>
        <a:xfrm>
          <a:off x="9588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78553</xdr:rowOff>
    </xdr:from>
    <xdr:to>
      <xdr:col>46</xdr:col>
      <xdr:colOff>38100</xdr:colOff>
      <xdr:row>105</xdr:row>
      <xdr:rowOff>8703</xdr:rowOff>
    </xdr:to>
    <xdr:sp macro="" textlink="">
      <xdr:nvSpPr>
        <xdr:cNvPr id="425" name="フローチャート: 判断 424"/>
        <xdr:cNvSpPr/>
      </xdr:nvSpPr>
      <xdr:spPr>
        <a:xfrm>
          <a:off x="8699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141858</xdr:rowOff>
    </xdr:from>
    <xdr:to>
      <xdr:col>41</xdr:col>
      <xdr:colOff>101600</xdr:colOff>
      <xdr:row>105</xdr:row>
      <xdr:rowOff>72008</xdr:rowOff>
    </xdr:to>
    <xdr:sp macro="" textlink="">
      <xdr:nvSpPr>
        <xdr:cNvPr id="426" name="フローチャート: 判断 425"/>
        <xdr:cNvSpPr/>
      </xdr:nvSpPr>
      <xdr:spPr>
        <a:xfrm>
          <a:off x="7810500" y="179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11401</xdr:rowOff>
    </xdr:from>
    <xdr:to>
      <xdr:col>55</xdr:col>
      <xdr:colOff>50800</xdr:colOff>
      <xdr:row>108</xdr:row>
      <xdr:rowOff>113001</xdr:rowOff>
    </xdr:to>
    <xdr:sp macro="" textlink="">
      <xdr:nvSpPr>
        <xdr:cNvPr id="432" name="楕円 431"/>
        <xdr:cNvSpPr/>
      </xdr:nvSpPr>
      <xdr:spPr>
        <a:xfrm>
          <a:off x="10426700" y="18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97778</xdr:rowOff>
    </xdr:from>
    <xdr:ext cx="469744" cy="259045"/>
    <xdr:sp macro="" textlink="">
      <xdr:nvSpPr>
        <xdr:cNvPr id="433" name="【港湾・漁港】&#10;一人当たり有形固定資産（償却資産）額該当値テキスト"/>
        <xdr:cNvSpPr txBox="1"/>
      </xdr:nvSpPr>
      <xdr:spPr>
        <a:xfrm>
          <a:off x="10515600" y="184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11392</xdr:rowOff>
    </xdr:from>
    <xdr:to>
      <xdr:col>50</xdr:col>
      <xdr:colOff>165100</xdr:colOff>
      <xdr:row>108</xdr:row>
      <xdr:rowOff>112992</xdr:rowOff>
    </xdr:to>
    <xdr:sp macro="" textlink="">
      <xdr:nvSpPr>
        <xdr:cNvPr id="434" name="楕円 433"/>
        <xdr:cNvSpPr/>
      </xdr:nvSpPr>
      <xdr:spPr>
        <a:xfrm>
          <a:off x="9588500" y="185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62192</xdr:rowOff>
    </xdr:from>
    <xdr:to>
      <xdr:col>55</xdr:col>
      <xdr:colOff>0</xdr:colOff>
      <xdr:row>108</xdr:row>
      <xdr:rowOff>62201</xdr:rowOff>
    </xdr:to>
    <xdr:cxnSp macro="">
      <xdr:nvCxnSpPr>
        <xdr:cNvPr id="435" name="直線コネクタ 434"/>
        <xdr:cNvCxnSpPr/>
      </xdr:nvCxnSpPr>
      <xdr:spPr>
        <a:xfrm>
          <a:off x="9639300" y="18578792"/>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11373</xdr:rowOff>
    </xdr:from>
    <xdr:to>
      <xdr:col>46</xdr:col>
      <xdr:colOff>38100</xdr:colOff>
      <xdr:row>108</xdr:row>
      <xdr:rowOff>112973</xdr:rowOff>
    </xdr:to>
    <xdr:sp macro="" textlink="">
      <xdr:nvSpPr>
        <xdr:cNvPr id="436" name="楕円 435"/>
        <xdr:cNvSpPr/>
      </xdr:nvSpPr>
      <xdr:spPr>
        <a:xfrm>
          <a:off x="8699500" y="1852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62173</xdr:rowOff>
    </xdr:from>
    <xdr:to>
      <xdr:col>50</xdr:col>
      <xdr:colOff>114300</xdr:colOff>
      <xdr:row>108</xdr:row>
      <xdr:rowOff>62192</xdr:rowOff>
    </xdr:to>
    <xdr:cxnSp macro="">
      <xdr:nvCxnSpPr>
        <xdr:cNvPr id="437" name="直線コネクタ 436"/>
        <xdr:cNvCxnSpPr/>
      </xdr:nvCxnSpPr>
      <xdr:spPr>
        <a:xfrm>
          <a:off x="8750300" y="18578773"/>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11345</xdr:rowOff>
    </xdr:from>
    <xdr:to>
      <xdr:col>41</xdr:col>
      <xdr:colOff>101600</xdr:colOff>
      <xdr:row>108</xdr:row>
      <xdr:rowOff>112945</xdr:rowOff>
    </xdr:to>
    <xdr:sp macro="" textlink="">
      <xdr:nvSpPr>
        <xdr:cNvPr id="438" name="楕円 437"/>
        <xdr:cNvSpPr/>
      </xdr:nvSpPr>
      <xdr:spPr>
        <a:xfrm>
          <a:off x="7810500" y="185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62145</xdr:rowOff>
    </xdr:from>
    <xdr:to>
      <xdr:col>45</xdr:col>
      <xdr:colOff>177800</xdr:colOff>
      <xdr:row>108</xdr:row>
      <xdr:rowOff>62173</xdr:rowOff>
    </xdr:to>
    <xdr:cxnSp macro="">
      <xdr:nvCxnSpPr>
        <xdr:cNvPr id="439" name="直線コネクタ 438"/>
        <xdr:cNvCxnSpPr/>
      </xdr:nvCxnSpPr>
      <xdr:spPr>
        <a:xfrm>
          <a:off x="7861300" y="18578745"/>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19607</xdr:rowOff>
    </xdr:from>
    <xdr:ext cx="534377" cy="259045"/>
    <xdr:sp macro="" textlink="">
      <xdr:nvSpPr>
        <xdr:cNvPr id="440" name="n_1aveValue【港湾・漁港】&#10;一人当たり有形固定資産（償却資産）額"/>
        <xdr:cNvSpPr txBox="1"/>
      </xdr:nvSpPr>
      <xdr:spPr>
        <a:xfrm>
          <a:off x="9359411" y="17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25230</xdr:rowOff>
    </xdr:from>
    <xdr:ext cx="534377" cy="259045"/>
    <xdr:sp macro="" textlink="">
      <xdr:nvSpPr>
        <xdr:cNvPr id="441" name="n_2aveValue【港湾・漁港】&#10;一人当たり有形固定資産（償却資産）額"/>
        <xdr:cNvSpPr txBox="1"/>
      </xdr:nvSpPr>
      <xdr:spPr>
        <a:xfrm>
          <a:off x="8483111" y="176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88535</xdr:rowOff>
    </xdr:from>
    <xdr:ext cx="534377" cy="259045"/>
    <xdr:sp macro="" textlink="">
      <xdr:nvSpPr>
        <xdr:cNvPr id="442" name="n_3aveValue【港湾・漁港】&#10;一人当たり有形固定資産（償却資産）額"/>
        <xdr:cNvSpPr txBox="1"/>
      </xdr:nvSpPr>
      <xdr:spPr>
        <a:xfrm>
          <a:off x="7594111" y="177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104119</xdr:rowOff>
    </xdr:from>
    <xdr:ext cx="469744" cy="259045"/>
    <xdr:sp macro="" textlink="">
      <xdr:nvSpPr>
        <xdr:cNvPr id="443" name="n_1mainValue【港湾・漁港】&#10;一人当たり有形固定資産（償却資産）額"/>
        <xdr:cNvSpPr txBox="1"/>
      </xdr:nvSpPr>
      <xdr:spPr>
        <a:xfrm>
          <a:off x="9391728" y="1862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104100</xdr:rowOff>
    </xdr:from>
    <xdr:ext cx="469744" cy="259045"/>
    <xdr:sp macro="" textlink="">
      <xdr:nvSpPr>
        <xdr:cNvPr id="444" name="n_2mainValue【港湾・漁港】&#10;一人当たり有形固定資産（償却資産）額"/>
        <xdr:cNvSpPr txBox="1"/>
      </xdr:nvSpPr>
      <xdr:spPr>
        <a:xfrm>
          <a:off x="8515428" y="186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104072</xdr:rowOff>
    </xdr:from>
    <xdr:ext cx="469744" cy="259045"/>
    <xdr:sp macro="" textlink="">
      <xdr:nvSpPr>
        <xdr:cNvPr id="445" name="n_3mainValue【港湾・漁港】&#10;一人当たり有形固定資産（償却資産）額"/>
        <xdr:cNvSpPr txBox="1"/>
      </xdr:nvSpPr>
      <xdr:spPr>
        <a:xfrm>
          <a:off x="7626428" y="1862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6" name="テキスト ボックス 45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7" name="直線コネクタ 45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58" name="テキスト ボックス 45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9" name="直線コネクタ 45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0" name="テキスト ボックス 45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1" name="直線コネクタ 46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2" name="テキスト ボックス 46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3" name="直線コネクタ 46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4" name="テキスト ボックス 46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5" name="直線コネクタ 46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6" name="テキスト ボックス 46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7" name="直線コネクタ 46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68" name="テキスト ボックス 46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0" name="テキスト ボックス 4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92528</xdr:rowOff>
    </xdr:from>
    <xdr:to>
      <xdr:col>85</xdr:col>
      <xdr:colOff>126364</xdr:colOff>
      <xdr:row>41</xdr:row>
      <xdr:rowOff>97427</xdr:rowOff>
    </xdr:to>
    <xdr:cxnSp macro="">
      <xdr:nvCxnSpPr>
        <xdr:cNvPr id="472" name="直線コネクタ 471"/>
        <xdr:cNvCxnSpPr/>
      </xdr:nvCxnSpPr>
      <xdr:spPr>
        <a:xfrm flipV="1">
          <a:off x="16318864" y="5921828"/>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101254</xdr:rowOff>
    </xdr:from>
    <xdr:ext cx="405111" cy="259045"/>
    <xdr:sp macro="" textlink="">
      <xdr:nvSpPr>
        <xdr:cNvPr id="473" name="【認定こども園・幼稚園・保育所】&#10;有形固定資産減価償却率最小値テキスト"/>
        <xdr:cNvSpPr txBox="1"/>
      </xdr:nvSpPr>
      <xdr:spPr>
        <a:xfrm>
          <a:off x="1635760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97427</xdr:rowOff>
    </xdr:from>
    <xdr:to>
      <xdr:col>86</xdr:col>
      <xdr:colOff>25400</xdr:colOff>
      <xdr:row>41</xdr:row>
      <xdr:rowOff>97427</xdr:rowOff>
    </xdr:to>
    <xdr:cxnSp macro="">
      <xdr:nvCxnSpPr>
        <xdr:cNvPr id="474" name="直線コネクタ 473"/>
        <xdr:cNvCxnSpPr/>
      </xdr:nvCxnSpPr>
      <xdr:spPr>
        <a:xfrm>
          <a:off x="16230600" y="712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39205</xdr:rowOff>
    </xdr:from>
    <xdr:ext cx="405111" cy="259045"/>
    <xdr:sp macro="" textlink="">
      <xdr:nvSpPr>
        <xdr:cNvPr id="475" name="【認定こども園・幼稚園・保育所】&#10;有形固定資産減価償却率最大値テキスト"/>
        <xdr:cNvSpPr txBox="1"/>
      </xdr:nvSpPr>
      <xdr:spPr>
        <a:xfrm>
          <a:off x="16357600" y="5697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92528</xdr:rowOff>
    </xdr:from>
    <xdr:to>
      <xdr:col>86</xdr:col>
      <xdr:colOff>25400</xdr:colOff>
      <xdr:row>34</xdr:row>
      <xdr:rowOff>92528</xdr:rowOff>
    </xdr:to>
    <xdr:cxnSp macro="">
      <xdr:nvCxnSpPr>
        <xdr:cNvPr id="476" name="直線コネクタ 475"/>
        <xdr:cNvCxnSpPr/>
      </xdr:nvCxnSpPr>
      <xdr:spPr>
        <a:xfrm>
          <a:off x="16230600" y="592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49547</xdr:rowOff>
    </xdr:from>
    <xdr:ext cx="405111" cy="259045"/>
    <xdr:sp macro="" textlink="">
      <xdr:nvSpPr>
        <xdr:cNvPr id="477" name="【認定こども園・幼稚園・保育所】&#10;有形固定資産減価償却率平均値テキスト"/>
        <xdr:cNvSpPr txBox="1"/>
      </xdr:nvSpPr>
      <xdr:spPr>
        <a:xfrm>
          <a:off x="16357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78" name="フローチャート: 判断 477"/>
        <xdr:cNvSpPr/>
      </xdr:nvSpPr>
      <xdr:spPr>
        <a:xfrm>
          <a:off x="16268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120106</xdr:rowOff>
    </xdr:from>
    <xdr:to>
      <xdr:col>81</xdr:col>
      <xdr:colOff>101600</xdr:colOff>
      <xdr:row>37</xdr:row>
      <xdr:rowOff>50256</xdr:rowOff>
    </xdr:to>
    <xdr:sp macro="" textlink="">
      <xdr:nvSpPr>
        <xdr:cNvPr id="479" name="フローチャート: 判断 478"/>
        <xdr:cNvSpPr/>
      </xdr:nvSpPr>
      <xdr:spPr>
        <a:xfrm>
          <a:off x="15430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133169</xdr:rowOff>
    </xdr:from>
    <xdr:to>
      <xdr:col>76</xdr:col>
      <xdr:colOff>165100</xdr:colOff>
      <xdr:row>37</xdr:row>
      <xdr:rowOff>63319</xdr:rowOff>
    </xdr:to>
    <xdr:sp macro="" textlink="">
      <xdr:nvSpPr>
        <xdr:cNvPr id="480" name="フローチャート: 判断 479"/>
        <xdr:cNvSpPr/>
      </xdr:nvSpPr>
      <xdr:spPr>
        <a:xfrm>
          <a:off x="14541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120106</xdr:rowOff>
    </xdr:from>
    <xdr:to>
      <xdr:col>72</xdr:col>
      <xdr:colOff>38100</xdr:colOff>
      <xdr:row>37</xdr:row>
      <xdr:rowOff>50256</xdr:rowOff>
    </xdr:to>
    <xdr:sp macro="" textlink="">
      <xdr:nvSpPr>
        <xdr:cNvPr id="481" name="フローチャート: 判断 480"/>
        <xdr:cNvSpPr/>
      </xdr:nvSpPr>
      <xdr:spPr>
        <a:xfrm>
          <a:off x="13652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90714</xdr:rowOff>
    </xdr:from>
    <xdr:to>
      <xdr:col>85</xdr:col>
      <xdr:colOff>177800</xdr:colOff>
      <xdr:row>35</xdr:row>
      <xdr:rowOff>20864</xdr:rowOff>
    </xdr:to>
    <xdr:sp macro="" textlink="">
      <xdr:nvSpPr>
        <xdr:cNvPr id="487" name="楕円 486"/>
        <xdr:cNvSpPr/>
      </xdr:nvSpPr>
      <xdr:spPr>
        <a:xfrm>
          <a:off x="162687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5641</xdr:rowOff>
    </xdr:from>
    <xdr:ext cx="405111" cy="259045"/>
    <xdr:sp macro="" textlink="">
      <xdr:nvSpPr>
        <xdr:cNvPr id="488" name="【認定こども園・幼稚園・保育所】&#10;有形固定資産減価償却率該当値テキスト"/>
        <xdr:cNvSpPr txBox="1"/>
      </xdr:nvSpPr>
      <xdr:spPr>
        <a:xfrm>
          <a:off x="16357600" y="58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67854</xdr:rowOff>
    </xdr:from>
    <xdr:to>
      <xdr:col>81</xdr:col>
      <xdr:colOff>101600</xdr:colOff>
      <xdr:row>34</xdr:row>
      <xdr:rowOff>169454</xdr:rowOff>
    </xdr:to>
    <xdr:sp macro="" textlink="">
      <xdr:nvSpPr>
        <xdr:cNvPr id="489" name="楕円 488"/>
        <xdr:cNvSpPr/>
      </xdr:nvSpPr>
      <xdr:spPr>
        <a:xfrm>
          <a:off x="15430500" y="58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118654</xdr:rowOff>
    </xdr:from>
    <xdr:to>
      <xdr:col>85</xdr:col>
      <xdr:colOff>127000</xdr:colOff>
      <xdr:row>34</xdr:row>
      <xdr:rowOff>141514</xdr:rowOff>
    </xdr:to>
    <xdr:cxnSp macro="">
      <xdr:nvCxnSpPr>
        <xdr:cNvPr id="490" name="直線コネクタ 489"/>
        <xdr:cNvCxnSpPr/>
      </xdr:nvCxnSpPr>
      <xdr:spPr>
        <a:xfrm>
          <a:off x="15481300" y="594795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15603</xdr:rowOff>
    </xdr:from>
    <xdr:to>
      <xdr:col>76</xdr:col>
      <xdr:colOff>165100</xdr:colOff>
      <xdr:row>34</xdr:row>
      <xdr:rowOff>117203</xdr:rowOff>
    </xdr:to>
    <xdr:sp macro="" textlink="">
      <xdr:nvSpPr>
        <xdr:cNvPr id="491" name="楕円 490"/>
        <xdr:cNvSpPr/>
      </xdr:nvSpPr>
      <xdr:spPr>
        <a:xfrm>
          <a:off x="14541500" y="584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66403</xdr:rowOff>
    </xdr:from>
    <xdr:to>
      <xdr:col>81</xdr:col>
      <xdr:colOff>50800</xdr:colOff>
      <xdr:row>34</xdr:row>
      <xdr:rowOff>118654</xdr:rowOff>
    </xdr:to>
    <xdr:cxnSp macro="">
      <xdr:nvCxnSpPr>
        <xdr:cNvPr id="492" name="直線コネクタ 491"/>
        <xdr:cNvCxnSpPr/>
      </xdr:nvCxnSpPr>
      <xdr:spPr>
        <a:xfrm>
          <a:off x="14592300" y="589570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170724</xdr:rowOff>
    </xdr:from>
    <xdr:to>
      <xdr:col>72</xdr:col>
      <xdr:colOff>38100</xdr:colOff>
      <xdr:row>34</xdr:row>
      <xdr:rowOff>100874</xdr:rowOff>
    </xdr:to>
    <xdr:sp macro="" textlink="">
      <xdr:nvSpPr>
        <xdr:cNvPr id="493" name="楕円 492"/>
        <xdr:cNvSpPr/>
      </xdr:nvSpPr>
      <xdr:spPr>
        <a:xfrm>
          <a:off x="13652500" y="58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50074</xdr:rowOff>
    </xdr:from>
    <xdr:to>
      <xdr:col>76</xdr:col>
      <xdr:colOff>114300</xdr:colOff>
      <xdr:row>34</xdr:row>
      <xdr:rowOff>66403</xdr:rowOff>
    </xdr:to>
    <xdr:cxnSp macro="">
      <xdr:nvCxnSpPr>
        <xdr:cNvPr id="494" name="直線コネクタ 493"/>
        <xdr:cNvCxnSpPr/>
      </xdr:nvCxnSpPr>
      <xdr:spPr>
        <a:xfrm>
          <a:off x="13703300" y="58793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41383</xdr:rowOff>
    </xdr:from>
    <xdr:ext cx="405111" cy="259045"/>
    <xdr:sp macro="" textlink="">
      <xdr:nvSpPr>
        <xdr:cNvPr id="495" name="n_1aveValue【認定こども園・幼稚園・保育所】&#10;有形固定資産減価償却率"/>
        <xdr:cNvSpPr txBox="1"/>
      </xdr:nvSpPr>
      <xdr:spPr>
        <a:xfrm>
          <a:off x="15266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54446</xdr:rowOff>
    </xdr:from>
    <xdr:ext cx="405111" cy="259045"/>
    <xdr:sp macro="" textlink="">
      <xdr:nvSpPr>
        <xdr:cNvPr id="496" name="n_2aveValue【認定こども園・幼稚園・保育所】&#10;有形固定資産減価償却率"/>
        <xdr:cNvSpPr txBox="1"/>
      </xdr:nvSpPr>
      <xdr:spPr>
        <a:xfrm>
          <a:off x="14389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41383</xdr:rowOff>
    </xdr:from>
    <xdr:ext cx="405111" cy="259045"/>
    <xdr:sp macro="" textlink="">
      <xdr:nvSpPr>
        <xdr:cNvPr id="497" name="n_3aveValue【認定こども園・幼稚園・保育所】&#10;有形固定資産減価償却率"/>
        <xdr:cNvSpPr txBox="1"/>
      </xdr:nvSpPr>
      <xdr:spPr>
        <a:xfrm>
          <a:off x="13500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14531</xdr:rowOff>
    </xdr:from>
    <xdr:ext cx="405111" cy="259045"/>
    <xdr:sp macro="" textlink="">
      <xdr:nvSpPr>
        <xdr:cNvPr id="498" name="n_1mainValue【認定こども園・幼稚園・保育所】&#10;有形固定資産減価償却率"/>
        <xdr:cNvSpPr txBox="1"/>
      </xdr:nvSpPr>
      <xdr:spPr>
        <a:xfrm>
          <a:off x="15266044"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133730</xdr:rowOff>
    </xdr:from>
    <xdr:ext cx="405111" cy="259045"/>
    <xdr:sp macro="" textlink="">
      <xdr:nvSpPr>
        <xdr:cNvPr id="499" name="n_2mainValue【認定こども園・幼稚園・保育所】&#10;有形固定資産減価償却率"/>
        <xdr:cNvSpPr txBox="1"/>
      </xdr:nvSpPr>
      <xdr:spPr>
        <a:xfrm>
          <a:off x="14389744" y="562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117401</xdr:rowOff>
    </xdr:from>
    <xdr:ext cx="405111" cy="259045"/>
    <xdr:sp macro="" textlink="">
      <xdr:nvSpPr>
        <xdr:cNvPr id="500" name="n_3mainValue【認定こども園・幼稚園・保育所】&#10;有形固定資産減価償却率"/>
        <xdr:cNvSpPr txBox="1"/>
      </xdr:nvSpPr>
      <xdr:spPr>
        <a:xfrm>
          <a:off x="13500744" y="56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1" name="直線コネクタ 51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2" name="テキスト ボックス 51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3" name="直線コネクタ 51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4" name="テキスト ボックス 51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5" name="直線コネクタ 51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6" name="テキスト ボックス 51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7" name="直線コネクタ 51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8" name="テキスト ボックス 51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9" name="直線コネクタ 51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0" name="テキスト ボックス 51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1" name="直線コネクタ 52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2" name="テキスト ボックス 52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4" name="テキスト ボックス 5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526" name="直線コネクタ 525"/>
        <xdr:cNvCxnSpPr/>
      </xdr:nvCxnSpPr>
      <xdr:spPr>
        <a:xfrm flipV="1">
          <a:off x="22160864" y="56061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27" name="【認定こども園・幼稚園・保育所】&#10;一人当たり面積最小値テキスト"/>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28" name="直線コネクタ 527"/>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529" name="【認定こども園・幼稚園・保育所】&#10;一人当たり面積最大値テキスト"/>
        <xdr:cNvSpPr txBox="1"/>
      </xdr:nvSpPr>
      <xdr:spPr>
        <a:xfrm>
          <a:off x="22199600" y="538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530" name="直線コネクタ 529"/>
        <xdr:cNvCxnSpPr/>
      </xdr:nvCxnSpPr>
      <xdr:spPr>
        <a:xfrm>
          <a:off x="22072600" y="560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131734</xdr:rowOff>
    </xdr:from>
    <xdr:ext cx="469744" cy="259045"/>
    <xdr:sp macro="" textlink="">
      <xdr:nvSpPr>
        <xdr:cNvPr id="531" name="【認定こども園・幼稚園・保育所】&#10;一人当たり面積平均値テキスト"/>
        <xdr:cNvSpPr txBox="1"/>
      </xdr:nvSpPr>
      <xdr:spPr>
        <a:xfrm>
          <a:off x="22199600" y="6818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153307</xdr:rowOff>
    </xdr:from>
    <xdr:to>
      <xdr:col>116</xdr:col>
      <xdr:colOff>114300</xdr:colOff>
      <xdr:row>40</xdr:row>
      <xdr:rowOff>83457</xdr:rowOff>
    </xdr:to>
    <xdr:sp macro="" textlink="">
      <xdr:nvSpPr>
        <xdr:cNvPr id="532" name="フローチャート: 判断 531"/>
        <xdr:cNvSpPr/>
      </xdr:nvSpPr>
      <xdr:spPr>
        <a:xfrm>
          <a:off x="22110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533" name="フローチャート: 判断 532"/>
        <xdr:cNvSpPr/>
      </xdr:nvSpPr>
      <xdr:spPr>
        <a:xfrm>
          <a:off x="21272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131535</xdr:rowOff>
    </xdr:from>
    <xdr:to>
      <xdr:col>107</xdr:col>
      <xdr:colOff>101600</xdr:colOff>
      <xdr:row>40</xdr:row>
      <xdr:rowOff>61685</xdr:rowOff>
    </xdr:to>
    <xdr:sp macro="" textlink="">
      <xdr:nvSpPr>
        <xdr:cNvPr id="534" name="フローチャート: 判断 533"/>
        <xdr:cNvSpPr/>
      </xdr:nvSpPr>
      <xdr:spPr>
        <a:xfrm>
          <a:off x="20383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35" name="フローチャート: 判断 534"/>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9072</xdr:rowOff>
    </xdr:from>
    <xdr:to>
      <xdr:col>116</xdr:col>
      <xdr:colOff>114300</xdr:colOff>
      <xdr:row>38</xdr:row>
      <xdr:rowOff>110672</xdr:rowOff>
    </xdr:to>
    <xdr:sp macro="" textlink="">
      <xdr:nvSpPr>
        <xdr:cNvPr id="541" name="楕円 540"/>
        <xdr:cNvSpPr/>
      </xdr:nvSpPr>
      <xdr:spPr>
        <a:xfrm>
          <a:off x="22110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31949</xdr:rowOff>
    </xdr:from>
    <xdr:ext cx="469744" cy="259045"/>
    <xdr:sp macro="" textlink="">
      <xdr:nvSpPr>
        <xdr:cNvPr id="542" name="【認定こども園・幼稚園・保育所】&#10;一人当たり面積該当値テキスト"/>
        <xdr:cNvSpPr txBox="1"/>
      </xdr:nvSpPr>
      <xdr:spPr>
        <a:xfrm>
          <a:off x="22199600"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9072</xdr:rowOff>
    </xdr:from>
    <xdr:to>
      <xdr:col>112</xdr:col>
      <xdr:colOff>38100</xdr:colOff>
      <xdr:row>38</xdr:row>
      <xdr:rowOff>110672</xdr:rowOff>
    </xdr:to>
    <xdr:sp macro="" textlink="">
      <xdr:nvSpPr>
        <xdr:cNvPr id="543" name="楕円 542"/>
        <xdr:cNvSpPr/>
      </xdr:nvSpPr>
      <xdr:spPr>
        <a:xfrm>
          <a:off x="21272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59872</xdr:rowOff>
    </xdr:from>
    <xdr:to>
      <xdr:col>116</xdr:col>
      <xdr:colOff>63500</xdr:colOff>
      <xdr:row>38</xdr:row>
      <xdr:rowOff>59872</xdr:rowOff>
    </xdr:to>
    <xdr:cxnSp macro="">
      <xdr:nvCxnSpPr>
        <xdr:cNvPr id="544" name="直線コネクタ 543"/>
        <xdr:cNvCxnSpPr/>
      </xdr:nvCxnSpPr>
      <xdr:spPr>
        <a:xfrm>
          <a:off x="21323300" y="6574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147864</xdr:rowOff>
    </xdr:from>
    <xdr:to>
      <xdr:col>107</xdr:col>
      <xdr:colOff>101600</xdr:colOff>
      <xdr:row>38</xdr:row>
      <xdr:rowOff>78014</xdr:rowOff>
    </xdr:to>
    <xdr:sp macro="" textlink="">
      <xdr:nvSpPr>
        <xdr:cNvPr id="545" name="楕円 544"/>
        <xdr:cNvSpPr/>
      </xdr:nvSpPr>
      <xdr:spPr>
        <a:xfrm>
          <a:off x="20383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27215</xdr:rowOff>
    </xdr:from>
    <xdr:to>
      <xdr:col>111</xdr:col>
      <xdr:colOff>177800</xdr:colOff>
      <xdr:row>38</xdr:row>
      <xdr:rowOff>59872</xdr:rowOff>
    </xdr:to>
    <xdr:cxnSp macro="">
      <xdr:nvCxnSpPr>
        <xdr:cNvPr id="546" name="直線コネクタ 545"/>
        <xdr:cNvCxnSpPr/>
      </xdr:nvCxnSpPr>
      <xdr:spPr>
        <a:xfrm>
          <a:off x="20434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136978</xdr:rowOff>
    </xdr:from>
    <xdr:to>
      <xdr:col>102</xdr:col>
      <xdr:colOff>165100</xdr:colOff>
      <xdr:row>38</xdr:row>
      <xdr:rowOff>67128</xdr:rowOff>
    </xdr:to>
    <xdr:sp macro="" textlink="">
      <xdr:nvSpPr>
        <xdr:cNvPr id="547" name="楕円 546"/>
        <xdr:cNvSpPr/>
      </xdr:nvSpPr>
      <xdr:spPr>
        <a:xfrm>
          <a:off x="19494500" y="648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16328</xdr:rowOff>
    </xdr:from>
    <xdr:to>
      <xdr:col>107</xdr:col>
      <xdr:colOff>50800</xdr:colOff>
      <xdr:row>38</xdr:row>
      <xdr:rowOff>27215</xdr:rowOff>
    </xdr:to>
    <xdr:cxnSp macro="">
      <xdr:nvCxnSpPr>
        <xdr:cNvPr id="548" name="直線コネクタ 547"/>
        <xdr:cNvCxnSpPr/>
      </xdr:nvCxnSpPr>
      <xdr:spPr>
        <a:xfrm>
          <a:off x="19545300" y="65314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74584</xdr:rowOff>
    </xdr:from>
    <xdr:ext cx="469744" cy="259045"/>
    <xdr:sp macro="" textlink="">
      <xdr:nvSpPr>
        <xdr:cNvPr id="549" name="n_1aveValue【認定こども園・幼稚園・保育所】&#10;一人当たり面積"/>
        <xdr:cNvSpPr txBox="1"/>
      </xdr:nvSpPr>
      <xdr:spPr>
        <a:xfrm>
          <a:off x="21075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52812</xdr:rowOff>
    </xdr:from>
    <xdr:ext cx="469744" cy="259045"/>
    <xdr:sp macro="" textlink="">
      <xdr:nvSpPr>
        <xdr:cNvPr id="550" name="n_2aveValue【認定こども園・幼稚園・保育所】&#10;一人当たり面積"/>
        <xdr:cNvSpPr txBox="1"/>
      </xdr:nvSpPr>
      <xdr:spPr>
        <a:xfrm>
          <a:off x="20199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551" name="n_3aveValue【認定こども園・幼稚園・保育所】&#10;一人当たり面積"/>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127199</xdr:rowOff>
    </xdr:from>
    <xdr:ext cx="469744" cy="259045"/>
    <xdr:sp macro="" textlink="">
      <xdr:nvSpPr>
        <xdr:cNvPr id="552" name="n_1mainValue【認定こども園・幼稚園・保育所】&#10;一人当たり面積"/>
        <xdr:cNvSpPr txBox="1"/>
      </xdr:nvSpPr>
      <xdr:spPr>
        <a:xfrm>
          <a:off x="210757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94541</xdr:rowOff>
    </xdr:from>
    <xdr:ext cx="469744" cy="259045"/>
    <xdr:sp macro="" textlink="">
      <xdr:nvSpPr>
        <xdr:cNvPr id="553" name="n_2mainValue【認定こども園・幼稚園・保育所】&#10;一人当たり面積"/>
        <xdr:cNvSpPr txBox="1"/>
      </xdr:nvSpPr>
      <xdr:spPr>
        <a:xfrm>
          <a:off x="20199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83655</xdr:rowOff>
    </xdr:from>
    <xdr:ext cx="469744" cy="259045"/>
    <xdr:sp macro="" textlink="">
      <xdr:nvSpPr>
        <xdr:cNvPr id="554" name="n_3mainValue【認定こども園・幼稚園・保育所】&#10;一人当たり面積"/>
        <xdr:cNvSpPr txBox="1"/>
      </xdr:nvSpPr>
      <xdr:spPr>
        <a:xfrm>
          <a:off x="19310427"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5" name="正方形/長方形 5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6" name="正方形/長方形 5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7" name="正方形/長方形 5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8" name="正方形/長方形 5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9" name="正方形/長方形 5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0" name="正方形/長方形 5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1" name="正方形/長方形 5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正方形/長方形 5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3" name="テキスト ボックス 5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4" name="直線コネクタ 5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5" name="テキスト ボックス 56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66" name="直線コネクタ 565"/>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67" name="テキスト ボックス 566"/>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8" name="直線コネクタ 5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9" name="テキスト ボックス 5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70" name="直線コネクタ 569"/>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71" name="テキスト ボックス 570"/>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3" name="テキスト ボックス 57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62</xdr:row>
      <xdr:rowOff>108585</xdr:rowOff>
    </xdr:to>
    <xdr:cxnSp macro="">
      <xdr:nvCxnSpPr>
        <xdr:cNvPr id="575" name="直線コネクタ 574"/>
        <xdr:cNvCxnSpPr/>
      </xdr:nvCxnSpPr>
      <xdr:spPr>
        <a:xfrm flipV="1">
          <a:off x="16318864" y="956119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112412</xdr:rowOff>
    </xdr:from>
    <xdr:ext cx="405111" cy="259045"/>
    <xdr:sp macro="" textlink="">
      <xdr:nvSpPr>
        <xdr:cNvPr id="576" name="【学校施設】&#10;有形固定資産減価償却率最小値テキスト"/>
        <xdr:cNvSpPr txBox="1"/>
      </xdr:nvSpPr>
      <xdr:spPr>
        <a:xfrm>
          <a:off x="16357600"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108585</xdr:rowOff>
    </xdr:from>
    <xdr:to>
      <xdr:col>86</xdr:col>
      <xdr:colOff>25400</xdr:colOff>
      <xdr:row>62</xdr:row>
      <xdr:rowOff>108585</xdr:rowOff>
    </xdr:to>
    <xdr:cxnSp macro="">
      <xdr:nvCxnSpPr>
        <xdr:cNvPr id="577" name="直線コネクタ 576"/>
        <xdr:cNvCxnSpPr/>
      </xdr:nvCxnSpPr>
      <xdr:spPr>
        <a:xfrm>
          <a:off x="16230600" y="107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578" name="【学校施設】&#10;有形固定資産減価償却率最大値テキスト"/>
        <xdr:cNvSpPr txBox="1"/>
      </xdr:nvSpPr>
      <xdr:spPr>
        <a:xfrm>
          <a:off x="163576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579" name="直線コネクタ 578"/>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133367</xdr:rowOff>
    </xdr:from>
    <xdr:ext cx="405111" cy="259045"/>
    <xdr:sp macro="" textlink="">
      <xdr:nvSpPr>
        <xdr:cNvPr id="580" name="【学校施設】&#10;有形固定資産減価償却率平均値テキスト"/>
        <xdr:cNvSpPr txBox="1"/>
      </xdr:nvSpPr>
      <xdr:spPr>
        <a:xfrm>
          <a:off x="16357600" y="990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581" name="フローチャート: 判断 580"/>
        <xdr:cNvSpPr/>
      </xdr:nvSpPr>
      <xdr:spPr>
        <a:xfrm>
          <a:off x="162687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154940</xdr:rowOff>
    </xdr:from>
    <xdr:to>
      <xdr:col>81</xdr:col>
      <xdr:colOff>101600</xdr:colOff>
      <xdr:row>58</xdr:row>
      <xdr:rowOff>85090</xdr:rowOff>
    </xdr:to>
    <xdr:sp macro="" textlink="">
      <xdr:nvSpPr>
        <xdr:cNvPr id="582" name="フローチャート: 判断 581"/>
        <xdr:cNvSpPr/>
      </xdr:nvSpPr>
      <xdr:spPr>
        <a:xfrm>
          <a:off x="1543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xdr:rowOff>
    </xdr:from>
    <xdr:to>
      <xdr:col>76</xdr:col>
      <xdr:colOff>165100</xdr:colOff>
      <xdr:row>58</xdr:row>
      <xdr:rowOff>113665</xdr:rowOff>
    </xdr:to>
    <xdr:sp macro="" textlink="">
      <xdr:nvSpPr>
        <xdr:cNvPr id="583" name="フローチャート: 判断 582"/>
        <xdr:cNvSpPr/>
      </xdr:nvSpPr>
      <xdr:spPr>
        <a:xfrm>
          <a:off x="14541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4" name="フローチャート: 判断 583"/>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40640</xdr:rowOff>
    </xdr:from>
    <xdr:to>
      <xdr:col>85</xdr:col>
      <xdr:colOff>177800</xdr:colOff>
      <xdr:row>57</xdr:row>
      <xdr:rowOff>142240</xdr:rowOff>
    </xdr:to>
    <xdr:sp macro="" textlink="">
      <xdr:nvSpPr>
        <xdr:cNvPr id="590" name="楕円 589"/>
        <xdr:cNvSpPr/>
      </xdr:nvSpPr>
      <xdr:spPr>
        <a:xfrm>
          <a:off x="162687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63517</xdr:rowOff>
    </xdr:from>
    <xdr:ext cx="405111" cy="259045"/>
    <xdr:sp macro="" textlink="">
      <xdr:nvSpPr>
        <xdr:cNvPr id="591" name="【学校施設】&#10;有形固定資産減価償却率該当値テキスト"/>
        <xdr:cNvSpPr txBox="1"/>
      </xdr:nvSpPr>
      <xdr:spPr>
        <a:xfrm>
          <a:off x="16357600"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92075</xdr:rowOff>
    </xdr:from>
    <xdr:to>
      <xdr:col>81</xdr:col>
      <xdr:colOff>101600</xdr:colOff>
      <xdr:row>58</xdr:row>
      <xdr:rowOff>22225</xdr:rowOff>
    </xdr:to>
    <xdr:sp macro="" textlink="">
      <xdr:nvSpPr>
        <xdr:cNvPr id="592" name="楕円 591"/>
        <xdr:cNvSpPr/>
      </xdr:nvSpPr>
      <xdr:spPr>
        <a:xfrm>
          <a:off x="15430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91440</xdr:rowOff>
    </xdr:from>
    <xdr:to>
      <xdr:col>85</xdr:col>
      <xdr:colOff>127000</xdr:colOff>
      <xdr:row>57</xdr:row>
      <xdr:rowOff>142875</xdr:rowOff>
    </xdr:to>
    <xdr:cxnSp macro="">
      <xdr:nvCxnSpPr>
        <xdr:cNvPr id="593" name="直線コネクタ 592"/>
        <xdr:cNvCxnSpPr/>
      </xdr:nvCxnSpPr>
      <xdr:spPr>
        <a:xfrm flipV="1">
          <a:off x="15481300" y="98640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594" name="楕円 593"/>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142875</xdr:rowOff>
    </xdr:from>
    <xdr:to>
      <xdr:col>81</xdr:col>
      <xdr:colOff>50800</xdr:colOff>
      <xdr:row>58</xdr:row>
      <xdr:rowOff>125730</xdr:rowOff>
    </xdr:to>
    <xdr:cxnSp macro="">
      <xdr:nvCxnSpPr>
        <xdr:cNvPr id="595" name="直線コネクタ 594"/>
        <xdr:cNvCxnSpPr/>
      </xdr:nvCxnSpPr>
      <xdr:spPr>
        <a:xfrm flipV="1">
          <a:off x="14592300" y="991552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xdr:rowOff>
    </xdr:from>
    <xdr:to>
      <xdr:col>72</xdr:col>
      <xdr:colOff>38100</xdr:colOff>
      <xdr:row>58</xdr:row>
      <xdr:rowOff>107950</xdr:rowOff>
    </xdr:to>
    <xdr:sp macro="" textlink="">
      <xdr:nvSpPr>
        <xdr:cNvPr id="596" name="楕円 595"/>
        <xdr:cNvSpPr/>
      </xdr:nvSpPr>
      <xdr:spPr>
        <a:xfrm>
          <a:off x="13652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57150</xdr:rowOff>
    </xdr:from>
    <xdr:to>
      <xdr:col>76</xdr:col>
      <xdr:colOff>114300</xdr:colOff>
      <xdr:row>58</xdr:row>
      <xdr:rowOff>125730</xdr:rowOff>
    </xdr:to>
    <xdr:cxnSp macro="">
      <xdr:nvCxnSpPr>
        <xdr:cNvPr id="597" name="直線コネクタ 596"/>
        <xdr:cNvCxnSpPr/>
      </xdr:nvCxnSpPr>
      <xdr:spPr>
        <a:xfrm>
          <a:off x="13703300" y="10001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76217</xdr:rowOff>
    </xdr:from>
    <xdr:ext cx="405111" cy="259045"/>
    <xdr:sp macro="" textlink="">
      <xdr:nvSpPr>
        <xdr:cNvPr id="598" name="n_1aveValue【学校施設】&#10;有形固定資産減価償却率"/>
        <xdr:cNvSpPr txBox="1"/>
      </xdr:nvSpPr>
      <xdr:spPr>
        <a:xfrm>
          <a:off x="15266044"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130192</xdr:rowOff>
    </xdr:from>
    <xdr:ext cx="405111" cy="259045"/>
    <xdr:sp macro="" textlink="">
      <xdr:nvSpPr>
        <xdr:cNvPr id="599" name="n_2aveValue【学校施設】&#10;有形固定資産減価償却率"/>
        <xdr:cNvSpPr txBox="1"/>
      </xdr:nvSpPr>
      <xdr:spPr>
        <a:xfrm>
          <a:off x="14389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600" name="n_3aveValue【学校施設】&#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38752</xdr:rowOff>
    </xdr:from>
    <xdr:ext cx="405111" cy="259045"/>
    <xdr:sp macro="" textlink="">
      <xdr:nvSpPr>
        <xdr:cNvPr id="601" name="n_1mainValue【学校施設】&#10;有形固定資産減価償却率"/>
        <xdr:cNvSpPr txBox="1"/>
      </xdr:nvSpPr>
      <xdr:spPr>
        <a:xfrm>
          <a:off x="152660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167657</xdr:rowOff>
    </xdr:from>
    <xdr:ext cx="405111" cy="259045"/>
    <xdr:sp macro="" textlink="">
      <xdr:nvSpPr>
        <xdr:cNvPr id="602" name="n_2mainValue【学校施設】&#10;有形固定資産減価償却率"/>
        <xdr:cNvSpPr txBox="1"/>
      </xdr:nvSpPr>
      <xdr:spPr>
        <a:xfrm>
          <a:off x="14389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124477</xdr:rowOff>
    </xdr:from>
    <xdr:ext cx="405111" cy="259045"/>
    <xdr:sp macro="" textlink="">
      <xdr:nvSpPr>
        <xdr:cNvPr id="603" name="n_3mainValue【学校施設】&#10;有形固定資産減価償却率"/>
        <xdr:cNvSpPr txBox="1"/>
      </xdr:nvSpPr>
      <xdr:spPr>
        <a:xfrm>
          <a:off x="13500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4" name="テキスト ボックス 6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5" name="直線コネクタ 6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6" name="テキスト ボックス 6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7" name="直線コネクタ 6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8" name="テキスト ボックス 6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9" name="直線コネクタ 6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0" name="テキスト ボックス 6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1" name="直線コネクタ 6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2" name="テキスト ボックス 6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3" name="直線コネクタ 6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4" name="テキスト ボックス 6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5" name="直線コネクタ 6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6" name="テキスト ボックス 6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87630</xdr:rowOff>
    </xdr:from>
    <xdr:to>
      <xdr:col>116</xdr:col>
      <xdr:colOff>62864</xdr:colOff>
      <xdr:row>64</xdr:row>
      <xdr:rowOff>1270</xdr:rowOff>
    </xdr:to>
    <xdr:cxnSp macro="">
      <xdr:nvCxnSpPr>
        <xdr:cNvPr id="628" name="直線コネクタ 627"/>
        <xdr:cNvCxnSpPr/>
      </xdr:nvCxnSpPr>
      <xdr:spPr>
        <a:xfrm flipV="1">
          <a:off x="22160864" y="9688830"/>
          <a:ext cx="0" cy="1285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629"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630" name="直線コネクタ 629"/>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34307</xdr:rowOff>
    </xdr:from>
    <xdr:ext cx="469744" cy="259045"/>
    <xdr:sp macro="" textlink="">
      <xdr:nvSpPr>
        <xdr:cNvPr id="631" name="【学校施設】&#10;一人当たり面積最大値テキスト"/>
        <xdr:cNvSpPr txBox="1"/>
      </xdr:nvSpPr>
      <xdr:spPr>
        <a:xfrm>
          <a:off x="22199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87630</xdr:rowOff>
    </xdr:from>
    <xdr:to>
      <xdr:col>116</xdr:col>
      <xdr:colOff>152400</xdr:colOff>
      <xdr:row>56</xdr:row>
      <xdr:rowOff>87630</xdr:rowOff>
    </xdr:to>
    <xdr:cxnSp macro="">
      <xdr:nvCxnSpPr>
        <xdr:cNvPr id="632" name="直線コネクタ 631"/>
        <xdr:cNvCxnSpPr/>
      </xdr:nvCxnSpPr>
      <xdr:spPr>
        <a:xfrm>
          <a:off x="22072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153687</xdr:rowOff>
    </xdr:from>
    <xdr:ext cx="469744" cy="259045"/>
    <xdr:sp macro="" textlink="">
      <xdr:nvSpPr>
        <xdr:cNvPr id="633" name="【学校施設】&#10;一人当たり面積平均値テキスト"/>
        <xdr:cNvSpPr txBox="1"/>
      </xdr:nvSpPr>
      <xdr:spPr>
        <a:xfrm>
          <a:off x="22199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3810</xdr:rowOff>
    </xdr:from>
    <xdr:to>
      <xdr:col>116</xdr:col>
      <xdr:colOff>114300</xdr:colOff>
      <xdr:row>62</xdr:row>
      <xdr:rowOff>105410</xdr:rowOff>
    </xdr:to>
    <xdr:sp macro="" textlink="">
      <xdr:nvSpPr>
        <xdr:cNvPr id="634" name="フローチャート: 判断 633"/>
        <xdr:cNvSpPr/>
      </xdr:nvSpPr>
      <xdr:spPr>
        <a:xfrm>
          <a:off x="22110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635" name="フローチャート: 判断 634"/>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xdr:rowOff>
    </xdr:from>
    <xdr:to>
      <xdr:col>107</xdr:col>
      <xdr:colOff>101600</xdr:colOff>
      <xdr:row>62</xdr:row>
      <xdr:rowOff>102870</xdr:rowOff>
    </xdr:to>
    <xdr:sp macro="" textlink="">
      <xdr:nvSpPr>
        <xdr:cNvPr id="636" name="フローチャート: 判断 635"/>
        <xdr:cNvSpPr/>
      </xdr:nvSpPr>
      <xdr:spPr>
        <a:xfrm>
          <a:off x="20383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37" name="フローチャート: 判断 636"/>
        <xdr:cNvSpPr/>
      </xdr:nvSpPr>
      <xdr:spPr>
        <a:xfrm>
          <a:off x="19494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8" name="テキスト ボックス 6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9" name="テキスト ボックス 6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0" name="テキスト ボックス 6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1" name="テキスト ボックス 6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2" name="テキスト ボックス 6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643" name="楕円 642"/>
        <xdr:cNvSpPr/>
      </xdr:nvSpPr>
      <xdr:spPr>
        <a:xfrm>
          <a:off x="221107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170197</xdr:rowOff>
    </xdr:from>
    <xdr:ext cx="469744" cy="259045"/>
    <xdr:sp macro="" textlink="">
      <xdr:nvSpPr>
        <xdr:cNvPr id="644" name="【学校施設】&#10;一人当たり面積該当値テキスト"/>
        <xdr:cNvSpPr txBox="1"/>
      </xdr:nvSpPr>
      <xdr:spPr>
        <a:xfrm>
          <a:off x="22199600"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161290</xdr:rowOff>
    </xdr:from>
    <xdr:to>
      <xdr:col>112</xdr:col>
      <xdr:colOff>38100</xdr:colOff>
      <xdr:row>62</xdr:row>
      <xdr:rowOff>91440</xdr:rowOff>
    </xdr:to>
    <xdr:sp macro="" textlink="">
      <xdr:nvSpPr>
        <xdr:cNvPr id="645" name="楕円 644"/>
        <xdr:cNvSpPr/>
      </xdr:nvSpPr>
      <xdr:spPr>
        <a:xfrm>
          <a:off x="212725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26670</xdr:rowOff>
    </xdr:from>
    <xdr:to>
      <xdr:col>116</xdr:col>
      <xdr:colOff>63500</xdr:colOff>
      <xdr:row>62</xdr:row>
      <xdr:rowOff>40640</xdr:rowOff>
    </xdr:to>
    <xdr:cxnSp macro="">
      <xdr:nvCxnSpPr>
        <xdr:cNvPr id="646" name="直線コネクタ 645"/>
        <xdr:cNvCxnSpPr/>
      </xdr:nvCxnSpPr>
      <xdr:spPr>
        <a:xfrm flipV="1">
          <a:off x="21323300" y="1065657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160020</xdr:rowOff>
    </xdr:from>
    <xdr:to>
      <xdr:col>107</xdr:col>
      <xdr:colOff>101600</xdr:colOff>
      <xdr:row>62</xdr:row>
      <xdr:rowOff>90170</xdr:rowOff>
    </xdr:to>
    <xdr:sp macro="" textlink="">
      <xdr:nvSpPr>
        <xdr:cNvPr id="647" name="楕円 646"/>
        <xdr:cNvSpPr/>
      </xdr:nvSpPr>
      <xdr:spPr>
        <a:xfrm>
          <a:off x="20383500" y="106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39370</xdr:rowOff>
    </xdr:from>
    <xdr:to>
      <xdr:col>111</xdr:col>
      <xdr:colOff>177800</xdr:colOff>
      <xdr:row>62</xdr:row>
      <xdr:rowOff>40640</xdr:rowOff>
    </xdr:to>
    <xdr:cxnSp macro="">
      <xdr:nvCxnSpPr>
        <xdr:cNvPr id="648" name="直線コネクタ 647"/>
        <xdr:cNvCxnSpPr/>
      </xdr:nvCxnSpPr>
      <xdr:spPr>
        <a:xfrm>
          <a:off x="20434300" y="106692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649" name="楕円 648"/>
        <xdr:cNvSpPr/>
      </xdr:nvSpPr>
      <xdr:spPr>
        <a:xfrm>
          <a:off x="19494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39370</xdr:rowOff>
    </xdr:from>
    <xdr:to>
      <xdr:col>107</xdr:col>
      <xdr:colOff>50800</xdr:colOff>
      <xdr:row>62</xdr:row>
      <xdr:rowOff>67310</xdr:rowOff>
    </xdr:to>
    <xdr:cxnSp macro="">
      <xdr:nvCxnSpPr>
        <xdr:cNvPr id="650" name="直線コネクタ 649"/>
        <xdr:cNvCxnSpPr/>
      </xdr:nvCxnSpPr>
      <xdr:spPr>
        <a:xfrm flipV="1">
          <a:off x="19545300" y="1066927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95267</xdr:rowOff>
    </xdr:from>
    <xdr:ext cx="469744" cy="259045"/>
    <xdr:sp macro="" textlink="">
      <xdr:nvSpPr>
        <xdr:cNvPr id="651" name="n_1aveValue【学校施設】&#10;一人当たり面積"/>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93997</xdr:rowOff>
    </xdr:from>
    <xdr:ext cx="469744" cy="259045"/>
    <xdr:sp macro="" textlink="">
      <xdr:nvSpPr>
        <xdr:cNvPr id="652" name="n_2aveValue【学校施設】&#10;一人当たり面積"/>
        <xdr:cNvSpPr txBox="1"/>
      </xdr:nvSpPr>
      <xdr:spPr>
        <a:xfrm>
          <a:off x="20199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653" name="n_3aveValue【学校施設】&#10;一人当たり面積"/>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107967</xdr:rowOff>
    </xdr:from>
    <xdr:ext cx="469744" cy="259045"/>
    <xdr:sp macro="" textlink="">
      <xdr:nvSpPr>
        <xdr:cNvPr id="654" name="n_1mainValue【学校施設】&#10;一人当たり面積"/>
        <xdr:cNvSpPr txBox="1"/>
      </xdr:nvSpPr>
      <xdr:spPr>
        <a:xfrm>
          <a:off x="21075727" y="103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106697</xdr:rowOff>
    </xdr:from>
    <xdr:ext cx="469744" cy="259045"/>
    <xdr:sp macro="" textlink="">
      <xdr:nvSpPr>
        <xdr:cNvPr id="655" name="n_2mainValue【学校施設】&#10;一人当たり面積"/>
        <xdr:cNvSpPr txBox="1"/>
      </xdr:nvSpPr>
      <xdr:spPr>
        <a:xfrm>
          <a:off x="201994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656" name="n_3mainValue【学校施設】&#10;一人当たり面積"/>
        <xdr:cNvSpPr txBox="1"/>
      </xdr:nvSpPr>
      <xdr:spPr>
        <a:xfrm>
          <a:off x="19310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7" name="正方形/長方形 6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8" name="正方形/長方形 6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9" name="正方形/長方形 6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0" name="正方形/長方形 6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1" name="正方形/長方形 6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2" name="正方形/長方形 6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3" name="正方形/長方形 6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4" name="正方形/長方形 6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5" name="テキスト ボックス 6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6" name="直線コネクタ 6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67" name="テキスト ボックス 66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68" name="直線コネクタ 667"/>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69" name="テキスト ボックス 668"/>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70" name="直線コネクタ 669"/>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71" name="テキスト ボックス 670"/>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72" name="直線コネクタ 671"/>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73" name="テキスト ボックス 672"/>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4" name="直線コネクタ 67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5" name="テキスト ボックス 67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76" name="直線コネクタ 675"/>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77" name="テキスト ボックス 676"/>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78" name="直線コネクタ 677"/>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79" name="テキスト ボックス 678"/>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80" name="直線コネクタ 679"/>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81" name="テキスト ボックス 680"/>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35243</xdr:rowOff>
    </xdr:to>
    <xdr:cxnSp macro="">
      <xdr:nvCxnSpPr>
        <xdr:cNvPr id="685" name="直線コネクタ 684"/>
        <xdr:cNvCxnSpPr/>
      </xdr:nvCxnSpPr>
      <xdr:spPr>
        <a:xfrm flipV="1">
          <a:off x="16318864" y="13422630"/>
          <a:ext cx="0" cy="135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39070</xdr:rowOff>
    </xdr:from>
    <xdr:ext cx="405111" cy="259045"/>
    <xdr:sp macro="" textlink="">
      <xdr:nvSpPr>
        <xdr:cNvPr id="686" name="【児童館】&#10;有形固定資産減価償却率最小値テキスト"/>
        <xdr:cNvSpPr txBox="1"/>
      </xdr:nvSpPr>
      <xdr:spPr>
        <a:xfrm>
          <a:off x="16357600" y="1478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35243</xdr:rowOff>
    </xdr:from>
    <xdr:to>
      <xdr:col>86</xdr:col>
      <xdr:colOff>25400</xdr:colOff>
      <xdr:row>86</xdr:row>
      <xdr:rowOff>35243</xdr:rowOff>
    </xdr:to>
    <xdr:cxnSp macro="">
      <xdr:nvCxnSpPr>
        <xdr:cNvPr id="687" name="直線コネクタ 686"/>
        <xdr:cNvCxnSpPr/>
      </xdr:nvCxnSpPr>
      <xdr:spPr>
        <a:xfrm>
          <a:off x="162306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88" name="【児童館】&#10;有形固定資産減価償却率最大値テキスト"/>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89" name="直線コネクタ 688"/>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161625</xdr:rowOff>
    </xdr:from>
    <xdr:ext cx="405111" cy="259045"/>
    <xdr:sp macro="" textlink="">
      <xdr:nvSpPr>
        <xdr:cNvPr id="690" name="【児童館】&#10;有形固定資産減価償却率平均値テキスト"/>
        <xdr:cNvSpPr txBox="1"/>
      </xdr:nvSpPr>
      <xdr:spPr>
        <a:xfrm>
          <a:off x="16357600" y="13877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138748</xdr:rowOff>
    </xdr:from>
    <xdr:to>
      <xdr:col>85</xdr:col>
      <xdr:colOff>177800</xdr:colOff>
      <xdr:row>82</xdr:row>
      <xdr:rowOff>68898</xdr:rowOff>
    </xdr:to>
    <xdr:sp macro="" textlink="">
      <xdr:nvSpPr>
        <xdr:cNvPr id="691" name="フローチャート: 判断 690"/>
        <xdr:cNvSpPr/>
      </xdr:nvSpPr>
      <xdr:spPr>
        <a:xfrm>
          <a:off x="162687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92" name="フローチャート: 判断 691"/>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161607</xdr:rowOff>
    </xdr:from>
    <xdr:to>
      <xdr:col>76</xdr:col>
      <xdr:colOff>165100</xdr:colOff>
      <xdr:row>82</xdr:row>
      <xdr:rowOff>91757</xdr:rowOff>
    </xdr:to>
    <xdr:sp macro="" textlink="">
      <xdr:nvSpPr>
        <xdr:cNvPr id="693" name="フローチャート: 判断 692"/>
        <xdr:cNvSpPr/>
      </xdr:nvSpPr>
      <xdr:spPr>
        <a:xfrm>
          <a:off x="14541500" y="1404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94" name="フローチャート: 判断 693"/>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98743</xdr:rowOff>
    </xdr:from>
    <xdr:to>
      <xdr:col>85</xdr:col>
      <xdr:colOff>177800</xdr:colOff>
      <xdr:row>83</xdr:row>
      <xdr:rowOff>28893</xdr:rowOff>
    </xdr:to>
    <xdr:sp macro="" textlink="">
      <xdr:nvSpPr>
        <xdr:cNvPr id="700" name="楕円 699"/>
        <xdr:cNvSpPr/>
      </xdr:nvSpPr>
      <xdr:spPr>
        <a:xfrm>
          <a:off x="16268700" y="1415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77170</xdr:rowOff>
    </xdr:from>
    <xdr:ext cx="405111" cy="259045"/>
    <xdr:sp macro="" textlink="">
      <xdr:nvSpPr>
        <xdr:cNvPr id="701" name="【児童館】&#10;有形固定資産減価償却率該当値テキスト"/>
        <xdr:cNvSpPr txBox="1"/>
      </xdr:nvSpPr>
      <xdr:spPr>
        <a:xfrm>
          <a:off x="16357600" y="1413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110173</xdr:rowOff>
    </xdr:from>
    <xdr:to>
      <xdr:col>81</xdr:col>
      <xdr:colOff>101600</xdr:colOff>
      <xdr:row>83</xdr:row>
      <xdr:rowOff>40323</xdr:rowOff>
    </xdr:to>
    <xdr:sp macro="" textlink="">
      <xdr:nvSpPr>
        <xdr:cNvPr id="702" name="楕円 701"/>
        <xdr:cNvSpPr/>
      </xdr:nvSpPr>
      <xdr:spPr>
        <a:xfrm>
          <a:off x="15430500" y="1416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149543</xdr:rowOff>
    </xdr:from>
    <xdr:to>
      <xdr:col>85</xdr:col>
      <xdr:colOff>127000</xdr:colOff>
      <xdr:row>82</xdr:row>
      <xdr:rowOff>160973</xdr:rowOff>
    </xdr:to>
    <xdr:cxnSp macro="">
      <xdr:nvCxnSpPr>
        <xdr:cNvPr id="703" name="直線コネクタ 702"/>
        <xdr:cNvCxnSpPr/>
      </xdr:nvCxnSpPr>
      <xdr:spPr>
        <a:xfrm flipV="1">
          <a:off x="15481300" y="1420844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127318</xdr:rowOff>
    </xdr:from>
    <xdr:to>
      <xdr:col>76</xdr:col>
      <xdr:colOff>165100</xdr:colOff>
      <xdr:row>83</xdr:row>
      <xdr:rowOff>57468</xdr:rowOff>
    </xdr:to>
    <xdr:sp macro="" textlink="">
      <xdr:nvSpPr>
        <xdr:cNvPr id="704" name="楕円 703"/>
        <xdr:cNvSpPr/>
      </xdr:nvSpPr>
      <xdr:spPr>
        <a:xfrm>
          <a:off x="14541500" y="1418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160973</xdr:rowOff>
    </xdr:from>
    <xdr:to>
      <xdr:col>81</xdr:col>
      <xdr:colOff>50800</xdr:colOff>
      <xdr:row>83</xdr:row>
      <xdr:rowOff>6668</xdr:rowOff>
    </xdr:to>
    <xdr:cxnSp macro="">
      <xdr:nvCxnSpPr>
        <xdr:cNvPr id="705" name="直線コネクタ 704"/>
        <xdr:cNvCxnSpPr/>
      </xdr:nvCxnSpPr>
      <xdr:spPr>
        <a:xfrm flipV="1">
          <a:off x="14592300" y="1421987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161607</xdr:rowOff>
    </xdr:from>
    <xdr:to>
      <xdr:col>72</xdr:col>
      <xdr:colOff>38100</xdr:colOff>
      <xdr:row>83</xdr:row>
      <xdr:rowOff>91757</xdr:rowOff>
    </xdr:to>
    <xdr:sp macro="" textlink="">
      <xdr:nvSpPr>
        <xdr:cNvPr id="706" name="楕円 705"/>
        <xdr:cNvSpPr/>
      </xdr:nvSpPr>
      <xdr:spPr>
        <a:xfrm>
          <a:off x="13652500" y="142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6668</xdr:rowOff>
    </xdr:from>
    <xdr:to>
      <xdr:col>76</xdr:col>
      <xdr:colOff>114300</xdr:colOff>
      <xdr:row>83</xdr:row>
      <xdr:rowOff>40957</xdr:rowOff>
    </xdr:to>
    <xdr:cxnSp macro="">
      <xdr:nvCxnSpPr>
        <xdr:cNvPr id="707" name="直線コネクタ 706"/>
        <xdr:cNvCxnSpPr/>
      </xdr:nvCxnSpPr>
      <xdr:spPr>
        <a:xfrm flipV="1">
          <a:off x="13703300" y="142370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708" name="n_1aveValue【児童館】&#10;有形固定資産減価償却率"/>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108284</xdr:rowOff>
    </xdr:from>
    <xdr:ext cx="405111" cy="259045"/>
    <xdr:sp macro="" textlink="">
      <xdr:nvSpPr>
        <xdr:cNvPr id="709" name="n_2aveValue【児童館】&#10;有形固定資産減価償却率"/>
        <xdr:cNvSpPr txBox="1"/>
      </xdr:nvSpPr>
      <xdr:spPr>
        <a:xfrm>
          <a:off x="14389744" y="1382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10" name="n_3aveValue【児童館】&#10;有形固定資産減価償却率"/>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31450</xdr:rowOff>
    </xdr:from>
    <xdr:ext cx="405111" cy="259045"/>
    <xdr:sp macro="" textlink="">
      <xdr:nvSpPr>
        <xdr:cNvPr id="711" name="n_1mainValue【児童館】&#10;有形固定資産減価償却率"/>
        <xdr:cNvSpPr txBox="1"/>
      </xdr:nvSpPr>
      <xdr:spPr>
        <a:xfrm>
          <a:off x="15266044" y="1426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48595</xdr:rowOff>
    </xdr:from>
    <xdr:ext cx="405111" cy="259045"/>
    <xdr:sp macro="" textlink="">
      <xdr:nvSpPr>
        <xdr:cNvPr id="712" name="n_2mainValue【児童館】&#10;有形固定資産減価償却率"/>
        <xdr:cNvSpPr txBox="1"/>
      </xdr:nvSpPr>
      <xdr:spPr>
        <a:xfrm>
          <a:off x="14389744" y="1427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108284</xdr:rowOff>
    </xdr:from>
    <xdr:ext cx="405111" cy="259045"/>
    <xdr:sp macro="" textlink="">
      <xdr:nvSpPr>
        <xdr:cNvPr id="713" name="n_3mainValue【児童館】&#10;有形固定資産減価償却率"/>
        <xdr:cNvSpPr txBox="1"/>
      </xdr:nvSpPr>
      <xdr:spPr>
        <a:xfrm>
          <a:off x="13500744" y="13995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4" name="直線コネクタ 7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5" name="テキスト ボックス 7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6" name="直線コネクタ 7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7" name="テキスト ボックス 7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8" name="直線コネクタ 7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9" name="テキスト ボックス 7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0" name="直線コネクタ 7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1" name="テキスト ボックス 7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2" name="直線コネクタ 7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3" name="テキスト ボックス 7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4" name="直線コネクタ 7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5" name="テキスト ボックス 7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737" name="直線コネクタ 736"/>
        <xdr:cNvCxnSpPr/>
      </xdr:nvCxnSpPr>
      <xdr:spPr>
        <a:xfrm flipV="1">
          <a:off x="22160864" y="1352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9" name="直線コネクタ 73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40"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41" name="直線コネクタ 740"/>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42"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43" name="フローチャート: 判断 742"/>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44" name="フローチャート: 判断 743"/>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45" name="フローチャート: 判断 744"/>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46" name="フローチャート: 判断 745"/>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7" name="テキスト ボックス 7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8" name="テキスト ボックス 7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9" name="テキスト ボックス 7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0" name="テキスト ボックス 7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1" name="テキスト ボックス 7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101600</xdr:rowOff>
    </xdr:from>
    <xdr:to>
      <xdr:col>116</xdr:col>
      <xdr:colOff>114300</xdr:colOff>
      <xdr:row>79</xdr:row>
      <xdr:rowOff>31750</xdr:rowOff>
    </xdr:to>
    <xdr:sp macro="" textlink="">
      <xdr:nvSpPr>
        <xdr:cNvPr id="752" name="楕円 751"/>
        <xdr:cNvSpPr/>
      </xdr:nvSpPr>
      <xdr:spPr>
        <a:xfrm>
          <a:off x="22110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54627</xdr:rowOff>
    </xdr:from>
    <xdr:ext cx="469744" cy="259045"/>
    <xdr:sp macro="" textlink="">
      <xdr:nvSpPr>
        <xdr:cNvPr id="753" name="【児童館】&#10;一人当たり面積該当値テキスト"/>
        <xdr:cNvSpPr txBox="1"/>
      </xdr:nvSpPr>
      <xdr:spPr>
        <a:xfrm>
          <a:off x="22199600"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139700</xdr:rowOff>
    </xdr:from>
    <xdr:to>
      <xdr:col>112</xdr:col>
      <xdr:colOff>38100</xdr:colOff>
      <xdr:row>79</xdr:row>
      <xdr:rowOff>69850</xdr:rowOff>
    </xdr:to>
    <xdr:sp macro="" textlink="">
      <xdr:nvSpPr>
        <xdr:cNvPr id="754" name="楕円 753"/>
        <xdr:cNvSpPr/>
      </xdr:nvSpPr>
      <xdr:spPr>
        <a:xfrm>
          <a:off x="2127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152400</xdr:rowOff>
    </xdr:from>
    <xdr:to>
      <xdr:col>116</xdr:col>
      <xdr:colOff>63500</xdr:colOff>
      <xdr:row>79</xdr:row>
      <xdr:rowOff>19050</xdr:rowOff>
    </xdr:to>
    <xdr:cxnSp macro="">
      <xdr:nvCxnSpPr>
        <xdr:cNvPr id="755" name="直線コネクタ 754"/>
        <xdr:cNvCxnSpPr/>
      </xdr:nvCxnSpPr>
      <xdr:spPr>
        <a:xfrm flipV="1">
          <a:off x="21323300" y="1352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6350</xdr:rowOff>
    </xdr:from>
    <xdr:to>
      <xdr:col>107</xdr:col>
      <xdr:colOff>101600</xdr:colOff>
      <xdr:row>79</xdr:row>
      <xdr:rowOff>107950</xdr:rowOff>
    </xdr:to>
    <xdr:sp macro="" textlink="">
      <xdr:nvSpPr>
        <xdr:cNvPr id="756" name="楕円 755"/>
        <xdr:cNvSpPr/>
      </xdr:nvSpPr>
      <xdr:spPr>
        <a:xfrm>
          <a:off x="20383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19050</xdr:rowOff>
    </xdr:from>
    <xdr:to>
      <xdr:col>111</xdr:col>
      <xdr:colOff>177800</xdr:colOff>
      <xdr:row>79</xdr:row>
      <xdr:rowOff>57150</xdr:rowOff>
    </xdr:to>
    <xdr:cxnSp macro="">
      <xdr:nvCxnSpPr>
        <xdr:cNvPr id="757" name="直線コネクタ 756"/>
        <xdr:cNvCxnSpPr/>
      </xdr:nvCxnSpPr>
      <xdr:spPr>
        <a:xfrm flipV="1">
          <a:off x="20434300" y="1356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758" name="楕円 757"/>
        <xdr:cNvSpPr/>
      </xdr:nvSpPr>
      <xdr:spPr>
        <a:xfrm>
          <a:off x="19494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57150</xdr:rowOff>
    </xdr:from>
    <xdr:to>
      <xdr:col>107</xdr:col>
      <xdr:colOff>50800</xdr:colOff>
      <xdr:row>79</xdr:row>
      <xdr:rowOff>95250</xdr:rowOff>
    </xdr:to>
    <xdr:cxnSp macro="">
      <xdr:nvCxnSpPr>
        <xdr:cNvPr id="759" name="直線コネクタ 758"/>
        <xdr:cNvCxnSpPr/>
      </xdr:nvCxnSpPr>
      <xdr:spPr>
        <a:xfrm flipV="1">
          <a:off x="19545300" y="1360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60" name="n_1aveValue【児童館】&#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61" name="n_2aveValue【児童館】&#10;一人当たり面積"/>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762" name="n_3aveValue【児童館】&#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86377</xdr:rowOff>
    </xdr:from>
    <xdr:ext cx="469744" cy="259045"/>
    <xdr:sp macro="" textlink="">
      <xdr:nvSpPr>
        <xdr:cNvPr id="763" name="n_1mainValue【児童館】&#10;一人当たり面積"/>
        <xdr:cNvSpPr txBox="1"/>
      </xdr:nvSpPr>
      <xdr:spPr>
        <a:xfrm>
          <a:off x="210757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124477</xdr:rowOff>
    </xdr:from>
    <xdr:ext cx="469744" cy="259045"/>
    <xdr:sp macro="" textlink="">
      <xdr:nvSpPr>
        <xdr:cNvPr id="764" name="n_2mainValue【児童館】&#10;一人当たり面積"/>
        <xdr:cNvSpPr txBox="1"/>
      </xdr:nvSpPr>
      <xdr:spPr>
        <a:xfrm>
          <a:off x="20199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765" name="n_3mainValue【児童館】&#10;一人当たり面積"/>
        <xdr:cNvSpPr txBox="1"/>
      </xdr:nvSpPr>
      <xdr:spPr>
        <a:xfrm>
          <a:off x="19310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6" name="正方形/長方形 7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7" name="正方形/長方形 7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8" name="正方形/長方形 7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9" name="正方形/長方形 7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0" name="正方形/長方形 7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1" name="正方形/長方形 7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2" name="正方形/長方形 7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3" name="正方形/長方形 7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4" name="テキスト ボックス 7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5" name="直線コネクタ 7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6" name="テキスト ボックス 77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77" name="直線コネクタ 77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8" name="テキスト ボックス 77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9" name="直線コネクタ 77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0" name="テキスト ボックス 77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1" name="直線コネクタ 78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2" name="テキスト ボックス 78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3" name="直線コネクタ 78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4" name="テキスト ボックス 78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5" name="直線コネクタ 7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6" name="テキスト ボックス 7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107</xdr:row>
      <xdr:rowOff>25908</xdr:rowOff>
    </xdr:to>
    <xdr:cxnSp macro="">
      <xdr:nvCxnSpPr>
        <xdr:cNvPr id="788" name="直線コネクタ 787"/>
        <xdr:cNvCxnSpPr/>
      </xdr:nvCxnSpPr>
      <xdr:spPr>
        <a:xfrm flipV="1">
          <a:off x="16318864" y="17184624"/>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29735</xdr:rowOff>
    </xdr:from>
    <xdr:ext cx="405111" cy="259045"/>
    <xdr:sp macro="" textlink="">
      <xdr:nvSpPr>
        <xdr:cNvPr id="789" name="【公民館】&#10;有形固定資産減価償却率最小値テキスト"/>
        <xdr:cNvSpPr txBox="1"/>
      </xdr:nvSpPr>
      <xdr:spPr>
        <a:xfrm>
          <a:off x="16357600" y="183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25908</xdr:rowOff>
    </xdr:from>
    <xdr:to>
      <xdr:col>86</xdr:col>
      <xdr:colOff>25400</xdr:colOff>
      <xdr:row>107</xdr:row>
      <xdr:rowOff>25908</xdr:rowOff>
    </xdr:to>
    <xdr:cxnSp macro="">
      <xdr:nvCxnSpPr>
        <xdr:cNvPr id="790" name="直線コネクタ 789"/>
        <xdr:cNvCxnSpPr/>
      </xdr:nvCxnSpPr>
      <xdr:spPr>
        <a:xfrm>
          <a:off x="16230600" y="1837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91" name="【公民館】&#10;有形固定資産減価償却率最大値テキスト"/>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92" name="直線コネクタ 791"/>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93" name="【公民館】&#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94" name="フローチャート: 判断 793"/>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795" name="フローチャート: 判断 794"/>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96" name="フローチャート: 判断 795"/>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97" name="フローチャート: 判断 796"/>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8" name="テキスト ボックス 7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9" name="テキスト ボックス 7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0" name="テキスト ボックス 7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1" name="テキスト ボックス 8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2" name="テキスト ボックス 8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45974</xdr:rowOff>
    </xdr:from>
    <xdr:to>
      <xdr:col>85</xdr:col>
      <xdr:colOff>177800</xdr:colOff>
      <xdr:row>103</xdr:row>
      <xdr:rowOff>147574</xdr:rowOff>
    </xdr:to>
    <xdr:sp macro="" textlink="">
      <xdr:nvSpPr>
        <xdr:cNvPr id="803" name="楕円 802"/>
        <xdr:cNvSpPr/>
      </xdr:nvSpPr>
      <xdr:spPr>
        <a:xfrm>
          <a:off x="162687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68851</xdr:rowOff>
    </xdr:from>
    <xdr:ext cx="405111" cy="259045"/>
    <xdr:sp macro="" textlink="">
      <xdr:nvSpPr>
        <xdr:cNvPr id="804" name="【公民館】&#10;有形固定資産減価償却率該当値テキスト"/>
        <xdr:cNvSpPr txBox="1"/>
      </xdr:nvSpPr>
      <xdr:spPr>
        <a:xfrm>
          <a:off x="16357600" y="175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39115</xdr:rowOff>
    </xdr:from>
    <xdr:to>
      <xdr:col>81</xdr:col>
      <xdr:colOff>101600</xdr:colOff>
      <xdr:row>103</xdr:row>
      <xdr:rowOff>140715</xdr:rowOff>
    </xdr:to>
    <xdr:sp macro="" textlink="">
      <xdr:nvSpPr>
        <xdr:cNvPr id="805" name="楕円 804"/>
        <xdr:cNvSpPr/>
      </xdr:nvSpPr>
      <xdr:spPr>
        <a:xfrm>
          <a:off x="15430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89915</xdr:rowOff>
    </xdr:from>
    <xdr:to>
      <xdr:col>85</xdr:col>
      <xdr:colOff>127000</xdr:colOff>
      <xdr:row>103</xdr:row>
      <xdr:rowOff>96774</xdr:rowOff>
    </xdr:to>
    <xdr:cxnSp macro="">
      <xdr:nvCxnSpPr>
        <xdr:cNvPr id="806" name="直線コネクタ 805"/>
        <xdr:cNvCxnSpPr/>
      </xdr:nvCxnSpPr>
      <xdr:spPr>
        <a:xfrm>
          <a:off x="15481300" y="1774926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80263</xdr:rowOff>
    </xdr:from>
    <xdr:to>
      <xdr:col>76</xdr:col>
      <xdr:colOff>165100</xdr:colOff>
      <xdr:row>104</xdr:row>
      <xdr:rowOff>10413</xdr:rowOff>
    </xdr:to>
    <xdr:sp macro="" textlink="">
      <xdr:nvSpPr>
        <xdr:cNvPr id="807" name="楕円 806"/>
        <xdr:cNvSpPr/>
      </xdr:nvSpPr>
      <xdr:spPr>
        <a:xfrm>
          <a:off x="14541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89915</xdr:rowOff>
    </xdr:from>
    <xdr:to>
      <xdr:col>81</xdr:col>
      <xdr:colOff>50800</xdr:colOff>
      <xdr:row>103</xdr:row>
      <xdr:rowOff>131063</xdr:rowOff>
    </xdr:to>
    <xdr:cxnSp macro="">
      <xdr:nvCxnSpPr>
        <xdr:cNvPr id="808" name="直線コネクタ 807"/>
        <xdr:cNvCxnSpPr/>
      </xdr:nvCxnSpPr>
      <xdr:spPr>
        <a:xfrm flipV="1">
          <a:off x="14592300" y="1774926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121413</xdr:rowOff>
    </xdr:from>
    <xdr:to>
      <xdr:col>72</xdr:col>
      <xdr:colOff>38100</xdr:colOff>
      <xdr:row>104</xdr:row>
      <xdr:rowOff>51563</xdr:rowOff>
    </xdr:to>
    <xdr:sp macro="" textlink="">
      <xdr:nvSpPr>
        <xdr:cNvPr id="809" name="楕円 808"/>
        <xdr:cNvSpPr/>
      </xdr:nvSpPr>
      <xdr:spPr>
        <a:xfrm>
          <a:off x="136525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131063</xdr:rowOff>
    </xdr:from>
    <xdr:to>
      <xdr:col>76</xdr:col>
      <xdr:colOff>114300</xdr:colOff>
      <xdr:row>104</xdr:row>
      <xdr:rowOff>763</xdr:rowOff>
    </xdr:to>
    <xdr:cxnSp macro="">
      <xdr:nvCxnSpPr>
        <xdr:cNvPr id="810" name="直線コネクタ 809"/>
        <xdr:cNvCxnSpPr/>
      </xdr:nvCxnSpPr>
      <xdr:spPr>
        <a:xfrm flipV="1">
          <a:off x="13703300" y="1779041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118127</xdr:rowOff>
    </xdr:from>
    <xdr:ext cx="405111" cy="259045"/>
    <xdr:sp macro="" textlink="">
      <xdr:nvSpPr>
        <xdr:cNvPr id="811" name="n_1aveValue【公民館】&#10;有形固定資産減価償却率"/>
        <xdr:cNvSpPr txBox="1"/>
      </xdr:nvSpPr>
      <xdr:spPr>
        <a:xfrm>
          <a:off x="15266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12"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813" name="n_3aveValue【公民館】&#10;有形固定資産減価償却率"/>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157242</xdr:rowOff>
    </xdr:from>
    <xdr:ext cx="405111" cy="259045"/>
    <xdr:sp macro="" textlink="">
      <xdr:nvSpPr>
        <xdr:cNvPr id="814" name="n_1mainValue【公民館】&#10;有形固定資産減価償却率"/>
        <xdr:cNvSpPr txBox="1"/>
      </xdr:nvSpPr>
      <xdr:spPr>
        <a:xfrm>
          <a:off x="15266044" y="1747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26940</xdr:rowOff>
    </xdr:from>
    <xdr:ext cx="405111" cy="259045"/>
    <xdr:sp macro="" textlink="">
      <xdr:nvSpPr>
        <xdr:cNvPr id="815" name="n_2mainValue【公民館】&#10;有形固定資産減価償却率"/>
        <xdr:cNvSpPr txBox="1"/>
      </xdr:nvSpPr>
      <xdr:spPr>
        <a:xfrm>
          <a:off x="14389744" y="1751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68090</xdr:rowOff>
    </xdr:from>
    <xdr:ext cx="405111" cy="259045"/>
    <xdr:sp macro="" textlink="">
      <xdr:nvSpPr>
        <xdr:cNvPr id="816" name="n_3mainValue【公民館】&#10;有形固定資産減価償却率"/>
        <xdr:cNvSpPr txBox="1"/>
      </xdr:nvSpPr>
      <xdr:spPr>
        <a:xfrm>
          <a:off x="13500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7" name="正方形/長方形 8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8" name="正方形/長方形 8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9" name="正方形/長方形 8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0" name="正方形/長方形 8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1" name="正方形/長方形 8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2" name="正方形/長方形 8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3" name="正方形/長方形 8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4" name="正方形/長方形 8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5" name="テキスト ボックス 8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6" name="直線コネクタ 8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7" name="直線コネクタ 82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8" name="テキスト ボックス 82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9" name="直線コネクタ 82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0" name="テキスト ボックス 82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1" name="直線コネクタ 83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2" name="テキスト ボックス 83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3" name="直線コネクタ 83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4" name="テキスト ボックス 83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5" name="直線コネクタ 83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6" name="テキスト ボックス 83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7" name="直線コネクタ 83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8" name="テキスト ボックス 83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9" name="直線コネクタ 8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0" name="テキスト ボックス 8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19050</xdr:rowOff>
    </xdr:to>
    <xdr:cxnSp macro="">
      <xdr:nvCxnSpPr>
        <xdr:cNvPr id="842" name="直線コネクタ 841"/>
        <xdr:cNvCxnSpPr/>
      </xdr:nvCxnSpPr>
      <xdr:spPr>
        <a:xfrm flipV="1">
          <a:off x="22160864" y="17123229"/>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43"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44" name="直線コネクタ 843"/>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45"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46" name="直線コネクタ 845"/>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150784</xdr:rowOff>
    </xdr:from>
    <xdr:ext cx="469744" cy="259045"/>
    <xdr:sp macro="" textlink="">
      <xdr:nvSpPr>
        <xdr:cNvPr id="847" name="【公民館】&#10;一人当たり面積平均値テキスト"/>
        <xdr:cNvSpPr txBox="1"/>
      </xdr:nvSpPr>
      <xdr:spPr>
        <a:xfrm>
          <a:off x="22199600" y="1798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907</xdr:rowOff>
    </xdr:from>
    <xdr:to>
      <xdr:col>116</xdr:col>
      <xdr:colOff>114300</xdr:colOff>
      <xdr:row>105</xdr:row>
      <xdr:rowOff>102507</xdr:rowOff>
    </xdr:to>
    <xdr:sp macro="" textlink="">
      <xdr:nvSpPr>
        <xdr:cNvPr id="848" name="フローチャート: 判断 847"/>
        <xdr:cNvSpPr/>
      </xdr:nvSpPr>
      <xdr:spPr>
        <a:xfrm>
          <a:off x="22110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849" name="フローチャート: 判断 848"/>
        <xdr:cNvSpPr/>
      </xdr:nvSpPr>
      <xdr:spPr>
        <a:xfrm>
          <a:off x="21272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139700</xdr:rowOff>
    </xdr:from>
    <xdr:to>
      <xdr:col>107</xdr:col>
      <xdr:colOff>101600</xdr:colOff>
      <xdr:row>105</xdr:row>
      <xdr:rowOff>69850</xdr:rowOff>
    </xdr:to>
    <xdr:sp macro="" textlink="">
      <xdr:nvSpPr>
        <xdr:cNvPr id="850" name="フローチャート: 判断 849"/>
        <xdr:cNvSpPr/>
      </xdr:nvSpPr>
      <xdr:spPr>
        <a:xfrm>
          <a:off x="2038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156029</xdr:rowOff>
    </xdr:from>
    <xdr:to>
      <xdr:col>102</xdr:col>
      <xdr:colOff>165100</xdr:colOff>
      <xdr:row>105</xdr:row>
      <xdr:rowOff>86179</xdr:rowOff>
    </xdr:to>
    <xdr:sp macro="" textlink="">
      <xdr:nvSpPr>
        <xdr:cNvPr id="851" name="フローチャート: 判断 850"/>
        <xdr:cNvSpPr/>
      </xdr:nvSpPr>
      <xdr:spPr>
        <a:xfrm>
          <a:off x="19494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2" name="テキスト ボックス 85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3" name="テキスト ボックス 85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4" name="テキスト ボックス 85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5" name="テキスト ボックス 85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6" name="テキスト ボックス 85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66221</xdr:rowOff>
    </xdr:from>
    <xdr:to>
      <xdr:col>116</xdr:col>
      <xdr:colOff>114300</xdr:colOff>
      <xdr:row>101</xdr:row>
      <xdr:rowOff>167821</xdr:rowOff>
    </xdr:to>
    <xdr:sp macro="" textlink="">
      <xdr:nvSpPr>
        <xdr:cNvPr id="857" name="楕円 856"/>
        <xdr:cNvSpPr/>
      </xdr:nvSpPr>
      <xdr:spPr>
        <a:xfrm>
          <a:off x="221107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89098</xdr:rowOff>
    </xdr:from>
    <xdr:ext cx="469744" cy="259045"/>
    <xdr:sp macro="" textlink="">
      <xdr:nvSpPr>
        <xdr:cNvPr id="858" name="【公民館】&#10;一人当たり面積該当値テキスト"/>
        <xdr:cNvSpPr txBox="1"/>
      </xdr:nvSpPr>
      <xdr:spPr>
        <a:xfrm>
          <a:off x="22199600" y="1723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82550</xdr:rowOff>
    </xdr:from>
    <xdr:to>
      <xdr:col>112</xdr:col>
      <xdr:colOff>38100</xdr:colOff>
      <xdr:row>102</xdr:row>
      <xdr:rowOff>12700</xdr:rowOff>
    </xdr:to>
    <xdr:sp macro="" textlink="">
      <xdr:nvSpPr>
        <xdr:cNvPr id="859" name="楕円 858"/>
        <xdr:cNvSpPr/>
      </xdr:nvSpPr>
      <xdr:spPr>
        <a:xfrm>
          <a:off x="21272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117021</xdr:rowOff>
    </xdr:from>
    <xdr:to>
      <xdr:col>116</xdr:col>
      <xdr:colOff>63500</xdr:colOff>
      <xdr:row>101</xdr:row>
      <xdr:rowOff>133350</xdr:rowOff>
    </xdr:to>
    <xdr:cxnSp macro="">
      <xdr:nvCxnSpPr>
        <xdr:cNvPr id="860" name="直線コネクタ 859"/>
        <xdr:cNvCxnSpPr/>
      </xdr:nvCxnSpPr>
      <xdr:spPr>
        <a:xfrm flipV="1">
          <a:off x="21323300" y="174334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82550</xdr:rowOff>
    </xdr:from>
    <xdr:to>
      <xdr:col>107</xdr:col>
      <xdr:colOff>101600</xdr:colOff>
      <xdr:row>102</xdr:row>
      <xdr:rowOff>12700</xdr:rowOff>
    </xdr:to>
    <xdr:sp macro="" textlink="">
      <xdr:nvSpPr>
        <xdr:cNvPr id="861" name="楕円 860"/>
        <xdr:cNvSpPr/>
      </xdr:nvSpPr>
      <xdr:spPr>
        <a:xfrm>
          <a:off x="20383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133350</xdr:rowOff>
    </xdr:from>
    <xdr:to>
      <xdr:col>111</xdr:col>
      <xdr:colOff>177800</xdr:colOff>
      <xdr:row>101</xdr:row>
      <xdr:rowOff>133350</xdr:rowOff>
    </xdr:to>
    <xdr:cxnSp macro="">
      <xdr:nvCxnSpPr>
        <xdr:cNvPr id="862" name="直線コネクタ 861"/>
        <xdr:cNvCxnSpPr/>
      </xdr:nvCxnSpPr>
      <xdr:spPr>
        <a:xfrm>
          <a:off x="20434300" y="1744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82550</xdr:rowOff>
    </xdr:from>
    <xdr:to>
      <xdr:col>102</xdr:col>
      <xdr:colOff>165100</xdr:colOff>
      <xdr:row>102</xdr:row>
      <xdr:rowOff>12700</xdr:rowOff>
    </xdr:to>
    <xdr:sp macro="" textlink="">
      <xdr:nvSpPr>
        <xdr:cNvPr id="863" name="楕円 862"/>
        <xdr:cNvSpPr/>
      </xdr:nvSpPr>
      <xdr:spPr>
        <a:xfrm>
          <a:off x="19494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133350</xdr:rowOff>
    </xdr:from>
    <xdr:to>
      <xdr:col>107</xdr:col>
      <xdr:colOff>50800</xdr:colOff>
      <xdr:row>101</xdr:row>
      <xdr:rowOff>133350</xdr:rowOff>
    </xdr:to>
    <xdr:cxnSp macro="">
      <xdr:nvCxnSpPr>
        <xdr:cNvPr id="864" name="直線コネクタ 863"/>
        <xdr:cNvCxnSpPr/>
      </xdr:nvCxnSpPr>
      <xdr:spPr>
        <a:xfrm>
          <a:off x="19545300" y="1744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126291</xdr:rowOff>
    </xdr:from>
    <xdr:ext cx="469744" cy="259045"/>
    <xdr:sp macro="" textlink="">
      <xdr:nvSpPr>
        <xdr:cNvPr id="865" name="n_1aveValue【公民館】&#10;一人当たり面積"/>
        <xdr:cNvSpPr txBox="1"/>
      </xdr:nvSpPr>
      <xdr:spPr>
        <a:xfrm>
          <a:off x="210757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60977</xdr:rowOff>
    </xdr:from>
    <xdr:ext cx="469744" cy="259045"/>
    <xdr:sp macro="" textlink="">
      <xdr:nvSpPr>
        <xdr:cNvPr id="866" name="n_2aveValue【公民館】&#10;一人当たり面積"/>
        <xdr:cNvSpPr txBox="1"/>
      </xdr:nvSpPr>
      <xdr:spPr>
        <a:xfrm>
          <a:off x="20199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77306</xdr:rowOff>
    </xdr:from>
    <xdr:ext cx="469744" cy="259045"/>
    <xdr:sp macro="" textlink="">
      <xdr:nvSpPr>
        <xdr:cNvPr id="867" name="n_3aveValue【公民館】&#10;一人当たり面積"/>
        <xdr:cNvSpPr txBox="1"/>
      </xdr:nvSpPr>
      <xdr:spPr>
        <a:xfrm>
          <a:off x="193104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29227</xdr:rowOff>
    </xdr:from>
    <xdr:ext cx="469744" cy="259045"/>
    <xdr:sp macro="" textlink="">
      <xdr:nvSpPr>
        <xdr:cNvPr id="868" name="n_1mainValue【公民館】&#10;一人当たり面積"/>
        <xdr:cNvSpPr txBox="1"/>
      </xdr:nvSpPr>
      <xdr:spPr>
        <a:xfrm>
          <a:off x="210757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29227</xdr:rowOff>
    </xdr:from>
    <xdr:ext cx="469744" cy="259045"/>
    <xdr:sp macro="" textlink="">
      <xdr:nvSpPr>
        <xdr:cNvPr id="869" name="n_2mainValue【公民館】&#10;一人当たり面積"/>
        <xdr:cNvSpPr txBox="1"/>
      </xdr:nvSpPr>
      <xdr:spPr>
        <a:xfrm>
          <a:off x="20199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29227</xdr:rowOff>
    </xdr:from>
    <xdr:ext cx="469744" cy="259045"/>
    <xdr:sp macro="" textlink="">
      <xdr:nvSpPr>
        <xdr:cNvPr id="870" name="n_3mainValue【公民館】&#10;一人当たり面積"/>
        <xdr:cNvSpPr txBox="1"/>
      </xdr:nvSpPr>
      <xdr:spPr>
        <a:xfrm>
          <a:off x="19310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年代に集中して公共施設を整備しており、それらの施設が耐用年数を迎えつつあることから、平成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年度の有形固定資産減価償却率が全国平均や類似団体より高い水準にあるが、この中でも特に有形固定資産減価償却率が高く</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を超えているものは、橋りょう・トンネル、公営住宅、認定こども園・幼稚園・保育所、学校施設となっている。このうち橋りょう・トンネルについては、いずれも個別施設計画を策定済であり、計画的な維持保全に取り組むことで、維持保全費用の縮減と長寿命化に努めている。公営住宅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広島市市営住宅マネジメント計画・推進プラン編」に基づき、計画的に再編・集約化や維持保全を進めていく。認定こども園・幼稚園・保育所については、令和２年度中の個別施設計画の策定に向け、将来的に少子化に伴って需要の減少が見込まれることを踏まえ、検討している。学校施設については、中長期的な保全・更新費用の縮減・平準化を図りながら、学校施設に求められる機能や性能を確保していくことを目的とした長寿命化計画（個別施設計画）を令和２年度中に策定予定であり、令和３年度以降、当該計画に基づき計画的な保全等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1,196,138
1,176,951
906.68
619,683,855
616,099,558
1,997,994
327,147,073
1,032,554,256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26670</xdr:rowOff>
    </xdr:from>
    <xdr:to>
      <xdr:col>24</xdr:col>
      <xdr:colOff>62865</xdr:colOff>
      <xdr:row>41</xdr:row>
      <xdr:rowOff>167640</xdr:rowOff>
    </xdr:to>
    <xdr:cxnSp macro="">
      <xdr:nvCxnSpPr>
        <xdr:cNvPr id="56" name="直線コネクタ 55"/>
        <xdr:cNvCxnSpPr/>
      </xdr:nvCxnSpPr>
      <xdr:spPr>
        <a:xfrm flipV="1">
          <a:off x="4634865" y="58559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7" name="【図書館】&#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8" name="直線コネクタ 57"/>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144797</xdr:rowOff>
    </xdr:from>
    <xdr:ext cx="405111" cy="259045"/>
    <xdr:sp macro="" textlink="">
      <xdr:nvSpPr>
        <xdr:cNvPr id="59" name="【図書館】&#10;有形固定資産減価償却率最大値テキスト"/>
        <xdr:cNvSpPr txBox="1"/>
      </xdr:nvSpPr>
      <xdr:spPr>
        <a:xfrm>
          <a:off x="46736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26670</xdr:rowOff>
    </xdr:from>
    <xdr:to>
      <xdr:col>24</xdr:col>
      <xdr:colOff>152400</xdr:colOff>
      <xdr:row>34</xdr:row>
      <xdr:rowOff>26670</xdr:rowOff>
    </xdr:to>
    <xdr:cxnSp macro="">
      <xdr:nvCxnSpPr>
        <xdr:cNvPr id="60" name="直線コネクタ 59"/>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1" name="【図書館】&#10;有形固定資産減価償却率平均値テキスト"/>
        <xdr:cNvSpPr txBox="1"/>
      </xdr:nvSpPr>
      <xdr:spPr>
        <a:xfrm>
          <a:off x="4673600" y="657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2" name="フローチャート: 判断 61"/>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3" name="フローチャート: 判断 62"/>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135890</xdr:rowOff>
    </xdr:from>
    <xdr:to>
      <xdr:col>15</xdr:col>
      <xdr:colOff>101600</xdr:colOff>
      <xdr:row>39</xdr:row>
      <xdr:rowOff>66040</xdr:rowOff>
    </xdr:to>
    <xdr:sp macro="" textlink="">
      <xdr:nvSpPr>
        <xdr:cNvPr id="64" name="フローチャート: 判断 63"/>
        <xdr:cNvSpPr/>
      </xdr:nvSpPr>
      <xdr:spPr>
        <a:xfrm>
          <a:off x="2857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5" name="フローチャート: 判断 64"/>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xdr:rowOff>
    </xdr:from>
    <xdr:to>
      <xdr:col>24</xdr:col>
      <xdr:colOff>114300</xdr:colOff>
      <xdr:row>34</xdr:row>
      <xdr:rowOff>115570</xdr:rowOff>
    </xdr:to>
    <xdr:sp macro="" textlink="">
      <xdr:nvSpPr>
        <xdr:cNvPr id="71" name="楕円 70"/>
        <xdr:cNvSpPr/>
      </xdr:nvSpPr>
      <xdr:spPr>
        <a:xfrm>
          <a:off x="45847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100347</xdr:rowOff>
    </xdr:from>
    <xdr:ext cx="405111" cy="259045"/>
    <xdr:sp macro="" textlink="">
      <xdr:nvSpPr>
        <xdr:cNvPr id="72" name="【図書館】&#10;有形固定資産減価償却率該当値テキスト"/>
        <xdr:cNvSpPr txBox="1"/>
      </xdr:nvSpPr>
      <xdr:spPr>
        <a:xfrm>
          <a:off x="4673600" y="575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36830</xdr:rowOff>
    </xdr:from>
    <xdr:to>
      <xdr:col>20</xdr:col>
      <xdr:colOff>38100</xdr:colOff>
      <xdr:row>34</xdr:row>
      <xdr:rowOff>138430</xdr:rowOff>
    </xdr:to>
    <xdr:sp macro="" textlink="">
      <xdr:nvSpPr>
        <xdr:cNvPr id="73" name="楕円 72"/>
        <xdr:cNvSpPr/>
      </xdr:nvSpPr>
      <xdr:spPr>
        <a:xfrm>
          <a:off x="3746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64770</xdr:rowOff>
    </xdr:from>
    <xdr:to>
      <xdr:col>24</xdr:col>
      <xdr:colOff>63500</xdr:colOff>
      <xdr:row>34</xdr:row>
      <xdr:rowOff>87630</xdr:rowOff>
    </xdr:to>
    <xdr:cxnSp macro="">
      <xdr:nvCxnSpPr>
        <xdr:cNvPr id="74" name="直線コネクタ 73"/>
        <xdr:cNvCxnSpPr/>
      </xdr:nvCxnSpPr>
      <xdr:spPr>
        <a:xfrm flipV="1">
          <a:off x="3797300" y="58940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113030</xdr:rowOff>
    </xdr:from>
    <xdr:to>
      <xdr:col>15</xdr:col>
      <xdr:colOff>101600</xdr:colOff>
      <xdr:row>35</xdr:row>
      <xdr:rowOff>43180</xdr:rowOff>
    </xdr:to>
    <xdr:sp macro="" textlink="">
      <xdr:nvSpPr>
        <xdr:cNvPr id="75" name="楕円 74"/>
        <xdr:cNvSpPr/>
      </xdr:nvSpPr>
      <xdr:spPr>
        <a:xfrm>
          <a:off x="2857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87630</xdr:rowOff>
    </xdr:from>
    <xdr:to>
      <xdr:col>19</xdr:col>
      <xdr:colOff>177800</xdr:colOff>
      <xdr:row>34</xdr:row>
      <xdr:rowOff>163830</xdr:rowOff>
    </xdr:to>
    <xdr:cxnSp macro="">
      <xdr:nvCxnSpPr>
        <xdr:cNvPr id="76" name="直線コネクタ 75"/>
        <xdr:cNvCxnSpPr/>
      </xdr:nvCxnSpPr>
      <xdr:spPr>
        <a:xfrm flipV="1">
          <a:off x="2908300" y="59169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xdr:rowOff>
    </xdr:from>
    <xdr:to>
      <xdr:col>10</xdr:col>
      <xdr:colOff>165100</xdr:colOff>
      <xdr:row>35</xdr:row>
      <xdr:rowOff>115570</xdr:rowOff>
    </xdr:to>
    <xdr:sp macro="" textlink="">
      <xdr:nvSpPr>
        <xdr:cNvPr id="77" name="楕円 76"/>
        <xdr:cNvSpPr/>
      </xdr:nvSpPr>
      <xdr:spPr>
        <a:xfrm>
          <a:off x="1968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163830</xdr:rowOff>
    </xdr:from>
    <xdr:to>
      <xdr:col>15</xdr:col>
      <xdr:colOff>50800</xdr:colOff>
      <xdr:row>35</xdr:row>
      <xdr:rowOff>64770</xdr:rowOff>
    </xdr:to>
    <xdr:cxnSp macro="">
      <xdr:nvCxnSpPr>
        <xdr:cNvPr id="78" name="直線コネクタ 77"/>
        <xdr:cNvCxnSpPr/>
      </xdr:nvCxnSpPr>
      <xdr:spPr>
        <a:xfrm flipV="1">
          <a:off x="2019300" y="5993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79" name="n_1aveValue【図書館】&#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57167</xdr:rowOff>
    </xdr:from>
    <xdr:ext cx="405111" cy="259045"/>
    <xdr:sp macro="" textlink="">
      <xdr:nvSpPr>
        <xdr:cNvPr id="80" name="n_2aveValue【図書館】&#10;有形固定資産減価償却率"/>
        <xdr:cNvSpPr txBox="1"/>
      </xdr:nvSpPr>
      <xdr:spPr>
        <a:xfrm>
          <a:off x="2705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81" name="n_3aveValue【図書館】&#10;有形固定資産減価償却率"/>
        <xdr:cNvSpPr txBox="1"/>
      </xdr:nvSpPr>
      <xdr:spPr>
        <a:xfrm>
          <a:off x="1816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154957</xdr:rowOff>
    </xdr:from>
    <xdr:ext cx="405111" cy="259045"/>
    <xdr:sp macro="" textlink="">
      <xdr:nvSpPr>
        <xdr:cNvPr id="82" name="n_1mainValue【図書館】&#10;有形固定資産減価償却率"/>
        <xdr:cNvSpPr txBox="1"/>
      </xdr:nvSpPr>
      <xdr:spPr>
        <a:xfrm>
          <a:off x="35820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59707</xdr:rowOff>
    </xdr:from>
    <xdr:ext cx="405111" cy="259045"/>
    <xdr:sp macro="" textlink="">
      <xdr:nvSpPr>
        <xdr:cNvPr id="83" name="n_2mainValue【図書館】&#10;有形固定資産減価償却率"/>
        <xdr:cNvSpPr txBox="1"/>
      </xdr:nvSpPr>
      <xdr:spPr>
        <a:xfrm>
          <a:off x="2705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132097</xdr:rowOff>
    </xdr:from>
    <xdr:ext cx="405111" cy="259045"/>
    <xdr:sp macro="" textlink="">
      <xdr:nvSpPr>
        <xdr:cNvPr id="84" name="n_3mainValue【図書館】&#10;有形固定資産減価償却率"/>
        <xdr:cNvSpPr txBox="1"/>
      </xdr:nvSpPr>
      <xdr:spPr>
        <a:xfrm>
          <a:off x="1816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5" name="テキスト ボックス 9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107" name="直線コネクタ 106"/>
        <xdr:cNvCxnSpPr/>
      </xdr:nvCxnSpPr>
      <xdr:spPr>
        <a:xfrm flipV="1">
          <a:off x="10476865" y="569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8"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9" name="直線コネクタ 108"/>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0"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1" name="直線コネクタ 110"/>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36847</xdr:rowOff>
    </xdr:from>
    <xdr:ext cx="469744" cy="259045"/>
    <xdr:sp macro="" textlink="">
      <xdr:nvSpPr>
        <xdr:cNvPr id="112" name="【図書館】&#10;一人当たり面積平均値テキスト"/>
        <xdr:cNvSpPr txBox="1"/>
      </xdr:nvSpPr>
      <xdr:spPr>
        <a:xfrm>
          <a:off x="10515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3" name="フローチャート: 判断 112"/>
        <xdr:cNvSpPr/>
      </xdr:nvSpPr>
      <xdr:spPr>
        <a:xfrm>
          <a:off x="10426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14" name="フローチャート: 判断 113"/>
        <xdr:cNvSpPr/>
      </xdr:nvSpPr>
      <xdr:spPr>
        <a:xfrm>
          <a:off x="958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5" name="フローチャート: 判断 114"/>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16" name="フローチャート: 判断 115"/>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2" name="楕円 121"/>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23" name="【図書館】&#10;一人当たり面積該当値テキスト"/>
        <xdr:cNvSpPr txBox="1"/>
      </xdr:nvSpPr>
      <xdr:spPr>
        <a:xfrm>
          <a:off x="10515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24" name="楕円 123"/>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25" name="直線コネクタ 124"/>
        <xdr:cNvCxnSpPr/>
      </xdr:nvCxnSpPr>
      <xdr:spPr>
        <a:xfrm>
          <a:off x="9639300" y="684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6" name="楕円 125"/>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156210</xdr:rowOff>
    </xdr:to>
    <xdr:cxnSp macro="">
      <xdr:nvCxnSpPr>
        <xdr:cNvPr id="127" name="直線コネクタ 126"/>
        <xdr:cNvCxnSpPr/>
      </xdr:nvCxnSpPr>
      <xdr:spPr>
        <a:xfrm>
          <a:off x="8750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28" name="楕円 127"/>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29" name="直線コネクタ 128"/>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132097</xdr:rowOff>
    </xdr:from>
    <xdr:ext cx="469744" cy="259045"/>
    <xdr:sp macro="" textlink="">
      <xdr:nvSpPr>
        <xdr:cNvPr id="130" name="n_1aveValue【図書館】&#10;一人当たり面積"/>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31" name="n_2aveValue【図書館】&#10;一人当たり面積"/>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32" name="n_3aveValue【図書館】&#10;一人当たり面積"/>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33" name="n_1mainValue【図書館】&#10;一人当たり面積"/>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34" name="n_2main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35" name="n_3mainValue【図書館】&#10;一人当たり面積"/>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6" name="テキスト ボックス 14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7" name="直線コネクタ 14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8" name="テキスト ボックス 14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9" name="直線コネクタ 14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0" name="テキスト ボックス 14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1" name="直線コネクタ 15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2" name="テキスト ボックス 15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3" name="直線コネクタ 15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4" name="テキスト ボックス 15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6" name="テキスト ボックス 15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6858</xdr:rowOff>
    </xdr:to>
    <xdr:cxnSp macro="">
      <xdr:nvCxnSpPr>
        <xdr:cNvPr id="158" name="直線コネクタ 157"/>
        <xdr:cNvCxnSpPr/>
      </xdr:nvCxnSpPr>
      <xdr:spPr>
        <a:xfrm flipV="1">
          <a:off x="4634865" y="954176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9" name="【体育館・プール】&#10;有形固定資産減価償却率最小値テキスト"/>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0" name="直線コネクタ 159"/>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61" name="【体育館・プール】&#10;有形固定資産減価償却率最大値テキスト"/>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62" name="直線コネクタ 161"/>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63" name="【体育館・プー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4" name="フローチャート: 判断 163"/>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148082</xdr:rowOff>
    </xdr:from>
    <xdr:to>
      <xdr:col>20</xdr:col>
      <xdr:colOff>38100</xdr:colOff>
      <xdr:row>60</xdr:row>
      <xdr:rowOff>78232</xdr:rowOff>
    </xdr:to>
    <xdr:sp macro="" textlink="">
      <xdr:nvSpPr>
        <xdr:cNvPr id="165" name="フローチャート: 判断 164"/>
        <xdr:cNvSpPr/>
      </xdr:nvSpPr>
      <xdr:spPr>
        <a:xfrm>
          <a:off x="3746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31496</xdr:rowOff>
    </xdr:from>
    <xdr:to>
      <xdr:col>15</xdr:col>
      <xdr:colOff>101600</xdr:colOff>
      <xdr:row>60</xdr:row>
      <xdr:rowOff>133096</xdr:rowOff>
    </xdr:to>
    <xdr:sp macro="" textlink="">
      <xdr:nvSpPr>
        <xdr:cNvPr id="166" name="フローチャート: 判断 165"/>
        <xdr:cNvSpPr/>
      </xdr:nvSpPr>
      <xdr:spPr>
        <a:xfrm>
          <a:off x="2857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136652</xdr:rowOff>
    </xdr:from>
    <xdr:to>
      <xdr:col>10</xdr:col>
      <xdr:colOff>165100</xdr:colOff>
      <xdr:row>61</xdr:row>
      <xdr:rowOff>66802</xdr:rowOff>
    </xdr:to>
    <xdr:sp macro="" textlink="">
      <xdr:nvSpPr>
        <xdr:cNvPr id="167" name="フローチャート: 判断 166"/>
        <xdr:cNvSpPr/>
      </xdr:nvSpPr>
      <xdr:spPr>
        <a:xfrm>
          <a:off x="1968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93218</xdr:rowOff>
    </xdr:from>
    <xdr:to>
      <xdr:col>24</xdr:col>
      <xdr:colOff>114300</xdr:colOff>
      <xdr:row>56</xdr:row>
      <xdr:rowOff>23368</xdr:rowOff>
    </xdr:to>
    <xdr:sp macro="" textlink="">
      <xdr:nvSpPr>
        <xdr:cNvPr id="173" name="楕円 172"/>
        <xdr:cNvSpPr/>
      </xdr:nvSpPr>
      <xdr:spPr>
        <a:xfrm>
          <a:off x="4584700" y="95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14241</xdr:rowOff>
    </xdr:from>
    <xdr:ext cx="405111" cy="259045"/>
    <xdr:sp macro="" textlink="">
      <xdr:nvSpPr>
        <xdr:cNvPr id="174" name="【体育館・プール】&#10;有形固定資産減価償却率該当値テキスト"/>
        <xdr:cNvSpPr txBox="1"/>
      </xdr:nvSpPr>
      <xdr:spPr>
        <a:xfrm>
          <a:off x="4673600" y="944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8636</xdr:rowOff>
    </xdr:from>
    <xdr:to>
      <xdr:col>20</xdr:col>
      <xdr:colOff>38100</xdr:colOff>
      <xdr:row>56</xdr:row>
      <xdr:rowOff>110236</xdr:rowOff>
    </xdr:to>
    <xdr:sp macro="" textlink="">
      <xdr:nvSpPr>
        <xdr:cNvPr id="175" name="楕円 174"/>
        <xdr:cNvSpPr/>
      </xdr:nvSpPr>
      <xdr:spPr>
        <a:xfrm>
          <a:off x="3746500" y="96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144018</xdr:rowOff>
    </xdr:from>
    <xdr:to>
      <xdr:col>24</xdr:col>
      <xdr:colOff>63500</xdr:colOff>
      <xdr:row>56</xdr:row>
      <xdr:rowOff>59436</xdr:rowOff>
    </xdr:to>
    <xdr:cxnSp macro="">
      <xdr:nvCxnSpPr>
        <xdr:cNvPr id="176" name="直線コネクタ 175"/>
        <xdr:cNvCxnSpPr/>
      </xdr:nvCxnSpPr>
      <xdr:spPr>
        <a:xfrm flipV="1">
          <a:off x="3797300" y="957376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113792</xdr:rowOff>
    </xdr:from>
    <xdr:to>
      <xdr:col>15</xdr:col>
      <xdr:colOff>101600</xdr:colOff>
      <xdr:row>57</xdr:row>
      <xdr:rowOff>43942</xdr:rowOff>
    </xdr:to>
    <xdr:sp macro="" textlink="">
      <xdr:nvSpPr>
        <xdr:cNvPr id="177" name="楕円 176"/>
        <xdr:cNvSpPr/>
      </xdr:nvSpPr>
      <xdr:spPr>
        <a:xfrm>
          <a:off x="2857500" y="97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59436</xdr:rowOff>
    </xdr:from>
    <xdr:to>
      <xdr:col>19</xdr:col>
      <xdr:colOff>177800</xdr:colOff>
      <xdr:row>56</xdr:row>
      <xdr:rowOff>164592</xdr:rowOff>
    </xdr:to>
    <xdr:cxnSp macro="">
      <xdr:nvCxnSpPr>
        <xdr:cNvPr id="178" name="直線コネクタ 177"/>
        <xdr:cNvCxnSpPr/>
      </xdr:nvCxnSpPr>
      <xdr:spPr>
        <a:xfrm flipV="1">
          <a:off x="2908300" y="966063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42926</xdr:rowOff>
    </xdr:from>
    <xdr:to>
      <xdr:col>10</xdr:col>
      <xdr:colOff>165100</xdr:colOff>
      <xdr:row>57</xdr:row>
      <xdr:rowOff>144526</xdr:rowOff>
    </xdr:to>
    <xdr:sp macro="" textlink="">
      <xdr:nvSpPr>
        <xdr:cNvPr id="179" name="楕円 178"/>
        <xdr:cNvSpPr/>
      </xdr:nvSpPr>
      <xdr:spPr>
        <a:xfrm>
          <a:off x="19685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164592</xdr:rowOff>
    </xdr:from>
    <xdr:to>
      <xdr:col>15</xdr:col>
      <xdr:colOff>50800</xdr:colOff>
      <xdr:row>57</xdr:row>
      <xdr:rowOff>93726</xdr:rowOff>
    </xdr:to>
    <xdr:cxnSp macro="">
      <xdr:nvCxnSpPr>
        <xdr:cNvPr id="180" name="直線コネクタ 179"/>
        <xdr:cNvCxnSpPr/>
      </xdr:nvCxnSpPr>
      <xdr:spPr>
        <a:xfrm flipV="1">
          <a:off x="2019300" y="97657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69359</xdr:rowOff>
    </xdr:from>
    <xdr:ext cx="405111" cy="259045"/>
    <xdr:sp macro="" textlink="">
      <xdr:nvSpPr>
        <xdr:cNvPr id="181" name="n_1aveValue【体育館・プール】&#10;有形固定資産減価償却率"/>
        <xdr:cNvSpPr txBox="1"/>
      </xdr:nvSpPr>
      <xdr:spPr>
        <a:xfrm>
          <a:off x="35820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124223</xdr:rowOff>
    </xdr:from>
    <xdr:ext cx="405111" cy="259045"/>
    <xdr:sp macro="" textlink="">
      <xdr:nvSpPr>
        <xdr:cNvPr id="182" name="n_2aveValue【体育館・プール】&#10;有形固定資産減価償却率"/>
        <xdr:cNvSpPr txBox="1"/>
      </xdr:nvSpPr>
      <xdr:spPr>
        <a:xfrm>
          <a:off x="2705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57929</xdr:rowOff>
    </xdr:from>
    <xdr:ext cx="405111" cy="259045"/>
    <xdr:sp macro="" textlink="">
      <xdr:nvSpPr>
        <xdr:cNvPr id="183" name="n_3aveValue【体育館・プール】&#10;有形固定資産減価償却率"/>
        <xdr:cNvSpPr txBox="1"/>
      </xdr:nvSpPr>
      <xdr:spPr>
        <a:xfrm>
          <a:off x="1816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126763</xdr:rowOff>
    </xdr:from>
    <xdr:ext cx="405111" cy="259045"/>
    <xdr:sp macro="" textlink="">
      <xdr:nvSpPr>
        <xdr:cNvPr id="184" name="n_1mainValue【体育館・プール】&#10;有形固定資産減価償却率"/>
        <xdr:cNvSpPr txBox="1"/>
      </xdr:nvSpPr>
      <xdr:spPr>
        <a:xfrm>
          <a:off x="3582044" y="938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60469</xdr:rowOff>
    </xdr:from>
    <xdr:ext cx="405111" cy="259045"/>
    <xdr:sp macro="" textlink="">
      <xdr:nvSpPr>
        <xdr:cNvPr id="185" name="n_2mainValue【体育館・プール】&#10;有形固定資産減価償却率"/>
        <xdr:cNvSpPr txBox="1"/>
      </xdr:nvSpPr>
      <xdr:spPr>
        <a:xfrm>
          <a:off x="2705744" y="949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161053</xdr:rowOff>
    </xdr:from>
    <xdr:ext cx="405111" cy="259045"/>
    <xdr:sp macro="" textlink="">
      <xdr:nvSpPr>
        <xdr:cNvPr id="186" name="n_3mainValue【体育館・プール】&#10;有形固定資産減価償却率"/>
        <xdr:cNvSpPr txBox="1"/>
      </xdr:nvSpPr>
      <xdr:spPr>
        <a:xfrm>
          <a:off x="181674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7" name="テキスト ボックス 19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95250</xdr:rowOff>
    </xdr:from>
    <xdr:to>
      <xdr:col>54</xdr:col>
      <xdr:colOff>189865</xdr:colOff>
      <xdr:row>64</xdr:row>
      <xdr:rowOff>10885</xdr:rowOff>
    </xdr:to>
    <xdr:cxnSp macro="">
      <xdr:nvCxnSpPr>
        <xdr:cNvPr id="213" name="直線コネクタ 212"/>
        <xdr:cNvCxnSpPr/>
      </xdr:nvCxnSpPr>
      <xdr:spPr>
        <a:xfrm flipV="1">
          <a:off x="10476865" y="95250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14712</xdr:rowOff>
    </xdr:from>
    <xdr:ext cx="469744" cy="259045"/>
    <xdr:sp macro="" textlink="">
      <xdr:nvSpPr>
        <xdr:cNvPr id="214" name="【体育館・プール】&#10;一人当たり面積最小値テキスト"/>
        <xdr:cNvSpPr txBox="1"/>
      </xdr:nvSpPr>
      <xdr:spPr>
        <a:xfrm>
          <a:off x="10515600" y="1098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xdr:rowOff>
    </xdr:from>
    <xdr:to>
      <xdr:col>55</xdr:col>
      <xdr:colOff>88900</xdr:colOff>
      <xdr:row>64</xdr:row>
      <xdr:rowOff>10885</xdr:rowOff>
    </xdr:to>
    <xdr:cxnSp macro="">
      <xdr:nvCxnSpPr>
        <xdr:cNvPr id="215" name="直線コネクタ 214"/>
        <xdr:cNvCxnSpPr/>
      </xdr:nvCxnSpPr>
      <xdr:spPr>
        <a:xfrm>
          <a:off x="10388600" y="1098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41927</xdr:rowOff>
    </xdr:from>
    <xdr:ext cx="469744" cy="259045"/>
    <xdr:sp macro="" textlink="">
      <xdr:nvSpPr>
        <xdr:cNvPr id="216" name="【体育館・プール】&#10;一人当たり面積最大値テキスト"/>
        <xdr:cNvSpPr txBox="1"/>
      </xdr:nvSpPr>
      <xdr:spPr>
        <a:xfrm>
          <a:off x="10515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95250</xdr:rowOff>
    </xdr:from>
    <xdr:to>
      <xdr:col>55</xdr:col>
      <xdr:colOff>88900</xdr:colOff>
      <xdr:row>55</xdr:row>
      <xdr:rowOff>95250</xdr:rowOff>
    </xdr:to>
    <xdr:cxnSp macro="">
      <xdr:nvCxnSpPr>
        <xdr:cNvPr id="217" name="直線コネクタ 216"/>
        <xdr:cNvCxnSpPr/>
      </xdr:nvCxnSpPr>
      <xdr:spPr>
        <a:xfrm>
          <a:off x="10388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126292</xdr:rowOff>
    </xdr:from>
    <xdr:ext cx="469744" cy="259045"/>
    <xdr:sp macro="" textlink="">
      <xdr:nvSpPr>
        <xdr:cNvPr id="218" name="【体育館・プール】&#10;一人当たり面積平均値テキスト"/>
        <xdr:cNvSpPr txBox="1"/>
      </xdr:nvSpPr>
      <xdr:spPr>
        <a:xfrm>
          <a:off x="10515600" y="1058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147865</xdr:rowOff>
    </xdr:from>
    <xdr:to>
      <xdr:col>55</xdr:col>
      <xdr:colOff>50800</xdr:colOff>
      <xdr:row>62</xdr:row>
      <xdr:rowOff>78015</xdr:rowOff>
    </xdr:to>
    <xdr:sp macro="" textlink="">
      <xdr:nvSpPr>
        <xdr:cNvPr id="219" name="フローチャート: 判断 218"/>
        <xdr:cNvSpPr/>
      </xdr:nvSpPr>
      <xdr:spPr>
        <a:xfrm>
          <a:off x="10426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220" name="フローチャート: 判断 219"/>
        <xdr:cNvSpPr/>
      </xdr:nvSpPr>
      <xdr:spPr>
        <a:xfrm>
          <a:off x="9588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147865</xdr:rowOff>
    </xdr:from>
    <xdr:to>
      <xdr:col>46</xdr:col>
      <xdr:colOff>38100</xdr:colOff>
      <xdr:row>62</xdr:row>
      <xdr:rowOff>78015</xdr:rowOff>
    </xdr:to>
    <xdr:sp macro="" textlink="">
      <xdr:nvSpPr>
        <xdr:cNvPr id="221" name="フローチャート: 判断 220"/>
        <xdr:cNvSpPr/>
      </xdr:nvSpPr>
      <xdr:spPr>
        <a:xfrm>
          <a:off x="8699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22" name="フローチャート: 判断 221"/>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28" name="楕円 227"/>
        <xdr:cNvSpPr/>
      </xdr:nvSpPr>
      <xdr:spPr>
        <a:xfrm>
          <a:off x="10426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105427</xdr:rowOff>
    </xdr:from>
    <xdr:ext cx="469744" cy="259045"/>
    <xdr:sp macro="" textlink="">
      <xdr:nvSpPr>
        <xdr:cNvPr id="229" name="【体育館・プール】&#10;一人当たり面積該当値テキスト"/>
        <xdr:cNvSpPr txBox="1"/>
      </xdr:nvSpPr>
      <xdr:spPr>
        <a:xfrm>
          <a:off x="10515600"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82550</xdr:rowOff>
    </xdr:from>
    <xdr:to>
      <xdr:col>50</xdr:col>
      <xdr:colOff>165100</xdr:colOff>
      <xdr:row>62</xdr:row>
      <xdr:rowOff>12700</xdr:rowOff>
    </xdr:to>
    <xdr:sp macro="" textlink="">
      <xdr:nvSpPr>
        <xdr:cNvPr id="230" name="楕円 229"/>
        <xdr:cNvSpPr/>
      </xdr:nvSpPr>
      <xdr:spPr>
        <a:xfrm>
          <a:off x="958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133350</xdr:rowOff>
    </xdr:from>
    <xdr:to>
      <xdr:col>55</xdr:col>
      <xdr:colOff>0</xdr:colOff>
      <xdr:row>61</xdr:row>
      <xdr:rowOff>133350</xdr:rowOff>
    </xdr:to>
    <xdr:cxnSp macro="">
      <xdr:nvCxnSpPr>
        <xdr:cNvPr id="231" name="直線コネクタ 230"/>
        <xdr:cNvCxnSpPr/>
      </xdr:nvCxnSpPr>
      <xdr:spPr>
        <a:xfrm>
          <a:off x="9639300" y="1059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2" name="楕円 231"/>
        <xdr:cNvSpPr/>
      </xdr:nvSpPr>
      <xdr:spPr>
        <a:xfrm>
          <a:off x="869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133350</xdr:rowOff>
    </xdr:from>
    <xdr:to>
      <xdr:col>50</xdr:col>
      <xdr:colOff>114300</xdr:colOff>
      <xdr:row>61</xdr:row>
      <xdr:rowOff>133350</xdr:rowOff>
    </xdr:to>
    <xdr:cxnSp macro="">
      <xdr:nvCxnSpPr>
        <xdr:cNvPr id="233" name="直線コネクタ 232"/>
        <xdr:cNvCxnSpPr/>
      </xdr:nvCxnSpPr>
      <xdr:spPr>
        <a:xfrm>
          <a:off x="8750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82550</xdr:rowOff>
    </xdr:from>
    <xdr:to>
      <xdr:col>41</xdr:col>
      <xdr:colOff>101600</xdr:colOff>
      <xdr:row>62</xdr:row>
      <xdr:rowOff>12700</xdr:rowOff>
    </xdr:to>
    <xdr:sp macro="" textlink="">
      <xdr:nvSpPr>
        <xdr:cNvPr id="234" name="楕円 233"/>
        <xdr:cNvSpPr/>
      </xdr:nvSpPr>
      <xdr:spPr>
        <a:xfrm>
          <a:off x="781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133350</xdr:rowOff>
    </xdr:from>
    <xdr:to>
      <xdr:col>45</xdr:col>
      <xdr:colOff>177800</xdr:colOff>
      <xdr:row>61</xdr:row>
      <xdr:rowOff>133350</xdr:rowOff>
    </xdr:to>
    <xdr:cxnSp macro="">
      <xdr:nvCxnSpPr>
        <xdr:cNvPr id="235" name="直線コネクタ 234"/>
        <xdr:cNvCxnSpPr/>
      </xdr:nvCxnSpPr>
      <xdr:spPr>
        <a:xfrm>
          <a:off x="7861300" y="1059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69142</xdr:rowOff>
    </xdr:from>
    <xdr:ext cx="469744" cy="259045"/>
    <xdr:sp macro="" textlink="">
      <xdr:nvSpPr>
        <xdr:cNvPr id="236" name="n_1aveValue【体育館・プール】&#10;一人当たり面積"/>
        <xdr:cNvSpPr txBox="1"/>
      </xdr:nvSpPr>
      <xdr:spPr>
        <a:xfrm>
          <a:off x="9391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69142</xdr:rowOff>
    </xdr:from>
    <xdr:ext cx="469744" cy="259045"/>
    <xdr:sp macro="" textlink="">
      <xdr:nvSpPr>
        <xdr:cNvPr id="237" name="n_2aveValue【体育館・プール】&#10;一人当たり面積"/>
        <xdr:cNvSpPr txBox="1"/>
      </xdr:nvSpPr>
      <xdr:spPr>
        <a:xfrm>
          <a:off x="8515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38" name="n_3aveValue【体育館・プール】&#10;一人当たり面積"/>
        <xdr:cNvSpPr txBox="1"/>
      </xdr:nvSpPr>
      <xdr:spPr>
        <a:xfrm>
          <a:off x="7626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29227</xdr:rowOff>
    </xdr:from>
    <xdr:ext cx="469744" cy="259045"/>
    <xdr:sp macro="" textlink="">
      <xdr:nvSpPr>
        <xdr:cNvPr id="239" name="n_1mainValue【体育館・プール】&#10;一人当たり面積"/>
        <xdr:cNvSpPr txBox="1"/>
      </xdr:nvSpPr>
      <xdr:spPr>
        <a:xfrm>
          <a:off x="9391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40" name="n_2mainValue【体育館・プール】&#10;一人当たり面積"/>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41" name="n_3main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4" name="テキスト ボックス 25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4" name="テキスト ボックス 26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11974</xdr:rowOff>
    </xdr:to>
    <xdr:cxnSp macro="">
      <xdr:nvCxnSpPr>
        <xdr:cNvPr id="268" name="直線コネクタ 267"/>
        <xdr:cNvCxnSpPr/>
      </xdr:nvCxnSpPr>
      <xdr:spPr>
        <a:xfrm flipV="1">
          <a:off x="4634865" y="13404669"/>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15801</xdr:rowOff>
    </xdr:from>
    <xdr:ext cx="405111" cy="259045"/>
    <xdr:sp macro="" textlink="">
      <xdr:nvSpPr>
        <xdr:cNvPr id="269" name="【福祉施設】&#10;有形固定資産減価償却率最小値テキスト"/>
        <xdr:cNvSpPr txBox="1"/>
      </xdr:nvSpPr>
      <xdr:spPr>
        <a:xfrm>
          <a:off x="4673600" y="147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11974</xdr:rowOff>
    </xdr:from>
    <xdr:to>
      <xdr:col>24</xdr:col>
      <xdr:colOff>152400</xdr:colOff>
      <xdr:row>86</xdr:row>
      <xdr:rowOff>11974</xdr:rowOff>
    </xdr:to>
    <xdr:cxnSp macro="">
      <xdr:nvCxnSpPr>
        <xdr:cNvPr id="270" name="直線コネクタ 269"/>
        <xdr:cNvCxnSpPr/>
      </xdr:nvCxnSpPr>
      <xdr:spPr>
        <a:xfrm>
          <a:off x="4546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405111" cy="259045"/>
    <xdr:sp macro="" textlink="">
      <xdr:nvSpPr>
        <xdr:cNvPr id="271" name="【福祉施設】&#10;有形固定資産減価償却率最大値テキスト"/>
        <xdr:cNvSpPr txBox="1"/>
      </xdr:nvSpPr>
      <xdr:spPr>
        <a:xfrm>
          <a:off x="4673600" y="131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72" name="直線コネクタ 271"/>
        <xdr:cNvCxnSpPr/>
      </xdr:nvCxnSpPr>
      <xdr:spPr>
        <a:xfrm>
          <a:off x="4546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83293</xdr:rowOff>
    </xdr:from>
    <xdr:ext cx="405111" cy="259045"/>
    <xdr:sp macro="" textlink="">
      <xdr:nvSpPr>
        <xdr:cNvPr id="273" name="【福祉施設】&#10;有形固定資産減価償却率平均値テキスト"/>
        <xdr:cNvSpPr txBox="1"/>
      </xdr:nvSpPr>
      <xdr:spPr>
        <a:xfrm>
          <a:off x="4673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74" name="フローチャート: 判断 273"/>
        <xdr:cNvSpPr/>
      </xdr:nvSpPr>
      <xdr:spPr>
        <a:xfrm>
          <a:off x="4584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75" name="フローチャート: 判断 274"/>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1995</xdr:rowOff>
    </xdr:from>
    <xdr:to>
      <xdr:col>15</xdr:col>
      <xdr:colOff>101600</xdr:colOff>
      <xdr:row>83</xdr:row>
      <xdr:rowOff>103595</xdr:rowOff>
    </xdr:to>
    <xdr:sp macro="" textlink="">
      <xdr:nvSpPr>
        <xdr:cNvPr id="276" name="フローチャート: 判断 275"/>
        <xdr:cNvSpPr/>
      </xdr:nvSpPr>
      <xdr:spPr>
        <a:xfrm>
          <a:off x="2857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77" name="フローチャート: 判断 276"/>
        <xdr:cNvSpPr/>
      </xdr:nvSpPr>
      <xdr:spPr>
        <a:xfrm>
          <a:off x="1968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140788</xdr:rowOff>
    </xdr:from>
    <xdr:to>
      <xdr:col>24</xdr:col>
      <xdr:colOff>114300</xdr:colOff>
      <xdr:row>81</xdr:row>
      <xdr:rowOff>70938</xdr:rowOff>
    </xdr:to>
    <xdr:sp macro="" textlink="">
      <xdr:nvSpPr>
        <xdr:cNvPr id="283" name="楕円 282"/>
        <xdr:cNvSpPr/>
      </xdr:nvSpPr>
      <xdr:spPr>
        <a:xfrm>
          <a:off x="45847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163665</xdr:rowOff>
    </xdr:from>
    <xdr:ext cx="405111" cy="259045"/>
    <xdr:sp macro="" textlink="">
      <xdr:nvSpPr>
        <xdr:cNvPr id="284" name="【福祉施設】&#10;有形固定資産減価償却率該当値テキスト"/>
        <xdr:cNvSpPr txBox="1"/>
      </xdr:nvSpPr>
      <xdr:spPr>
        <a:xfrm>
          <a:off x="4673600" y="1370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18324</xdr:rowOff>
    </xdr:from>
    <xdr:to>
      <xdr:col>20</xdr:col>
      <xdr:colOff>38100</xdr:colOff>
      <xdr:row>81</xdr:row>
      <xdr:rowOff>119924</xdr:rowOff>
    </xdr:to>
    <xdr:sp macro="" textlink="">
      <xdr:nvSpPr>
        <xdr:cNvPr id="285" name="楕円 284"/>
        <xdr:cNvSpPr/>
      </xdr:nvSpPr>
      <xdr:spPr>
        <a:xfrm>
          <a:off x="3746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20138</xdr:rowOff>
    </xdr:from>
    <xdr:to>
      <xdr:col>24</xdr:col>
      <xdr:colOff>63500</xdr:colOff>
      <xdr:row>81</xdr:row>
      <xdr:rowOff>69124</xdr:rowOff>
    </xdr:to>
    <xdr:cxnSp macro="">
      <xdr:nvCxnSpPr>
        <xdr:cNvPr id="286" name="直線コネクタ 285"/>
        <xdr:cNvCxnSpPr/>
      </xdr:nvCxnSpPr>
      <xdr:spPr>
        <a:xfrm flipV="1">
          <a:off x="3797300" y="13907588"/>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86905</xdr:rowOff>
    </xdr:from>
    <xdr:to>
      <xdr:col>15</xdr:col>
      <xdr:colOff>101600</xdr:colOff>
      <xdr:row>82</xdr:row>
      <xdr:rowOff>17055</xdr:rowOff>
    </xdr:to>
    <xdr:sp macro="" textlink="">
      <xdr:nvSpPr>
        <xdr:cNvPr id="287" name="楕円 286"/>
        <xdr:cNvSpPr/>
      </xdr:nvSpPr>
      <xdr:spPr>
        <a:xfrm>
          <a:off x="2857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69124</xdr:rowOff>
    </xdr:from>
    <xdr:to>
      <xdr:col>19</xdr:col>
      <xdr:colOff>177800</xdr:colOff>
      <xdr:row>81</xdr:row>
      <xdr:rowOff>137705</xdr:rowOff>
    </xdr:to>
    <xdr:cxnSp macro="">
      <xdr:nvCxnSpPr>
        <xdr:cNvPr id="288" name="直線コネクタ 287"/>
        <xdr:cNvCxnSpPr/>
      </xdr:nvCxnSpPr>
      <xdr:spPr>
        <a:xfrm flipV="1">
          <a:off x="2908300" y="1395657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152219</xdr:rowOff>
    </xdr:from>
    <xdr:to>
      <xdr:col>10</xdr:col>
      <xdr:colOff>165100</xdr:colOff>
      <xdr:row>82</xdr:row>
      <xdr:rowOff>82369</xdr:rowOff>
    </xdr:to>
    <xdr:sp macro="" textlink="">
      <xdr:nvSpPr>
        <xdr:cNvPr id="289" name="楕円 288"/>
        <xdr:cNvSpPr/>
      </xdr:nvSpPr>
      <xdr:spPr>
        <a:xfrm>
          <a:off x="1968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137705</xdr:rowOff>
    </xdr:from>
    <xdr:to>
      <xdr:col>15</xdr:col>
      <xdr:colOff>50800</xdr:colOff>
      <xdr:row>82</xdr:row>
      <xdr:rowOff>31569</xdr:rowOff>
    </xdr:to>
    <xdr:cxnSp macro="">
      <xdr:nvCxnSpPr>
        <xdr:cNvPr id="290" name="直線コネクタ 289"/>
        <xdr:cNvCxnSpPr/>
      </xdr:nvCxnSpPr>
      <xdr:spPr>
        <a:xfrm flipV="1">
          <a:off x="2019300" y="140251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91" name="n_1aveValue【福祉施設】&#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94722</xdr:rowOff>
    </xdr:from>
    <xdr:ext cx="405111" cy="259045"/>
    <xdr:sp macro="" textlink="">
      <xdr:nvSpPr>
        <xdr:cNvPr id="292" name="n_2aveValue【福祉施設】&#10;有形固定資産減価償却率"/>
        <xdr:cNvSpPr txBox="1"/>
      </xdr:nvSpPr>
      <xdr:spPr>
        <a:xfrm>
          <a:off x="2705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52269</xdr:rowOff>
    </xdr:from>
    <xdr:ext cx="405111" cy="259045"/>
    <xdr:sp macro="" textlink="">
      <xdr:nvSpPr>
        <xdr:cNvPr id="293" name="n_3aveValue【福祉施設】&#10;有形固定資産減価償却率"/>
        <xdr:cNvSpPr txBox="1"/>
      </xdr:nvSpPr>
      <xdr:spPr>
        <a:xfrm>
          <a:off x="1816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136451</xdr:rowOff>
    </xdr:from>
    <xdr:ext cx="405111" cy="259045"/>
    <xdr:sp macro="" textlink="">
      <xdr:nvSpPr>
        <xdr:cNvPr id="294" name="n_1mainValue【福祉施設】&#10;有形固定資産減価償却率"/>
        <xdr:cNvSpPr txBox="1"/>
      </xdr:nvSpPr>
      <xdr:spPr>
        <a:xfrm>
          <a:off x="35820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33582</xdr:rowOff>
    </xdr:from>
    <xdr:ext cx="405111" cy="259045"/>
    <xdr:sp macro="" textlink="">
      <xdr:nvSpPr>
        <xdr:cNvPr id="295" name="n_2mainValue【福祉施設】&#10;有形固定資産減価償却率"/>
        <xdr:cNvSpPr txBox="1"/>
      </xdr:nvSpPr>
      <xdr:spPr>
        <a:xfrm>
          <a:off x="2705744" y="1374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98896</xdr:rowOff>
    </xdr:from>
    <xdr:ext cx="405111" cy="259045"/>
    <xdr:sp macro="" textlink="">
      <xdr:nvSpPr>
        <xdr:cNvPr id="296" name="n_3mainValue【福祉施設】&#10;有形固定資産減価償却率"/>
        <xdr:cNvSpPr txBox="1"/>
      </xdr:nvSpPr>
      <xdr:spPr>
        <a:xfrm>
          <a:off x="1816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22" name="直線コネクタ 321"/>
        <xdr:cNvCxnSpPr/>
      </xdr:nvCxnSpPr>
      <xdr:spPr>
        <a:xfrm flipV="1">
          <a:off x="10476865" y="13411200"/>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23"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24" name="直線コネクタ 323"/>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25"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26" name="直線コネクタ 325"/>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27" name="【福祉施設】&#10;一人当たり面積平均値テキスト"/>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28" name="フローチャート: 判断 327"/>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29" name="フローチャート: 判断 328"/>
        <xdr:cNvSpPr/>
      </xdr:nvSpPr>
      <xdr:spPr>
        <a:xfrm>
          <a:off x="958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30" name="フローチャート: 判断 329"/>
        <xdr:cNvSpPr/>
      </xdr:nvSpPr>
      <xdr:spPr>
        <a:xfrm>
          <a:off x="8699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31" name="フローチャート: 判断 330"/>
        <xdr:cNvSpPr/>
      </xdr:nvSpPr>
      <xdr:spPr>
        <a:xfrm>
          <a:off x="7810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126093</xdr:rowOff>
    </xdr:from>
    <xdr:to>
      <xdr:col>55</xdr:col>
      <xdr:colOff>50800</xdr:colOff>
      <xdr:row>84</xdr:row>
      <xdr:rowOff>56243</xdr:rowOff>
    </xdr:to>
    <xdr:sp macro="" textlink="">
      <xdr:nvSpPr>
        <xdr:cNvPr id="337" name="楕円 336"/>
        <xdr:cNvSpPr/>
      </xdr:nvSpPr>
      <xdr:spPr>
        <a:xfrm>
          <a:off x="104267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104520</xdr:rowOff>
    </xdr:from>
    <xdr:ext cx="469744" cy="259045"/>
    <xdr:sp macro="" textlink="">
      <xdr:nvSpPr>
        <xdr:cNvPr id="338" name="【福祉施設】&#10;一人当たり面積該当値テキスト"/>
        <xdr:cNvSpPr txBox="1"/>
      </xdr:nvSpPr>
      <xdr:spPr>
        <a:xfrm>
          <a:off x="10515600"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126093</xdr:rowOff>
    </xdr:from>
    <xdr:to>
      <xdr:col>50</xdr:col>
      <xdr:colOff>165100</xdr:colOff>
      <xdr:row>84</xdr:row>
      <xdr:rowOff>56243</xdr:rowOff>
    </xdr:to>
    <xdr:sp macro="" textlink="">
      <xdr:nvSpPr>
        <xdr:cNvPr id="339" name="楕円 338"/>
        <xdr:cNvSpPr/>
      </xdr:nvSpPr>
      <xdr:spPr>
        <a:xfrm>
          <a:off x="9588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5443</xdr:rowOff>
    </xdr:from>
    <xdr:to>
      <xdr:col>55</xdr:col>
      <xdr:colOff>0</xdr:colOff>
      <xdr:row>84</xdr:row>
      <xdr:rowOff>5443</xdr:rowOff>
    </xdr:to>
    <xdr:cxnSp macro="">
      <xdr:nvCxnSpPr>
        <xdr:cNvPr id="340" name="直線コネクタ 339"/>
        <xdr:cNvCxnSpPr/>
      </xdr:nvCxnSpPr>
      <xdr:spPr>
        <a:xfrm>
          <a:off x="9639300" y="14407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93436</xdr:rowOff>
    </xdr:from>
    <xdr:to>
      <xdr:col>46</xdr:col>
      <xdr:colOff>38100</xdr:colOff>
      <xdr:row>84</xdr:row>
      <xdr:rowOff>23586</xdr:rowOff>
    </xdr:to>
    <xdr:sp macro="" textlink="">
      <xdr:nvSpPr>
        <xdr:cNvPr id="341" name="楕円 340"/>
        <xdr:cNvSpPr/>
      </xdr:nvSpPr>
      <xdr:spPr>
        <a:xfrm>
          <a:off x="8699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144236</xdr:rowOff>
    </xdr:from>
    <xdr:to>
      <xdr:col>50</xdr:col>
      <xdr:colOff>114300</xdr:colOff>
      <xdr:row>84</xdr:row>
      <xdr:rowOff>5443</xdr:rowOff>
    </xdr:to>
    <xdr:cxnSp macro="">
      <xdr:nvCxnSpPr>
        <xdr:cNvPr id="342" name="直線コネクタ 341"/>
        <xdr:cNvCxnSpPr/>
      </xdr:nvCxnSpPr>
      <xdr:spPr>
        <a:xfrm>
          <a:off x="8750300" y="14374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77107</xdr:rowOff>
    </xdr:from>
    <xdr:to>
      <xdr:col>41</xdr:col>
      <xdr:colOff>101600</xdr:colOff>
      <xdr:row>84</xdr:row>
      <xdr:rowOff>7257</xdr:rowOff>
    </xdr:to>
    <xdr:sp macro="" textlink="">
      <xdr:nvSpPr>
        <xdr:cNvPr id="343" name="楕円 342"/>
        <xdr:cNvSpPr/>
      </xdr:nvSpPr>
      <xdr:spPr>
        <a:xfrm>
          <a:off x="781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127907</xdr:rowOff>
    </xdr:from>
    <xdr:to>
      <xdr:col>45</xdr:col>
      <xdr:colOff>177800</xdr:colOff>
      <xdr:row>83</xdr:row>
      <xdr:rowOff>144236</xdr:rowOff>
    </xdr:to>
    <xdr:cxnSp macro="">
      <xdr:nvCxnSpPr>
        <xdr:cNvPr id="344" name="直線コネクタ 343"/>
        <xdr:cNvCxnSpPr/>
      </xdr:nvCxnSpPr>
      <xdr:spPr>
        <a:xfrm>
          <a:off x="7861300" y="143582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31948</xdr:rowOff>
    </xdr:from>
    <xdr:ext cx="469744" cy="259045"/>
    <xdr:sp macro="" textlink="">
      <xdr:nvSpPr>
        <xdr:cNvPr id="345" name="n_1aveValue【福祉施設】&#10;一人当たり面積"/>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64606</xdr:rowOff>
    </xdr:from>
    <xdr:ext cx="469744" cy="259045"/>
    <xdr:sp macro="" textlink="">
      <xdr:nvSpPr>
        <xdr:cNvPr id="346" name="n_2aveValue【福祉施設】&#10;一人当たり面積"/>
        <xdr:cNvSpPr txBox="1"/>
      </xdr:nvSpPr>
      <xdr:spPr>
        <a:xfrm>
          <a:off x="8515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47" name="n_3aveValue【福祉施設】&#10;一人当たり面積"/>
        <xdr:cNvSpPr txBox="1"/>
      </xdr:nvSpPr>
      <xdr:spPr>
        <a:xfrm>
          <a:off x="7626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47370</xdr:rowOff>
    </xdr:from>
    <xdr:ext cx="469744" cy="259045"/>
    <xdr:sp macro="" textlink="">
      <xdr:nvSpPr>
        <xdr:cNvPr id="348" name="n_1mainValue【福祉施設】&#10;一人当たり面積"/>
        <xdr:cNvSpPr txBox="1"/>
      </xdr:nvSpPr>
      <xdr:spPr>
        <a:xfrm>
          <a:off x="9391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14713</xdr:rowOff>
    </xdr:from>
    <xdr:ext cx="469744" cy="259045"/>
    <xdr:sp macro="" textlink="">
      <xdr:nvSpPr>
        <xdr:cNvPr id="349" name="n_2mainValue【福祉施設】&#10;一人当たり面積"/>
        <xdr:cNvSpPr txBox="1"/>
      </xdr:nvSpPr>
      <xdr:spPr>
        <a:xfrm>
          <a:off x="8515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50" name="n_3mainValue【福祉施設】&#10;一人当たり面積"/>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1" name="テキスト ボックス 36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3" name="テキスト ボックス 36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1" name="テキスト ボックス 37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45720</xdr:rowOff>
    </xdr:to>
    <xdr:cxnSp macro="">
      <xdr:nvCxnSpPr>
        <xdr:cNvPr id="375" name="直線コネクタ 374"/>
        <xdr:cNvCxnSpPr/>
      </xdr:nvCxnSpPr>
      <xdr:spPr>
        <a:xfrm flipV="1">
          <a:off x="4634865" y="171450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49547</xdr:rowOff>
    </xdr:from>
    <xdr:ext cx="405111" cy="259045"/>
    <xdr:sp macro="" textlink="">
      <xdr:nvSpPr>
        <xdr:cNvPr id="376" name="【市民会館】&#10;有形固定資産減価償却率最小値テキスト"/>
        <xdr:cNvSpPr txBox="1"/>
      </xdr:nvSpPr>
      <xdr:spPr>
        <a:xfrm>
          <a:off x="46736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45720</xdr:rowOff>
    </xdr:from>
    <xdr:to>
      <xdr:col>24</xdr:col>
      <xdr:colOff>152400</xdr:colOff>
      <xdr:row>107</xdr:row>
      <xdr:rowOff>45720</xdr:rowOff>
    </xdr:to>
    <xdr:cxnSp macro="">
      <xdr:nvCxnSpPr>
        <xdr:cNvPr id="377" name="直線コネクタ 376"/>
        <xdr:cNvCxnSpPr/>
      </xdr:nvCxnSpPr>
      <xdr:spPr>
        <a:xfrm>
          <a:off x="4546600" y="183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78"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9" name="直線コネクタ 378"/>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19066</xdr:rowOff>
    </xdr:from>
    <xdr:ext cx="405111" cy="259045"/>
    <xdr:sp macro="" textlink="">
      <xdr:nvSpPr>
        <xdr:cNvPr id="380" name="【市民会館】&#10;有形固定資産減価償却率平均値テキスト"/>
        <xdr:cNvSpPr txBox="1"/>
      </xdr:nvSpPr>
      <xdr:spPr>
        <a:xfrm>
          <a:off x="4673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40639</xdr:rowOff>
    </xdr:from>
    <xdr:to>
      <xdr:col>24</xdr:col>
      <xdr:colOff>114300</xdr:colOff>
      <xdr:row>105</xdr:row>
      <xdr:rowOff>142239</xdr:rowOff>
    </xdr:to>
    <xdr:sp macro="" textlink="">
      <xdr:nvSpPr>
        <xdr:cNvPr id="381" name="フローチャート: 判断 380"/>
        <xdr:cNvSpPr/>
      </xdr:nvSpPr>
      <xdr:spPr>
        <a:xfrm>
          <a:off x="4584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31114</xdr:rowOff>
    </xdr:from>
    <xdr:to>
      <xdr:col>20</xdr:col>
      <xdr:colOff>38100</xdr:colOff>
      <xdr:row>105</xdr:row>
      <xdr:rowOff>132714</xdr:rowOff>
    </xdr:to>
    <xdr:sp macro="" textlink="">
      <xdr:nvSpPr>
        <xdr:cNvPr id="382" name="フローチャート: 判断 381"/>
        <xdr:cNvSpPr/>
      </xdr:nvSpPr>
      <xdr:spPr>
        <a:xfrm>
          <a:off x="3746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53975</xdr:rowOff>
    </xdr:from>
    <xdr:to>
      <xdr:col>15</xdr:col>
      <xdr:colOff>101600</xdr:colOff>
      <xdr:row>105</xdr:row>
      <xdr:rowOff>155575</xdr:rowOff>
    </xdr:to>
    <xdr:sp macro="" textlink="">
      <xdr:nvSpPr>
        <xdr:cNvPr id="383" name="フローチャート: 判断 382"/>
        <xdr:cNvSpPr/>
      </xdr:nvSpPr>
      <xdr:spPr>
        <a:xfrm>
          <a:off x="2857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84" name="フローチャート: 判断 383"/>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29211</xdr:rowOff>
    </xdr:from>
    <xdr:to>
      <xdr:col>24</xdr:col>
      <xdr:colOff>114300</xdr:colOff>
      <xdr:row>103</xdr:row>
      <xdr:rowOff>130811</xdr:rowOff>
    </xdr:to>
    <xdr:sp macro="" textlink="">
      <xdr:nvSpPr>
        <xdr:cNvPr id="390" name="楕円 389"/>
        <xdr:cNvSpPr/>
      </xdr:nvSpPr>
      <xdr:spPr>
        <a:xfrm>
          <a:off x="4584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52088</xdr:rowOff>
    </xdr:from>
    <xdr:ext cx="405111" cy="259045"/>
    <xdr:sp macro="" textlink="">
      <xdr:nvSpPr>
        <xdr:cNvPr id="391" name="【市民会館】&#10;有形固定資産減価償却率該当値テキスト"/>
        <xdr:cNvSpPr txBox="1"/>
      </xdr:nvSpPr>
      <xdr:spPr>
        <a:xfrm>
          <a:off x="4673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74930</xdr:rowOff>
    </xdr:from>
    <xdr:to>
      <xdr:col>20</xdr:col>
      <xdr:colOff>38100</xdr:colOff>
      <xdr:row>104</xdr:row>
      <xdr:rowOff>5080</xdr:rowOff>
    </xdr:to>
    <xdr:sp macro="" textlink="">
      <xdr:nvSpPr>
        <xdr:cNvPr id="392" name="楕円 391"/>
        <xdr:cNvSpPr/>
      </xdr:nvSpPr>
      <xdr:spPr>
        <a:xfrm>
          <a:off x="3746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80011</xdr:rowOff>
    </xdr:from>
    <xdr:to>
      <xdr:col>24</xdr:col>
      <xdr:colOff>63500</xdr:colOff>
      <xdr:row>103</xdr:row>
      <xdr:rowOff>125730</xdr:rowOff>
    </xdr:to>
    <xdr:cxnSp macro="">
      <xdr:nvCxnSpPr>
        <xdr:cNvPr id="393" name="直線コネクタ 392"/>
        <xdr:cNvCxnSpPr/>
      </xdr:nvCxnSpPr>
      <xdr:spPr>
        <a:xfrm flipV="1">
          <a:off x="3797300" y="177393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116839</xdr:rowOff>
    </xdr:from>
    <xdr:to>
      <xdr:col>15</xdr:col>
      <xdr:colOff>101600</xdr:colOff>
      <xdr:row>104</xdr:row>
      <xdr:rowOff>46989</xdr:rowOff>
    </xdr:to>
    <xdr:sp macro="" textlink="">
      <xdr:nvSpPr>
        <xdr:cNvPr id="394" name="楕円 393"/>
        <xdr:cNvSpPr/>
      </xdr:nvSpPr>
      <xdr:spPr>
        <a:xfrm>
          <a:off x="2857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125730</xdr:rowOff>
    </xdr:from>
    <xdr:to>
      <xdr:col>19</xdr:col>
      <xdr:colOff>177800</xdr:colOff>
      <xdr:row>103</xdr:row>
      <xdr:rowOff>167639</xdr:rowOff>
    </xdr:to>
    <xdr:cxnSp macro="">
      <xdr:nvCxnSpPr>
        <xdr:cNvPr id="395" name="直線コネクタ 394"/>
        <xdr:cNvCxnSpPr/>
      </xdr:nvCxnSpPr>
      <xdr:spPr>
        <a:xfrm flipV="1">
          <a:off x="2908300" y="17785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396" name="楕円 395"/>
        <xdr:cNvSpPr/>
      </xdr:nvSpPr>
      <xdr:spPr>
        <a:xfrm>
          <a:off x="1968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167639</xdr:rowOff>
    </xdr:from>
    <xdr:to>
      <xdr:col>15</xdr:col>
      <xdr:colOff>50800</xdr:colOff>
      <xdr:row>104</xdr:row>
      <xdr:rowOff>43814</xdr:rowOff>
    </xdr:to>
    <xdr:cxnSp macro="">
      <xdr:nvCxnSpPr>
        <xdr:cNvPr id="397" name="直線コネクタ 396"/>
        <xdr:cNvCxnSpPr/>
      </xdr:nvCxnSpPr>
      <xdr:spPr>
        <a:xfrm flipV="1">
          <a:off x="2019300" y="178269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123841</xdr:rowOff>
    </xdr:from>
    <xdr:ext cx="405111" cy="259045"/>
    <xdr:sp macro="" textlink="">
      <xdr:nvSpPr>
        <xdr:cNvPr id="398" name="n_1aveValue【市民会館】&#10;有形固定資産減価償却率"/>
        <xdr:cNvSpPr txBox="1"/>
      </xdr:nvSpPr>
      <xdr:spPr>
        <a:xfrm>
          <a:off x="3582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146702</xdr:rowOff>
    </xdr:from>
    <xdr:ext cx="405111" cy="259045"/>
    <xdr:sp macro="" textlink="">
      <xdr:nvSpPr>
        <xdr:cNvPr id="399" name="n_2aveValue【市民会館】&#10;有形固定資産減価償却率"/>
        <xdr:cNvSpPr txBox="1"/>
      </xdr:nvSpPr>
      <xdr:spPr>
        <a:xfrm>
          <a:off x="2705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00" name="n_3aveValue【市民会館】&#10;有形固定資産減価償却率"/>
        <xdr:cNvSpPr txBox="1"/>
      </xdr:nvSpPr>
      <xdr:spPr>
        <a:xfrm>
          <a:off x="1816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21607</xdr:rowOff>
    </xdr:from>
    <xdr:ext cx="405111" cy="259045"/>
    <xdr:sp macro="" textlink="">
      <xdr:nvSpPr>
        <xdr:cNvPr id="401" name="n_1mainValue【市民会館】&#10;有形固定資産減価償却率"/>
        <xdr:cNvSpPr txBox="1"/>
      </xdr:nvSpPr>
      <xdr:spPr>
        <a:xfrm>
          <a:off x="35820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402" name="n_2mainValue【市民会館】&#10;有形固定資産減価償却率"/>
        <xdr:cNvSpPr txBox="1"/>
      </xdr:nvSpPr>
      <xdr:spPr>
        <a:xfrm>
          <a:off x="2705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111141</xdr:rowOff>
    </xdr:from>
    <xdr:ext cx="405111" cy="259045"/>
    <xdr:sp macro="" textlink="">
      <xdr:nvSpPr>
        <xdr:cNvPr id="403" name="n_3mainValue【市民会館】&#10;有形固定資産減価償却率"/>
        <xdr:cNvSpPr txBox="1"/>
      </xdr:nvSpPr>
      <xdr:spPr>
        <a:xfrm>
          <a:off x="1816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4" name="直線コネクタ 41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5" name="テキスト ボックス 41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6" name="直線コネクタ 41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7" name="テキスト ボックス 41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8" name="直線コネクタ 41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9" name="テキスト ボックス 41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59055</xdr:rowOff>
    </xdr:from>
    <xdr:to>
      <xdr:col>54</xdr:col>
      <xdr:colOff>189865</xdr:colOff>
      <xdr:row>107</xdr:row>
      <xdr:rowOff>99061</xdr:rowOff>
    </xdr:to>
    <xdr:cxnSp macro="">
      <xdr:nvCxnSpPr>
        <xdr:cNvPr id="423" name="直線コネクタ 422"/>
        <xdr:cNvCxnSpPr/>
      </xdr:nvCxnSpPr>
      <xdr:spPr>
        <a:xfrm flipV="1">
          <a:off x="10476865" y="17204055"/>
          <a:ext cx="0" cy="124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24" name="【市民会館】&#10;一人当たり面積最小値テキスト"/>
        <xdr:cNvSpPr txBox="1"/>
      </xdr:nvSpPr>
      <xdr:spPr>
        <a:xfrm>
          <a:off x="10515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25" name="直線コネクタ 424"/>
        <xdr:cNvCxnSpPr/>
      </xdr:nvCxnSpPr>
      <xdr:spPr>
        <a:xfrm>
          <a:off x="10388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5732</xdr:rowOff>
    </xdr:from>
    <xdr:ext cx="469744" cy="259045"/>
    <xdr:sp macro="" textlink="">
      <xdr:nvSpPr>
        <xdr:cNvPr id="426" name="【市民会館】&#10;一人当たり面積最大値テキスト"/>
        <xdr:cNvSpPr txBox="1"/>
      </xdr:nvSpPr>
      <xdr:spPr>
        <a:xfrm>
          <a:off x="10515600" y="169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59055</xdr:rowOff>
    </xdr:from>
    <xdr:to>
      <xdr:col>55</xdr:col>
      <xdr:colOff>88900</xdr:colOff>
      <xdr:row>100</xdr:row>
      <xdr:rowOff>59055</xdr:rowOff>
    </xdr:to>
    <xdr:cxnSp macro="">
      <xdr:nvCxnSpPr>
        <xdr:cNvPr id="427" name="直線コネクタ 426"/>
        <xdr:cNvCxnSpPr/>
      </xdr:nvCxnSpPr>
      <xdr:spPr>
        <a:xfrm>
          <a:off x="10388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28" name="【市民会館】&#10;一人当たり面積平均値テキスト"/>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9" name="フローチャート: 判断 428"/>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0" name="フローチャート: 判断 429"/>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31" name="フローチャート: 判断 430"/>
        <xdr:cNvSpPr/>
      </xdr:nvSpPr>
      <xdr:spPr>
        <a:xfrm>
          <a:off x="8699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32" name="フローチャート: 判断 431"/>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116839</xdr:rowOff>
    </xdr:from>
    <xdr:to>
      <xdr:col>55</xdr:col>
      <xdr:colOff>50800</xdr:colOff>
      <xdr:row>102</xdr:row>
      <xdr:rowOff>46989</xdr:rowOff>
    </xdr:to>
    <xdr:sp macro="" textlink="">
      <xdr:nvSpPr>
        <xdr:cNvPr id="438" name="楕円 437"/>
        <xdr:cNvSpPr/>
      </xdr:nvSpPr>
      <xdr:spPr>
        <a:xfrm>
          <a:off x="104267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139716</xdr:rowOff>
    </xdr:from>
    <xdr:ext cx="469744" cy="259045"/>
    <xdr:sp macro="" textlink="">
      <xdr:nvSpPr>
        <xdr:cNvPr id="439" name="【市民会館】&#10;一人当たり面積該当値テキスト"/>
        <xdr:cNvSpPr txBox="1"/>
      </xdr:nvSpPr>
      <xdr:spPr>
        <a:xfrm>
          <a:off x="10515600" y="1728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116839</xdr:rowOff>
    </xdr:from>
    <xdr:to>
      <xdr:col>50</xdr:col>
      <xdr:colOff>165100</xdr:colOff>
      <xdr:row>102</xdr:row>
      <xdr:rowOff>46989</xdr:rowOff>
    </xdr:to>
    <xdr:sp macro="" textlink="">
      <xdr:nvSpPr>
        <xdr:cNvPr id="440" name="楕円 439"/>
        <xdr:cNvSpPr/>
      </xdr:nvSpPr>
      <xdr:spPr>
        <a:xfrm>
          <a:off x="9588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167639</xdr:rowOff>
    </xdr:from>
    <xdr:to>
      <xdr:col>55</xdr:col>
      <xdr:colOff>0</xdr:colOff>
      <xdr:row>101</xdr:row>
      <xdr:rowOff>167639</xdr:rowOff>
    </xdr:to>
    <xdr:cxnSp macro="">
      <xdr:nvCxnSpPr>
        <xdr:cNvPr id="441" name="直線コネクタ 440"/>
        <xdr:cNvCxnSpPr/>
      </xdr:nvCxnSpPr>
      <xdr:spPr>
        <a:xfrm>
          <a:off x="9639300" y="17484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116839</xdr:rowOff>
    </xdr:from>
    <xdr:to>
      <xdr:col>46</xdr:col>
      <xdr:colOff>38100</xdr:colOff>
      <xdr:row>102</xdr:row>
      <xdr:rowOff>46989</xdr:rowOff>
    </xdr:to>
    <xdr:sp macro="" textlink="">
      <xdr:nvSpPr>
        <xdr:cNvPr id="442" name="楕円 441"/>
        <xdr:cNvSpPr/>
      </xdr:nvSpPr>
      <xdr:spPr>
        <a:xfrm>
          <a:off x="8699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167639</xdr:rowOff>
    </xdr:from>
    <xdr:to>
      <xdr:col>50</xdr:col>
      <xdr:colOff>114300</xdr:colOff>
      <xdr:row>101</xdr:row>
      <xdr:rowOff>167639</xdr:rowOff>
    </xdr:to>
    <xdr:cxnSp macro="">
      <xdr:nvCxnSpPr>
        <xdr:cNvPr id="443" name="直線コネクタ 442"/>
        <xdr:cNvCxnSpPr/>
      </xdr:nvCxnSpPr>
      <xdr:spPr>
        <a:xfrm>
          <a:off x="8750300" y="17484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116839</xdr:rowOff>
    </xdr:from>
    <xdr:to>
      <xdr:col>41</xdr:col>
      <xdr:colOff>101600</xdr:colOff>
      <xdr:row>102</xdr:row>
      <xdr:rowOff>46989</xdr:rowOff>
    </xdr:to>
    <xdr:sp macro="" textlink="">
      <xdr:nvSpPr>
        <xdr:cNvPr id="444" name="楕円 443"/>
        <xdr:cNvSpPr/>
      </xdr:nvSpPr>
      <xdr:spPr>
        <a:xfrm>
          <a:off x="7810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167639</xdr:rowOff>
    </xdr:from>
    <xdr:to>
      <xdr:col>45</xdr:col>
      <xdr:colOff>177800</xdr:colOff>
      <xdr:row>101</xdr:row>
      <xdr:rowOff>167639</xdr:rowOff>
    </xdr:to>
    <xdr:cxnSp macro="">
      <xdr:nvCxnSpPr>
        <xdr:cNvPr id="445" name="直線コネクタ 444"/>
        <xdr:cNvCxnSpPr/>
      </xdr:nvCxnSpPr>
      <xdr:spPr>
        <a:xfrm>
          <a:off x="7861300" y="17484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112413</xdr:rowOff>
    </xdr:from>
    <xdr:ext cx="469744" cy="259045"/>
    <xdr:sp macro="" textlink="">
      <xdr:nvSpPr>
        <xdr:cNvPr id="446" name="n_1aveValue【市民会館】&#10;一人当たり面積"/>
        <xdr:cNvSpPr txBox="1"/>
      </xdr:nvSpPr>
      <xdr:spPr>
        <a:xfrm>
          <a:off x="9391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89552</xdr:rowOff>
    </xdr:from>
    <xdr:ext cx="469744" cy="259045"/>
    <xdr:sp macro="" textlink="">
      <xdr:nvSpPr>
        <xdr:cNvPr id="447" name="n_2aveValue【市民会館】&#10;一人当たり面積"/>
        <xdr:cNvSpPr txBox="1"/>
      </xdr:nvSpPr>
      <xdr:spPr>
        <a:xfrm>
          <a:off x="85154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48" name="n_3aveValue【市民会館】&#10;一人当たり面積"/>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63516</xdr:rowOff>
    </xdr:from>
    <xdr:ext cx="469744" cy="259045"/>
    <xdr:sp macro="" textlink="">
      <xdr:nvSpPr>
        <xdr:cNvPr id="449" name="n_1mainValue【市民会館】&#10;一人当たり面積"/>
        <xdr:cNvSpPr txBox="1"/>
      </xdr:nvSpPr>
      <xdr:spPr>
        <a:xfrm>
          <a:off x="93917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63516</xdr:rowOff>
    </xdr:from>
    <xdr:ext cx="469744" cy="259045"/>
    <xdr:sp macro="" textlink="">
      <xdr:nvSpPr>
        <xdr:cNvPr id="450" name="n_2mainValue【市民会館】&#10;一人当たり面積"/>
        <xdr:cNvSpPr txBox="1"/>
      </xdr:nvSpPr>
      <xdr:spPr>
        <a:xfrm>
          <a:off x="85154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63516</xdr:rowOff>
    </xdr:from>
    <xdr:ext cx="469744" cy="259045"/>
    <xdr:sp macro="" textlink="">
      <xdr:nvSpPr>
        <xdr:cNvPr id="451" name="n_3mainValue【市民会館】&#10;一人当たり面積"/>
        <xdr:cNvSpPr txBox="1"/>
      </xdr:nvSpPr>
      <xdr:spPr>
        <a:xfrm>
          <a:off x="7626427" y="1720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2" name="テキスト ボックス 46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64" name="テキスト ボックス 46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74" name="テキスト ボックス 47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6" name="テキスト ボックス 47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39</xdr:row>
      <xdr:rowOff>87630</xdr:rowOff>
    </xdr:to>
    <xdr:cxnSp macro="">
      <xdr:nvCxnSpPr>
        <xdr:cNvPr id="478" name="直線コネクタ 477"/>
        <xdr:cNvCxnSpPr/>
      </xdr:nvCxnSpPr>
      <xdr:spPr>
        <a:xfrm flipV="1">
          <a:off x="16318864" y="57454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91457</xdr:rowOff>
    </xdr:from>
    <xdr:ext cx="405111" cy="259045"/>
    <xdr:sp macro="" textlink="">
      <xdr:nvSpPr>
        <xdr:cNvPr id="479" name="【一般廃棄物処理施設】&#10;有形固定資産減価償却率最小値テキスト"/>
        <xdr:cNvSpPr txBox="1"/>
      </xdr:nvSpPr>
      <xdr:spPr>
        <a:xfrm>
          <a:off x="16357600"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87630</xdr:rowOff>
    </xdr:from>
    <xdr:to>
      <xdr:col>86</xdr:col>
      <xdr:colOff>25400</xdr:colOff>
      <xdr:row>39</xdr:row>
      <xdr:rowOff>87630</xdr:rowOff>
    </xdr:to>
    <xdr:cxnSp macro="">
      <xdr:nvCxnSpPr>
        <xdr:cNvPr id="480" name="直線コネクタ 479"/>
        <xdr:cNvCxnSpPr/>
      </xdr:nvCxnSpPr>
      <xdr:spPr>
        <a:xfrm>
          <a:off x="16230600" y="677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81" name="【一般廃棄物処理施設】&#10;有形固定資産減価償却率最大値テキスト"/>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82" name="直線コネクタ 481"/>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40113</xdr:rowOff>
    </xdr:from>
    <xdr:ext cx="405111" cy="259045"/>
    <xdr:sp macro="" textlink="">
      <xdr:nvSpPr>
        <xdr:cNvPr id="483" name="【一般廃棄物処理施設】&#10;有形固定資産減価償却率平均値テキスト"/>
        <xdr:cNvSpPr txBox="1"/>
      </xdr:nvSpPr>
      <xdr:spPr>
        <a:xfrm>
          <a:off x="16357600" y="586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17236</xdr:rowOff>
    </xdr:from>
    <xdr:to>
      <xdr:col>85</xdr:col>
      <xdr:colOff>177800</xdr:colOff>
      <xdr:row>35</xdr:row>
      <xdr:rowOff>118836</xdr:rowOff>
    </xdr:to>
    <xdr:sp macro="" textlink="">
      <xdr:nvSpPr>
        <xdr:cNvPr id="484" name="フローチャート: 判断 483"/>
        <xdr:cNvSpPr/>
      </xdr:nvSpPr>
      <xdr:spPr>
        <a:xfrm>
          <a:off x="16268700" y="601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118473</xdr:rowOff>
    </xdr:from>
    <xdr:to>
      <xdr:col>81</xdr:col>
      <xdr:colOff>101600</xdr:colOff>
      <xdr:row>36</xdr:row>
      <xdr:rowOff>48623</xdr:rowOff>
    </xdr:to>
    <xdr:sp macro="" textlink="">
      <xdr:nvSpPr>
        <xdr:cNvPr id="485" name="フローチャート: 判断 484"/>
        <xdr:cNvSpPr/>
      </xdr:nvSpPr>
      <xdr:spPr>
        <a:xfrm>
          <a:off x="15430500" y="611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9072</xdr:rowOff>
    </xdr:from>
    <xdr:to>
      <xdr:col>76</xdr:col>
      <xdr:colOff>165100</xdr:colOff>
      <xdr:row>36</xdr:row>
      <xdr:rowOff>110672</xdr:rowOff>
    </xdr:to>
    <xdr:sp macro="" textlink="">
      <xdr:nvSpPr>
        <xdr:cNvPr id="486" name="フローチャート: 判断 485"/>
        <xdr:cNvSpPr/>
      </xdr:nvSpPr>
      <xdr:spPr>
        <a:xfrm>
          <a:off x="1454150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31931</xdr:rowOff>
    </xdr:from>
    <xdr:to>
      <xdr:col>72</xdr:col>
      <xdr:colOff>38100</xdr:colOff>
      <xdr:row>36</xdr:row>
      <xdr:rowOff>133531</xdr:rowOff>
    </xdr:to>
    <xdr:sp macro="" textlink="">
      <xdr:nvSpPr>
        <xdr:cNvPr id="487" name="フローチャート: 判断 486"/>
        <xdr:cNvSpPr/>
      </xdr:nvSpPr>
      <xdr:spPr>
        <a:xfrm>
          <a:off x="13652500" y="620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51526</xdr:rowOff>
    </xdr:from>
    <xdr:to>
      <xdr:col>85</xdr:col>
      <xdr:colOff>177800</xdr:colOff>
      <xdr:row>36</xdr:row>
      <xdr:rowOff>153126</xdr:rowOff>
    </xdr:to>
    <xdr:sp macro="" textlink="">
      <xdr:nvSpPr>
        <xdr:cNvPr id="493" name="楕円 492"/>
        <xdr:cNvSpPr/>
      </xdr:nvSpPr>
      <xdr:spPr>
        <a:xfrm>
          <a:off x="162687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29953</xdr:rowOff>
    </xdr:from>
    <xdr:ext cx="405111" cy="259045"/>
    <xdr:sp macro="" textlink="">
      <xdr:nvSpPr>
        <xdr:cNvPr id="494" name="【一般廃棄物処理施設】&#10;有形固定資産減価償却率該当値テキスト"/>
        <xdr:cNvSpPr txBox="1"/>
      </xdr:nvSpPr>
      <xdr:spPr>
        <a:xfrm>
          <a:off x="16357600" y="620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165826</xdr:rowOff>
    </xdr:from>
    <xdr:to>
      <xdr:col>81</xdr:col>
      <xdr:colOff>101600</xdr:colOff>
      <xdr:row>37</xdr:row>
      <xdr:rowOff>95976</xdr:rowOff>
    </xdr:to>
    <xdr:sp macro="" textlink="">
      <xdr:nvSpPr>
        <xdr:cNvPr id="495" name="楕円 494"/>
        <xdr:cNvSpPr/>
      </xdr:nvSpPr>
      <xdr:spPr>
        <a:xfrm>
          <a:off x="15430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102326</xdr:rowOff>
    </xdr:from>
    <xdr:to>
      <xdr:col>85</xdr:col>
      <xdr:colOff>127000</xdr:colOff>
      <xdr:row>37</xdr:row>
      <xdr:rowOff>45176</xdr:rowOff>
    </xdr:to>
    <xdr:cxnSp macro="">
      <xdr:nvCxnSpPr>
        <xdr:cNvPr id="496" name="直線コネクタ 495"/>
        <xdr:cNvCxnSpPr/>
      </xdr:nvCxnSpPr>
      <xdr:spPr>
        <a:xfrm flipV="1">
          <a:off x="15481300" y="627452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41728</xdr:rowOff>
    </xdr:from>
    <xdr:to>
      <xdr:col>76</xdr:col>
      <xdr:colOff>165100</xdr:colOff>
      <xdr:row>38</xdr:row>
      <xdr:rowOff>143328</xdr:rowOff>
    </xdr:to>
    <xdr:sp macro="" textlink="">
      <xdr:nvSpPr>
        <xdr:cNvPr id="497" name="楕円 496"/>
        <xdr:cNvSpPr/>
      </xdr:nvSpPr>
      <xdr:spPr>
        <a:xfrm>
          <a:off x="14541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45176</xdr:rowOff>
    </xdr:from>
    <xdr:to>
      <xdr:col>81</xdr:col>
      <xdr:colOff>50800</xdr:colOff>
      <xdr:row>38</xdr:row>
      <xdr:rowOff>92528</xdr:rowOff>
    </xdr:to>
    <xdr:cxnSp macro="">
      <xdr:nvCxnSpPr>
        <xdr:cNvPr id="498" name="直線コネクタ 497"/>
        <xdr:cNvCxnSpPr/>
      </xdr:nvCxnSpPr>
      <xdr:spPr>
        <a:xfrm flipV="1">
          <a:off x="14592300" y="6388826"/>
          <a:ext cx="889000" cy="2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13970</xdr:rowOff>
    </xdr:from>
    <xdr:to>
      <xdr:col>72</xdr:col>
      <xdr:colOff>38100</xdr:colOff>
      <xdr:row>41</xdr:row>
      <xdr:rowOff>115570</xdr:rowOff>
    </xdr:to>
    <xdr:sp macro="" textlink="">
      <xdr:nvSpPr>
        <xdr:cNvPr id="499" name="楕円 498"/>
        <xdr:cNvSpPr/>
      </xdr:nvSpPr>
      <xdr:spPr>
        <a:xfrm>
          <a:off x="13652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92528</xdr:rowOff>
    </xdr:from>
    <xdr:to>
      <xdr:col>76</xdr:col>
      <xdr:colOff>114300</xdr:colOff>
      <xdr:row>41</xdr:row>
      <xdr:rowOff>64770</xdr:rowOff>
    </xdr:to>
    <xdr:cxnSp macro="">
      <xdr:nvCxnSpPr>
        <xdr:cNvPr id="500" name="直線コネクタ 499"/>
        <xdr:cNvCxnSpPr/>
      </xdr:nvCxnSpPr>
      <xdr:spPr>
        <a:xfrm flipV="1">
          <a:off x="13703300" y="6607628"/>
          <a:ext cx="889000" cy="48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65150</xdr:rowOff>
    </xdr:from>
    <xdr:ext cx="405111" cy="259045"/>
    <xdr:sp macro="" textlink="">
      <xdr:nvSpPr>
        <xdr:cNvPr id="501" name="n_1aveValue【一般廃棄物処理施設】&#10;有形固定資産減価償却率"/>
        <xdr:cNvSpPr txBox="1"/>
      </xdr:nvSpPr>
      <xdr:spPr>
        <a:xfrm>
          <a:off x="15266044" y="589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127199</xdr:rowOff>
    </xdr:from>
    <xdr:ext cx="405111" cy="259045"/>
    <xdr:sp macro="" textlink="">
      <xdr:nvSpPr>
        <xdr:cNvPr id="502" name="n_2aveValue【一般廃棄物処理施設】&#10;有形固定資産減価償却率"/>
        <xdr:cNvSpPr txBox="1"/>
      </xdr:nvSpPr>
      <xdr:spPr>
        <a:xfrm>
          <a:off x="14389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150058</xdr:rowOff>
    </xdr:from>
    <xdr:ext cx="405111" cy="259045"/>
    <xdr:sp macro="" textlink="">
      <xdr:nvSpPr>
        <xdr:cNvPr id="503" name="n_3aveValue【一般廃棄物処理施設】&#10;有形固定資産減価償却率"/>
        <xdr:cNvSpPr txBox="1"/>
      </xdr:nvSpPr>
      <xdr:spPr>
        <a:xfrm>
          <a:off x="13500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87103</xdr:rowOff>
    </xdr:from>
    <xdr:ext cx="405111" cy="259045"/>
    <xdr:sp macro="" textlink="">
      <xdr:nvSpPr>
        <xdr:cNvPr id="504" name="n_1mainValue【一般廃棄物処理施設】&#10;有形固定資産減価償却率"/>
        <xdr:cNvSpPr txBox="1"/>
      </xdr:nvSpPr>
      <xdr:spPr>
        <a:xfrm>
          <a:off x="15266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134455</xdr:rowOff>
    </xdr:from>
    <xdr:ext cx="405111" cy="259045"/>
    <xdr:sp macro="" textlink="">
      <xdr:nvSpPr>
        <xdr:cNvPr id="505" name="n_2mainValue【一般廃棄物処理施設】&#10;有形固定資産減価償却率"/>
        <xdr:cNvSpPr txBox="1"/>
      </xdr:nvSpPr>
      <xdr:spPr>
        <a:xfrm>
          <a:off x="14389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106697</xdr:rowOff>
    </xdr:from>
    <xdr:ext cx="405111" cy="259045"/>
    <xdr:sp macro="" textlink="">
      <xdr:nvSpPr>
        <xdr:cNvPr id="506" name="n_3mainValue【一般廃棄物処理施設】&#10;有形固定資産減価償却率"/>
        <xdr:cNvSpPr txBox="1"/>
      </xdr:nvSpPr>
      <xdr:spPr>
        <a:xfrm>
          <a:off x="13500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17" name="テキスト ボックス 516"/>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18" name="直線コネクタ 51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19" name="テキスト ボックス 518"/>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0" name="直線コネクタ 51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1" name="テキスト ボックス 52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2" name="直線コネクタ 52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3" name="テキスト ボックス 52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4" name="直線コネクタ 52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5" name="テキスト ボックス 52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6" name="直線コネクタ 52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7" name="テキスト ボックス 52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8" name="直線コネクタ 5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9" name="テキスト ボックス 52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95879</xdr:rowOff>
    </xdr:from>
    <xdr:to>
      <xdr:col>116</xdr:col>
      <xdr:colOff>62864</xdr:colOff>
      <xdr:row>42</xdr:row>
      <xdr:rowOff>25203</xdr:rowOff>
    </xdr:to>
    <xdr:cxnSp macro="">
      <xdr:nvCxnSpPr>
        <xdr:cNvPr id="531" name="直線コネクタ 530"/>
        <xdr:cNvCxnSpPr/>
      </xdr:nvCxnSpPr>
      <xdr:spPr>
        <a:xfrm flipV="1">
          <a:off x="22160864" y="5753729"/>
          <a:ext cx="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29030</xdr:rowOff>
    </xdr:from>
    <xdr:ext cx="534377" cy="259045"/>
    <xdr:sp macro="" textlink="">
      <xdr:nvSpPr>
        <xdr:cNvPr id="532" name="【一般廃棄物処理施設】&#10;一人当たり有形固定資産（償却資産）額最小値テキスト"/>
        <xdr:cNvSpPr txBox="1"/>
      </xdr:nvSpPr>
      <xdr:spPr>
        <a:xfrm>
          <a:off x="22199600" y="72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25203</xdr:rowOff>
    </xdr:from>
    <xdr:to>
      <xdr:col>116</xdr:col>
      <xdr:colOff>152400</xdr:colOff>
      <xdr:row>42</xdr:row>
      <xdr:rowOff>25203</xdr:rowOff>
    </xdr:to>
    <xdr:cxnSp macro="">
      <xdr:nvCxnSpPr>
        <xdr:cNvPr id="533" name="直線コネクタ 532"/>
        <xdr:cNvCxnSpPr/>
      </xdr:nvCxnSpPr>
      <xdr:spPr>
        <a:xfrm>
          <a:off x="22072600" y="722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42556</xdr:rowOff>
    </xdr:from>
    <xdr:ext cx="534377" cy="259045"/>
    <xdr:sp macro="" textlink="">
      <xdr:nvSpPr>
        <xdr:cNvPr id="534" name="【一般廃棄物処理施設】&#10;一人当たり有形固定資産（償却資産）額最大値テキスト"/>
        <xdr:cNvSpPr txBox="1"/>
      </xdr:nvSpPr>
      <xdr:spPr>
        <a:xfrm>
          <a:off x="22199600" y="552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95879</xdr:rowOff>
    </xdr:from>
    <xdr:to>
      <xdr:col>116</xdr:col>
      <xdr:colOff>152400</xdr:colOff>
      <xdr:row>33</xdr:row>
      <xdr:rowOff>95879</xdr:rowOff>
    </xdr:to>
    <xdr:cxnSp macro="">
      <xdr:nvCxnSpPr>
        <xdr:cNvPr id="535" name="直線コネクタ 534"/>
        <xdr:cNvCxnSpPr/>
      </xdr:nvCxnSpPr>
      <xdr:spPr>
        <a:xfrm>
          <a:off x="22072600" y="575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44956</xdr:rowOff>
    </xdr:from>
    <xdr:ext cx="534377" cy="259045"/>
    <xdr:sp macro="" textlink="">
      <xdr:nvSpPr>
        <xdr:cNvPr id="536" name="【一般廃棄物処理施設】&#10;一人当たり有形固定資産（償却資産）額平均値テキスト"/>
        <xdr:cNvSpPr txBox="1"/>
      </xdr:nvSpPr>
      <xdr:spPr>
        <a:xfrm>
          <a:off x="22199600" y="638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66529</xdr:rowOff>
    </xdr:from>
    <xdr:to>
      <xdr:col>116</xdr:col>
      <xdr:colOff>114300</xdr:colOff>
      <xdr:row>37</xdr:row>
      <xdr:rowOff>168129</xdr:rowOff>
    </xdr:to>
    <xdr:sp macro="" textlink="">
      <xdr:nvSpPr>
        <xdr:cNvPr id="537" name="フローチャート: 判断 536"/>
        <xdr:cNvSpPr/>
      </xdr:nvSpPr>
      <xdr:spPr>
        <a:xfrm>
          <a:off x="22110700" y="64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86151</xdr:rowOff>
    </xdr:from>
    <xdr:to>
      <xdr:col>112</xdr:col>
      <xdr:colOff>38100</xdr:colOff>
      <xdr:row>38</xdr:row>
      <xdr:rowOff>16301</xdr:rowOff>
    </xdr:to>
    <xdr:sp macro="" textlink="">
      <xdr:nvSpPr>
        <xdr:cNvPr id="538" name="フローチャート: 判断 537"/>
        <xdr:cNvSpPr/>
      </xdr:nvSpPr>
      <xdr:spPr>
        <a:xfrm>
          <a:off x="21272500" y="642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87160</xdr:rowOff>
    </xdr:from>
    <xdr:to>
      <xdr:col>107</xdr:col>
      <xdr:colOff>101600</xdr:colOff>
      <xdr:row>38</xdr:row>
      <xdr:rowOff>17311</xdr:rowOff>
    </xdr:to>
    <xdr:sp macro="" textlink="">
      <xdr:nvSpPr>
        <xdr:cNvPr id="539" name="フローチャート: 判断 538"/>
        <xdr:cNvSpPr/>
      </xdr:nvSpPr>
      <xdr:spPr>
        <a:xfrm>
          <a:off x="20383500" y="6430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141910</xdr:rowOff>
    </xdr:from>
    <xdr:to>
      <xdr:col>102</xdr:col>
      <xdr:colOff>165100</xdr:colOff>
      <xdr:row>37</xdr:row>
      <xdr:rowOff>72060</xdr:rowOff>
    </xdr:to>
    <xdr:sp macro="" textlink="">
      <xdr:nvSpPr>
        <xdr:cNvPr id="540" name="フローチャート: 判断 539"/>
        <xdr:cNvSpPr/>
      </xdr:nvSpPr>
      <xdr:spPr>
        <a:xfrm>
          <a:off x="19494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1" name="テキスト ボックス 5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2" name="テキスト ボックス 5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3" name="テキスト ボックス 5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4" name="テキスト ボックス 5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5" name="テキスト ボックス 5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123279</xdr:rowOff>
    </xdr:from>
    <xdr:to>
      <xdr:col>116</xdr:col>
      <xdr:colOff>114300</xdr:colOff>
      <xdr:row>37</xdr:row>
      <xdr:rowOff>53429</xdr:rowOff>
    </xdr:to>
    <xdr:sp macro="" textlink="">
      <xdr:nvSpPr>
        <xdr:cNvPr id="546" name="楕円 545"/>
        <xdr:cNvSpPr/>
      </xdr:nvSpPr>
      <xdr:spPr>
        <a:xfrm>
          <a:off x="22110700" y="62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146156</xdr:rowOff>
    </xdr:from>
    <xdr:ext cx="534377" cy="259045"/>
    <xdr:sp macro="" textlink="">
      <xdr:nvSpPr>
        <xdr:cNvPr id="547" name="【一般廃棄物処理施設】&#10;一人当たり有形固定資産（償却資産）額該当値テキスト"/>
        <xdr:cNvSpPr txBox="1"/>
      </xdr:nvSpPr>
      <xdr:spPr>
        <a:xfrm>
          <a:off x="22199600" y="61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120440</xdr:rowOff>
    </xdr:from>
    <xdr:to>
      <xdr:col>112</xdr:col>
      <xdr:colOff>38100</xdr:colOff>
      <xdr:row>37</xdr:row>
      <xdr:rowOff>50590</xdr:rowOff>
    </xdr:to>
    <xdr:sp macro="" textlink="">
      <xdr:nvSpPr>
        <xdr:cNvPr id="548" name="楕円 547"/>
        <xdr:cNvSpPr/>
      </xdr:nvSpPr>
      <xdr:spPr>
        <a:xfrm>
          <a:off x="21272500" y="62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171240</xdr:rowOff>
    </xdr:from>
    <xdr:to>
      <xdr:col>116</xdr:col>
      <xdr:colOff>63500</xdr:colOff>
      <xdr:row>37</xdr:row>
      <xdr:rowOff>2629</xdr:rowOff>
    </xdr:to>
    <xdr:cxnSp macro="">
      <xdr:nvCxnSpPr>
        <xdr:cNvPr id="549" name="直線コネクタ 548"/>
        <xdr:cNvCxnSpPr/>
      </xdr:nvCxnSpPr>
      <xdr:spPr>
        <a:xfrm>
          <a:off x="21323300" y="6343440"/>
          <a:ext cx="838200" cy="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115964</xdr:rowOff>
    </xdr:from>
    <xdr:to>
      <xdr:col>107</xdr:col>
      <xdr:colOff>101600</xdr:colOff>
      <xdr:row>38</xdr:row>
      <xdr:rowOff>46113</xdr:rowOff>
    </xdr:to>
    <xdr:sp macro="" textlink="">
      <xdr:nvSpPr>
        <xdr:cNvPr id="550" name="楕円 549"/>
        <xdr:cNvSpPr/>
      </xdr:nvSpPr>
      <xdr:spPr>
        <a:xfrm>
          <a:off x="20383500" y="6459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171240</xdr:rowOff>
    </xdr:from>
    <xdr:to>
      <xdr:col>111</xdr:col>
      <xdr:colOff>177800</xdr:colOff>
      <xdr:row>37</xdr:row>
      <xdr:rowOff>166763</xdr:rowOff>
    </xdr:to>
    <xdr:cxnSp macro="">
      <xdr:nvCxnSpPr>
        <xdr:cNvPr id="551" name="直線コネクタ 550"/>
        <xdr:cNvCxnSpPr/>
      </xdr:nvCxnSpPr>
      <xdr:spPr>
        <a:xfrm flipV="1">
          <a:off x="20434300" y="6343440"/>
          <a:ext cx="889000" cy="16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159283</xdr:rowOff>
    </xdr:from>
    <xdr:to>
      <xdr:col>102</xdr:col>
      <xdr:colOff>165100</xdr:colOff>
      <xdr:row>40</xdr:row>
      <xdr:rowOff>89433</xdr:rowOff>
    </xdr:to>
    <xdr:sp macro="" textlink="">
      <xdr:nvSpPr>
        <xdr:cNvPr id="552" name="楕円 551"/>
        <xdr:cNvSpPr/>
      </xdr:nvSpPr>
      <xdr:spPr>
        <a:xfrm>
          <a:off x="19494500" y="68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166763</xdr:rowOff>
    </xdr:from>
    <xdr:to>
      <xdr:col>107</xdr:col>
      <xdr:colOff>50800</xdr:colOff>
      <xdr:row>40</xdr:row>
      <xdr:rowOff>38633</xdr:rowOff>
    </xdr:to>
    <xdr:cxnSp macro="">
      <xdr:nvCxnSpPr>
        <xdr:cNvPr id="553" name="直線コネクタ 552"/>
        <xdr:cNvCxnSpPr/>
      </xdr:nvCxnSpPr>
      <xdr:spPr>
        <a:xfrm flipV="1">
          <a:off x="19545300" y="6510413"/>
          <a:ext cx="889000" cy="3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7428</xdr:rowOff>
    </xdr:from>
    <xdr:ext cx="534377" cy="259045"/>
    <xdr:sp macro="" textlink="">
      <xdr:nvSpPr>
        <xdr:cNvPr id="554" name="n_1aveValue【一般廃棄物処理施設】&#10;一人当たり有形固定資産（償却資産）額"/>
        <xdr:cNvSpPr txBox="1"/>
      </xdr:nvSpPr>
      <xdr:spPr>
        <a:xfrm>
          <a:off x="21043411" y="6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33837</xdr:rowOff>
    </xdr:from>
    <xdr:ext cx="534377" cy="259045"/>
    <xdr:sp macro="" textlink="">
      <xdr:nvSpPr>
        <xdr:cNvPr id="555" name="n_2aveValue【一般廃棄物処理施設】&#10;一人当たり有形固定資産（償却資産）額"/>
        <xdr:cNvSpPr txBox="1"/>
      </xdr:nvSpPr>
      <xdr:spPr>
        <a:xfrm>
          <a:off x="20167111" y="62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88587</xdr:rowOff>
    </xdr:from>
    <xdr:ext cx="534377" cy="259045"/>
    <xdr:sp macro="" textlink="">
      <xdr:nvSpPr>
        <xdr:cNvPr id="556" name="n_3aveValue【一般廃棄物処理施設】&#10;一人当たり有形固定資産（償却資産）額"/>
        <xdr:cNvSpPr txBox="1"/>
      </xdr:nvSpPr>
      <xdr:spPr>
        <a:xfrm>
          <a:off x="19278111" y="608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67117</xdr:rowOff>
    </xdr:from>
    <xdr:ext cx="534377" cy="259045"/>
    <xdr:sp macro="" textlink="">
      <xdr:nvSpPr>
        <xdr:cNvPr id="557" name="n_1mainValue【一般廃棄物処理施設】&#10;一人当たり有形固定資産（償却資産）額"/>
        <xdr:cNvSpPr txBox="1"/>
      </xdr:nvSpPr>
      <xdr:spPr>
        <a:xfrm>
          <a:off x="21043411" y="606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37240</xdr:rowOff>
    </xdr:from>
    <xdr:ext cx="534377" cy="259045"/>
    <xdr:sp macro="" textlink="">
      <xdr:nvSpPr>
        <xdr:cNvPr id="558" name="n_2mainValue【一般廃棄物処理施設】&#10;一人当たり有形固定資産（償却資産）額"/>
        <xdr:cNvSpPr txBox="1"/>
      </xdr:nvSpPr>
      <xdr:spPr>
        <a:xfrm>
          <a:off x="20167111" y="65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80560</xdr:rowOff>
    </xdr:from>
    <xdr:ext cx="534377" cy="259045"/>
    <xdr:sp macro="" textlink="">
      <xdr:nvSpPr>
        <xdr:cNvPr id="559" name="n_3mainValue【一般廃棄物処理施設】&#10;一人当たり有形固定資産（償却資産）額"/>
        <xdr:cNvSpPr txBox="1"/>
      </xdr:nvSpPr>
      <xdr:spPr>
        <a:xfrm>
          <a:off x="19278111" y="69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0" name="正方形/長方形 5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1" name="正方形/長方形 5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2" name="正方形/長方形 5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3" name="正方形/長方形 5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4" name="正方形/長方形 5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5" name="正方形/長方形 5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6" name="正方形/長方形 5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7" name="正方形/長方形 5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8" name="テキスト ボックス 5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9" name="直線コネクタ 5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70" name="テキスト ボックス 5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1" name="直線コネクタ 5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2" name="テキスト ボックス 5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3" name="直線コネクタ 5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4" name="テキスト ボックス 5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5" name="直線コネクタ 5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6" name="テキスト ボックス 5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7" name="直線コネクタ 5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8" name="テキスト ボックス 5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9" name="直線コネクタ 5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0" name="テキスト ボックス 5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2" name="テキスト ボックス 5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64</xdr:row>
      <xdr:rowOff>45720</xdr:rowOff>
    </xdr:to>
    <xdr:cxnSp macro="">
      <xdr:nvCxnSpPr>
        <xdr:cNvPr id="584" name="直線コネクタ 583"/>
        <xdr:cNvCxnSpPr/>
      </xdr:nvCxnSpPr>
      <xdr:spPr>
        <a:xfrm flipV="1">
          <a:off x="16318864" y="948309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85"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86" name="直線コネクタ 585"/>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87" name="【保健センター・保健所】&#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88" name="直線コネクタ 587"/>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110507</xdr:rowOff>
    </xdr:from>
    <xdr:ext cx="405111" cy="259045"/>
    <xdr:sp macro="" textlink="">
      <xdr:nvSpPr>
        <xdr:cNvPr id="589" name="【保健センター・保健所】&#10;有形固定資産減価償却率平均値テキスト"/>
        <xdr:cNvSpPr txBox="1"/>
      </xdr:nvSpPr>
      <xdr:spPr>
        <a:xfrm>
          <a:off x="16357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90" name="フローチャート: 判断 589"/>
        <xdr:cNvSpPr/>
      </xdr:nvSpPr>
      <xdr:spPr>
        <a:xfrm>
          <a:off x="16268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154940</xdr:rowOff>
    </xdr:from>
    <xdr:to>
      <xdr:col>81</xdr:col>
      <xdr:colOff>101600</xdr:colOff>
      <xdr:row>61</xdr:row>
      <xdr:rowOff>85090</xdr:rowOff>
    </xdr:to>
    <xdr:sp macro="" textlink="">
      <xdr:nvSpPr>
        <xdr:cNvPr id="591" name="フローチャート: 判断 590"/>
        <xdr:cNvSpPr/>
      </xdr:nvSpPr>
      <xdr:spPr>
        <a:xfrm>
          <a:off x="15430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92" name="フローチャート: 判断 591"/>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93" name="フローチャート: 判断 592"/>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99" name="楕円 598"/>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67327</xdr:rowOff>
    </xdr:from>
    <xdr:ext cx="405111" cy="259045"/>
    <xdr:sp macro="" textlink="">
      <xdr:nvSpPr>
        <xdr:cNvPr id="600" name="【保健センター・保健所】&#10;有形固定資産減価償却率該当値テキスト"/>
        <xdr:cNvSpPr txBox="1"/>
      </xdr:nvSpPr>
      <xdr:spPr>
        <a:xfrm>
          <a:off x="16357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01" name="楕円 600"/>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60</xdr:row>
      <xdr:rowOff>0</xdr:rowOff>
    </xdr:to>
    <xdr:cxnSp macro="">
      <xdr:nvCxnSpPr>
        <xdr:cNvPr id="602" name="直線コネクタ 601"/>
        <xdr:cNvCxnSpPr/>
      </xdr:nvCxnSpPr>
      <xdr:spPr>
        <a:xfrm flipV="1">
          <a:off x="15481300" y="10210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603" name="楕円 602"/>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53340</xdr:rowOff>
    </xdr:to>
    <xdr:cxnSp macro="">
      <xdr:nvCxnSpPr>
        <xdr:cNvPr id="604" name="直線コネクタ 603"/>
        <xdr:cNvCxnSpPr/>
      </xdr:nvCxnSpPr>
      <xdr:spPr>
        <a:xfrm flipV="1">
          <a:off x="14592300" y="10287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25400</xdr:rowOff>
    </xdr:from>
    <xdr:to>
      <xdr:col>72</xdr:col>
      <xdr:colOff>38100</xdr:colOff>
      <xdr:row>61</xdr:row>
      <xdr:rowOff>127000</xdr:rowOff>
    </xdr:to>
    <xdr:sp macro="" textlink="">
      <xdr:nvSpPr>
        <xdr:cNvPr id="605" name="楕円 604"/>
        <xdr:cNvSpPr/>
      </xdr:nvSpPr>
      <xdr:spPr>
        <a:xfrm>
          <a:off x="13652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53340</xdr:rowOff>
    </xdr:from>
    <xdr:to>
      <xdr:col>76</xdr:col>
      <xdr:colOff>114300</xdr:colOff>
      <xdr:row>61</xdr:row>
      <xdr:rowOff>76200</xdr:rowOff>
    </xdr:to>
    <xdr:cxnSp macro="">
      <xdr:nvCxnSpPr>
        <xdr:cNvPr id="606" name="直線コネクタ 605"/>
        <xdr:cNvCxnSpPr/>
      </xdr:nvCxnSpPr>
      <xdr:spPr>
        <a:xfrm flipV="1">
          <a:off x="13703300" y="1034034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76217</xdr:rowOff>
    </xdr:from>
    <xdr:ext cx="405111" cy="259045"/>
    <xdr:sp macro="" textlink="">
      <xdr:nvSpPr>
        <xdr:cNvPr id="607" name="n_1aveValue【保健センター・保健所】&#10;有形固定資産減価償却率"/>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608" name="n_2aveValue【保健センター・保健所】&#10;有形固定資産減価償却率"/>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609" name="n_3aveValue【保健センター・保健所】&#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610" name="n_1mainValue【保健センター・保健所】&#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611" name="n_2mainValue【保健センター・保健所】&#10;有形固定資産減価償却率"/>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118127</xdr:rowOff>
    </xdr:from>
    <xdr:ext cx="405111" cy="259045"/>
    <xdr:sp macro="" textlink="">
      <xdr:nvSpPr>
        <xdr:cNvPr id="612" name="n_3mainValue【保健センター・保健所】&#10;有形固定資産減価償却率"/>
        <xdr:cNvSpPr txBox="1"/>
      </xdr:nvSpPr>
      <xdr:spPr>
        <a:xfrm>
          <a:off x="13500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64</xdr:row>
      <xdr:rowOff>0</xdr:rowOff>
    </xdr:to>
    <xdr:cxnSp macro="">
      <xdr:nvCxnSpPr>
        <xdr:cNvPr id="636" name="直線コネクタ 635"/>
        <xdr:cNvCxnSpPr/>
      </xdr:nvCxnSpPr>
      <xdr:spPr>
        <a:xfrm flipV="1">
          <a:off x="22160864" y="95631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3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38" name="直線コネクタ 63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39"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40" name="直線コネクタ 639"/>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41"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42" name="フローチャート: 判断 641"/>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43" name="フローチャート: 判断 642"/>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44" name="フローチャート: 判断 643"/>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45" name="フローチャート: 判断 644"/>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651" name="楕円 650"/>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652" name="【保健センター・保健所】&#10;一人当たり面積該当値テキスト"/>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653" name="楕円 652"/>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654" name="直線コネクタ 653"/>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655" name="楕円 654"/>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656" name="直線コネクタ 655"/>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657" name="楕円 656"/>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658" name="直線コネクタ 657"/>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659" name="n_1ave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60"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661" name="n_3aveValue【保健センター・保健所】&#10;一人当たり面積"/>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662"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663" name="n_2mainValue【保健センター・保健所】&#10;一人当たり面積"/>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664" name="n_3mainValue【保健センター・保健所】&#10;一人当たり面積"/>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5" name="テキスト ボックス 67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6" name="直線コネクタ 67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7" name="テキスト ボックス 67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8" name="直線コネクタ 67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9" name="テキスト ボックス 67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0" name="直線コネクタ 67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1" name="テキスト ボックス 68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2" name="直線コネクタ 68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3" name="テキスト ボックス 68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4" name="直線コネクタ 68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5" name="テキスト ボックス 68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6" name="直線コネクタ 68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7" name="テキスト ボックス 68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76200</xdr:rowOff>
    </xdr:from>
    <xdr:to>
      <xdr:col>85</xdr:col>
      <xdr:colOff>126364</xdr:colOff>
      <xdr:row>85</xdr:row>
      <xdr:rowOff>41911</xdr:rowOff>
    </xdr:to>
    <xdr:cxnSp macro="">
      <xdr:nvCxnSpPr>
        <xdr:cNvPr id="689" name="直線コネクタ 688"/>
        <xdr:cNvCxnSpPr/>
      </xdr:nvCxnSpPr>
      <xdr:spPr>
        <a:xfrm flipV="1">
          <a:off x="16318864" y="132778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90" name="【消防施設】&#10;有形固定資産減価償却率最小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91" name="直線コネクタ 690"/>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22877</xdr:rowOff>
    </xdr:from>
    <xdr:ext cx="405111" cy="259045"/>
    <xdr:sp macro="" textlink="">
      <xdr:nvSpPr>
        <xdr:cNvPr id="692" name="【消防施設】&#10;有形固定資産減価償却率最大値テキスト"/>
        <xdr:cNvSpPr txBox="1"/>
      </xdr:nvSpPr>
      <xdr:spPr>
        <a:xfrm>
          <a:off x="16357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76200</xdr:rowOff>
    </xdr:from>
    <xdr:to>
      <xdr:col>86</xdr:col>
      <xdr:colOff>25400</xdr:colOff>
      <xdr:row>77</xdr:row>
      <xdr:rowOff>76200</xdr:rowOff>
    </xdr:to>
    <xdr:cxnSp macro="">
      <xdr:nvCxnSpPr>
        <xdr:cNvPr id="693" name="直線コネクタ 692"/>
        <xdr:cNvCxnSpPr/>
      </xdr:nvCxnSpPr>
      <xdr:spPr>
        <a:xfrm>
          <a:off x="16230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144797</xdr:rowOff>
    </xdr:from>
    <xdr:ext cx="405111" cy="259045"/>
    <xdr:sp macro="" textlink="">
      <xdr:nvSpPr>
        <xdr:cNvPr id="694" name="【消防施設】&#10;有形固定資産減価償却率平均値テキスト"/>
        <xdr:cNvSpPr txBox="1"/>
      </xdr:nvSpPr>
      <xdr:spPr>
        <a:xfrm>
          <a:off x="16357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95" name="フローチャート: 判断 694"/>
        <xdr:cNvSpPr/>
      </xdr:nvSpPr>
      <xdr:spPr>
        <a:xfrm>
          <a:off x="16268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25400</xdr:rowOff>
    </xdr:from>
    <xdr:to>
      <xdr:col>81</xdr:col>
      <xdr:colOff>101600</xdr:colOff>
      <xdr:row>81</xdr:row>
      <xdr:rowOff>127000</xdr:rowOff>
    </xdr:to>
    <xdr:sp macro="" textlink="">
      <xdr:nvSpPr>
        <xdr:cNvPr id="696" name="フローチャート: 判断 695"/>
        <xdr:cNvSpPr/>
      </xdr:nvSpPr>
      <xdr:spPr>
        <a:xfrm>
          <a:off x="15430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xdr:rowOff>
    </xdr:from>
    <xdr:to>
      <xdr:col>76</xdr:col>
      <xdr:colOff>165100</xdr:colOff>
      <xdr:row>81</xdr:row>
      <xdr:rowOff>115570</xdr:rowOff>
    </xdr:to>
    <xdr:sp macro="" textlink="">
      <xdr:nvSpPr>
        <xdr:cNvPr id="697" name="フローチャート: 判断 696"/>
        <xdr:cNvSpPr/>
      </xdr:nvSpPr>
      <xdr:spPr>
        <a:xfrm>
          <a:off x="14541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98" name="フローチャート: 判断 697"/>
        <xdr:cNvSpPr/>
      </xdr:nvSpPr>
      <xdr:spPr>
        <a:xfrm>
          <a:off x="13652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9" name="テキスト ボックス 6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0" name="テキスト ボックス 6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1" name="テキスト ボックス 7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2" name="テキスト ボックス 7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3" name="テキスト ボックス 7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704" name="楕円 703"/>
        <xdr:cNvSpPr/>
      </xdr:nvSpPr>
      <xdr:spPr>
        <a:xfrm>
          <a:off x="16268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78757</xdr:rowOff>
    </xdr:from>
    <xdr:ext cx="405111" cy="259045"/>
    <xdr:sp macro="" textlink="">
      <xdr:nvSpPr>
        <xdr:cNvPr id="705" name="【消防施設】&#10;有形固定資産減価償却率該当値テキスト"/>
        <xdr:cNvSpPr txBox="1"/>
      </xdr:nvSpPr>
      <xdr:spPr>
        <a:xfrm>
          <a:off x="16357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116839</xdr:rowOff>
    </xdr:from>
    <xdr:to>
      <xdr:col>81</xdr:col>
      <xdr:colOff>101600</xdr:colOff>
      <xdr:row>81</xdr:row>
      <xdr:rowOff>46989</xdr:rowOff>
    </xdr:to>
    <xdr:sp macro="" textlink="">
      <xdr:nvSpPr>
        <xdr:cNvPr id="706" name="楕円 705"/>
        <xdr:cNvSpPr/>
      </xdr:nvSpPr>
      <xdr:spPr>
        <a:xfrm>
          <a:off x="15430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106680</xdr:rowOff>
    </xdr:from>
    <xdr:to>
      <xdr:col>85</xdr:col>
      <xdr:colOff>127000</xdr:colOff>
      <xdr:row>80</xdr:row>
      <xdr:rowOff>167639</xdr:rowOff>
    </xdr:to>
    <xdr:cxnSp macro="">
      <xdr:nvCxnSpPr>
        <xdr:cNvPr id="707" name="直線コネクタ 706"/>
        <xdr:cNvCxnSpPr/>
      </xdr:nvCxnSpPr>
      <xdr:spPr>
        <a:xfrm flipV="1">
          <a:off x="15481300" y="138226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128270</xdr:rowOff>
    </xdr:from>
    <xdr:to>
      <xdr:col>76</xdr:col>
      <xdr:colOff>165100</xdr:colOff>
      <xdr:row>81</xdr:row>
      <xdr:rowOff>58420</xdr:rowOff>
    </xdr:to>
    <xdr:sp macro="" textlink="">
      <xdr:nvSpPr>
        <xdr:cNvPr id="708" name="楕円 707"/>
        <xdr:cNvSpPr/>
      </xdr:nvSpPr>
      <xdr:spPr>
        <a:xfrm>
          <a:off x="14541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167639</xdr:rowOff>
    </xdr:from>
    <xdr:to>
      <xdr:col>81</xdr:col>
      <xdr:colOff>50800</xdr:colOff>
      <xdr:row>81</xdr:row>
      <xdr:rowOff>7620</xdr:rowOff>
    </xdr:to>
    <xdr:cxnSp macro="">
      <xdr:nvCxnSpPr>
        <xdr:cNvPr id="709" name="直線コネクタ 708"/>
        <xdr:cNvCxnSpPr/>
      </xdr:nvCxnSpPr>
      <xdr:spPr>
        <a:xfrm flipV="1">
          <a:off x="14592300" y="138836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2539</xdr:rowOff>
    </xdr:from>
    <xdr:to>
      <xdr:col>72</xdr:col>
      <xdr:colOff>38100</xdr:colOff>
      <xdr:row>81</xdr:row>
      <xdr:rowOff>104139</xdr:rowOff>
    </xdr:to>
    <xdr:sp macro="" textlink="">
      <xdr:nvSpPr>
        <xdr:cNvPr id="710" name="楕円 709"/>
        <xdr:cNvSpPr/>
      </xdr:nvSpPr>
      <xdr:spPr>
        <a:xfrm>
          <a:off x="13652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7620</xdr:rowOff>
    </xdr:from>
    <xdr:to>
      <xdr:col>76</xdr:col>
      <xdr:colOff>114300</xdr:colOff>
      <xdr:row>81</xdr:row>
      <xdr:rowOff>53339</xdr:rowOff>
    </xdr:to>
    <xdr:cxnSp macro="">
      <xdr:nvCxnSpPr>
        <xdr:cNvPr id="711" name="直線コネクタ 710"/>
        <xdr:cNvCxnSpPr/>
      </xdr:nvCxnSpPr>
      <xdr:spPr>
        <a:xfrm flipV="1">
          <a:off x="13703300" y="138950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118127</xdr:rowOff>
    </xdr:from>
    <xdr:ext cx="405111" cy="259045"/>
    <xdr:sp macro="" textlink="">
      <xdr:nvSpPr>
        <xdr:cNvPr id="712" name="n_1aveValue【消防施設】&#10;有形固定資産減価償却率"/>
        <xdr:cNvSpPr txBox="1"/>
      </xdr:nvSpPr>
      <xdr:spPr>
        <a:xfrm>
          <a:off x="152660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106697</xdr:rowOff>
    </xdr:from>
    <xdr:ext cx="405111" cy="259045"/>
    <xdr:sp macro="" textlink="">
      <xdr:nvSpPr>
        <xdr:cNvPr id="713" name="n_2aveValue【消防施設】&#10;有形固定資産減価償却率"/>
        <xdr:cNvSpPr txBox="1"/>
      </xdr:nvSpPr>
      <xdr:spPr>
        <a:xfrm>
          <a:off x="14389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714" name="n_3aveValue【消防施設】&#10;有形固定資産減価償却率"/>
        <xdr:cNvSpPr txBox="1"/>
      </xdr:nvSpPr>
      <xdr:spPr>
        <a:xfrm>
          <a:off x="13500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63516</xdr:rowOff>
    </xdr:from>
    <xdr:ext cx="405111" cy="259045"/>
    <xdr:sp macro="" textlink="">
      <xdr:nvSpPr>
        <xdr:cNvPr id="715" name="n_1mainValue【消防施設】&#10;有形固定資産減価償却率"/>
        <xdr:cNvSpPr txBox="1"/>
      </xdr:nvSpPr>
      <xdr:spPr>
        <a:xfrm>
          <a:off x="152660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74947</xdr:rowOff>
    </xdr:from>
    <xdr:ext cx="405111" cy="259045"/>
    <xdr:sp macro="" textlink="">
      <xdr:nvSpPr>
        <xdr:cNvPr id="716" name="n_2mainValue【消防施設】&#10;有形固定資産減価償却率"/>
        <xdr:cNvSpPr txBox="1"/>
      </xdr:nvSpPr>
      <xdr:spPr>
        <a:xfrm>
          <a:off x="14389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120666</xdr:rowOff>
    </xdr:from>
    <xdr:ext cx="405111" cy="259045"/>
    <xdr:sp macro="" textlink="">
      <xdr:nvSpPr>
        <xdr:cNvPr id="717" name="n_3mainValue【消防施設】&#10;有形固定資産減価償却率"/>
        <xdr:cNvSpPr txBox="1"/>
      </xdr:nvSpPr>
      <xdr:spPr>
        <a:xfrm>
          <a:off x="13500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8" name="正方形/長方形 71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9" name="正方形/長方形 71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0" name="正方形/長方形 71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1" name="正方形/長方形 72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2" name="正方形/長方形 72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3" name="正方形/長方形 72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4" name="正方形/長方形 72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5" name="正方形/長方形 72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6" name="テキスト ボックス 72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7" name="直線コネクタ 72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28" name="テキスト ボックス 727"/>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19050</xdr:rowOff>
    </xdr:to>
    <xdr:cxnSp macro="">
      <xdr:nvCxnSpPr>
        <xdr:cNvPr id="742" name="直線コネクタ 741"/>
        <xdr:cNvCxnSpPr/>
      </xdr:nvCxnSpPr>
      <xdr:spPr>
        <a:xfrm flipV="1">
          <a:off x="22160864" y="132969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43"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44" name="直線コネクタ 743"/>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45"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46" name="直線コネクタ 74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60977</xdr:rowOff>
    </xdr:from>
    <xdr:ext cx="469744" cy="259045"/>
    <xdr:sp macro="" textlink="">
      <xdr:nvSpPr>
        <xdr:cNvPr id="747" name="【消防施設】&#10;一人当たり面積平均値テキスト"/>
        <xdr:cNvSpPr txBox="1"/>
      </xdr:nvSpPr>
      <xdr:spPr>
        <a:xfrm>
          <a:off x="22199600" y="1394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48" name="フローチャート: 判断 747"/>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749" name="フローチャート: 判断 748"/>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82550</xdr:rowOff>
    </xdr:from>
    <xdr:to>
      <xdr:col>107</xdr:col>
      <xdr:colOff>101600</xdr:colOff>
      <xdr:row>82</xdr:row>
      <xdr:rowOff>12700</xdr:rowOff>
    </xdr:to>
    <xdr:sp macro="" textlink="">
      <xdr:nvSpPr>
        <xdr:cNvPr id="750" name="フローチャート: 判断 749"/>
        <xdr:cNvSpPr/>
      </xdr:nvSpPr>
      <xdr:spPr>
        <a:xfrm>
          <a:off x="2038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51" name="フローチャート: 判断 750"/>
        <xdr:cNvSpPr/>
      </xdr:nvSpPr>
      <xdr:spPr>
        <a:xfrm>
          <a:off x="19494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158750</xdr:rowOff>
    </xdr:from>
    <xdr:to>
      <xdr:col>116</xdr:col>
      <xdr:colOff>114300</xdr:colOff>
      <xdr:row>80</xdr:row>
      <xdr:rowOff>88900</xdr:rowOff>
    </xdr:to>
    <xdr:sp macro="" textlink="">
      <xdr:nvSpPr>
        <xdr:cNvPr id="757" name="楕円 756"/>
        <xdr:cNvSpPr/>
      </xdr:nvSpPr>
      <xdr:spPr>
        <a:xfrm>
          <a:off x="22110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10177</xdr:rowOff>
    </xdr:from>
    <xdr:ext cx="469744" cy="259045"/>
    <xdr:sp macro="" textlink="">
      <xdr:nvSpPr>
        <xdr:cNvPr id="758" name="【消防施設】&#10;一人当たり面積該当値テキスト"/>
        <xdr:cNvSpPr txBox="1"/>
      </xdr:nvSpPr>
      <xdr:spPr>
        <a:xfrm>
          <a:off x="22199600"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158750</xdr:rowOff>
    </xdr:from>
    <xdr:to>
      <xdr:col>112</xdr:col>
      <xdr:colOff>38100</xdr:colOff>
      <xdr:row>80</xdr:row>
      <xdr:rowOff>88900</xdr:rowOff>
    </xdr:to>
    <xdr:sp macro="" textlink="">
      <xdr:nvSpPr>
        <xdr:cNvPr id="759" name="楕円 758"/>
        <xdr:cNvSpPr/>
      </xdr:nvSpPr>
      <xdr:spPr>
        <a:xfrm>
          <a:off x="2127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38100</xdr:rowOff>
    </xdr:from>
    <xdr:to>
      <xdr:col>116</xdr:col>
      <xdr:colOff>63500</xdr:colOff>
      <xdr:row>80</xdr:row>
      <xdr:rowOff>38100</xdr:rowOff>
    </xdr:to>
    <xdr:cxnSp macro="">
      <xdr:nvCxnSpPr>
        <xdr:cNvPr id="760" name="直線コネクタ 759"/>
        <xdr:cNvCxnSpPr/>
      </xdr:nvCxnSpPr>
      <xdr:spPr>
        <a:xfrm>
          <a:off x="21323300" y="1375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158750</xdr:rowOff>
    </xdr:from>
    <xdr:to>
      <xdr:col>107</xdr:col>
      <xdr:colOff>101600</xdr:colOff>
      <xdr:row>80</xdr:row>
      <xdr:rowOff>88900</xdr:rowOff>
    </xdr:to>
    <xdr:sp macro="" textlink="">
      <xdr:nvSpPr>
        <xdr:cNvPr id="761" name="楕円 760"/>
        <xdr:cNvSpPr/>
      </xdr:nvSpPr>
      <xdr:spPr>
        <a:xfrm>
          <a:off x="2038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38100</xdr:rowOff>
    </xdr:from>
    <xdr:to>
      <xdr:col>111</xdr:col>
      <xdr:colOff>177800</xdr:colOff>
      <xdr:row>80</xdr:row>
      <xdr:rowOff>38100</xdr:rowOff>
    </xdr:to>
    <xdr:cxnSp macro="">
      <xdr:nvCxnSpPr>
        <xdr:cNvPr id="762" name="直線コネクタ 761"/>
        <xdr:cNvCxnSpPr/>
      </xdr:nvCxnSpPr>
      <xdr:spPr>
        <a:xfrm>
          <a:off x="20434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63" name="楕円 762"/>
        <xdr:cNvSpPr/>
      </xdr:nvSpPr>
      <xdr:spPr>
        <a:xfrm>
          <a:off x="19494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80</xdr:row>
      <xdr:rowOff>38100</xdr:rowOff>
    </xdr:to>
    <xdr:cxnSp macro="">
      <xdr:nvCxnSpPr>
        <xdr:cNvPr id="764" name="直線コネクタ 763"/>
        <xdr:cNvCxnSpPr/>
      </xdr:nvCxnSpPr>
      <xdr:spPr>
        <a:xfrm>
          <a:off x="19545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41927</xdr:rowOff>
    </xdr:from>
    <xdr:ext cx="469744" cy="259045"/>
    <xdr:sp macro="" textlink="">
      <xdr:nvSpPr>
        <xdr:cNvPr id="765" name="n_1aveValue【消防施設】&#10;一人当たり面積"/>
        <xdr:cNvSpPr txBox="1"/>
      </xdr:nvSpPr>
      <xdr:spPr>
        <a:xfrm>
          <a:off x="21075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766" name="n_2aveValue【消防施設】&#10;一人当たり面積"/>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767" name="n_3aveValue【消防施設】&#10;一人当たり面積"/>
        <xdr:cNvSpPr txBox="1"/>
      </xdr:nvSpPr>
      <xdr:spPr>
        <a:xfrm>
          <a:off x="19310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105427</xdr:rowOff>
    </xdr:from>
    <xdr:ext cx="469744" cy="259045"/>
    <xdr:sp macro="" textlink="">
      <xdr:nvSpPr>
        <xdr:cNvPr id="768" name="n_1mainValue【消防施設】&#10;一人当たり面積"/>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769" name="n_2mainValue【消防施設】&#10;一人当たり面積"/>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70" name="n_3mainValue【消防施設】&#10;一人当たり面積"/>
        <xdr:cNvSpPr txBox="1"/>
      </xdr:nvSpPr>
      <xdr:spPr>
        <a:xfrm>
          <a:off x="19310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81" name="テキスト ボックス 78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2" name="直線コネクタ 78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3" name="テキスト ボックス 78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4" name="直線コネクタ 78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5" name="テキスト ボックス 78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6" name="直線コネクタ 78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7" name="テキスト ボックス 78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8" name="直線コネクタ 78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9" name="テキスト ボックス 78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91" name="テキスト ボックス 79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57913</xdr:rowOff>
    </xdr:from>
    <xdr:to>
      <xdr:col>85</xdr:col>
      <xdr:colOff>126364</xdr:colOff>
      <xdr:row>108</xdr:row>
      <xdr:rowOff>89915</xdr:rowOff>
    </xdr:to>
    <xdr:cxnSp macro="">
      <xdr:nvCxnSpPr>
        <xdr:cNvPr id="793" name="直線コネクタ 792"/>
        <xdr:cNvCxnSpPr/>
      </xdr:nvCxnSpPr>
      <xdr:spPr>
        <a:xfrm flipV="1">
          <a:off x="16318864" y="17202913"/>
          <a:ext cx="0" cy="140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93742</xdr:rowOff>
    </xdr:from>
    <xdr:ext cx="405111" cy="259045"/>
    <xdr:sp macro="" textlink="">
      <xdr:nvSpPr>
        <xdr:cNvPr id="794" name="【庁舎】&#10;有形固定資産減価償却率最小値テキスト"/>
        <xdr:cNvSpPr txBox="1"/>
      </xdr:nvSpPr>
      <xdr:spPr>
        <a:xfrm>
          <a:off x="16357600" y="186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89915</xdr:rowOff>
    </xdr:from>
    <xdr:to>
      <xdr:col>86</xdr:col>
      <xdr:colOff>25400</xdr:colOff>
      <xdr:row>108</xdr:row>
      <xdr:rowOff>89915</xdr:rowOff>
    </xdr:to>
    <xdr:cxnSp macro="">
      <xdr:nvCxnSpPr>
        <xdr:cNvPr id="795" name="直線コネクタ 794"/>
        <xdr:cNvCxnSpPr/>
      </xdr:nvCxnSpPr>
      <xdr:spPr>
        <a:xfrm>
          <a:off x="16230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4590</xdr:rowOff>
    </xdr:from>
    <xdr:ext cx="405111" cy="259045"/>
    <xdr:sp macro="" textlink="">
      <xdr:nvSpPr>
        <xdr:cNvPr id="796" name="【庁舎】&#10;有形固定資産減価償却率最大値テキスト"/>
        <xdr:cNvSpPr txBox="1"/>
      </xdr:nvSpPr>
      <xdr:spPr>
        <a:xfrm>
          <a:off x="163576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57913</xdr:rowOff>
    </xdr:from>
    <xdr:to>
      <xdr:col>86</xdr:col>
      <xdr:colOff>25400</xdr:colOff>
      <xdr:row>100</xdr:row>
      <xdr:rowOff>57913</xdr:rowOff>
    </xdr:to>
    <xdr:cxnSp macro="">
      <xdr:nvCxnSpPr>
        <xdr:cNvPr id="797" name="直線コネクタ 796"/>
        <xdr:cNvCxnSpPr/>
      </xdr:nvCxnSpPr>
      <xdr:spPr>
        <a:xfrm>
          <a:off x="16230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98" name="【庁舎】&#10;有形固定資産減価償却率平均値テキスト"/>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99" name="フローチャート: 判断 798"/>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800" name="フローチャート: 判断 799"/>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107696</xdr:rowOff>
    </xdr:from>
    <xdr:to>
      <xdr:col>76</xdr:col>
      <xdr:colOff>165100</xdr:colOff>
      <xdr:row>105</xdr:row>
      <xdr:rowOff>37846</xdr:rowOff>
    </xdr:to>
    <xdr:sp macro="" textlink="">
      <xdr:nvSpPr>
        <xdr:cNvPr id="801" name="フローチャート: 判断 800"/>
        <xdr:cNvSpPr/>
      </xdr:nvSpPr>
      <xdr:spPr>
        <a:xfrm>
          <a:off x="14541500" y="179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89408</xdr:rowOff>
    </xdr:from>
    <xdr:to>
      <xdr:col>72</xdr:col>
      <xdr:colOff>38100</xdr:colOff>
      <xdr:row>103</xdr:row>
      <xdr:rowOff>19558</xdr:rowOff>
    </xdr:to>
    <xdr:sp macro="" textlink="">
      <xdr:nvSpPr>
        <xdr:cNvPr id="802" name="フローチャート: 判断 801"/>
        <xdr:cNvSpPr/>
      </xdr:nvSpPr>
      <xdr:spPr>
        <a:xfrm>
          <a:off x="13652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146558</xdr:rowOff>
    </xdr:from>
    <xdr:to>
      <xdr:col>85</xdr:col>
      <xdr:colOff>177800</xdr:colOff>
      <xdr:row>104</xdr:row>
      <xdr:rowOff>76708</xdr:rowOff>
    </xdr:to>
    <xdr:sp macro="" textlink="">
      <xdr:nvSpPr>
        <xdr:cNvPr id="808" name="楕円 807"/>
        <xdr:cNvSpPr/>
      </xdr:nvSpPr>
      <xdr:spPr>
        <a:xfrm>
          <a:off x="162687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169435</xdr:rowOff>
    </xdr:from>
    <xdr:ext cx="405111" cy="259045"/>
    <xdr:sp macro="" textlink="">
      <xdr:nvSpPr>
        <xdr:cNvPr id="809" name="【庁舎】&#10;有形固定資産減価償却率該当値テキスト"/>
        <xdr:cNvSpPr txBox="1"/>
      </xdr:nvSpPr>
      <xdr:spPr>
        <a:xfrm>
          <a:off x="16357600" y="1765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20828</xdr:rowOff>
    </xdr:from>
    <xdr:to>
      <xdr:col>81</xdr:col>
      <xdr:colOff>101600</xdr:colOff>
      <xdr:row>104</xdr:row>
      <xdr:rowOff>122428</xdr:rowOff>
    </xdr:to>
    <xdr:sp macro="" textlink="">
      <xdr:nvSpPr>
        <xdr:cNvPr id="810" name="楕円 809"/>
        <xdr:cNvSpPr/>
      </xdr:nvSpPr>
      <xdr:spPr>
        <a:xfrm>
          <a:off x="15430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25908</xdr:rowOff>
    </xdr:from>
    <xdr:to>
      <xdr:col>85</xdr:col>
      <xdr:colOff>127000</xdr:colOff>
      <xdr:row>104</xdr:row>
      <xdr:rowOff>71628</xdr:rowOff>
    </xdr:to>
    <xdr:cxnSp macro="">
      <xdr:nvCxnSpPr>
        <xdr:cNvPr id="811" name="直線コネクタ 810"/>
        <xdr:cNvCxnSpPr/>
      </xdr:nvCxnSpPr>
      <xdr:spPr>
        <a:xfrm flipV="1">
          <a:off x="15481300" y="178567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107696</xdr:rowOff>
    </xdr:from>
    <xdr:to>
      <xdr:col>76</xdr:col>
      <xdr:colOff>165100</xdr:colOff>
      <xdr:row>105</xdr:row>
      <xdr:rowOff>37846</xdr:rowOff>
    </xdr:to>
    <xdr:sp macro="" textlink="">
      <xdr:nvSpPr>
        <xdr:cNvPr id="812" name="楕円 811"/>
        <xdr:cNvSpPr/>
      </xdr:nvSpPr>
      <xdr:spPr>
        <a:xfrm>
          <a:off x="14541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71628</xdr:rowOff>
    </xdr:from>
    <xdr:to>
      <xdr:col>81</xdr:col>
      <xdr:colOff>50800</xdr:colOff>
      <xdr:row>104</xdr:row>
      <xdr:rowOff>158496</xdr:rowOff>
    </xdr:to>
    <xdr:cxnSp macro="">
      <xdr:nvCxnSpPr>
        <xdr:cNvPr id="813" name="直線コネクタ 812"/>
        <xdr:cNvCxnSpPr/>
      </xdr:nvCxnSpPr>
      <xdr:spPr>
        <a:xfrm flipV="1">
          <a:off x="14592300" y="179024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xdr:rowOff>
    </xdr:from>
    <xdr:to>
      <xdr:col>72</xdr:col>
      <xdr:colOff>38100</xdr:colOff>
      <xdr:row>105</xdr:row>
      <xdr:rowOff>101854</xdr:rowOff>
    </xdr:to>
    <xdr:sp macro="" textlink="">
      <xdr:nvSpPr>
        <xdr:cNvPr id="814" name="楕円 813"/>
        <xdr:cNvSpPr/>
      </xdr:nvSpPr>
      <xdr:spPr>
        <a:xfrm>
          <a:off x="13652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158496</xdr:rowOff>
    </xdr:from>
    <xdr:to>
      <xdr:col>76</xdr:col>
      <xdr:colOff>114300</xdr:colOff>
      <xdr:row>105</xdr:row>
      <xdr:rowOff>51054</xdr:rowOff>
    </xdr:to>
    <xdr:cxnSp macro="">
      <xdr:nvCxnSpPr>
        <xdr:cNvPr id="815" name="直線コネクタ 814"/>
        <xdr:cNvCxnSpPr/>
      </xdr:nvCxnSpPr>
      <xdr:spPr>
        <a:xfrm flipV="1">
          <a:off x="13703300" y="179892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816" name="n_1aveValue【庁舎】&#10;有形固定資産減価償却率"/>
        <xdr:cNvSpPr txBox="1"/>
      </xdr:nvSpPr>
      <xdr:spPr>
        <a:xfrm>
          <a:off x="152660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28973</xdr:rowOff>
    </xdr:from>
    <xdr:ext cx="405111" cy="259045"/>
    <xdr:sp macro="" textlink="">
      <xdr:nvSpPr>
        <xdr:cNvPr id="817" name="n_2aveValue【庁舎】&#10;有形固定資産減価償却率"/>
        <xdr:cNvSpPr txBox="1"/>
      </xdr:nvSpPr>
      <xdr:spPr>
        <a:xfrm>
          <a:off x="14389744" y="1803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36085</xdr:rowOff>
    </xdr:from>
    <xdr:ext cx="405111" cy="259045"/>
    <xdr:sp macro="" textlink="">
      <xdr:nvSpPr>
        <xdr:cNvPr id="818" name="n_3aveValue【庁舎】&#10;有形固定資産減価償却率"/>
        <xdr:cNvSpPr txBox="1"/>
      </xdr:nvSpPr>
      <xdr:spPr>
        <a:xfrm>
          <a:off x="135007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138955</xdr:rowOff>
    </xdr:from>
    <xdr:ext cx="405111" cy="259045"/>
    <xdr:sp macro="" textlink="">
      <xdr:nvSpPr>
        <xdr:cNvPr id="819" name="n_1mainValue【庁舎】&#10;有形固定資産減価償却率"/>
        <xdr:cNvSpPr txBox="1"/>
      </xdr:nvSpPr>
      <xdr:spPr>
        <a:xfrm>
          <a:off x="152660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54373</xdr:rowOff>
    </xdr:from>
    <xdr:ext cx="405111" cy="259045"/>
    <xdr:sp macro="" textlink="">
      <xdr:nvSpPr>
        <xdr:cNvPr id="820" name="n_2mainValue【庁舎】&#10;有形固定資産減価償却率"/>
        <xdr:cNvSpPr txBox="1"/>
      </xdr:nvSpPr>
      <xdr:spPr>
        <a:xfrm>
          <a:off x="14389744" y="1771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92981</xdr:rowOff>
    </xdr:from>
    <xdr:ext cx="405111" cy="259045"/>
    <xdr:sp macro="" textlink="">
      <xdr:nvSpPr>
        <xdr:cNvPr id="821" name="n_3mainValue【庁舎】&#10;有形固定資産減価償却率"/>
        <xdr:cNvSpPr txBox="1"/>
      </xdr:nvSpPr>
      <xdr:spPr>
        <a:xfrm>
          <a:off x="135007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2" name="テキスト ボックス 83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833" name="直線コネクタ 832"/>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34" name="テキスト ボックス 833"/>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35" name="直線コネクタ 83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36" name="テキスト ボックス 83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37" name="直線コネクタ 836"/>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38" name="テキスト ボックス 837"/>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9" name="直線コネクタ 83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40" name="テキスト ボックス 83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41" name="直線コネクタ 840"/>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42" name="テキスト ボックス 841"/>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43" name="直線コネクタ 84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44" name="テキスト ボックス 84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45" name="直線コネクタ 844"/>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46" name="テキスト ボックス 845"/>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95250</xdr:rowOff>
    </xdr:from>
    <xdr:to>
      <xdr:col>116</xdr:col>
      <xdr:colOff>62864</xdr:colOff>
      <xdr:row>108</xdr:row>
      <xdr:rowOff>57150</xdr:rowOff>
    </xdr:to>
    <xdr:cxnSp macro="">
      <xdr:nvCxnSpPr>
        <xdr:cNvPr id="850" name="直線コネクタ 849"/>
        <xdr:cNvCxnSpPr/>
      </xdr:nvCxnSpPr>
      <xdr:spPr>
        <a:xfrm flipV="1">
          <a:off x="22160864" y="17240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60977</xdr:rowOff>
    </xdr:from>
    <xdr:ext cx="469744" cy="259045"/>
    <xdr:sp macro="" textlink="">
      <xdr:nvSpPr>
        <xdr:cNvPr id="851" name="【庁舎】&#10;一人当たり面積最小値テキスト"/>
        <xdr:cNvSpPr txBox="1"/>
      </xdr:nvSpPr>
      <xdr:spPr>
        <a:xfrm>
          <a:off x="221996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57150</xdr:rowOff>
    </xdr:from>
    <xdr:to>
      <xdr:col>116</xdr:col>
      <xdr:colOff>152400</xdr:colOff>
      <xdr:row>108</xdr:row>
      <xdr:rowOff>57150</xdr:rowOff>
    </xdr:to>
    <xdr:cxnSp macro="">
      <xdr:nvCxnSpPr>
        <xdr:cNvPr id="852" name="直線コネクタ 851"/>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41927</xdr:rowOff>
    </xdr:from>
    <xdr:ext cx="469744" cy="259045"/>
    <xdr:sp macro="" textlink="">
      <xdr:nvSpPr>
        <xdr:cNvPr id="853" name="【庁舎】&#10;一人当たり面積最大値テキスト"/>
        <xdr:cNvSpPr txBox="1"/>
      </xdr:nvSpPr>
      <xdr:spPr>
        <a:xfrm>
          <a:off x="22199600" y="170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95250</xdr:rowOff>
    </xdr:from>
    <xdr:to>
      <xdr:col>116</xdr:col>
      <xdr:colOff>152400</xdr:colOff>
      <xdr:row>100</xdr:row>
      <xdr:rowOff>95250</xdr:rowOff>
    </xdr:to>
    <xdr:cxnSp macro="">
      <xdr:nvCxnSpPr>
        <xdr:cNvPr id="854" name="直線コネクタ 853"/>
        <xdr:cNvCxnSpPr/>
      </xdr:nvCxnSpPr>
      <xdr:spPr>
        <a:xfrm>
          <a:off x="22072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855" name="【庁舎】&#10;一人当たり面積平均値テキスト"/>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56" name="フローチャート: 判断 855"/>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73025</xdr:rowOff>
    </xdr:from>
    <xdr:to>
      <xdr:col>112</xdr:col>
      <xdr:colOff>38100</xdr:colOff>
      <xdr:row>106</xdr:row>
      <xdr:rowOff>3175</xdr:rowOff>
    </xdr:to>
    <xdr:sp macro="" textlink="">
      <xdr:nvSpPr>
        <xdr:cNvPr id="857" name="フローチャート: 判断 856"/>
        <xdr:cNvSpPr/>
      </xdr:nvSpPr>
      <xdr:spPr>
        <a:xfrm>
          <a:off x="21272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130175</xdr:rowOff>
    </xdr:from>
    <xdr:to>
      <xdr:col>107</xdr:col>
      <xdr:colOff>101600</xdr:colOff>
      <xdr:row>106</xdr:row>
      <xdr:rowOff>60325</xdr:rowOff>
    </xdr:to>
    <xdr:sp macro="" textlink="">
      <xdr:nvSpPr>
        <xdr:cNvPr id="858" name="フローチャート: 判断 857"/>
        <xdr:cNvSpPr/>
      </xdr:nvSpPr>
      <xdr:spPr>
        <a:xfrm>
          <a:off x="20383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859" name="フローチャート: 判断 858"/>
        <xdr:cNvSpPr/>
      </xdr:nvSpPr>
      <xdr:spPr>
        <a:xfrm>
          <a:off x="19494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6350</xdr:rowOff>
    </xdr:from>
    <xdr:to>
      <xdr:col>116</xdr:col>
      <xdr:colOff>114300</xdr:colOff>
      <xdr:row>102</xdr:row>
      <xdr:rowOff>107950</xdr:rowOff>
    </xdr:to>
    <xdr:sp macro="" textlink="">
      <xdr:nvSpPr>
        <xdr:cNvPr id="865" name="楕円 864"/>
        <xdr:cNvSpPr/>
      </xdr:nvSpPr>
      <xdr:spPr>
        <a:xfrm>
          <a:off x="221107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29227</xdr:rowOff>
    </xdr:from>
    <xdr:ext cx="469744" cy="259045"/>
    <xdr:sp macro="" textlink="">
      <xdr:nvSpPr>
        <xdr:cNvPr id="866" name="【庁舎】&#10;一人当たり面積該当値テキスト"/>
        <xdr:cNvSpPr txBox="1"/>
      </xdr:nvSpPr>
      <xdr:spPr>
        <a:xfrm>
          <a:off x="22199600"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101600</xdr:rowOff>
    </xdr:from>
    <xdr:to>
      <xdr:col>112</xdr:col>
      <xdr:colOff>38100</xdr:colOff>
      <xdr:row>104</xdr:row>
      <xdr:rowOff>31750</xdr:rowOff>
    </xdr:to>
    <xdr:sp macro="" textlink="">
      <xdr:nvSpPr>
        <xdr:cNvPr id="867" name="楕円 866"/>
        <xdr:cNvSpPr/>
      </xdr:nvSpPr>
      <xdr:spPr>
        <a:xfrm>
          <a:off x="21272500" y="1776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57150</xdr:rowOff>
    </xdr:from>
    <xdr:to>
      <xdr:col>116</xdr:col>
      <xdr:colOff>63500</xdr:colOff>
      <xdr:row>103</xdr:row>
      <xdr:rowOff>152400</xdr:rowOff>
    </xdr:to>
    <xdr:cxnSp macro="">
      <xdr:nvCxnSpPr>
        <xdr:cNvPr id="868" name="直線コネクタ 867"/>
        <xdr:cNvCxnSpPr/>
      </xdr:nvCxnSpPr>
      <xdr:spPr>
        <a:xfrm flipV="1">
          <a:off x="21323300" y="175450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92075</xdr:rowOff>
    </xdr:from>
    <xdr:to>
      <xdr:col>107</xdr:col>
      <xdr:colOff>101600</xdr:colOff>
      <xdr:row>104</xdr:row>
      <xdr:rowOff>22225</xdr:rowOff>
    </xdr:to>
    <xdr:sp macro="" textlink="">
      <xdr:nvSpPr>
        <xdr:cNvPr id="869" name="楕円 868"/>
        <xdr:cNvSpPr/>
      </xdr:nvSpPr>
      <xdr:spPr>
        <a:xfrm>
          <a:off x="20383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142875</xdr:rowOff>
    </xdr:from>
    <xdr:to>
      <xdr:col>111</xdr:col>
      <xdr:colOff>177800</xdr:colOff>
      <xdr:row>103</xdr:row>
      <xdr:rowOff>152400</xdr:rowOff>
    </xdr:to>
    <xdr:cxnSp macro="">
      <xdr:nvCxnSpPr>
        <xdr:cNvPr id="870" name="直線コネクタ 869"/>
        <xdr:cNvCxnSpPr/>
      </xdr:nvCxnSpPr>
      <xdr:spPr>
        <a:xfrm>
          <a:off x="20434300" y="178022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73025</xdr:rowOff>
    </xdr:from>
    <xdr:to>
      <xdr:col>102</xdr:col>
      <xdr:colOff>165100</xdr:colOff>
      <xdr:row>104</xdr:row>
      <xdr:rowOff>3175</xdr:rowOff>
    </xdr:to>
    <xdr:sp macro="" textlink="">
      <xdr:nvSpPr>
        <xdr:cNvPr id="871" name="楕円 870"/>
        <xdr:cNvSpPr/>
      </xdr:nvSpPr>
      <xdr:spPr>
        <a:xfrm>
          <a:off x="19494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123825</xdr:rowOff>
    </xdr:from>
    <xdr:to>
      <xdr:col>107</xdr:col>
      <xdr:colOff>50800</xdr:colOff>
      <xdr:row>103</xdr:row>
      <xdr:rowOff>142875</xdr:rowOff>
    </xdr:to>
    <xdr:cxnSp macro="">
      <xdr:nvCxnSpPr>
        <xdr:cNvPr id="872" name="直線コネクタ 871"/>
        <xdr:cNvCxnSpPr/>
      </xdr:nvCxnSpPr>
      <xdr:spPr>
        <a:xfrm>
          <a:off x="19545300" y="177831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165752</xdr:rowOff>
    </xdr:from>
    <xdr:ext cx="469744" cy="259045"/>
    <xdr:sp macro="" textlink="">
      <xdr:nvSpPr>
        <xdr:cNvPr id="873" name="n_1aveValue【庁舎】&#10;一人当たり面積"/>
        <xdr:cNvSpPr txBox="1"/>
      </xdr:nvSpPr>
      <xdr:spPr>
        <a:xfrm>
          <a:off x="2107572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51452</xdr:rowOff>
    </xdr:from>
    <xdr:ext cx="469744" cy="259045"/>
    <xdr:sp macro="" textlink="">
      <xdr:nvSpPr>
        <xdr:cNvPr id="874" name="n_2aveValue【庁舎】&#10;一人当たり面積"/>
        <xdr:cNvSpPr txBox="1"/>
      </xdr:nvSpPr>
      <xdr:spPr>
        <a:xfrm>
          <a:off x="20199427"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165752</xdr:rowOff>
    </xdr:from>
    <xdr:ext cx="469744" cy="259045"/>
    <xdr:sp macro="" textlink="">
      <xdr:nvSpPr>
        <xdr:cNvPr id="875" name="n_3aveValue【庁舎】&#10;一人当たり面積"/>
        <xdr:cNvSpPr txBox="1"/>
      </xdr:nvSpPr>
      <xdr:spPr>
        <a:xfrm>
          <a:off x="1931042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48277</xdr:rowOff>
    </xdr:from>
    <xdr:ext cx="469744" cy="259045"/>
    <xdr:sp macro="" textlink="">
      <xdr:nvSpPr>
        <xdr:cNvPr id="876" name="n_1mainValue【庁舎】&#10;一人当たり面積"/>
        <xdr:cNvSpPr txBox="1"/>
      </xdr:nvSpPr>
      <xdr:spPr>
        <a:xfrm>
          <a:off x="21075727" y="1753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38752</xdr:rowOff>
    </xdr:from>
    <xdr:ext cx="469744" cy="259045"/>
    <xdr:sp macro="" textlink="">
      <xdr:nvSpPr>
        <xdr:cNvPr id="877" name="n_2mainValue【庁舎】&#10;一人当たり面積"/>
        <xdr:cNvSpPr txBox="1"/>
      </xdr:nvSpPr>
      <xdr:spPr>
        <a:xfrm>
          <a:off x="20199427" y="175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19702</xdr:rowOff>
    </xdr:from>
    <xdr:ext cx="469744" cy="259045"/>
    <xdr:sp macro="" textlink="">
      <xdr:nvSpPr>
        <xdr:cNvPr id="878" name="n_3mainValue【庁舎】&#10;一人当たり面積"/>
        <xdr:cNvSpPr txBox="1"/>
      </xdr:nvSpPr>
      <xdr:spPr>
        <a:xfrm>
          <a:off x="19310427" y="175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年代に集中して公共施設を整備しており、それらの施設が耐用年数を迎えつつあることから、平成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全国平均や類似団体より高い水準にある。政令指定都市移行後、行政区単位でスポーツセンターと図書館を順次整備してきたことから、これらを含む体育館・プール、図書館の有形固定資産減価償却率も全国団体や類似団体より高い水準になっているが、予防的に修繕や改修を行うことにより、施設の機能を適正に維持する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1,196,138
1,176,951
906.68
619,683,855
616,099,558
1,997,994
327,147,073
1,032,554,256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財政力指数が悪化したのは、基準財政収入額において、市民税法人税割相当額が平成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年度）に掲げた方策を着実に実行しながら財政の健全化に努めていく。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116840</xdr:rowOff>
    </xdr:to>
    <xdr:cxnSp macro="">
      <xdr:nvCxnSpPr>
        <xdr:cNvPr id="62" name="直線コネクタ 61"/>
        <xdr:cNvCxnSpPr/>
      </xdr:nvCxnSpPr>
      <xdr:spPr>
        <a:xfrm flipV="1">
          <a:off x="4953000" y="621284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3810</xdr:rowOff>
    </xdr:from>
    <xdr:to>
      <xdr:col>23</xdr:col>
      <xdr:colOff>133350</xdr:colOff>
      <xdr:row>41</xdr:row>
      <xdr:rowOff>52070</xdr:rowOff>
    </xdr:to>
    <xdr:cxnSp macro="">
      <xdr:nvCxnSpPr>
        <xdr:cNvPr id="67" name="直線コネクタ 66"/>
        <xdr:cNvCxnSpPr/>
      </xdr:nvCxnSpPr>
      <xdr:spPr>
        <a:xfrm>
          <a:off x="4114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44467</xdr:rowOff>
    </xdr:from>
    <xdr:ext cx="762000" cy="259045"/>
    <xdr:sp macro="" textlink="">
      <xdr:nvSpPr>
        <xdr:cNvPr id="68"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3810</xdr:rowOff>
    </xdr:to>
    <xdr:cxnSp macro="">
      <xdr:nvCxnSpPr>
        <xdr:cNvPr id="70" name="直線コネクタ 69"/>
        <xdr:cNvCxnSpPr/>
      </xdr:nvCxnSpPr>
      <xdr:spPr>
        <a:xfrm>
          <a:off x="3225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72" name="テキスト ボックス 71"/>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52070</xdr:rowOff>
    </xdr:to>
    <xdr:cxnSp macro="">
      <xdr:nvCxnSpPr>
        <xdr:cNvPr id="73" name="直線コネクタ 72"/>
        <xdr:cNvCxnSpPr/>
      </xdr:nvCxnSpPr>
      <xdr:spPr>
        <a:xfrm flipV="1">
          <a:off x="2336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75" name="テキスト ボックス 74"/>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52070</xdr:rowOff>
    </xdr:from>
    <xdr:to>
      <xdr:col>11</xdr:col>
      <xdr:colOff>31750</xdr:colOff>
      <xdr:row>41</xdr:row>
      <xdr:rowOff>100330</xdr:rowOff>
    </xdr:to>
    <xdr:cxnSp macro="">
      <xdr:nvCxnSpPr>
        <xdr:cNvPr id="76" name="直線コネクタ 75"/>
        <xdr:cNvCxnSpPr/>
      </xdr:nvCxnSpPr>
      <xdr:spPr>
        <a:xfrm flipV="1">
          <a:off x="1447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86" name="楕円 85"/>
        <xdr:cNvSpPr/>
      </xdr:nvSpPr>
      <xdr:spPr>
        <a:xfrm>
          <a:off x="4902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144797</xdr:rowOff>
    </xdr:from>
    <xdr:ext cx="762000" cy="259045"/>
    <xdr:sp macro="" textlink="">
      <xdr:nvSpPr>
        <xdr:cNvPr id="87" name="財政力該当値テキスト"/>
        <xdr:cNvSpPr txBox="1"/>
      </xdr:nvSpPr>
      <xdr:spPr>
        <a:xfrm>
          <a:off x="5041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8" name="楕円 87"/>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89" name="テキスト ボックス 88"/>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91" name="テキスト ボックス 90"/>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1270</xdr:rowOff>
    </xdr:from>
    <xdr:to>
      <xdr:col>11</xdr:col>
      <xdr:colOff>82550</xdr:colOff>
      <xdr:row>41</xdr:row>
      <xdr:rowOff>102870</xdr:rowOff>
    </xdr:to>
    <xdr:sp macro="" textlink="">
      <xdr:nvSpPr>
        <xdr:cNvPr id="92" name="楕円 91"/>
        <xdr:cNvSpPr/>
      </xdr:nvSpPr>
      <xdr:spPr>
        <a:xfrm>
          <a:off x="2286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87647</xdr:rowOff>
    </xdr:from>
    <xdr:ext cx="762000" cy="259045"/>
    <xdr:sp macro="" textlink="">
      <xdr:nvSpPr>
        <xdr:cNvPr id="93" name="テキスト ボックス 92"/>
        <xdr:cNvSpPr txBox="1"/>
      </xdr:nvSpPr>
      <xdr:spPr>
        <a:xfrm>
          <a:off x="1955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5" name="テキスト ボックス 94"/>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これは、公債費、物件費及び補助費等が類似団体と比べて高い水準にあることが主な要因となっている。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年度）に掲げた方策を着実に実行しながら財政の健全化に努めていく。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65</xdr:row>
      <xdr:rowOff>160161</xdr:rowOff>
    </xdr:to>
    <xdr:cxnSp macro="">
      <xdr:nvCxnSpPr>
        <xdr:cNvPr id="125" name="直線コネクタ 124"/>
        <xdr:cNvCxnSpPr/>
      </xdr:nvCxnSpPr>
      <xdr:spPr>
        <a:xfrm flipV="1">
          <a:off x="4953000" y="9963855"/>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6" name="財政構造の弾力性最小値テキスト"/>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7" name="直線コネクタ 126"/>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28" name="財政構造の弾力性最大値テキスト"/>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29" name="直線コネクタ 128"/>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64</xdr:row>
      <xdr:rowOff>117122</xdr:rowOff>
    </xdr:to>
    <xdr:cxnSp macro="">
      <xdr:nvCxnSpPr>
        <xdr:cNvPr id="130" name="直線コネクタ 129"/>
        <xdr:cNvCxnSpPr/>
      </xdr:nvCxnSpPr>
      <xdr:spPr>
        <a:xfrm flipV="1">
          <a:off x="4114800" y="1107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53216</xdr:rowOff>
    </xdr:from>
    <xdr:ext cx="762000" cy="259045"/>
    <xdr:sp macro="" textlink="">
      <xdr:nvSpPr>
        <xdr:cNvPr id="131" name="財政構造の弾力性平均値テキスト"/>
        <xdr:cNvSpPr txBox="1"/>
      </xdr:nvSpPr>
      <xdr:spPr>
        <a:xfrm>
          <a:off x="5041900" y="1068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32" name="フローチャート: 判断 131"/>
        <xdr:cNvSpPr/>
      </xdr:nvSpPr>
      <xdr:spPr>
        <a:xfrm>
          <a:off x="49022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117122</xdr:rowOff>
    </xdr:from>
    <xdr:to>
      <xdr:col>19</xdr:col>
      <xdr:colOff>133350</xdr:colOff>
      <xdr:row>64</xdr:row>
      <xdr:rowOff>170745</xdr:rowOff>
    </xdr:to>
    <xdr:cxnSp macro="">
      <xdr:nvCxnSpPr>
        <xdr:cNvPr id="133" name="直線コネクタ 132"/>
        <xdr:cNvCxnSpPr/>
      </xdr:nvCxnSpPr>
      <xdr:spPr>
        <a:xfrm flipV="1">
          <a:off x="3225800" y="1108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4" name="フローチャート: 判断 133"/>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5" name="テキスト ボックス 134"/>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9878</xdr:rowOff>
    </xdr:from>
    <xdr:to>
      <xdr:col>15</xdr:col>
      <xdr:colOff>82550</xdr:colOff>
      <xdr:row>64</xdr:row>
      <xdr:rowOff>170745</xdr:rowOff>
    </xdr:to>
    <xdr:cxnSp macro="">
      <xdr:nvCxnSpPr>
        <xdr:cNvPr id="136" name="直線コネクタ 135"/>
        <xdr:cNvCxnSpPr/>
      </xdr:nvCxnSpPr>
      <xdr:spPr>
        <a:xfrm>
          <a:off x="2336800" y="109826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157339</xdr:rowOff>
    </xdr:from>
    <xdr:to>
      <xdr:col>15</xdr:col>
      <xdr:colOff>133350</xdr:colOff>
      <xdr:row>64</xdr:row>
      <xdr:rowOff>87489</xdr:rowOff>
    </xdr:to>
    <xdr:sp macro="" textlink="">
      <xdr:nvSpPr>
        <xdr:cNvPr id="137" name="フローチャート: 判断 136"/>
        <xdr:cNvSpPr/>
      </xdr:nvSpPr>
      <xdr:spPr>
        <a:xfrm>
          <a:off x="3175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97666</xdr:rowOff>
    </xdr:from>
    <xdr:ext cx="762000" cy="259045"/>
    <xdr:sp macro="" textlink="">
      <xdr:nvSpPr>
        <xdr:cNvPr id="138" name="テキスト ボックス 137"/>
        <xdr:cNvSpPr txBox="1"/>
      </xdr:nvSpPr>
      <xdr:spPr>
        <a:xfrm>
          <a:off x="2844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9878</xdr:rowOff>
    </xdr:from>
    <xdr:to>
      <xdr:col>11</xdr:col>
      <xdr:colOff>31750</xdr:colOff>
      <xdr:row>64</xdr:row>
      <xdr:rowOff>50095</xdr:rowOff>
    </xdr:to>
    <xdr:cxnSp macro="">
      <xdr:nvCxnSpPr>
        <xdr:cNvPr id="139" name="直線コネクタ 138"/>
        <xdr:cNvCxnSpPr/>
      </xdr:nvCxnSpPr>
      <xdr:spPr>
        <a:xfrm flipV="1">
          <a:off x="1447800" y="1098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0" name="フローチャート: 判断 139"/>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1" name="テキスト ボックス 140"/>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2" name="フローチャート: 判断 141"/>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3" name="テキスト ボックス 142"/>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52917</xdr:rowOff>
    </xdr:from>
    <xdr:to>
      <xdr:col>23</xdr:col>
      <xdr:colOff>184150</xdr:colOff>
      <xdr:row>64</xdr:row>
      <xdr:rowOff>154517</xdr:rowOff>
    </xdr:to>
    <xdr:sp macro="" textlink="">
      <xdr:nvSpPr>
        <xdr:cNvPr id="149" name="楕円 148"/>
        <xdr:cNvSpPr/>
      </xdr:nvSpPr>
      <xdr:spPr>
        <a:xfrm>
          <a:off x="4902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24994</xdr:rowOff>
    </xdr:from>
    <xdr:ext cx="762000" cy="259045"/>
    <xdr:sp macro="" textlink="">
      <xdr:nvSpPr>
        <xdr:cNvPr id="150" name="財政構造の弾力性該当値テキスト"/>
        <xdr:cNvSpPr txBox="1"/>
      </xdr:nvSpPr>
      <xdr:spPr>
        <a:xfrm>
          <a:off x="5041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66322</xdr:rowOff>
    </xdr:from>
    <xdr:to>
      <xdr:col>19</xdr:col>
      <xdr:colOff>184150</xdr:colOff>
      <xdr:row>64</xdr:row>
      <xdr:rowOff>167922</xdr:rowOff>
    </xdr:to>
    <xdr:sp macro="" textlink="">
      <xdr:nvSpPr>
        <xdr:cNvPr id="151" name="楕円 150"/>
        <xdr:cNvSpPr/>
      </xdr:nvSpPr>
      <xdr:spPr>
        <a:xfrm>
          <a:off x="4064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152699</xdr:rowOff>
    </xdr:from>
    <xdr:ext cx="736600" cy="259045"/>
    <xdr:sp macro="" textlink="">
      <xdr:nvSpPr>
        <xdr:cNvPr id="152" name="テキスト ボックス 151"/>
        <xdr:cNvSpPr txBox="1"/>
      </xdr:nvSpPr>
      <xdr:spPr>
        <a:xfrm>
          <a:off x="3733800" y="1112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119945</xdr:rowOff>
    </xdr:from>
    <xdr:to>
      <xdr:col>15</xdr:col>
      <xdr:colOff>133350</xdr:colOff>
      <xdr:row>65</xdr:row>
      <xdr:rowOff>50095</xdr:rowOff>
    </xdr:to>
    <xdr:sp macro="" textlink="">
      <xdr:nvSpPr>
        <xdr:cNvPr id="153" name="楕円 152"/>
        <xdr:cNvSpPr/>
      </xdr:nvSpPr>
      <xdr:spPr>
        <a:xfrm>
          <a:off x="3175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34872</xdr:rowOff>
    </xdr:from>
    <xdr:ext cx="762000" cy="259045"/>
    <xdr:sp macro="" textlink="">
      <xdr:nvSpPr>
        <xdr:cNvPr id="154" name="テキスト ボックス 153"/>
        <xdr:cNvSpPr txBox="1"/>
      </xdr:nvSpPr>
      <xdr:spPr>
        <a:xfrm>
          <a:off x="2844800" y="1117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130528</xdr:rowOff>
    </xdr:from>
    <xdr:to>
      <xdr:col>11</xdr:col>
      <xdr:colOff>82550</xdr:colOff>
      <xdr:row>64</xdr:row>
      <xdr:rowOff>60678</xdr:rowOff>
    </xdr:to>
    <xdr:sp macro="" textlink="">
      <xdr:nvSpPr>
        <xdr:cNvPr id="155" name="楕円 154"/>
        <xdr:cNvSpPr/>
      </xdr:nvSpPr>
      <xdr:spPr>
        <a:xfrm>
          <a:off x="2286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45455</xdr:rowOff>
    </xdr:from>
    <xdr:ext cx="762000" cy="259045"/>
    <xdr:sp macro="" textlink="">
      <xdr:nvSpPr>
        <xdr:cNvPr id="156" name="テキスト ボックス 155"/>
        <xdr:cNvSpPr txBox="1"/>
      </xdr:nvSpPr>
      <xdr:spPr>
        <a:xfrm>
          <a:off x="1955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170745</xdr:rowOff>
    </xdr:from>
    <xdr:to>
      <xdr:col>7</xdr:col>
      <xdr:colOff>31750</xdr:colOff>
      <xdr:row>64</xdr:row>
      <xdr:rowOff>100895</xdr:rowOff>
    </xdr:to>
    <xdr:sp macro="" textlink="">
      <xdr:nvSpPr>
        <xdr:cNvPr id="157" name="楕円 156"/>
        <xdr:cNvSpPr/>
      </xdr:nvSpPr>
      <xdr:spPr>
        <a:xfrm>
          <a:off x="13970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85672</xdr:rowOff>
    </xdr:from>
    <xdr:ext cx="762000" cy="259045"/>
    <xdr:sp macro="" textlink="">
      <xdr:nvSpPr>
        <xdr:cNvPr id="158" name="テキスト ボックス 157"/>
        <xdr:cNvSpPr txBox="1"/>
      </xdr:nvSpPr>
      <xdr:spPr>
        <a:xfrm>
          <a:off x="1066800" y="1105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156,639</a:t>
          </a:r>
          <a:r>
            <a:rPr kumimoji="1" lang="ja-JP" altLang="en-US" sz="1300">
              <a:latin typeface="ＭＳ Ｐゴシック" panose="020B0600070205080204" pitchFamily="50" charset="-128"/>
              <a:ea typeface="ＭＳ Ｐゴシック" panose="020B0600070205080204" pitchFamily="50" charset="-128"/>
            </a:rPr>
            <a:t>円と比べ</a:t>
          </a:r>
          <a:r>
            <a:rPr kumimoji="1" lang="en-US" altLang="ja-JP" sz="1300">
              <a:latin typeface="ＭＳ Ｐゴシック" panose="020B0600070205080204" pitchFamily="50" charset="-128"/>
              <a:ea typeface="ＭＳ Ｐゴシック" panose="020B0600070205080204" pitchFamily="50" charset="-128"/>
            </a:rPr>
            <a:t>1,589</a:t>
          </a:r>
          <a:r>
            <a:rPr kumimoji="1" lang="ja-JP" altLang="en-US" sz="1300">
              <a:latin typeface="ＭＳ Ｐゴシック" panose="020B0600070205080204" pitchFamily="50" charset="-128"/>
              <a:ea typeface="ＭＳ Ｐゴシック" panose="020B0600070205080204" pitchFamily="50" charset="-128"/>
            </a:rPr>
            <a:t>円増加して</a:t>
          </a:r>
          <a:r>
            <a:rPr kumimoji="1" lang="en-US" altLang="ja-JP" sz="1300">
              <a:latin typeface="ＭＳ Ｐゴシック" panose="020B0600070205080204" pitchFamily="50" charset="-128"/>
              <a:ea typeface="ＭＳ Ｐゴシック" panose="020B0600070205080204" pitchFamily="50" charset="-128"/>
            </a:rPr>
            <a:t>158,228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これは、人件費の人口１人当たりの金額が類似団体よりも高いことが主な要因となっている。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年度）に掲げた人件費の削減について、職員数等の検討を行い、取組を進めていく。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89849</xdr:rowOff>
    </xdr:from>
    <xdr:to>
      <xdr:col>23</xdr:col>
      <xdr:colOff>133350</xdr:colOff>
      <xdr:row>88</xdr:row>
      <xdr:rowOff>114799</xdr:rowOff>
    </xdr:to>
    <xdr:cxnSp macro="">
      <xdr:nvCxnSpPr>
        <xdr:cNvPr id="188" name="直線コネクタ 187"/>
        <xdr:cNvCxnSpPr/>
      </xdr:nvCxnSpPr>
      <xdr:spPr>
        <a:xfrm flipV="1">
          <a:off x="4953000" y="14491649"/>
          <a:ext cx="0" cy="7107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86876</xdr:rowOff>
    </xdr:from>
    <xdr:ext cx="762000" cy="259045"/>
    <xdr:sp macro="" textlink="">
      <xdr:nvSpPr>
        <xdr:cNvPr id="189" name="人件費・物件費等の状況最小値テキスト"/>
        <xdr:cNvSpPr txBox="1"/>
      </xdr:nvSpPr>
      <xdr:spPr>
        <a:xfrm>
          <a:off x="5041900" y="1517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114799</xdr:rowOff>
    </xdr:from>
    <xdr:to>
      <xdr:col>24</xdr:col>
      <xdr:colOff>12700</xdr:colOff>
      <xdr:row>88</xdr:row>
      <xdr:rowOff>114799</xdr:rowOff>
    </xdr:to>
    <xdr:cxnSp macro="">
      <xdr:nvCxnSpPr>
        <xdr:cNvPr id="190" name="直線コネクタ 189"/>
        <xdr:cNvCxnSpPr/>
      </xdr:nvCxnSpPr>
      <xdr:spPr>
        <a:xfrm>
          <a:off x="4864100" y="1520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4776</xdr:rowOff>
    </xdr:from>
    <xdr:ext cx="762000" cy="259045"/>
    <xdr:sp macro="" textlink="">
      <xdr:nvSpPr>
        <xdr:cNvPr id="191" name="人件費・物件費等の状況最大値テキスト"/>
        <xdr:cNvSpPr txBox="1"/>
      </xdr:nvSpPr>
      <xdr:spPr>
        <a:xfrm>
          <a:off x="5041900" y="142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89849</xdr:rowOff>
    </xdr:from>
    <xdr:to>
      <xdr:col>24</xdr:col>
      <xdr:colOff>12700</xdr:colOff>
      <xdr:row>84</xdr:row>
      <xdr:rowOff>89849</xdr:rowOff>
    </xdr:to>
    <xdr:cxnSp macro="">
      <xdr:nvCxnSpPr>
        <xdr:cNvPr id="192" name="直線コネクタ 191"/>
        <xdr:cNvCxnSpPr/>
      </xdr:nvCxnSpPr>
      <xdr:spPr>
        <a:xfrm>
          <a:off x="4864100" y="14491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23433</xdr:rowOff>
    </xdr:from>
    <xdr:to>
      <xdr:col>23</xdr:col>
      <xdr:colOff>133350</xdr:colOff>
      <xdr:row>87</xdr:row>
      <xdr:rowOff>55384</xdr:rowOff>
    </xdr:to>
    <xdr:cxnSp macro="">
      <xdr:nvCxnSpPr>
        <xdr:cNvPr id="193" name="直線コネクタ 192"/>
        <xdr:cNvCxnSpPr/>
      </xdr:nvCxnSpPr>
      <xdr:spPr>
        <a:xfrm>
          <a:off x="4114800" y="14939583"/>
          <a:ext cx="838200" cy="3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41246</xdr:rowOff>
    </xdr:from>
    <xdr:ext cx="762000" cy="259045"/>
    <xdr:sp macro="" textlink="">
      <xdr:nvSpPr>
        <xdr:cNvPr id="194" name="人件費・物件費等の状況平均値テキスト"/>
        <xdr:cNvSpPr txBox="1"/>
      </xdr:nvSpPr>
      <xdr:spPr>
        <a:xfrm>
          <a:off x="5041900" y="14614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24719</xdr:rowOff>
    </xdr:from>
    <xdr:to>
      <xdr:col>23</xdr:col>
      <xdr:colOff>184150</xdr:colOff>
      <xdr:row>86</xdr:row>
      <xdr:rowOff>126319</xdr:rowOff>
    </xdr:to>
    <xdr:sp macro="" textlink="">
      <xdr:nvSpPr>
        <xdr:cNvPr id="195" name="フローチャート: 判断 194"/>
        <xdr:cNvSpPr/>
      </xdr:nvSpPr>
      <xdr:spPr>
        <a:xfrm>
          <a:off x="49022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62957</xdr:rowOff>
    </xdr:from>
    <xdr:to>
      <xdr:col>19</xdr:col>
      <xdr:colOff>133350</xdr:colOff>
      <xdr:row>87</xdr:row>
      <xdr:rowOff>23433</xdr:rowOff>
    </xdr:to>
    <xdr:cxnSp macro="">
      <xdr:nvCxnSpPr>
        <xdr:cNvPr id="196" name="直線コネクタ 195"/>
        <xdr:cNvCxnSpPr/>
      </xdr:nvCxnSpPr>
      <xdr:spPr>
        <a:xfrm>
          <a:off x="3225800" y="14121857"/>
          <a:ext cx="889000" cy="81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23915</xdr:rowOff>
    </xdr:from>
    <xdr:to>
      <xdr:col>19</xdr:col>
      <xdr:colOff>184150</xdr:colOff>
      <xdr:row>86</xdr:row>
      <xdr:rowOff>125515</xdr:rowOff>
    </xdr:to>
    <xdr:sp macro="" textlink="">
      <xdr:nvSpPr>
        <xdr:cNvPr id="197" name="フローチャート: 判断 196"/>
        <xdr:cNvSpPr/>
      </xdr:nvSpPr>
      <xdr:spPr>
        <a:xfrm>
          <a:off x="4064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135692</xdr:rowOff>
    </xdr:from>
    <xdr:ext cx="736600" cy="259045"/>
    <xdr:sp macro="" textlink="">
      <xdr:nvSpPr>
        <xdr:cNvPr id="198" name="テキスト ボックス 197"/>
        <xdr:cNvSpPr txBox="1"/>
      </xdr:nvSpPr>
      <xdr:spPr>
        <a:xfrm>
          <a:off x="3733800" y="1453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62957</xdr:rowOff>
    </xdr:from>
    <xdr:to>
      <xdr:col>15</xdr:col>
      <xdr:colOff>82550</xdr:colOff>
      <xdr:row>82</xdr:row>
      <xdr:rowOff>137761</xdr:rowOff>
    </xdr:to>
    <xdr:cxnSp macro="">
      <xdr:nvCxnSpPr>
        <xdr:cNvPr id="199" name="直線コネクタ 198"/>
        <xdr:cNvCxnSpPr/>
      </xdr:nvCxnSpPr>
      <xdr:spPr>
        <a:xfrm flipV="1">
          <a:off x="2336800" y="14121857"/>
          <a:ext cx="889000" cy="7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116726</xdr:rowOff>
    </xdr:from>
    <xdr:to>
      <xdr:col>15</xdr:col>
      <xdr:colOff>133350</xdr:colOff>
      <xdr:row>82</xdr:row>
      <xdr:rowOff>46876</xdr:rowOff>
    </xdr:to>
    <xdr:sp macro="" textlink="">
      <xdr:nvSpPr>
        <xdr:cNvPr id="200" name="フローチャート: 判断 199"/>
        <xdr:cNvSpPr/>
      </xdr:nvSpPr>
      <xdr:spPr>
        <a:xfrm>
          <a:off x="3175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57053</xdr:rowOff>
    </xdr:from>
    <xdr:ext cx="762000" cy="259045"/>
    <xdr:sp macro="" textlink="">
      <xdr:nvSpPr>
        <xdr:cNvPr id="201" name="テキスト ボックス 200"/>
        <xdr:cNvSpPr txBox="1"/>
      </xdr:nvSpPr>
      <xdr:spPr>
        <a:xfrm>
          <a:off x="2844800" y="137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101685</xdr:rowOff>
    </xdr:from>
    <xdr:to>
      <xdr:col>11</xdr:col>
      <xdr:colOff>31750</xdr:colOff>
      <xdr:row>82</xdr:row>
      <xdr:rowOff>137761</xdr:rowOff>
    </xdr:to>
    <xdr:cxnSp macro="">
      <xdr:nvCxnSpPr>
        <xdr:cNvPr id="202" name="直線コネクタ 201"/>
        <xdr:cNvCxnSpPr/>
      </xdr:nvCxnSpPr>
      <xdr:spPr>
        <a:xfrm>
          <a:off x="1447800" y="14160585"/>
          <a:ext cx="889000" cy="3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86624</xdr:rowOff>
    </xdr:from>
    <xdr:to>
      <xdr:col>11</xdr:col>
      <xdr:colOff>82550</xdr:colOff>
      <xdr:row>82</xdr:row>
      <xdr:rowOff>16774</xdr:rowOff>
    </xdr:to>
    <xdr:sp macro="" textlink="">
      <xdr:nvSpPr>
        <xdr:cNvPr id="203" name="フローチャート: 判断 202"/>
        <xdr:cNvSpPr/>
      </xdr:nvSpPr>
      <xdr:spPr>
        <a:xfrm>
          <a:off x="2286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26951</xdr:rowOff>
    </xdr:from>
    <xdr:ext cx="762000" cy="259045"/>
    <xdr:sp macro="" textlink="">
      <xdr:nvSpPr>
        <xdr:cNvPr id="204" name="テキスト ボックス 203"/>
        <xdr:cNvSpPr txBox="1"/>
      </xdr:nvSpPr>
      <xdr:spPr>
        <a:xfrm>
          <a:off x="1955800" y="1374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77958</xdr:rowOff>
    </xdr:from>
    <xdr:to>
      <xdr:col>7</xdr:col>
      <xdr:colOff>31750</xdr:colOff>
      <xdr:row>82</xdr:row>
      <xdr:rowOff>8108</xdr:rowOff>
    </xdr:to>
    <xdr:sp macro="" textlink="">
      <xdr:nvSpPr>
        <xdr:cNvPr id="205" name="フローチャート: 判断 204"/>
        <xdr:cNvSpPr/>
      </xdr:nvSpPr>
      <xdr:spPr>
        <a:xfrm>
          <a:off x="1397000" y="139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18285</xdr:rowOff>
    </xdr:from>
    <xdr:ext cx="762000" cy="259045"/>
    <xdr:sp macro="" textlink="">
      <xdr:nvSpPr>
        <xdr:cNvPr id="206" name="テキスト ボックス 205"/>
        <xdr:cNvSpPr txBox="1"/>
      </xdr:nvSpPr>
      <xdr:spPr>
        <a:xfrm>
          <a:off x="1066800" y="1373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4584</xdr:rowOff>
    </xdr:from>
    <xdr:to>
      <xdr:col>23</xdr:col>
      <xdr:colOff>184150</xdr:colOff>
      <xdr:row>87</xdr:row>
      <xdr:rowOff>106184</xdr:rowOff>
    </xdr:to>
    <xdr:sp macro="" textlink="">
      <xdr:nvSpPr>
        <xdr:cNvPr id="212" name="楕円 211"/>
        <xdr:cNvSpPr/>
      </xdr:nvSpPr>
      <xdr:spPr>
        <a:xfrm>
          <a:off x="4902200" y="1492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148111</xdr:rowOff>
    </xdr:from>
    <xdr:ext cx="762000" cy="259045"/>
    <xdr:sp macro="" textlink="">
      <xdr:nvSpPr>
        <xdr:cNvPr id="213" name="人件費・物件費等の状況該当値テキスト"/>
        <xdr:cNvSpPr txBox="1"/>
      </xdr:nvSpPr>
      <xdr:spPr>
        <a:xfrm>
          <a:off x="5041900" y="14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144083</xdr:rowOff>
    </xdr:from>
    <xdr:to>
      <xdr:col>19</xdr:col>
      <xdr:colOff>184150</xdr:colOff>
      <xdr:row>87</xdr:row>
      <xdr:rowOff>74233</xdr:rowOff>
    </xdr:to>
    <xdr:sp macro="" textlink="">
      <xdr:nvSpPr>
        <xdr:cNvPr id="214" name="楕円 213"/>
        <xdr:cNvSpPr/>
      </xdr:nvSpPr>
      <xdr:spPr>
        <a:xfrm>
          <a:off x="4064000" y="1488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59010</xdr:rowOff>
    </xdr:from>
    <xdr:ext cx="736600" cy="259045"/>
    <xdr:sp macro="" textlink="">
      <xdr:nvSpPr>
        <xdr:cNvPr id="215" name="テキスト ボックス 214"/>
        <xdr:cNvSpPr txBox="1"/>
      </xdr:nvSpPr>
      <xdr:spPr>
        <a:xfrm>
          <a:off x="3733800" y="14975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12157</xdr:rowOff>
    </xdr:from>
    <xdr:to>
      <xdr:col>15</xdr:col>
      <xdr:colOff>133350</xdr:colOff>
      <xdr:row>82</xdr:row>
      <xdr:rowOff>113757</xdr:rowOff>
    </xdr:to>
    <xdr:sp macro="" textlink="">
      <xdr:nvSpPr>
        <xdr:cNvPr id="216" name="楕円 215"/>
        <xdr:cNvSpPr/>
      </xdr:nvSpPr>
      <xdr:spPr>
        <a:xfrm>
          <a:off x="3175000" y="140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98534</xdr:rowOff>
    </xdr:from>
    <xdr:ext cx="762000" cy="259045"/>
    <xdr:sp macro="" textlink="">
      <xdr:nvSpPr>
        <xdr:cNvPr id="217" name="テキスト ボックス 216"/>
        <xdr:cNvSpPr txBox="1"/>
      </xdr:nvSpPr>
      <xdr:spPr>
        <a:xfrm>
          <a:off x="2844800" y="1415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86961</xdr:rowOff>
    </xdr:from>
    <xdr:to>
      <xdr:col>11</xdr:col>
      <xdr:colOff>82550</xdr:colOff>
      <xdr:row>83</xdr:row>
      <xdr:rowOff>17111</xdr:rowOff>
    </xdr:to>
    <xdr:sp macro="" textlink="">
      <xdr:nvSpPr>
        <xdr:cNvPr id="218" name="楕円 217"/>
        <xdr:cNvSpPr/>
      </xdr:nvSpPr>
      <xdr:spPr>
        <a:xfrm>
          <a:off x="2286000" y="1414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1888</xdr:rowOff>
    </xdr:from>
    <xdr:ext cx="762000" cy="259045"/>
    <xdr:sp macro="" textlink="">
      <xdr:nvSpPr>
        <xdr:cNvPr id="219" name="テキスト ボックス 218"/>
        <xdr:cNvSpPr txBox="1"/>
      </xdr:nvSpPr>
      <xdr:spPr>
        <a:xfrm>
          <a:off x="1955800" y="1423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50885</xdr:rowOff>
    </xdr:from>
    <xdr:to>
      <xdr:col>7</xdr:col>
      <xdr:colOff>31750</xdr:colOff>
      <xdr:row>82</xdr:row>
      <xdr:rowOff>152485</xdr:rowOff>
    </xdr:to>
    <xdr:sp macro="" textlink="">
      <xdr:nvSpPr>
        <xdr:cNvPr id="220" name="楕円 219"/>
        <xdr:cNvSpPr/>
      </xdr:nvSpPr>
      <xdr:spPr>
        <a:xfrm>
          <a:off x="1397000" y="141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137262</xdr:rowOff>
    </xdr:from>
    <xdr:ext cx="762000" cy="259045"/>
    <xdr:sp macro="" textlink="">
      <xdr:nvSpPr>
        <xdr:cNvPr id="221" name="テキスト ボックス 220"/>
        <xdr:cNvSpPr txBox="1"/>
      </xdr:nvSpPr>
      <xdr:spPr>
        <a:xfrm>
          <a:off x="1066800" y="1419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国の行政職棒給表（一）の改定率よりも低い給与改定であったことから、１００を下回る水準となっている。</a:t>
          </a:r>
        </a:p>
        <a:p>
          <a:r>
            <a:rPr kumimoji="1" lang="ja-JP" altLang="en-US" sz="1300">
              <a:latin typeface="ＭＳ Ｐゴシック" panose="020B0600070205080204" pitchFamily="50" charset="-128"/>
              <a:ea typeface="ＭＳ Ｐゴシック" panose="020B0600070205080204" pitchFamily="50" charset="-128"/>
            </a:rPr>
            <a:t>なお、平成２７年度及び平成２８年度は、給与制度の総合的見直しにおいて、本市が給料月額と地域手当の合計額について現給保障を行っていることから、相対的に給料月額の水準が下がり、類似団体平均を下回る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40216</xdr:rowOff>
    </xdr:to>
    <xdr:cxnSp macro="">
      <xdr:nvCxnSpPr>
        <xdr:cNvPr id="250" name="直線コネクタ 249"/>
        <xdr:cNvCxnSpPr/>
      </xdr:nvCxnSpPr>
      <xdr:spPr>
        <a:xfrm flipV="1">
          <a:off x="17018000" y="13901209"/>
          <a:ext cx="0" cy="1226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3"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4" name="直線コネクタ 253"/>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51859</xdr:rowOff>
    </xdr:to>
    <xdr:cxnSp macro="">
      <xdr:nvCxnSpPr>
        <xdr:cNvPr id="255" name="直線コネクタ 254"/>
        <xdr:cNvCxnSpPr/>
      </xdr:nvCxnSpPr>
      <xdr:spPr>
        <a:xfrm flipV="1">
          <a:off x="16179800" y="145848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51859</xdr:rowOff>
    </xdr:to>
    <xdr:cxnSp macro="">
      <xdr:nvCxnSpPr>
        <xdr:cNvPr id="258" name="直線コネクタ 257"/>
        <xdr:cNvCxnSpPr/>
      </xdr:nvCxnSpPr>
      <xdr:spPr>
        <a:xfrm>
          <a:off x="15290800" y="14363700"/>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9" name="フローチャート: 判断 258"/>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60" name="テキスト ボックス 259"/>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113241</xdr:rowOff>
    </xdr:from>
    <xdr:to>
      <xdr:col>72</xdr:col>
      <xdr:colOff>203200</xdr:colOff>
      <xdr:row>83</xdr:row>
      <xdr:rowOff>133350</xdr:rowOff>
    </xdr:to>
    <xdr:cxnSp macro="">
      <xdr:nvCxnSpPr>
        <xdr:cNvPr id="261" name="直線コネクタ 260"/>
        <xdr:cNvCxnSpPr/>
      </xdr:nvCxnSpPr>
      <xdr:spPr>
        <a:xfrm>
          <a:off x="14401800" y="143435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85</xdr:row>
      <xdr:rowOff>92075</xdr:rowOff>
    </xdr:to>
    <xdr:cxnSp macro="">
      <xdr:nvCxnSpPr>
        <xdr:cNvPr id="264" name="直線コネクタ 263"/>
        <xdr:cNvCxnSpPr/>
      </xdr:nvCxnSpPr>
      <xdr:spPr>
        <a:xfrm flipV="1">
          <a:off x="13512800" y="14343591"/>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6" name="テキスト ボックス 265"/>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4" name="楕円 273"/>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5" name="給与水準   （国との比較）該当値テキスト"/>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76" name="楕円 275"/>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77" name="テキスト ボックス 276"/>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62441</xdr:rowOff>
    </xdr:from>
    <xdr:to>
      <xdr:col>68</xdr:col>
      <xdr:colOff>203200</xdr:colOff>
      <xdr:row>83</xdr:row>
      <xdr:rowOff>164041</xdr:rowOff>
    </xdr:to>
    <xdr:sp macro="" textlink="">
      <xdr:nvSpPr>
        <xdr:cNvPr id="280" name="楕円 279"/>
        <xdr:cNvSpPr/>
      </xdr:nvSpPr>
      <xdr:spPr>
        <a:xfrm>
          <a:off x="14351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81" name="テキスト ボックス 280"/>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2" name="楕円 281"/>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3" name="テキスト ボックス 282"/>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人口千人当たりの職員数が類似団体平均を上回っている主な要因は、正規職員の育児休業に伴う代替要員を正規職員により措置していることである。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131191</xdr:rowOff>
    </xdr:from>
    <xdr:to>
      <xdr:col>81</xdr:col>
      <xdr:colOff>44450</xdr:colOff>
      <xdr:row>66</xdr:row>
      <xdr:rowOff>164592</xdr:rowOff>
    </xdr:to>
    <xdr:cxnSp macro="">
      <xdr:nvCxnSpPr>
        <xdr:cNvPr id="311" name="直線コネクタ 310"/>
        <xdr:cNvCxnSpPr/>
      </xdr:nvCxnSpPr>
      <xdr:spPr>
        <a:xfrm flipV="1">
          <a:off x="17018000" y="10932541"/>
          <a:ext cx="0" cy="54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136669</xdr:rowOff>
    </xdr:from>
    <xdr:ext cx="762000" cy="259045"/>
    <xdr:sp macro="" textlink="">
      <xdr:nvSpPr>
        <xdr:cNvPr id="312" name="定員管理の状況最小値テキスト"/>
        <xdr:cNvSpPr txBox="1"/>
      </xdr:nvSpPr>
      <xdr:spPr>
        <a:xfrm>
          <a:off x="17106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164592</xdr:rowOff>
    </xdr:from>
    <xdr:to>
      <xdr:col>81</xdr:col>
      <xdr:colOff>133350</xdr:colOff>
      <xdr:row>66</xdr:row>
      <xdr:rowOff>164592</xdr:rowOff>
    </xdr:to>
    <xdr:cxnSp macro="">
      <xdr:nvCxnSpPr>
        <xdr:cNvPr id="313" name="直線コネクタ 312"/>
        <xdr:cNvCxnSpPr/>
      </xdr:nvCxnSpPr>
      <xdr:spPr>
        <a:xfrm>
          <a:off x="16929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46118</xdr:rowOff>
    </xdr:from>
    <xdr:ext cx="762000" cy="259045"/>
    <xdr:sp macro="" textlink="">
      <xdr:nvSpPr>
        <xdr:cNvPr id="314" name="定員管理の状況最大値テキスト"/>
        <xdr:cNvSpPr txBox="1"/>
      </xdr:nvSpPr>
      <xdr:spPr>
        <a:xfrm>
          <a:off x="17106900" y="106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131191</xdr:rowOff>
    </xdr:from>
    <xdr:to>
      <xdr:col>81</xdr:col>
      <xdr:colOff>133350</xdr:colOff>
      <xdr:row>63</xdr:row>
      <xdr:rowOff>131191</xdr:rowOff>
    </xdr:to>
    <xdr:cxnSp macro="">
      <xdr:nvCxnSpPr>
        <xdr:cNvPr id="315" name="直線コネクタ 314"/>
        <xdr:cNvCxnSpPr/>
      </xdr:nvCxnSpPr>
      <xdr:spPr>
        <a:xfrm>
          <a:off x="16929100" y="1093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143002</xdr:rowOff>
    </xdr:from>
    <xdr:to>
      <xdr:col>81</xdr:col>
      <xdr:colOff>44450</xdr:colOff>
      <xdr:row>65</xdr:row>
      <xdr:rowOff>152654</xdr:rowOff>
    </xdr:to>
    <xdr:cxnSp macro="">
      <xdr:nvCxnSpPr>
        <xdr:cNvPr id="316" name="直線コネクタ 315"/>
        <xdr:cNvCxnSpPr/>
      </xdr:nvCxnSpPr>
      <xdr:spPr>
        <a:xfrm>
          <a:off x="16179800" y="112872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36339</xdr:rowOff>
    </xdr:from>
    <xdr:ext cx="762000" cy="259045"/>
    <xdr:sp macro="" textlink="">
      <xdr:nvSpPr>
        <xdr:cNvPr id="317" name="定員管理の状況平均値テキスト"/>
        <xdr:cNvSpPr txBox="1"/>
      </xdr:nvSpPr>
      <xdr:spPr>
        <a:xfrm>
          <a:off x="17106900" y="11009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19812</xdr:rowOff>
    </xdr:from>
    <xdr:to>
      <xdr:col>81</xdr:col>
      <xdr:colOff>95250</xdr:colOff>
      <xdr:row>65</xdr:row>
      <xdr:rowOff>121412</xdr:rowOff>
    </xdr:to>
    <xdr:sp macro="" textlink="">
      <xdr:nvSpPr>
        <xdr:cNvPr id="318" name="フローチャート: 判断 317"/>
        <xdr:cNvSpPr/>
      </xdr:nvSpPr>
      <xdr:spPr>
        <a:xfrm>
          <a:off x="169672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143002</xdr:rowOff>
    </xdr:from>
    <xdr:to>
      <xdr:col>77</xdr:col>
      <xdr:colOff>44450</xdr:colOff>
      <xdr:row>65</xdr:row>
      <xdr:rowOff>152654</xdr:rowOff>
    </xdr:to>
    <xdr:cxnSp macro="">
      <xdr:nvCxnSpPr>
        <xdr:cNvPr id="319" name="直線コネクタ 318"/>
        <xdr:cNvCxnSpPr/>
      </xdr:nvCxnSpPr>
      <xdr:spPr>
        <a:xfrm flipV="1">
          <a:off x="15290800" y="1128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14986</xdr:rowOff>
    </xdr:from>
    <xdr:to>
      <xdr:col>77</xdr:col>
      <xdr:colOff>95250</xdr:colOff>
      <xdr:row>65</xdr:row>
      <xdr:rowOff>116586</xdr:rowOff>
    </xdr:to>
    <xdr:sp macro="" textlink="">
      <xdr:nvSpPr>
        <xdr:cNvPr id="320" name="フローチャート: 判断 319"/>
        <xdr:cNvSpPr/>
      </xdr:nvSpPr>
      <xdr:spPr>
        <a:xfrm>
          <a:off x="16129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126763</xdr:rowOff>
    </xdr:from>
    <xdr:ext cx="736600" cy="259045"/>
    <xdr:sp macro="" textlink="">
      <xdr:nvSpPr>
        <xdr:cNvPr id="321" name="テキスト ボックス 320"/>
        <xdr:cNvSpPr txBox="1"/>
      </xdr:nvSpPr>
      <xdr:spPr>
        <a:xfrm>
          <a:off x="15798800" y="1092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6096</xdr:rowOff>
    </xdr:from>
    <xdr:to>
      <xdr:col>72</xdr:col>
      <xdr:colOff>203200</xdr:colOff>
      <xdr:row>65</xdr:row>
      <xdr:rowOff>152654</xdr:rowOff>
    </xdr:to>
    <xdr:cxnSp macro="">
      <xdr:nvCxnSpPr>
        <xdr:cNvPr id="322" name="直線コネクタ 321"/>
        <xdr:cNvCxnSpPr/>
      </xdr:nvCxnSpPr>
      <xdr:spPr>
        <a:xfrm>
          <a:off x="14401800" y="10293096"/>
          <a:ext cx="889000" cy="10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22225</xdr:rowOff>
    </xdr:from>
    <xdr:to>
      <xdr:col>73</xdr:col>
      <xdr:colOff>44450</xdr:colOff>
      <xdr:row>65</xdr:row>
      <xdr:rowOff>123825</xdr:rowOff>
    </xdr:to>
    <xdr:sp macro="" textlink="">
      <xdr:nvSpPr>
        <xdr:cNvPr id="323" name="フローチャート: 判断 322"/>
        <xdr:cNvSpPr/>
      </xdr:nvSpPr>
      <xdr:spPr>
        <a:xfrm>
          <a:off x="15240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134002</xdr:rowOff>
    </xdr:from>
    <xdr:ext cx="762000" cy="259045"/>
    <xdr:sp macro="" textlink="">
      <xdr:nvSpPr>
        <xdr:cNvPr id="324" name="テキスト ボックス 323"/>
        <xdr:cNvSpPr txBox="1"/>
      </xdr:nvSpPr>
      <xdr:spPr>
        <a:xfrm>
          <a:off x="14909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6096</xdr:rowOff>
    </xdr:from>
    <xdr:to>
      <xdr:col>68</xdr:col>
      <xdr:colOff>152400</xdr:colOff>
      <xdr:row>60</xdr:row>
      <xdr:rowOff>10922</xdr:rowOff>
    </xdr:to>
    <xdr:cxnSp macro="">
      <xdr:nvCxnSpPr>
        <xdr:cNvPr id="325" name="直線コネクタ 324"/>
        <xdr:cNvCxnSpPr/>
      </xdr:nvCxnSpPr>
      <xdr:spPr>
        <a:xfrm flipV="1">
          <a:off x="13512800" y="102930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35052</xdr:rowOff>
    </xdr:from>
    <xdr:to>
      <xdr:col>68</xdr:col>
      <xdr:colOff>203200</xdr:colOff>
      <xdr:row>59</xdr:row>
      <xdr:rowOff>136652</xdr:rowOff>
    </xdr:to>
    <xdr:sp macro="" textlink="">
      <xdr:nvSpPr>
        <xdr:cNvPr id="326" name="フローチャート: 判断 325"/>
        <xdr:cNvSpPr/>
      </xdr:nvSpPr>
      <xdr:spPr>
        <a:xfrm>
          <a:off x="14351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146829</xdr:rowOff>
    </xdr:from>
    <xdr:ext cx="762000" cy="259045"/>
    <xdr:sp macro="" textlink="">
      <xdr:nvSpPr>
        <xdr:cNvPr id="327" name="テキスト ボックス 326"/>
        <xdr:cNvSpPr txBox="1"/>
      </xdr:nvSpPr>
      <xdr:spPr>
        <a:xfrm>
          <a:off x="14020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28" name="フローチャート: 判断 327"/>
        <xdr:cNvSpPr/>
      </xdr:nvSpPr>
      <xdr:spPr>
        <a:xfrm>
          <a:off x="13462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29" name="テキスト ボックス 328"/>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101854</xdr:rowOff>
    </xdr:from>
    <xdr:to>
      <xdr:col>81</xdr:col>
      <xdr:colOff>95250</xdr:colOff>
      <xdr:row>66</xdr:row>
      <xdr:rowOff>32004</xdr:rowOff>
    </xdr:to>
    <xdr:sp macro="" textlink="">
      <xdr:nvSpPr>
        <xdr:cNvPr id="335" name="楕円 334"/>
        <xdr:cNvSpPr/>
      </xdr:nvSpPr>
      <xdr:spPr>
        <a:xfrm>
          <a:off x="169672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73931</xdr:rowOff>
    </xdr:from>
    <xdr:ext cx="762000" cy="259045"/>
    <xdr:sp macro="" textlink="">
      <xdr:nvSpPr>
        <xdr:cNvPr id="336" name="定員管理の状況該当値テキスト"/>
        <xdr:cNvSpPr txBox="1"/>
      </xdr:nvSpPr>
      <xdr:spPr>
        <a:xfrm>
          <a:off x="17106900" y="112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92202</xdr:rowOff>
    </xdr:from>
    <xdr:to>
      <xdr:col>77</xdr:col>
      <xdr:colOff>95250</xdr:colOff>
      <xdr:row>66</xdr:row>
      <xdr:rowOff>22352</xdr:rowOff>
    </xdr:to>
    <xdr:sp macro="" textlink="">
      <xdr:nvSpPr>
        <xdr:cNvPr id="337" name="楕円 336"/>
        <xdr:cNvSpPr/>
      </xdr:nvSpPr>
      <xdr:spPr>
        <a:xfrm>
          <a:off x="16129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7129</xdr:rowOff>
    </xdr:from>
    <xdr:ext cx="736600" cy="259045"/>
    <xdr:sp macro="" textlink="">
      <xdr:nvSpPr>
        <xdr:cNvPr id="338" name="テキスト ボックス 337"/>
        <xdr:cNvSpPr txBox="1"/>
      </xdr:nvSpPr>
      <xdr:spPr>
        <a:xfrm>
          <a:off x="15798800" y="1132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101854</xdr:rowOff>
    </xdr:from>
    <xdr:to>
      <xdr:col>73</xdr:col>
      <xdr:colOff>44450</xdr:colOff>
      <xdr:row>66</xdr:row>
      <xdr:rowOff>32004</xdr:rowOff>
    </xdr:to>
    <xdr:sp macro="" textlink="">
      <xdr:nvSpPr>
        <xdr:cNvPr id="339" name="楕円 338"/>
        <xdr:cNvSpPr/>
      </xdr:nvSpPr>
      <xdr:spPr>
        <a:xfrm>
          <a:off x="15240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16781</xdr:rowOff>
    </xdr:from>
    <xdr:ext cx="762000" cy="259045"/>
    <xdr:sp macro="" textlink="">
      <xdr:nvSpPr>
        <xdr:cNvPr id="340" name="テキスト ボックス 339"/>
        <xdr:cNvSpPr txBox="1"/>
      </xdr:nvSpPr>
      <xdr:spPr>
        <a:xfrm>
          <a:off x="14909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126746</xdr:rowOff>
    </xdr:from>
    <xdr:to>
      <xdr:col>68</xdr:col>
      <xdr:colOff>203200</xdr:colOff>
      <xdr:row>60</xdr:row>
      <xdr:rowOff>56896</xdr:rowOff>
    </xdr:to>
    <xdr:sp macro="" textlink="">
      <xdr:nvSpPr>
        <xdr:cNvPr id="341" name="楕円 340"/>
        <xdr:cNvSpPr/>
      </xdr:nvSpPr>
      <xdr:spPr>
        <a:xfrm>
          <a:off x="14351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41673</xdr:rowOff>
    </xdr:from>
    <xdr:ext cx="762000" cy="259045"/>
    <xdr:sp macro="" textlink="">
      <xdr:nvSpPr>
        <xdr:cNvPr id="342" name="テキスト ボックス 341"/>
        <xdr:cNvSpPr txBox="1"/>
      </xdr:nvSpPr>
      <xdr:spPr>
        <a:xfrm>
          <a:off x="14020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131572</xdr:rowOff>
    </xdr:from>
    <xdr:to>
      <xdr:col>64</xdr:col>
      <xdr:colOff>152400</xdr:colOff>
      <xdr:row>60</xdr:row>
      <xdr:rowOff>61722</xdr:rowOff>
    </xdr:to>
    <xdr:sp macro="" textlink="">
      <xdr:nvSpPr>
        <xdr:cNvPr id="343" name="楕円 342"/>
        <xdr:cNvSpPr/>
      </xdr:nvSpPr>
      <xdr:spPr>
        <a:xfrm>
          <a:off x="134620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46499</xdr:rowOff>
    </xdr:from>
    <xdr:ext cx="762000" cy="259045"/>
    <xdr:sp macro="" textlink="">
      <xdr:nvSpPr>
        <xdr:cNvPr id="344" name="テキスト ボックス 343"/>
        <xdr:cNvSpPr txBox="1"/>
      </xdr:nvSpPr>
      <xdr:spPr>
        <a:xfrm>
          <a:off x="131318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pPr>
            <a:lnSpc>
              <a:spcPts val="1600"/>
            </a:lnSpc>
          </a:pP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pPr>
            <a:lnSpc>
              <a:spcPts val="1600"/>
            </a:lnSpc>
          </a:pPr>
          <a:r>
            <a:rPr kumimoji="1" lang="ja-JP" altLang="en-US" sz="1300">
              <a:latin typeface="ＭＳ Ｐゴシック" panose="020B0600070205080204" pitchFamily="50" charset="-128"/>
              <a:ea typeface="ＭＳ Ｐゴシック" panose="020B0600070205080204" pitchFamily="50" charset="-128"/>
            </a:rPr>
            <a:t>実質公債費比率が改善した主な要因は、平成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年度の県費負担教職員制度に係る包括的な権限移譲に伴い標準財政規模が増加したことである。</a:t>
          </a:r>
        </a:p>
        <a:p>
          <a:pPr>
            <a:lnSpc>
              <a:spcPts val="1600"/>
            </a:lnSpc>
          </a:pPr>
          <a:r>
            <a:rPr kumimoji="1" lang="ja-JP" altLang="en-US" sz="1300">
              <a:latin typeface="ＭＳ Ｐゴシック" panose="020B0600070205080204" pitchFamily="50" charset="-128"/>
              <a:ea typeface="ＭＳ Ｐゴシック" panose="020B0600070205080204" pitchFamily="50" charset="-128"/>
            </a:rPr>
            <a:t>実質公費費比率が類似団体平均を上回っているのは、都市基盤の整備を積極的に進め、多額の市債を発行してきたことが原因である。</a:t>
          </a:r>
        </a:p>
        <a:p>
          <a:pPr>
            <a:lnSpc>
              <a:spcPts val="1600"/>
            </a:lnSpc>
          </a:pPr>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年度）に沿って、市債残高の抑制に努めるとともに、低利の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年債の発行等により、金利負担の軽減に努めていく。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84667</xdr:rowOff>
    </xdr:to>
    <xdr:cxnSp macro="">
      <xdr:nvCxnSpPr>
        <xdr:cNvPr id="374" name="直線コネクタ 373"/>
        <xdr:cNvCxnSpPr/>
      </xdr:nvCxnSpPr>
      <xdr:spPr>
        <a:xfrm flipV="1">
          <a:off x="17018000" y="6073422"/>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5"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6" name="直線コネクタ 375"/>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7"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8" name="直線コネクタ 377"/>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162278</xdr:rowOff>
    </xdr:from>
    <xdr:to>
      <xdr:col>81</xdr:col>
      <xdr:colOff>44450</xdr:colOff>
      <xdr:row>44</xdr:row>
      <xdr:rowOff>84667</xdr:rowOff>
    </xdr:to>
    <xdr:cxnSp macro="">
      <xdr:nvCxnSpPr>
        <xdr:cNvPr id="379" name="直線コネクタ 378"/>
        <xdr:cNvCxnSpPr/>
      </xdr:nvCxnSpPr>
      <xdr:spPr>
        <a:xfrm flipV="1">
          <a:off x="16179800" y="7534628"/>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130122</xdr:rowOff>
    </xdr:from>
    <xdr:ext cx="762000" cy="259045"/>
    <xdr:sp macro="" textlink="">
      <xdr:nvSpPr>
        <xdr:cNvPr id="380" name="公債費負担の状況平均値テキスト"/>
        <xdr:cNvSpPr txBox="1"/>
      </xdr:nvSpPr>
      <xdr:spPr>
        <a:xfrm>
          <a:off x="17106900" y="664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381" name="フローチャート: 判断 380"/>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84667</xdr:rowOff>
    </xdr:from>
    <xdr:to>
      <xdr:col>77</xdr:col>
      <xdr:colOff>44450</xdr:colOff>
      <xdr:row>45</xdr:row>
      <xdr:rowOff>33867</xdr:rowOff>
    </xdr:to>
    <xdr:cxnSp macro="">
      <xdr:nvCxnSpPr>
        <xdr:cNvPr id="382" name="直線コネクタ 381"/>
        <xdr:cNvCxnSpPr/>
      </xdr:nvCxnSpPr>
      <xdr:spPr>
        <a:xfrm flipV="1">
          <a:off x="15290800" y="76284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4" name="テキスト ボックス 383"/>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33867</xdr:rowOff>
    </xdr:from>
    <xdr:to>
      <xdr:col>72</xdr:col>
      <xdr:colOff>203200</xdr:colOff>
      <xdr:row>45</xdr:row>
      <xdr:rowOff>74083</xdr:rowOff>
    </xdr:to>
    <xdr:cxnSp macro="">
      <xdr:nvCxnSpPr>
        <xdr:cNvPr id="385" name="直線コネクタ 384"/>
        <xdr:cNvCxnSpPr/>
      </xdr:nvCxnSpPr>
      <xdr:spPr>
        <a:xfrm flipV="1">
          <a:off x="14401800" y="77491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6" name="フローチャート: 判断 385"/>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19349</xdr:rowOff>
    </xdr:from>
    <xdr:ext cx="762000" cy="259045"/>
    <xdr:sp macro="" textlink="">
      <xdr:nvSpPr>
        <xdr:cNvPr id="387" name="テキスト ボックス 386"/>
        <xdr:cNvSpPr txBox="1"/>
      </xdr:nvSpPr>
      <xdr:spPr>
        <a:xfrm>
          <a:off x="14909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74083</xdr:rowOff>
    </xdr:from>
    <xdr:to>
      <xdr:col>68</xdr:col>
      <xdr:colOff>152400</xdr:colOff>
      <xdr:row>45</xdr:row>
      <xdr:rowOff>127705</xdr:rowOff>
    </xdr:to>
    <xdr:cxnSp macro="">
      <xdr:nvCxnSpPr>
        <xdr:cNvPr id="388" name="直線コネクタ 387"/>
        <xdr:cNvCxnSpPr/>
      </xdr:nvCxnSpPr>
      <xdr:spPr>
        <a:xfrm flipV="1">
          <a:off x="13512800" y="77893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159455</xdr:rowOff>
    </xdr:from>
    <xdr:to>
      <xdr:col>68</xdr:col>
      <xdr:colOff>203200</xdr:colOff>
      <xdr:row>42</xdr:row>
      <xdr:rowOff>89605</xdr:rowOff>
    </xdr:to>
    <xdr:sp macro="" textlink="">
      <xdr:nvSpPr>
        <xdr:cNvPr id="389" name="フローチャート: 判断 388"/>
        <xdr:cNvSpPr/>
      </xdr:nvSpPr>
      <xdr:spPr>
        <a:xfrm>
          <a:off x="14351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99782</xdr:rowOff>
    </xdr:from>
    <xdr:ext cx="762000" cy="259045"/>
    <xdr:sp macro="" textlink="">
      <xdr:nvSpPr>
        <xdr:cNvPr id="390" name="テキスト ボックス 389"/>
        <xdr:cNvSpPr txBox="1"/>
      </xdr:nvSpPr>
      <xdr:spPr>
        <a:xfrm>
          <a:off x="14020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1" name="フローチャート: 判断 390"/>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139999</xdr:rowOff>
    </xdr:from>
    <xdr:ext cx="762000" cy="259045"/>
    <xdr:sp macro="" textlink="">
      <xdr:nvSpPr>
        <xdr:cNvPr id="392" name="テキスト ボックス 391"/>
        <xdr:cNvSpPr txBox="1"/>
      </xdr:nvSpPr>
      <xdr:spPr>
        <a:xfrm>
          <a:off x="13131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111478</xdr:rowOff>
    </xdr:from>
    <xdr:to>
      <xdr:col>81</xdr:col>
      <xdr:colOff>95250</xdr:colOff>
      <xdr:row>44</xdr:row>
      <xdr:rowOff>41628</xdr:rowOff>
    </xdr:to>
    <xdr:sp macro="" textlink="">
      <xdr:nvSpPr>
        <xdr:cNvPr id="398" name="楕円 397"/>
        <xdr:cNvSpPr/>
      </xdr:nvSpPr>
      <xdr:spPr>
        <a:xfrm>
          <a:off x="16967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7355</xdr:rowOff>
    </xdr:from>
    <xdr:ext cx="762000" cy="259045"/>
    <xdr:sp macro="" textlink="">
      <xdr:nvSpPr>
        <xdr:cNvPr id="399" name="公債費負担の状況該当値テキスト"/>
        <xdr:cNvSpPr txBox="1"/>
      </xdr:nvSpPr>
      <xdr:spPr>
        <a:xfrm>
          <a:off x="17106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33867</xdr:rowOff>
    </xdr:from>
    <xdr:to>
      <xdr:col>77</xdr:col>
      <xdr:colOff>95250</xdr:colOff>
      <xdr:row>44</xdr:row>
      <xdr:rowOff>135467</xdr:rowOff>
    </xdr:to>
    <xdr:sp macro="" textlink="">
      <xdr:nvSpPr>
        <xdr:cNvPr id="400" name="楕円 399"/>
        <xdr:cNvSpPr/>
      </xdr:nvSpPr>
      <xdr:spPr>
        <a:xfrm>
          <a:off x="16129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120244</xdr:rowOff>
    </xdr:from>
    <xdr:ext cx="736600" cy="259045"/>
    <xdr:sp macro="" textlink="">
      <xdr:nvSpPr>
        <xdr:cNvPr id="401" name="テキスト ボックス 400"/>
        <xdr:cNvSpPr txBox="1"/>
      </xdr:nvSpPr>
      <xdr:spPr>
        <a:xfrm>
          <a:off x="15798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154517</xdr:rowOff>
    </xdr:from>
    <xdr:to>
      <xdr:col>73</xdr:col>
      <xdr:colOff>44450</xdr:colOff>
      <xdr:row>45</xdr:row>
      <xdr:rowOff>84667</xdr:rowOff>
    </xdr:to>
    <xdr:sp macro="" textlink="">
      <xdr:nvSpPr>
        <xdr:cNvPr id="402" name="楕円 401"/>
        <xdr:cNvSpPr/>
      </xdr:nvSpPr>
      <xdr:spPr>
        <a:xfrm>
          <a:off x="15240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69444</xdr:rowOff>
    </xdr:from>
    <xdr:ext cx="762000" cy="259045"/>
    <xdr:sp macro="" textlink="">
      <xdr:nvSpPr>
        <xdr:cNvPr id="403" name="テキスト ボックス 402"/>
        <xdr:cNvSpPr txBox="1"/>
      </xdr:nvSpPr>
      <xdr:spPr>
        <a:xfrm>
          <a:off x="14909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23283</xdr:rowOff>
    </xdr:from>
    <xdr:to>
      <xdr:col>68</xdr:col>
      <xdr:colOff>203200</xdr:colOff>
      <xdr:row>45</xdr:row>
      <xdr:rowOff>124883</xdr:rowOff>
    </xdr:to>
    <xdr:sp macro="" textlink="">
      <xdr:nvSpPr>
        <xdr:cNvPr id="404" name="楕円 403"/>
        <xdr:cNvSpPr/>
      </xdr:nvSpPr>
      <xdr:spPr>
        <a:xfrm>
          <a:off x="14351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109660</xdr:rowOff>
    </xdr:from>
    <xdr:ext cx="762000" cy="259045"/>
    <xdr:sp macro="" textlink="">
      <xdr:nvSpPr>
        <xdr:cNvPr id="405" name="テキスト ボックス 404"/>
        <xdr:cNvSpPr txBox="1"/>
      </xdr:nvSpPr>
      <xdr:spPr>
        <a:xfrm>
          <a:off x="14020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76905</xdr:rowOff>
    </xdr:from>
    <xdr:to>
      <xdr:col>64</xdr:col>
      <xdr:colOff>152400</xdr:colOff>
      <xdr:row>46</xdr:row>
      <xdr:rowOff>7055</xdr:rowOff>
    </xdr:to>
    <xdr:sp macro="" textlink="">
      <xdr:nvSpPr>
        <xdr:cNvPr id="406" name="楕円 405"/>
        <xdr:cNvSpPr/>
      </xdr:nvSpPr>
      <xdr:spPr>
        <a:xfrm>
          <a:off x="13462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163282</xdr:rowOff>
    </xdr:from>
    <xdr:ext cx="762000" cy="259045"/>
    <xdr:sp macro="" textlink="">
      <xdr:nvSpPr>
        <xdr:cNvPr id="407" name="テキスト ボックス 406"/>
        <xdr:cNvSpPr txBox="1"/>
      </xdr:nvSpPr>
      <xdr:spPr>
        <a:xfrm>
          <a:off x="13131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pPr>
            <a:lnSpc>
              <a:spcPts val="1600"/>
            </a:lnSpc>
          </a:pP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199.6</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190.4</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pPr>
            <a:lnSpc>
              <a:spcPts val="1600"/>
            </a:lnSpc>
          </a:pPr>
          <a:r>
            <a:rPr kumimoji="1" lang="ja-JP" altLang="en-US" sz="1300">
              <a:latin typeface="ＭＳ Ｐゴシック" panose="020B0600070205080204" pitchFamily="50" charset="-128"/>
              <a:ea typeface="ＭＳ Ｐゴシック" panose="020B0600070205080204" pitchFamily="50" charset="-128"/>
            </a:rPr>
            <a:t>将来負担比率が改善した要因としては、下水道事業など公営企業の元利償還金に対する繰出見込額や退職手当支給予定額の減などにより、分子である将来負担額が減少したことが挙げられる。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a:p>
          <a:pPr>
            <a:lnSpc>
              <a:spcPts val="1600"/>
            </a:lnSpc>
          </a:pPr>
          <a:r>
            <a:rPr kumimoji="1" lang="ja-JP" altLang="en-US" sz="1300">
              <a:latin typeface="ＭＳ Ｐゴシック" panose="020B0600070205080204" pitchFamily="50" charset="-128"/>
              <a:ea typeface="ＭＳ Ｐゴシック" panose="020B0600070205080204" pitchFamily="50" charset="-128"/>
            </a:rPr>
            <a:t>将来負担比率が類似団体平均を上回っている主な要因は、都市基盤の整備を積極的に進め、多額の市債を発行してきたことなどである。</a:t>
          </a:r>
        </a:p>
        <a:p>
          <a:pPr>
            <a:lnSpc>
              <a:spcPts val="1600"/>
            </a:lnSpc>
          </a:pPr>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年度）に沿って、市債残高の抑制を図るなど、財政の健全化に努めていく。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19</xdr:row>
      <xdr:rowOff>116281</xdr:rowOff>
    </xdr:to>
    <xdr:cxnSp macro="">
      <xdr:nvCxnSpPr>
        <xdr:cNvPr id="434" name="直線コネクタ 433"/>
        <xdr:cNvCxnSpPr/>
      </xdr:nvCxnSpPr>
      <xdr:spPr>
        <a:xfrm flipV="1">
          <a:off x="17018000" y="2451100"/>
          <a:ext cx="0" cy="922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88358</xdr:rowOff>
    </xdr:from>
    <xdr:ext cx="762000" cy="259045"/>
    <xdr:sp macro="" textlink="">
      <xdr:nvSpPr>
        <xdr:cNvPr id="435" name="将来負担の状況最小値テキスト"/>
        <xdr:cNvSpPr txBox="1"/>
      </xdr:nvSpPr>
      <xdr:spPr>
        <a:xfrm>
          <a:off x="17106900" y="334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116281</xdr:rowOff>
    </xdr:from>
    <xdr:to>
      <xdr:col>81</xdr:col>
      <xdr:colOff>133350</xdr:colOff>
      <xdr:row>19</xdr:row>
      <xdr:rowOff>116281</xdr:rowOff>
    </xdr:to>
    <xdr:cxnSp macro="">
      <xdr:nvCxnSpPr>
        <xdr:cNvPr id="436" name="直線コネクタ 435"/>
        <xdr:cNvCxnSpPr/>
      </xdr:nvCxnSpPr>
      <xdr:spPr>
        <a:xfrm>
          <a:off x="16929100" y="33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112420</xdr:rowOff>
    </xdr:from>
    <xdr:to>
      <xdr:col>81</xdr:col>
      <xdr:colOff>44450</xdr:colOff>
      <xdr:row>19</xdr:row>
      <xdr:rowOff>156819</xdr:rowOff>
    </xdr:to>
    <xdr:cxnSp macro="">
      <xdr:nvCxnSpPr>
        <xdr:cNvPr id="439" name="直線コネクタ 438"/>
        <xdr:cNvCxnSpPr/>
      </xdr:nvCxnSpPr>
      <xdr:spPr>
        <a:xfrm flipV="1">
          <a:off x="16179800" y="3369970"/>
          <a:ext cx="8382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144645</xdr:rowOff>
    </xdr:from>
    <xdr:ext cx="762000" cy="259045"/>
    <xdr:sp macro="" textlink="">
      <xdr:nvSpPr>
        <xdr:cNvPr id="440" name="将来負担の状況平均値テキスト"/>
        <xdr:cNvSpPr txBox="1"/>
      </xdr:nvSpPr>
      <xdr:spPr>
        <a:xfrm>
          <a:off x="17106900" y="27163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128118</xdr:rowOff>
    </xdr:from>
    <xdr:to>
      <xdr:col>81</xdr:col>
      <xdr:colOff>95250</xdr:colOff>
      <xdr:row>17</xdr:row>
      <xdr:rowOff>58268</xdr:rowOff>
    </xdr:to>
    <xdr:sp macro="" textlink="">
      <xdr:nvSpPr>
        <xdr:cNvPr id="441" name="フローチャート: 判断 440"/>
        <xdr:cNvSpPr/>
      </xdr:nvSpPr>
      <xdr:spPr>
        <a:xfrm>
          <a:off x="16967200" y="287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156819</xdr:rowOff>
    </xdr:from>
    <xdr:to>
      <xdr:col>77</xdr:col>
      <xdr:colOff>44450</xdr:colOff>
      <xdr:row>20</xdr:row>
      <xdr:rowOff>97333</xdr:rowOff>
    </xdr:to>
    <xdr:cxnSp macro="">
      <xdr:nvCxnSpPr>
        <xdr:cNvPr id="442" name="直線コネクタ 441"/>
        <xdr:cNvCxnSpPr/>
      </xdr:nvCxnSpPr>
      <xdr:spPr>
        <a:xfrm flipV="1">
          <a:off x="15290800" y="3414369"/>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168656</xdr:rowOff>
    </xdr:from>
    <xdr:to>
      <xdr:col>77</xdr:col>
      <xdr:colOff>95250</xdr:colOff>
      <xdr:row>17</xdr:row>
      <xdr:rowOff>98806</xdr:rowOff>
    </xdr:to>
    <xdr:sp macro="" textlink="">
      <xdr:nvSpPr>
        <xdr:cNvPr id="443" name="フローチャート: 判断 442"/>
        <xdr:cNvSpPr/>
      </xdr:nvSpPr>
      <xdr:spPr>
        <a:xfrm>
          <a:off x="16129000" y="291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108983</xdr:rowOff>
    </xdr:from>
    <xdr:ext cx="736600" cy="259045"/>
    <xdr:sp macro="" textlink="">
      <xdr:nvSpPr>
        <xdr:cNvPr id="444" name="テキスト ボックス 443"/>
        <xdr:cNvSpPr txBox="1"/>
      </xdr:nvSpPr>
      <xdr:spPr>
        <a:xfrm>
          <a:off x="15798800" y="268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97333</xdr:rowOff>
    </xdr:from>
    <xdr:to>
      <xdr:col>72</xdr:col>
      <xdr:colOff>203200</xdr:colOff>
      <xdr:row>20</xdr:row>
      <xdr:rowOff>102641</xdr:rowOff>
    </xdr:to>
    <xdr:cxnSp macro="">
      <xdr:nvCxnSpPr>
        <xdr:cNvPr id="445" name="直線コネクタ 444"/>
        <xdr:cNvCxnSpPr/>
      </xdr:nvCxnSpPr>
      <xdr:spPr>
        <a:xfrm flipV="1">
          <a:off x="14401800" y="3526333"/>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44018</xdr:rowOff>
    </xdr:from>
    <xdr:to>
      <xdr:col>73</xdr:col>
      <xdr:colOff>44450</xdr:colOff>
      <xdr:row>17</xdr:row>
      <xdr:rowOff>145618</xdr:rowOff>
    </xdr:to>
    <xdr:sp macro="" textlink="">
      <xdr:nvSpPr>
        <xdr:cNvPr id="446" name="フローチャート: 判断 445"/>
        <xdr:cNvSpPr/>
      </xdr:nvSpPr>
      <xdr:spPr>
        <a:xfrm>
          <a:off x="152400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155795</xdr:rowOff>
    </xdr:from>
    <xdr:ext cx="762000" cy="259045"/>
    <xdr:sp macro="" textlink="">
      <xdr:nvSpPr>
        <xdr:cNvPr id="447" name="テキスト ボックス 446"/>
        <xdr:cNvSpPr txBox="1"/>
      </xdr:nvSpPr>
      <xdr:spPr>
        <a:xfrm>
          <a:off x="14909800" y="27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102641</xdr:rowOff>
    </xdr:from>
    <xdr:to>
      <xdr:col>68</xdr:col>
      <xdr:colOff>152400</xdr:colOff>
      <xdr:row>20</xdr:row>
      <xdr:rowOff>122428</xdr:rowOff>
    </xdr:to>
    <xdr:cxnSp macro="">
      <xdr:nvCxnSpPr>
        <xdr:cNvPr id="448" name="直線コネクタ 447"/>
        <xdr:cNvCxnSpPr/>
      </xdr:nvCxnSpPr>
      <xdr:spPr>
        <a:xfrm flipV="1">
          <a:off x="13512800" y="3531641"/>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85039</xdr:rowOff>
    </xdr:from>
    <xdr:to>
      <xdr:col>68</xdr:col>
      <xdr:colOff>203200</xdr:colOff>
      <xdr:row>18</xdr:row>
      <xdr:rowOff>15189</xdr:rowOff>
    </xdr:to>
    <xdr:sp macro="" textlink="">
      <xdr:nvSpPr>
        <xdr:cNvPr id="449" name="フローチャート: 判断 448"/>
        <xdr:cNvSpPr/>
      </xdr:nvSpPr>
      <xdr:spPr>
        <a:xfrm>
          <a:off x="14351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25366</xdr:rowOff>
    </xdr:from>
    <xdr:ext cx="762000" cy="259045"/>
    <xdr:sp macro="" textlink="">
      <xdr:nvSpPr>
        <xdr:cNvPr id="450" name="テキスト ボックス 449"/>
        <xdr:cNvSpPr txBox="1"/>
      </xdr:nvSpPr>
      <xdr:spPr>
        <a:xfrm>
          <a:off x="14020800" y="276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124612</xdr:rowOff>
    </xdr:from>
    <xdr:to>
      <xdr:col>64</xdr:col>
      <xdr:colOff>152400</xdr:colOff>
      <xdr:row>18</xdr:row>
      <xdr:rowOff>54762</xdr:rowOff>
    </xdr:to>
    <xdr:sp macro="" textlink="">
      <xdr:nvSpPr>
        <xdr:cNvPr id="451" name="フローチャート: 判断 450"/>
        <xdr:cNvSpPr/>
      </xdr:nvSpPr>
      <xdr:spPr>
        <a:xfrm>
          <a:off x="13462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64939</xdr:rowOff>
    </xdr:from>
    <xdr:ext cx="762000" cy="259045"/>
    <xdr:sp macro="" textlink="">
      <xdr:nvSpPr>
        <xdr:cNvPr id="452" name="テキスト ボックス 451"/>
        <xdr:cNvSpPr txBox="1"/>
      </xdr:nvSpPr>
      <xdr:spPr>
        <a:xfrm>
          <a:off x="13131800" y="280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61620</xdr:rowOff>
    </xdr:from>
    <xdr:to>
      <xdr:col>81</xdr:col>
      <xdr:colOff>95250</xdr:colOff>
      <xdr:row>19</xdr:row>
      <xdr:rowOff>163220</xdr:rowOff>
    </xdr:to>
    <xdr:sp macro="" textlink="">
      <xdr:nvSpPr>
        <xdr:cNvPr id="458" name="楕円 457"/>
        <xdr:cNvSpPr/>
      </xdr:nvSpPr>
      <xdr:spPr>
        <a:xfrm>
          <a:off x="16967200" y="33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128947</xdr:rowOff>
    </xdr:from>
    <xdr:ext cx="762000" cy="259045"/>
    <xdr:sp macro="" textlink="">
      <xdr:nvSpPr>
        <xdr:cNvPr id="459" name="将来負担の状況該当値テキスト"/>
        <xdr:cNvSpPr txBox="1"/>
      </xdr:nvSpPr>
      <xdr:spPr>
        <a:xfrm>
          <a:off x="17106900" y="321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106019</xdr:rowOff>
    </xdr:from>
    <xdr:to>
      <xdr:col>77</xdr:col>
      <xdr:colOff>95250</xdr:colOff>
      <xdr:row>20</xdr:row>
      <xdr:rowOff>36169</xdr:rowOff>
    </xdr:to>
    <xdr:sp macro="" textlink="">
      <xdr:nvSpPr>
        <xdr:cNvPr id="460" name="楕円 459"/>
        <xdr:cNvSpPr/>
      </xdr:nvSpPr>
      <xdr:spPr>
        <a:xfrm>
          <a:off x="16129000" y="33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20946</xdr:rowOff>
    </xdr:from>
    <xdr:ext cx="736600" cy="259045"/>
    <xdr:sp macro="" textlink="">
      <xdr:nvSpPr>
        <xdr:cNvPr id="461" name="テキスト ボックス 460"/>
        <xdr:cNvSpPr txBox="1"/>
      </xdr:nvSpPr>
      <xdr:spPr>
        <a:xfrm>
          <a:off x="15798800" y="3449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46533</xdr:rowOff>
    </xdr:from>
    <xdr:to>
      <xdr:col>73</xdr:col>
      <xdr:colOff>44450</xdr:colOff>
      <xdr:row>20</xdr:row>
      <xdr:rowOff>148133</xdr:rowOff>
    </xdr:to>
    <xdr:sp macro="" textlink="">
      <xdr:nvSpPr>
        <xdr:cNvPr id="462" name="楕円 461"/>
        <xdr:cNvSpPr/>
      </xdr:nvSpPr>
      <xdr:spPr>
        <a:xfrm>
          <a:off x="152400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132910</xdr:rowOff>
    </xdr:from>
    <xdr:ext cx="762000" cy="259045"/>
    <xdr:sp macro="" textlink="">
      <xdr:nvSpPr>
        <xdr:cNvPr id="463" name="テキスト ボックス 462"/>
        <xdr:cNvSpPr txBox="1"/>
      </xdr:nvSpPr>
      <xdr:spPr>
        <a:xfrm>
          <a:off x="14909800" y="356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51841</xdr:rowOff>
    </xdr:from>
    <xdr:to>
      <xdr:col>68</xdr:col>
      <xdr:colOff>203200</xdr:colOff>
      <xdr:row>20</xdr:row>
      <xdr:rowOff>153441</xdr:rowOff>
    </xdr:to>
    <xdr:sp macro="" textlink="">
      <xdr:nvSpPr>
        <xdr:cNvPr id="464" name="楕円 463"/>
        <xdr:cNvSpPr/>
      </xdr:nvSpPr>
      <xdr:spPr>
        <a:xfrm>
          <a:off x="14351000" y="34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138218</xdr:rowOff>
    </xdr:from>
    <xdr:ext cx="762000" cy="259045"/>
    <xdr:sp macro="" textlink="">
      <xdr:nvSpPr>
        <xdr:cNvPr id="465" name="テキスト ボックス 464"/>
        <xdr:cNvSpPr txBox="1"/>
      </xdr:nvSpPr>
      <xdr:spPr>
        <a:xfrm>
          <a:off x="14020800" y="356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71628</xdr:rowOff>
    </xdr:from>
    <xdr:to>
      <xdr:col>64</xdr:col>
      <xdr:colOff>152400</xdr:colOff>
      <xdr:row>21</xdr:row>
      <xdr:rowOff>1778</xdr:rowOff>
    </xdr:to>
    <xdr:sp macro="" textlink="">
      <xdr:nvSpPr>
        <xdr:cNvPr id="466" name="楕円 465"/>
        <xdr:cNvSpPr/>
      </xdr:nvSpPr>
      <xdr:spPr>
        <a:xfrm>
          <a:off x="13462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158005</xdr:rowOff>
    </xdr:from>
    <xdr:ext cx="762000" cy="259045"/>
    <xdr:sp macro="" textlink="">
      <xdr:nvSpPr>
        <xdr:cNvPr id="467" name="テキスト ボックス 466"/>
        <xdr:cNvSpPr txBox="1"/>
      </xdr:nvSpPr>
      <xdr:spPr>
        <a:xfrm>
          <a:off x="13131800" y="358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1,196,138
1,176,951
906.68
619,683,855
616,099,558
1,997,994
327,147,073
1,032,554,256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33.7</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33.1</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前年度を下回っているのは、退職者数の減少による退職手当の減などが主な要因である。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年度）に掲げた方策を着実に実行しながら、義務的経費等の増加の抑制に努めていく。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82550</xdr:rowOff>
    </xdr:to>
    <xdr:cxnSp macro="">
      <xdr:nvCxnSpPr>
        <xdr:cNvPr id="61" name="直線コネクタ 60"/>
        <xdr:cNvCxnSpPr/>
      </xdr:nvCxnSpPr>
      <xdr:spPr>
        <a:xfrm flipV="1">
          <a:off x="4826000" y="58801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54627</xdr:rowOff>
    </xdr:from>
    <xdr:ext cx="762000" cy="259045"/>
    <xdr:sp macro="" textlink="">
      <xdr:nvSpPr>
        <xdr:cNvPr id="62" name="人件費最小値テキスト"/>
        <xdr:cNvSpPr txBox="1"/>
      </xdr:nvSpPr>
      <xdr:spPr>
        <a:xfrm>
          <a:off x="49149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82550</xdr:rowOff>
    </xdr:from>
    <xdr:to>
      <xdr:col>24</xdr:col>
      <xdr:colOff>114300</xdr:colOff>
      <xdr:row>41</xdr:row>
      <xdr:rowOff>82550</xdr:rowOff>
    </xdr:to>
    <xdr:cxnSp macro="">
      <xdr:nvCxnSpPr>
        <xdr:cNvPr id="63" name="直線コネクタ 62"/>
        <xdr:cNvCxnSpPr/>
      </xdr:nvCxnSpPr>
      <xdr:spPr>
        <a:xfrm>
          <a:off x="47371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4"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5" name="直線コネクタ 64"/>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120650</xdr:rowOff>
    </xdr:from>
    <xdr:to>
      <xdr:col>24</xdr:col>
      <xdr:colOff>25400</xdr:colOff>
      <xdr:row>40</xdr:row>
      <xdr:rowOff>25400</xdr:rowOff>
    </xdr:to>
    <xdr:cxnSp macro="">
      <xdr:nvCxnSpPr>
        <xdr:cNvPr id="66" name="直線コネクタ 65"/>
        <xdr:cNvCxnSpPr/>
      </xdr:nvCxnSpPr>
      <xdr:spPr>
        <a:xfrm flipV="1">
          <a:off x="3987800" y="6807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40</xdr:row>
      <xdr:rowOff>25400</xdr:rowOff>
    </xdr:to>
    <xdr:cxnSp macro="">
      <xdr:nvCxnSpPr>
        <xdr:cNvPr id="69" name="直線コネクタ 68"/>
        <xdr:cNvCxnSpPr/>
      </xdr:nvCxnSpPr>
      <xdr:spPr>
        <a:xfrm>
          <a:off x="3098800" y="5880100"/>
          <a:ext cx="889000" cy="10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127000</xdr:rowOff>
    </xdr:from>
    <xdr:to>
      <xdr:col>15</xdr:col>
      <xdr:colOff>98425</xdr:colOff>
      <xdr:row>34</xdr:row>
      <xdr:rowOff>50800</xdr:rowOff>
    </xdr:to>
    <xdr:cxnSp macro="">
      <xdr:nvCxnSpPr>
        <xdr:cNvPr id="72" name="直線コネクタ 71"/>
        <xdr:cNvCxnSpPr/>
      </xdr:nvCxnSpPr>
      <xdr:spPr>
        <a:xfrm>
          <a:off x="2209800" y="56134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63500</xdr:rowOff>
    </xdr:from>
    <xdr:to>
      <xdr:col>15</xdr:col>
      <xdr:colOff>149225</xdr:colOff>
      <xdr:row>32</xdr:row>
      <xdr:rowOff>165100</xdr:rowOff>
    </xdr:to>
    <xdr:sp macro="" textlink="">
      <xdr:nvSpPr>
        <xdr:cNvPr id="73" name="フローチャート: 判断 72"/>
        <xdr:cNvSpPr/>
      </xdr:nvSpPr>
      <xdr:spPr>
        <a:xfrm>
          <a:off x="3048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3827</xdr:rowOff>
    </xdr:from>
    <xdr:ext cx="762000" cy="259045"/>
    <xdr:sp macro="" textlink="">
      <xdr:nvSpPr>
        <xdr:cNvPr id="74" name="テキスト ボックス 73"/>
        <xdr:cNvSpPr txBox="1"/>
      </xdr:nvSpPr>
      <xdr:spPr>
        <a:xfrm>
          <a:off x="2717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127000</xdr:rowOff>
    </xdr:from>
    <xdr:to>
      <xdr:col>11</xdr:col>
      <xdr:colOff>9525</xdr:colOff>
      <xdr:row>33</xdr:row>
      <xdr:rowOff>6350</xdr:rowOff>
    </xdr:to>
    <xdr:cxnSp macro="">
      <xdr:nvCxnSpPr>
        <xdr:cNvPr id="75" name="直線コネクタ 74"/>
        <xdr:cNvCxnSpPr/>
      </xdr:nvCxnSpPr>
      <xdr:spPr>
        <a:xfrm flipV="1">
          <a:off x="1320800" y="5613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12700</xdr:rowOff>
    </xdr:from>
    <xdr:to>
      <xdr:col>11</xdr:col>
      <xdr:colOff>60325</xdr:colOff>
      <xdr:row>32</xdr:row>
      <xdr:rowOff>114300</xdr:rowOff>
    </xdr:to>
    <xdr:sp macro="" textlink="">
      <xdr:nvSpPr>
        <xdr:cNvPr id="76" name="フローチャート: 判断 75"/>
        <xdr:cNvSpPr/>
      </xdr:nvSpPr>
      <xdr:spPr>
        <a:xfrm>
          <a:off x="2159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124477</xdr:rowOff>
    </xdr:from>
    <xdr:ext cx="762000" cy="259045"/>
    <xdr:sp macro="" textlink="">
      <xdr:nvSpPr>
        <xdr:cNvPr id="77" name="テキスト ボックス 76"/>
        <xdr:cNvSpPr txBox="1"/>
      </xdr:nvSpPr>
      <xdr:spPr>
        <a:xfrm>
          <a:off x="1828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69850</xdr:rowOff>
    </xdr:from>
    <xdr:to>
      <xdr:col>24</xdr:col>
      <xdr:colOff>76200</xdr:colOff>
      <xdr:row>40</xdr:row>
      <xdr:rowOff>0</xdr:rowOff>
    </xdr:to>
    <xdr:sp macro="" textlink="">
      <xdr:nvSpPr>
        <xdr:cNvPr id="85" name="楕円 84"/>
        <xdr:cNvSpPr/>
      </xdr:nvSpPr>
      <xdr:spPr>
        <a:xfrm>
          <a:off x="47752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41927</xdr:rowOff>
    </xdr:from>
    <xdr:ext cx="762000" cy="259045"/>
    <xdr:sp macro="" textlink="">
      <xdr:nvSpPr>
        <xdr:cNvPr id="86" name="人件費該当値テキスト"/>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146050</xdr:rowOff>
    </xdr:from>
    <xdr:to>
      <xdr:col>20</xdr:col>
      <xdr:colOff>38100</xdr:colOff>
      <xdr:row>40</xdr:row>
      <xdr:rowOff>76200</xdr:rowOff>
    </xdr:to>
    <xdr:sp macro="" textlink="">
      <xdr:nvSpPr>
        <xdr:cNvPr id="87" name="楕円 86"/>
        <xdr:cNvSpPr/>
      </xdr:nvSpPr>
      <xdr:spPr>
        <a:xfrm>
          <a:off x="39370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60977</xdr:rowOff>
    </xdr:from>
    <xdr:ext cx="736600" cy="259045"/>
    <xdr:sp macro="" textlink="">
      <xdr:nvSpPr>
        <xdr:cNvPr id="88" name="テキスト ボックス 87"/>
        <xdr:cNvSpPr txBox="1"/>
      </xdr:nvSpPr>
      <xdr:spPr>
        <a:xfrm>
          <a:off x="3606800" y="691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86377</xdr:rowOff>
    </xdr:from>
    <xdr:ext cx="762000" cy="259045"/>
    <xdr:sp macro="" textlink="">
      <xdr:nvSpPr>
        <xdr:cNvPr id="90" name="テキスト ボックス 89"/>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76200</xdr:rowOff>
    </xdr:from>
    <xdr:to>
      <xdr:col>11</xdr:col>
      <xdr:colOff>60325</xdr:colOff>
      <xdr:row>33</xdr:row>
      <xdr:rowOff>6350</xdr:rowOff>
    </xdr:to>
    <xdr:sp macro="" textlink="">
      <xdr:nvSpPr>
        <xdr:cNvPr id="91" name="楕円 90"/>
        <xdr:cNvSpPr/>
      </xdr:nvSpPr>
      <xdr:spPr>
        <a:xfrm>
          <a:off x="2159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162577</xdr:rowOff>
    </xdr:from>
    <xdr:ext cx="762000" cy="259045"/>
    <xdr:sp macro="" textlink="">
      <xdr:nvSpPr>
        <xdr:cNvPr id="92" name="テキスト ボックス 91"/>
        <xdr:cNvSpPr txBox="1"/>
      </xdr:nvSpPr>
      <xdr:spPr>
        <a:xfrm>
          <a:off x="18288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127000</xdr:rowOff>
    </xdr:from>
    <xdr:to>
      <xdr:col>6</xdr:col>
      <xdr:colOff>171450</xdr:colOff>
      <xdr:row>33</xdr:row>
      <xdr:rowOff>57150</xdr:rowOff>
    </xdr:to>
    <xdr:sp macro="" textlink="">
      <xdr:nvSpPr>
        <xdr:cNvPr id="93" name="楕円 92"/>
        <xdr:cNvSpPr/>
      </xdr:nvSpPr>
      <xdr:spPr>
        <a:xfrm>
          <a:off x="1270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41927</xdr:rowOff>
    </xdr:from>
    <xdr:ext cx="762000" cy="259045"/>
    <xdr:sp macro="" textlink="">
      <xdr:nvSpPr>
        <xdr:cNvPr id="94" name="テキスト ボックス 93"/>
        <xdr:cNvSpPr txBox="1"/>
      </xdr:nvSpPr>
      <xdr:spPr>
        <a:xfrm>
          <a:off x="939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前年度を上回っているのは、公園等施設の維持管理に係る経費の増加などが主な要因である。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年度）に掲げた内部管理経費の節減などの方策を着実に実行しながら、物件費の節減に努めていく。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50800</xdr:rowOff>
    </xdr:to>
    <xdr:cxnSp macro="">
      <xdr:nvCxnSpPr>
        <xdr:cNvPr id="122" name="直線コネクタ 121"/>
        <xdr:cNvCxnSpPr/>
      </xdr:nvCxnSpPr>
      <xdr:spPr>
        <a:xfrm flipV="1">
          <a:off x="16510000" y="2463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3"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4" name="直線コネクタ 123"/>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165100</xdr:rowOff>
    </xdr:from>
    <xdr:to>
      <xdr:col>82</xdr:col>
      <xdr:colOff>107950</xdr:colOff>
      <xdr:row>19</xdr:row>
      <xdr:rowOff>31750</xdr:rowOff>
    </xdr:to>
    <xdr:cxnSp macro="">
      <xdr:nvCxnSpPr>
        <xdr:cNvPr id="127" name="直線コネクタ 126"/>
        <xdr:cNvCxnSpPr/>
      </xdr:nvCxnSpPr>
      <xdr:spPr>
        <a:xfrm>
          <a:off x="15671800" y="325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8"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29" name="フローチャート: 判断 128"/>
        <xdr:cNvSpPr/>
      </xdr:nvSpPr>
      <xdr:spPr>
        <a:xfrm>
          <a:off x="164592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165100</xdr:rowOff>
    </xdr:from>
    <xdr:to>
      <xdr:col>78</xdr:col>
      <xdr:colOff>69850</xdr:colOff>
      <xdr:row>20</xdr:row>
      <xdr:rowOff>0</xdr:rowOff>
    </xdr:to>
    <xdr:cxnSp macro="">
      <xdr:nvCxnSpPr>
        <xdr:cNvPr id="130" name="直線コネクタ 129"/>
        <xdr:cNvCxnSpPr/>
      </xdr:nvCxnSpPr>
      <xdr:spPr>
        <a:xfrm flipV="1">
          <a:off x="14782800" y="32512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0</xdr:rowOff>
    </xdr:from>
    <xdr:to>
      <xdr:col>73</xdr:col>
      <xdr:colOff>180975</xdr:colOff>
      <xdr:row>20</xdr:row>
      <xdr:rowOff>25400</xdr:rowOff>
    </xdr:to>
    <xdr:cxnSp macro="">
      <xdr:nvCxnSpPr>
        <xdr:cNvPr id="133" name="直線コネクタ 132"/>
        <xdr:cNvCxnSpPr/>
      </xdr:nvCxnSpPr>
      <xdr:spPr>
        <a:xfrm flipV="1">
          <a:off x="13893800" y="342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4" name="フローチャート: 判断 133"/>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5" name="テキスト ボックス 134"/>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25400</xdr:rowOff>
    </xdr:from>
    <xdr:to>
      <xdr:col>69</xdr:col>
      <xdr:colOff>92075</xdr:colOff>
      <xdr:row>20</xdr:row>
      <xdr:rowOff>38100</xdr:rowOff>
    </xdr:to>
    <xdr:cxnSp macro="">
      <xdr:nvCxnSpPr>
        <xdr:cNvPr id="136" name="直線コネクタ 135"/>
        <xdr:cNvCxnSpPr/>
      </xdr:nvCxnSpPr>
      <xdr:spPr>
        <a:xfrm flipV="1">
          <a:off x="13004800" y="345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37" name="フローチャート: 判断 136"/>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38" name="テキスト ボックス 137"/>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9" name="フローチャート: 判断 138"/>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40" name="テキスト ボックス 139"/>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6" name="楕円 145"/>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7"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114300</xdr:rowOff>
    </xdr:from>
    <xdr:to>
      <xdr:col>78</xdr:col>
      <xdr:colOff>120650</xdr:colOff>
      <xdr:row>19</xdr:row>
      <xdr:rowOff>44450</xdr:rowOff>
    </xdr:to>
    <xdr:sp macro="" textlink="">
      <xdr:nvSpPr>
        <xdr:cNvPr id="148" name="楕円 147"/>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49" name="テキスト ボックス 148"/>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120650</xdr:rowOff>
    </xdr:from>
    <xdr:to>
      <xdr:col>74</xdr:col>
      <xdr:colOff>31750</xdr:colOff>
      <xdr:row>20</xdr:row>
      <xdr:rowOff>50800</xdr:rowOff>
    </xdr:to>
    <xdr:sp macro="" textlink="">
      <xdr:nvSpPr>
        <xdr:cNvPr id="150" name="楕円 149"/>
        <xdr:cNvSpPr/>
      </xdr:nvSpPr>
      <xdr:spPr>
        <a:xfrm>
          <a:off x="14732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35577</xdr:rowOff>
    </xdr:from>
    <xdr:ext cx="762000" cy="259045"/>
    <xdr:sp macro="" textlink="">
      <xdr:nvSpPr>
        <xdr:cNvPr id="151" name="テキスト ボックス 150"/>
        <xdr:cNvSpPr txBox="1"/>
      </xdr:nvSpPr>
      <xdr:spPr>
        <a:xfrm>
          <a:off x="144018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146050</xdr:rowOff>
    </xdr:from>
    <xdr:to>
      <xdr:col>69</xdr:col>
      <xdr:colOff>142875</xdr:colOff>
      <xdr:row>20</xdr:row>
      <xdr:rowOff>76200</xdr:rowOff>
    </xdr:to>
    <xdr:sp macro="" textlink="">
      <xdr:nvSpPr>
        <xdr:cNvPr id="152" name="楕円 151"/>
        <xdr:cNvSpPr/>
      </xdr:nvSpPr>
      <xdr:spPr>
        <a:xfrm>
          <a:off x="13843000" y="34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60977</xdr:rowOff>
    </xdr:from>
    <xdr:ext cx="762000" cy="259045"/>
    <xdr:sp macro="" textlink="">
      <xdr:nvSpPr>
        <xdr:cNvPr id="153" name="テキスト ボックス 152"/>
        <xdr:cNvSpPr txBox="1"/>
      </xdr:nvSpPr>
      <xdr:spPr>
        <a:xfrm>
          <a:off x="135128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158750</xdr:rowOff>
    </xdr:from>
    <xdr:to>
      <xdr:col>65</xdr:col>
      <xdr:colOff>53975</xdr:colOff>
      <xdr:row>20</xdr:row>
      <xdr:rowOff>88900</xdr:rowOff>
    </xdr:to>
    <xdr:sp macro="" textlink="">
      <xdr:nvSpPr>
        <xdr:cNvPr id="154" name="楕円 153"/>
        <xdr:cNvSpPr/>
      </xdr:nvSpPr>
      <xdr:spPr>
        <a:xfrm>
          <a:off x="12954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73677</xdr:rowOff>
    </xdr:from>
    <xdr:ext cx="762000" cy="259045"/>
    <xdr:sp macro="" textlink="">
      <xdr:nvSpPr>
        <xdr:cNvPr id="155" name="テキスト ボックス 154"/>
        <xdr:cNvSpPr txBox="1"/>
      </xdr:nvSpPr>
      <xdr:spPr>
        <a:xfrm>
          <a:off x="12623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これは、生活保護の保護率が類似団体平均に比べて低いことなどが主な要因である。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年度）に掲げた方策を着実に実行しながら、義務的経費等の増加の抑制に努めていく。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5" name="直線コネクタ 184"/>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29028</xdr:rowOff>
    </xdr:to>
    <xdr:cxnSp macro="">
      <xdr:nvCxnSpPr>
        <xdr:cNvPr id="190" name="直線コネクタ 189"/>
        <xdr:cNvCxnSpPr/>
      </xdr:nvCxnSpPr>
      <xdr:spPr>
        <a:xfrm>
          <a:off x="3987800" y="95159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1"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2" name="フローチャート: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57</xdr:row>
      <xdr:rowOff>20865</xdr:rowOff>
    </xdr:to>
    <xdr:cxnSp macro="">
      <xdr:nvCxnSpPr>
        <xdr:cNvPr id="193" name="直線コネクタ 192"/>
        <xdr:cNvCxnSpPr/>
      </xdr:nvCxnSpPr>
      <xdr:spPr>
        <a:xfrm flipV="1">
          <a:off x="3098800" y="9515928"/>
          <a:ext cx="889000" cy="27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4" name="フローチャート: 判断 193"/>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195" name="テキスト ボックス 194"/>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37193</xdr:rowOff>
    </xdr:to>
    <xdr:cxnSp macro="">
      <xdr:nvCxnSpPr>
        <xdr:cNvPr id="196" name="直線コネクタ 195"/>
        <xdr:cNvCxnSpPr/>
      </xdr:nvCxnSpPr>
      <xdr:spPr>
        <a:xfrm flipV="1">
          <a:off x="2209800" y="9793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8" name="テキスト ボックス 197"/>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135165</xdr:rowOff>
    </xdr:to>
    <xdr:cxnSp macro="">
      <xdr:nvCxnSpPr>
        <xdr:cNvPr id="199" name="直線コネクタ 198"/>
        <xdr:cNvCxnSpPr/>
      </xdr:nvCxnSpPr>
      <xdr:spPr>
        <a:xfrm flipV="1">
          <a:off x="1320800" y="98098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01" name="テキスト ボックス 200"/>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02" name="フローチャート: 判断 201"/>
        <xdr:cNvSpPr/>
      </xdr:nvSpPr>
      <xdr:spPr>
        <a:xfrm>
          <a:off x="1270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03" name="テキスト ボックス 202"/>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9" name="楕円 208"/>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166205</xdr:rowOff>
    </xdr:from>
    <xdr:ext cx="762000" cy="259045"/>
    <xdr:sp macro="" textlink="">
      <xdr:nvSpPr>
        <xdr:cNvPr id="210" name="扶助費該当値テキスト"/>
        <xdr:cNvSpPr txBox="1"/>
      </xdr:nvSpPr>
      <xdr:spPr>
        <a:xfrm>
          <a:off x="4914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1" name="楕円 210"/>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2" name="テキスト ボックス 211"/>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141515</xdr:rowOff>
    </xdr:from>
    <xdr:to>
      <xdr:col>15</xdr:col>
      <xdr:colOff>149225</xdr:colOff>
      <xdr:row>57</xdr:row>
      <xdr:rowOff>71665</xdr:rowOff>
    </xdr:to>
    <xdr:sp macro="" textlink="">
      <xdr:nvSpPr>
        <xdr:cNvPr id="213" name="楕円 212"/>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81842</xdr:rowOff>
    </xdr:from>
    <xdr:ext cx="762000" cy="259045"/>
    <xdr:sp macro="" textlink="">
      <xdr:nvSpPr>
        <xdr:cNvPr id="214" name="テキスト ボックス 213"/>
        <xdr:cNvSpPr txBox="1"/>
      </xdr:nvSpPr>
      <xdr:spPr>
        <a:xfrm>
          <a:off x="2717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16" name="テキスト ボックス 215"/>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7" name="楕円 216"/>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24692</xdr:rowOff>
    </xdr:from>
    <xdr:ext cx="762000" cy="259045"/>
    <xdr:sp macro="" textlink="">
      <xdr:nvSpPr>
        <xdr:cNvPr id="218" name="テキスト ボックス 217"/>
        <xdr:cNvSpPr txBox="1"/>
      </xdr:nvSpPr>
      <xdr:spPr>
        <a:xfrm>
          <a:off x="939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前年度を上回っているのは、後期高齢者医療広域連合に対する療養給付費負担金の増加などが主な要因である。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年度）に掲げた方策を着実に実行し、コスト縮減等に努めていく。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61</xdr:row>
      <xdr:rowOff>31750</xdr:rowOff>
    </xdr:to>
    <xdr:cxnSp macro="">
      <xdr:nvCxnSpPr>
        <xdr:cNvPr id="246" name="直線コネクタ 245"/>
        <xdr:cNvCxnSpPr/>
      </xdr:nvCxnSpPr>
      <xdr:spPr>
        <a:xfrm flipV="1">
          <a:off x="16510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146050</xdr:rowOff>
    </xdr:from>
    <xdr:to>
      <xdr:col>82</xdr:col>
      <xdr:colOff>107950</xdr:colOff>
      <xdr:row>53</xdr:row>
      <xdr:rowOff>12700</xdr:rowOff>
    </xdr:to>
    <xdr:cxnSp macro="">
      <xdr:nvCxnSpPr>
        <xdr:cNvPr id="251" name="直線コネクタ 250"/>
        <xdr:cNvCxnSpPr/>
      </xdr:nvCxnSpPr>
      <xdr:spPr>
        <a:xfrm>
          <a:off x="15671800" y="9061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2"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3" name="フローチャート: 判断 252"/>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146050</xdr:rowOff>
    </xdr:from>
    <xdr:to>
      <xdr:col>78</xdr:col>
      <xdr:colOff>69850</xdr:colOff>
      <xdr:row>53</xdr:row>
      <xdr:rowOff>69850</xdr:rowOff>
    </xdr:to>
    <xdr:cxnSp macro="">
      <xdr:nvCxnSpPr>
        <xdr:cNvPr id="254" name="直線コネクタ 253"/>
        <xdr:cNvCxnSpPr/>
      </xdr:nvCxnSpPr>
      <xdr:spPr>
        <a:xfrm flipV="1">
          <a:off x="14782800" y="9061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5" name="フローチャート: 判断 254"/>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6" name="テキスト ボックス 255"/>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69850</xdr:rowOff>
    </xdr:from>
    <xdr:to>
      <xdr:col>73</xdr:col>
      <xdr:colOff>180975</xdr:colOff>
      <xdr:row>54</xdr:row>
      <xdr:rowOff>69850</xdr:rowOff>
    </xdr:to>
    <xdr:cxnSp macro="">
      <xdr:nvCxnSpPr>
        <xdr:cNvPr id="257" name="直線コネクタ 256"/>
        <xdr:cNvCxnSpPr/>
      </xdr:nvCxnSpPr>
      <xdr:spPr>
        <a:xfrm flipV="1">
          <a:off x="13893800" y="9156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58" name="フローチャート: 判断 257"/>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59" name="テキスト ボックス 258"/>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31750</xdr:rowOff>
    </xdr:from>
    <xdr:to>
      <xdr:col>69</xdr:col>
      <xdr:colOff>92075</xdr:colOff>
      <xdr:row>54</xdr:row>
      <xdr:rowOff>69850</xdr:rowOff>
    </xdr:to>
    <xdr:cxnSp macro="">
      <xdr:nvCxnSpPr>
        <xdr:cNvPr id="260" name="直線コネクタ 259"/>
        <xdr:cNvCxnSpPr/>
      </xdr:nvCxnSpPr>
      <xdr:spPr>
        <a:xfrm>
          <a:off x="13004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1" name="フローチャート: 判断 260"/>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2" name="テキスト ボックス 261"/>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3" name="フローチャート: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133350</xdr:rowOff>
    </xdr:from>
    <xdr:to>
      <xdr:col>82</xdr:col>
      <xdr:colOff>158750</xdr:colOff>
      <xdr:row>53</xdr:row>
      <xdr:rowOff>63500</xdr:rowOff>
    </xdr:to>
    <xdr:sp macro="" textlink="">
      <xdr:nvSpPr>
        <xdr:cNvPr id="270" name="楕円 269"/>
        <xdr:cNvSpPr/>
      </xdr:nvSpPr>
      <xdr:spPr>
        <a:xfrm>
          <a:off x="16459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41927</xdr:rowOff>
    </xdr:from>
    <xdr:ext cx="762000" cy="259045"/>
    <xdr:sp macro="" textlink="">
      <xdr:nvSpPr>
        <xdr:cNvPr id="271" name="その他該当値テキスト"/>
        <xdr:cNvSpPr txBox="1"/>
      </xdr:nvSpPr>
      <xdr:spPr>
        <a:xfrm>
          <a:off x="16598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95250</xdr:rowOff>
    </xdr:from>
    <xdr:to>
      <xdr:col>78</xdr:col>
      <xdr:colOff>120650</xdr:colOff>
      <xdr:row>53</xdr:row>
      <xdr:rowOff>25400</xdr:rowOff>
    </xdr:to>
    <xdr:sp macro="" textlink="">
      <xdr:nvSpPr>
        <xdr:cNvPr id="272" name="楕円 271"/>
        <xdr:cNvSpPr/>
      </xdr:nvSpPr>
      <xdr:spPr>
        <a:xfrm>
          <a:off x="15621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35577</xdr:rowOff>
    </xdr:from>
    <xdr:ext cx="736600" cy="259045"/>
    <xdr:sp macro="" textlink="">
      <xdr:nvSpPr>
        <xdr:cNvPr id="273" name="テキスト ボックス 272"/>
        <xdr:cNvSpPr txBox="1"/>
      </xdr:nvSpPr>
      <xdr:spPr>
        <a:xfrm>
          <a:off x="15290800" y="877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4" name="楕円 273"/>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5" name="テキスト ボックス 274"/>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19050</xdr:rowOff>
    </xdr:from>
    <xdr:to>
      <xdr:col>69</xdr:col>
      <xdr:colOff>142875</xdr:colOff>
      <xdr:row>54</xdr:row>
      <xdr:rowOff>120650</xdr:rowOff>
    </xdr:to>
    <xdr:sp macro="" textlink="">
      <xdr:nvSpPr>
        <xdr:cNvPr id="276" name="楕円 275"/>
        <xdr:cNvSpPr/>
      </xdr:nvSpPr>
      <xdr:spPr>
        <a:xfrm>
          <a:off x="13843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130827</xdr:rowOff>
    </xdr:from>
    <xdr:ext cx="762000" cy="259045"/>
    <xdr:sp macro="" textlink="">
      <xdr:nvSpPr>
        <xdr:cNvPr id="277" name="テキスト ボックス 276"/>
        <xdr:cNvSpPr txBox="1"/>
      </xdr:nvSpPr>
      <xdr:spPr>
        <a:xfrm>
          <a:off x="13512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152400</xdr:rowOff>
    </xdr:from>
    <xdr:to>
      <xdr:col>65</xdr:col>
      <xdr:colOff>53975</xdr:colOff>
      <xdr:row>54</xdr:row>
      <xdr:rowOff>82550</xdr:rowOff>
    </xdr:to>
    <xdr:sp macro="" textlink="">
      <xdr:nvSpPr>
        <xdr:cNvPr id="278" name="楕円 277"/>
        <xdr:cNvSpPr/>
      </xdr:nvSpPr>
      <xdr:spPr>
        <a:xfrm>
          <a:off x="12954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92727</xdr:rowOff>
    </xdr:from>
    <xdr:ext cx="762000" cy="259045"/>
    <xdr:sp macro="" textlink="">
      <xdr:nvSpPr>
        <xdr:cNvPr id="279" name="テキスト ボックス 278"/>
        <xdr:cNvSpPr txBox="1"/>
      </xdr:nvSpPr>
      <xdr:spPr>
        <a:xfrm>
          <a:off x="12623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これは、下水道事業に対する一般会計の負担が大きいことが主な要因である。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年度）に基づき、下水道事業の業務の効率化など一層のコスト縮減等に努めていく。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107950</xdr:rowOff>
    </xdr:to>
    <xdr:cxnSp macro="">
      <xdr:nvCxnSpPr>
        <xdr:cNvPr id="307" name="直線コネクタ 306"/>
        <xdr:cNvCxnSpPr/>
      </xdr:nvCxnSpPr>
      <xdr:spPr>
        <a:xfrm flipV="1">
          <a:off x="16510000" y="5708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8"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9" name="直線コネクタ 308"/>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10"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11" name="直線コネクタ 310"/>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38</xdr:row>
      <xdr:rowOff>146050</xdr:rowOff>
    </xdr:to>
    <xdr:cxnSp macro="">
      <xdr:nvCxnSpPr>
        <xdr:cNvPr id="312" name="直線コネクタ 311"/>
        <xdr:cNvCxnSpPr/>
      </xdr:nvCxnSpPr>
      <xdr:spPr>
        <a:xfrm flipV="1">
          <a:off x="15671800" y="6642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92727</xdr:rowOff>
    </xdr:from>
    <xdr:ext cx="762000" cy="259045"/>
    <xdr:sp macro="" textlink="">
      <xdr:nvSpPr>
        <xdr:cNvPr id="313" name="補助費等平均値テキスト"/>
        <xdr:cNvSpPr txBox="1"/>
      </xdr:nvSpPr>
      <xdr:spPr>
        <a:xfrm>
          <a:off x="16598900" y="6264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76200</xdr:rowOff>
    </xdr:from>
    <xdr:to>
      <xdr:col>82</xdr:col>
      <xdr:colOff>158750</xdr:colOff>
      <xdr:row>38</xdr:row>
      <xdr:rowOff>6350</xdr:rowOff>
    </xdr:to>
    <xdr:sp macro="" textlink="">
      <xdr:nvSpPr>
        <xdr:cNvPr id="314" name="フローチャート: 判断 313"/>
        <xdr:cNvSpPr/>
      </xdr:nvSpPr>
      <xdr:spPr>
        <a:xfrm>
          <a:off x="164592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146050</xdr:rowOff>
    </xdr:from>
    <xdr:to>
      <xdr:col>78</xdr:col>
      <xdr:colOff>69850</xdr:colOff>
      <xdr:row>40</xdr:row>
      <xdr:rowOff>50800</xdr:rowOff>
    </xdr:to>
    <xdr:cxnSp macro="">
      <xdr:nvCxnSpPr>
        <xdr:cNvPr id="315" name="直線コネクタ 314"/>
        <xdr:cNvCxnSpPr/>
      </xdr:nvCxnSpPr>
      <xdr:spPr>
        <a:xfrm flipV="1">
          <a:off x="14782800" y="66611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114300</xdr:rowOff>
    </xdr:from>
    <xdr:to>
      <xdr:col>78</xdr:col>
      <xdr:colOff>120650</xdr:colOff>
      <xdr:row>38</xdr:row>
      <xdr:rowOff>44450</xdr:rowOff>
    </xdr:to>
    <xdr:sp macro="" textlink="">
      <xdr:nvSpPr>
        <xdr:cNvPr id="316" name="フローチャート: 判断 315"/>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54627</xdr:rowOff>
    </xdr:from>
    <xdr:ext cx="736600" cy="259045"/>
    <xdr:sp macro="" textlink="">
      <xdr:nvSpPr>
        <xdr:cNvPr id="317" name="テキスト ボックス 316"/>
        <xdr:cNvSpPr txBox="1"/>
      </xdr:nvSpPr>
      <xdr:spPr>
        <a:xfrm>
          <a:off x="15290800" y="622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50800</xdr:rowOff>
    </xdr:from>
    <xdr:to>
      <xdr:col>73</xdr:col>
      <xdr:colOff>180975</xdr:colOff>
      <xdr:row>40</xdr:row>
      <xdr:rowOff>69850</xdr:rowOff>
    </xdr:to>
    <xdr:cxnSp macro="">
      <xdr:nvCxnSpPr>
        <xdr:cNvPr id="318" name="直線コネクタ 317"/>
        <xdr:cNvCxnSpPr/>
      </xdr:nvCxnSpPr>
      <xdr:spPr>
        <a:xfrm flipV="1">
          <a:off x="13893800" y="6908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39</xdr:row>
      <xdr:rowOff>0</xdr:rowOff>
    </xdr:from>
    <xdr:to>
      <xdr:col>74</xdr:col>
      <xdr:colOff>31750</xdr:colOff>
      <xdr:row>39</xdr:row>
      <xdr:rowOff>101600</xdr:rowOff>
    </xdr:to>
    <xdr:sp macro="" textlink="">
      <xdr:nvSpPr>
        <xdr:cNvPr id="319" name="フローチャート: 判断 318"/>
        <xdr:cNvSpPr/>
      </xdr:nvSpPr>
      <xdr:spPr>
        <a:xfrm>
          <a:off x="14732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111777</xdr:rowOff>
    </xdr:from>
    <xdr:ext cx="762000" cy="259045"/>
    <xdr:sp macro="" textlink="">
      <xdr:nvSpPr>
        <xdr:cNvPr id="320" name="テキスト ボックス 319"/>
        <xdr:cNvSpPr txBox="1"/>
      </xdr:nvSpPr>
      <xdr:spPr>
        <a:xfrm>
          <a:off x="144018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69850</xdr:rowOff>
    </xdr:from>
    <xdr:to>
      <xdr:col>69</xdr:col>
      <xdr:colOff>92075</xdr:colOff>
      <xdr:row>40</xdr:row>
      <xdr:rowOff>69850</xdr:rowOff>
    </xdr:to>
    <xdr:cxnSp macro="">
      <xdr:nvCxnSpPr>
        <xdr:cNvPr id="321" name="直線コネクタ 320"/>
        <xdr:cNvCxnSpPr/>
      </xdr:nvCxnSpPr>
      <xdr:spPr>
        <a:xfrm>
          <a:off x="13004800" y="6927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152400</xdr:rowOff>
    </xdr:from>
    <xdr:to>
      <xdr:col>69</xdr:col>
      <xdr:colOff>142875</xdr:colOff>
      <xdr:row>39</xdr:row>
      <xdr:rowOff>82550</xdr:rowOff>
    </xdr:to>
    <xdr:sp macro="" textlink="">
      <xdr:nvSpPr>
        <xdr:cNvPr id="322" name="フローチャート: 判断 321"/>
        <xdr:cNvSpPr/>
      </xdr:nvSpPr>
      <xdr:spPr>
        <a:xfrm>
          <a:off x="13843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92727</xdr:rowOff>
    </xdr:from>
    <xdr:ext cx="762000" cy="259045"/>
    <xdr:sp macro="" textlink="">
      <xdr:nvSpPr>
        <xdr:cNvPr id="323" name="テキスト ボックス 322"/>
        <xdr:cNvSpPr txBox="1"/>
      </xdr:nvSpPr>
      <xdr:spPr>
        <a:xfrm>
          <a:off x="13512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4" name="フローチャート: 判断 323"/>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149877</xdr:rowOff>
    </xdr:from>
    <xdr:ext cx="762000" cy="259045"/>
    <xdr:sp macro="" textlink="">
      <xdr:nvSpPr>
        <xdr:cNvPr id="325" name="テキスト ボックス 324"/>
        <xdr:cNvSpPr txBox="1"/>
      </xdr:nvSpPr>
      <xdr:spPr>
        <a:xfrm>
          <a:off x="12623800" y="649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1" name="楕円 330"/>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2" name="補助費等該当値テキスト"/>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95250</xdr:rowOff>
    </xdr:from>
    <xdr:to>
      <xdr:col>78</xdr:col>
      <xdr:colOff>120650</xdr:colOff>
      <xdr:row>39</xdr:row>
      <xdr:rowOff>25400</xdr:rowOff>
    </xdr:to>
    <xdr:sp macro="" textlink="">
      <xdr:nvSpPr>
        <xdr:cNvPr id="333" name="楕円 332"/>
        <xdr:cNvSpPr/>
      </xdr:nvSpPr>
      <xdr:spPr>
        <a:xfrm>
          <a:off x="15621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10177</xdr:rowOff>
    </xdr:from>
    <xdr:ext cx="736600" cy="259045"/>
    <xdr:sp macro="" textlink="">
      <xdr:nvSpPr>
        <xdr:cNvPr id="334" name="テキスト ボックス 333"/>
        <xdr:cNvSpPr txBox="1"/>
      </xdr:nvSpPr>
      <xdr:spPr>
        <a:xfrm>
          <a:off x="15290800" y="669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0</xdr:rowOff>
    </xdr:from>
    <xdr:to>
      <xdr:col>74</xdr:col>
      <xdr:colOff>31750</xdr:colOff>
      <xdr:row>40</xdr:row>
      <xdr:rowOff>101600</xdr:rowOff>
    </xdr:to>
    <xdr:sp macro="" textlink="">
      <xdr:nvSpPr>
        <xdr:cNvPr id="335" name="楕円 334"/>
        <xdr:cNvSpPr/>
      </xdr:nvSpPr>
      <xdr:spPr>
        <a:xfrm>
          <a:off x="14732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86377</xdr:rowOff>
    </xdr:from>
    <xdr:ext cx="762000" cy="259045"/>
    <xdr:sp macro="" textlink="">
      <xdr:nvSpPr>
        <xdr:cNvPr id="336" name="テキスト ボックス 335"/>
        <xdr:cNvSpPr txBox="1"/>
      </xdr:nvSpPr>
      <xdr:spPr>
        <a:xfrm>
          <a:off x="1440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19050</xdr:rowOff>
    </xdr:from>
    <xdr:to>
      <xdr:col>69</xdr:col>
      <xdr:colOff>142875</xdr:colOff>
      <xdr:row>40</xdr:row>
      <xdr:rowOff>120650</xdr:rowOff>
    </xdr:to>
    <xdr:sp macro="" textlink="">
      <xdr:nvSpPr>
        <xdr:cNvPr id="337" name="楕円 336"/>
        <xdr:cNvSpPr/>
      </xdr:nvSpPr>
      <xdr:spPr>
        <a:xfrm>
          <a:off x="13843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105427</xdr:rowOff>
    </xdr:from>
    <xdr:ext cx="762000" cy="259045"/>
    <xdr:sp macro="" textlink="">
      <xdr:nvSpPr>
        <xdr:cNvPr id="338" name="テキスト ボックス 337"/>
        <xdr:cNvSpPr txBox="1"/>
      </xdr:nvSpPr>
      <xdr:spPr>
        <a:xfrm>
          <a:off x="13512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19050</xdr:rowOff>
    </xdr:from>
    <xdr:to>
      <xdr:col>65</xdr:col>
      <xdr:colOff>53975</xdr:colOff>
      <xdr:row>40</xdr:row>
      <xdr:rowOff>120650</xdr:rowOff>
    </xdr:to>
    <xdr:sp macro="" textlink="">
      <xdr:nvSpPr>
        <xdr:cNvPr id="339" name="楕円 338"/>
        <xdr:cNvSpPr/>
      </xdr:nvSpPr>
      <xdr:spPr>
        <a:xfrm>
          <a:off x="12954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105427</xdr:rowOff>
    </xdr:from>
    <xdr:ext cx="762000" cy="259045"/>
    <xdr:sp macro="" textlink="">
      <xdr:nvSpPr>
        <xdr:cNvPr id="340" name="テキスト ボックス 339"/>
        <xdr:cNvSpPr txBox="1"/>
      </xdr:nvSpPr>
      <xdr:spPr>
        <a:xfrm>
          <a:off x="12623800" y="696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これは、都市基盤の整備を積極的に進め、多額の市債を発行してきたことなどが要因である。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年度）に沿って、市債残高の抑制や、低利の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年債の発行等による金利負担の軽減に努めていく。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81</xdr:row>
      <xdr:rowOff>135164</xdr:rowOff>
    </xdr:to>
    <xdr:cxnSp macro="">
      <xdr:nvCxnSpPr>
        <xdr:cNvPr id="370" name="直線コネクタ 369"/>
        <xdr:cNvCxnSpPr/>
      </xdr:nvCxnSpPr>
      <xdr:spPr>
        <a:xfrm flipV="1">
          <a:off x="4826000" y="12520385"/>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107241</xdr:rowOff>
    </xdr:from>
    <xdr:ext cx="762000" cy="259045"/>
    <xdr:sp macro="" textlink="">
      <xdr:nvSpPr>
        <xdr:cNvPr id="371" name="公債費最小値テキスト"/>
        <xdr:cNvSpPr txBox="1"/>
      </xdr:nvSpPr>
      <xdr:spPr>
        <a:xfrm>
          <a:off x="4914900" y="1399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135164</xdr:rowOff>
    </xdr:from>
    <xdr:to>
      <xdr:col>24</xdr:col>
      <xdr:colOff>114300</xdr:colOff>
      <xdr:row>81</xdr:row>
      <xdr:rowOff>135164</xdr:rowOff>
    </xdr:to>
    <xdr:cxnSp macro="">
      <xdr:nvCxnSpPr>
        <xdr:cNvPr id="372" name="直線コネクタ 371"/>
        <xdr:cNvCxnSpPr/>
      </xdr:nvCxnSpPr>
      <xdr:spPr>
        <a:xfrm>
          <a:off x="4737100" y="1402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73"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74" name="直線コネクタ 373"/>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167821</xdr:rowOff>
    </xdr:from>
    <xdr:to>
      <xdr:col>24</xdr:col>
      <xdr:colOff>25400</xdr:colOff>
      <xdr:row>78</xdr:row>
      <xdr:rowOff>94343</xdr:rowOff>
    </xdr:to>
    <xdr:cxnSp macro="">
      <xdr:nvCxnSpPr>
        <xdr:cNvPr id="375" name="直線コネクタ 374"/>
        <xdr:cNvCxnSpPr/>
      </xdr:nvCxnSpPr>
      <xdr:spPr>
        <a:xfrm flipV="1">
          <a:off x="3987800" y="133694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6" name="公債費平均値テキスト"/>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7" name="フローチャート: 判断 376"/>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94343</xdr:rowOff>
    </xdr:from>
    <xdr:to>
      <xdr:col>19</xdr:col>
      <xdr:colOff>187325</xdr:colOff>
      <xdr:row>81</xdr:row>
      <xdr:rowOff>135164</xdr:rowOff>
    </xdr:to>
    <xdr:cxnSp macro="">
      <xdr:nvCxnSpPr>
        <xdr:cNvPr id="378" name="直線コネクタ 377"/>
        <xdr:cNvCxnSpPr/>
      </xdr:nvCxnSpPr>
      <xdr:spPr>
        <a:xfrm flipV="1">
          <a:off x="3098800" y="13467443"/>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35379</xdr:rowOff>
    </xdr:from>
    <xdr:to>
      <xdr:col>20</xdr:col>
      <xdr:colOff>38100</xdr:colOff>
      <xdr:row>77</xdr:row>
      <xdr:rowOff>136979</xdr:rowOff>
    </xdr:to>
    <xdr:sp macro="" textlink="">
      <xdr:nvSpPr>
        <xdr:cNvPr id="379" name="フローチャート: 判断 378"/>
        <xdr:cNvSpPr/>
      </xdr:nvSpPr>
      <xdr:spPr>
        <a:xfrm>
          <a:off x="3937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147156</xdr:rowOff>
    </xdr:from>
    <xdr:ext cx="736600" cy="259045"/>
    <xdr:sp macro="" textlink="">
      <xdr:nvSpPr>
        <xdr:cNvPr id="380" name="テキスト ボックス 379"/>
        <xdr:cNvSpPr txBox="1"/>
      </xdr:nvSpPr>
      <xdr:spPr>
        <a:xfrm>
          <a:off x="3606800" y="130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69850</xdr:rowOff>
    </xdr:from>
    <xdr:to>
      <xdr:col>15</xdr:col>
      <xdr:colOff>98425</xdr:colOff>
      <xdr:row>81</xdr:row>
      <xdr:rowOff>135164</xdr:rowOff>
    </xdr:to>
    <xdr:cxnSp macro="">
      <xdr:nvCxnSpPr>
        <xdr:cNvPr id="381" name="直線コネクタ 380"/>
        <xdr:cNvCxnSpPr/>
      </xdr:nvCxnSpPr>
      <xdr:spPr>
        <a:xfrm>
          <a:off x="2209800" y="1395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10886</xdr:rowOff>
    </xdr:from>
    <xdr:to>
      <xdr:col>15</xdr:col>
      <xdr:colOff>149225</xdr:colOff>
      <xdr:row>80</xdr:row>
      <xdr:rowOff>112486</xdr:rowOff>
    </xdr:to>
    <xdr:sp macro="" textlink="">
      <xdr:nvSpPr>
        <xdr:cNvPr id="382" name="フローチャート: 判断 381"/>
        <xdr:cNvSpPr/>
      </xdr:nvSpPr>
      <xdr:spPr>
        <a:xfrm>
          <a:off x="3048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122663</xdr:rowOff>
    </xdr:from>
    <xdr:ext cx="762000" cy="259045"/>
    <xdr:sp macro="" textlink="">
      <xdr:nvSpPr>
        <xdr:cNvPr id="383" name="テキスト ボックス 382"/>
        <xdr:cNvSpPr txBox="1"/>
      </xdr:nvSpPr>
      <xdr:spPr>
        <a:xfrm>
          <a:off x="2717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143329</xdr:rowOff>
    </xdr:from>
    <xdr:to>
      <xdr:col>11</xdr:col>
      <xdr:colOff>9525</xdr:colOff>
      <xdr:row>81</xdr:row>
      <xdr:rowOff>69850</xdr:rowOff>
    </xdr:to>
    <xdr:cxnSp macro="">
      <xdr:nvCxnSpPr>
        <xdr:cNvPr id="384" name="直線コネクタ 383"/>
        <xdr:cNvCxnSpPr/>
      </xdr:nvCxnSpPr>
      <xdr:spPr>
        <a:xfrm>
          <a:off x="1320800" y="138593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166007</xdr:rowOff>
    </xdr:from>
    <xdr:to>
      <xdr:col>11</xdr:col>
      <xdr:colOff>60325</xdr:colOff>
      <xdr:row>80</xdr:row>
      <xdr:rowOff>96157</xdr:rowOff>
    </xdr:to>
    <xdr:sp macro="" textlink="">
      <xdr:nvSpPr>
        <xdr:cNvPr id="385" name="フローチャート: 判断 384"/>
        <xdr:cNvSpPr/>
      </xdr:nvSpPr>
      <xdr:spPr>
        <a:xfrm>
          <a:off x="2159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106334</xdr:rowOff>
    </xdr:from>
    <xdr:ext cx="762000" cy="259045"/>
    <xdr:sp macro="" textlink="">
      <xdr:nvSpPr>
        <xdr:cNvPr id="386" name="テキスト ボックス 385"/>
        <xdr:cNvSpPr txBox="1"/>
      </xdr:nvSpPr>
      <xdr:spPr>
        <a:xfrm>
          <a:off x="1828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43543</xdr:rowOff>
    </xdr:from>
    <xdr:to>
      <xdr:col>6</xdr:col>
      <xdr:colOff>171450</xdr:colOff>
      <xdr:row>80</xdr:row>
      <xdr:rowOff>145143</xdr:rowOff>
    </xdr:to>
    <xdr:sp macro="" textlink="">
      <xdr:nvSpPr>
        <xdr:cNvPr id="387" name="フローチャート: 判断 386"/>
        <xdr:cNvSpPr/>
      </xdr:nvSpPr>
      <xdr:spPr>
        <a:xfrm>
          <a:off x="1270000" y="137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155320</xdr:rowOff>
    </xdr:from>
    <xdr:ext cx="762000" cy="259045"/>
    <xdr:sp macro="" textlink="">
      <xdr:nvSpPr>
        <xdr:cNvPr id="388" name="テキスト ボックス 387"/>
        <xdr:cNvSpPr txBox="1"/>
      </xdr:nvSpPr>
      <xdr:spPr>
        <a:xfrm>
          <a:off x="939800" y="1352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94" name="楕円 393"/>
        <xdr:cNvSpPr/>
      </xdr:nvSpPr>
      <xdr:spPr>
        <a:xfrm>
          <a:off x="4775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89098</xdr:rowOff>
    </xdr:from>
    <xdr:ext cx="762000" cy="259045"/>
    <xdr:sp macro="" textlink="">
      <xdr:nvSpPr>
        <xdr:cNvPr id="395" name="公債費該当値テキスト"/>
        <xdr:cNvSpPr txBox="1"/>
      </xdr:nvSpPr>
      <xdr:spPr>
        <a:xfrm>
          <a:off x="49149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43543</xdr:rowOff>
    </xdr:from>
    <xdr:to>
      <xdr:col>20</xdr:col>
      <xdr:colOff>38100</xdr:colOff>
      <xdr:row>78</xdr:row>
      <xdr:rowOff>145143</xdr:rowOff>
    </xdr:to>
    <xdr:sp macro="" textlink="">
      <xdr:nvSpPr>
        <xdr:cNvPr id="396" name="楕円 395"/>
        <xdr:cNvSpPr/>
      </xdr:nvSpPr>
      <xdr:spPr>
        <a:xfrm>
          <a:off x="3937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129920</xdr:rowOff>
    </xdr:from>
    <xdr:ext cx="736600" cy="259045"/>
    <xdr:sp macro="" textlink="">
      <xdr:nvSpPr>
        <xdr:cNvPr id="397" name="テキスト ボックス 396"/>
        <xdr:cNvSpPr txBox="1"/>
      </xdr:nvSpPr>
      <xdr:spPr>
        <a:xfrm>
          <a:off x="3606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84364</xdr:rowOff>
    </xdr:from>
    <xdr:to>
      <xdr:col>15</xdr:col>
      <xdr:colOff>149225</xdr:colOff>
      <xdr:row>82</xdr:row>
      <xdr:rowOff>14514</xdr:rowOff>
    </xdr:to>
    <xdr:sp macro="" textlink="">
      <xdr:nvSpPr>
        <xdr:cNvPr id="398" name="楕円 397"/>
        <xdr:cNvSpPr/>
      </xdr:nvSpPr>
      <xdr:spPr>
        <a:xfrm>
          <a:off x="3048000" y="139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170741</xdr:rowOff>
    </xdr:from>
    <xdr:ext cx="762000" cy="259045"/>
    <xdr:sp macro="" textlink="">
      <xdr:nvSpPr>
        <xdr:cNvPr id="399" name="テキスト ボックス 398"/>
        <xdr:cNvSpPr txBox="1"/>
      </xdr:nvSpPr>
      <xdr:spPr>
        <a:xfrm>
          <a:off x="2717800" y="1405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400" name="楕円 399"/>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401" name="テキスト ボックス 400"/>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92529</xdr:rowOff>
    </xdr:from>
    <xdr:to>
      <xdr:col>6</xdr:col>
      <xdr:colOff>171450</xdr:colOff>
      <xdr:row>81</xdr:row>
      <xdr:rowOff>22679</xdr:rowOff>
    </xdr:to>
    <xdr:sp macro="" textlink="">
      <xdr:nvSpPr>
        <xdr:cNvPr id="402" name="楕円 401"/>
        <xdr:cNvSpPr/>
      </xdr:nvSpPr>
      <xdr:spPr>
        <a:xfrm>
          <a:off x="1270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7456</xdr:rowOff>
    </xdr:from>
    <xdr:ext cx="762000" cy="259045"/>
    <xdr:sp macro="" textlink="">
      <xdr:nvSpPr>
        <xdr:cNvPr id="403" name="テキスト ボックス 402"/>
        <xdr:cNvSpPr txBox="1"/>
      </xdr:nvSpPr>
      <xdr:spPr>
        <a:xfrm>
          <a:off x="939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扶助費は類似団体平均を下回っている一方で、物件費及び補助費等が類似団体平均を上回っており、その結果類似団体平均とほぼ同水準で推移している。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年度）に掲げた方策を着実に実行し、コスト縮減等に努めていく。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124278</xdr:rowOff>
    </xdr:from>
    <xdr:to>
      <xdr:col>82</xdr:col>
      <xdr:colOff>107950</xdr:colOff>
      <xdr:row>82</xdr:row>
      <xdr:rowOff>50800</xdr:rowOff>
    </xdr:to>
    <xdr:cxnSp macro="">
      <xdr:nvCxnSpPr>
        <xdr:cNvPr id="433" name="直線コネクタ 432"/>
        <xdr:cNvCxnSpPr/>
      </xdr:nvCxnSpPr>
      <xdr:spPr>
        <a:xfrm flipV="1">
          <a:off x="16510000" y="126401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34"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5" name="直線コネクタ 434"/>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39205</xdr:rowOff>
    </xdr:from>
    <xdr:ext cx="762000" cy="259045"/>
    <xdr:sp macro="" textlink="">
      <xdr:nvSpPr>
        <xdr:cNvPr id="436" name="公債費以外最大値テキスト"/>
        <xdr:cNvSpPr txBox="1"/>
      </xdr:nvSpPr>
      <xdr:spPr>
        <a:xfrm>
          <a:off x="16598900" y="1238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124278</xdr:rowOff>
    </xdr:from>
    <xdr:to>
      <xdr:col>82</xdr:col>
      <xdr:colOff>196850</xdr:colOff>
      <xdr:row>73</xdr:row>
      <xdr:rowOff>124278</xdr:rowOff>
    </xdr:to>
    <xdr:cxnSp macro="">
      <xdr:nvCxnSpPr>
        <xdr:cNvPr id="437" name="直線コネクタ 436"/>
        <xdr:cNvCxnSpPr/>
      </xdr:nvCxnSpPr>
      <xdr:spPr>
        <a:xfrm>
          <a:off x="16421100" y="126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78</xdr:row>
      <xdr:rowOff>116114</xdr:rowOff>
    </xdr:to>
    <xdr:cxnSp macro="">
      <xdr:nvCxnSpPr>
        <xdr:cNvPr id="438" name="直線コネクタ 437"/>
        <xdr:cNvCxnSpPr/>
      </xdr:nvCxnSpPr>
      <xdr:spPr>
        <a:xfrm>
          <a:off x="15671800" y="13434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38298</xdr:rowOff>
    </xdr:from>
    <xdr:ext cx="762000" cy="259045"/>
    <xdr:sp macro="" textlink="">
      <xdr:nvSpPr>
        <xdr:cNvPr id="439" name="公債費以外平均値テキスト"/>
        <xdr:cNvSpPr txBox="1"/>
      </xdr:nvSpPr>
      <xdr:spPr>
        <a:xfrm>
          <a:off x="16598900" y="13239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40" name="フローチャート: 判断 439"/>
        <xdr:cNvSpPr/>
      </xdr:nvSpPr>
      <xdr:spPr>
        <a:xfrm>
          <a:off x="164592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78</xdr:row>
      <xdr:rowOff>61686</xdr:rowOff>
    </xdr:to>
    <xdr:cxnSp macro="">
      <xdr:nvCxnSpPr>
        <xdr:cNvPr id="441" name="直線コネクタ 440"/>
        <xdr:cNvCxnSpPr/>
      </xdr:nvCxnSpPr>
      <xdr:spPr>
        <a:xfrm>
          <a:off x="14782800" y="13108214"/>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160564</xdr:rowOff>
    </xdr:from>
    <xdr:to>
      <xdr:col>78</xdr:col>
      <xdr:colOff>120650</xdr:colOff>
      <xdr:row>78</xdr:row>
      <xdr:rowOff>90714</xdr:rowOff>
    </xdr:to>
    <xdr:sp macro="" textlink="">
      <xdr:nvSpPr>
        <xdr:cNvPr id="442" name="フローチャート: 判断 441"/>
        <xdr:cNvSpPr/>
      </xdr:nvSpPr>
      <xdr:spPr>
        <a:xfrm>
          <a:off x="15621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100891</xdr:rowOff>
    </xdr:from>
    <xdr:ext cx="736600" cy="259045"/>
    <xdr:sp macro="" textlink="">
      <xdr:nvSpPr>
        <xdr:cNvPr id="443" name="テキスト ボックス 442"/>
        <xdr:cNvSpPr txBox="1"/>
      </xdr:nvSpPr>
      <xdr:spPr>
        <a:xfrm>
          <a:off x="15290800" y="1313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162379</xdr:rowOff>
    </xdr:from>
    <xdr:to>
      <xdr:col>73</xdr:col>
      <xdr:colOff>180975</xdr:colOff>
      <xdr:row>76</xdr:row>
      <xdr:rowOff>78014</xdr:rowOff>
    </xdr:to>
    <xdr:cxnSp macro="">
      <xdr:nvCxnSpPr>
        <xdr:cNvPr id="444" name="直線コネクタ 443"/>
        <xdr:cNvCxnSpPr/>
      </xdr:nvCxnSpPr>
      <xdr:spPr>
        <a:xfrm>
          <a:off x="13893800" y="130211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5" name="フローチャート: 判断 444"/>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46" name="テキスト ボックス 445"/>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162379</xdr:rowOff>
    </xdr:from>
    <xdr:to>
      <xdr:col>69</xdr:col>
      <xdr:colOff>92075</xdr:colOff>
      <xdr:row>76</xdr:row>
      <xdr:rowOff>88900</xdr:rowOff>
    </xdr:to>
    <xdr:cxnSp macro="">
      <xdr:nvCxnSpPr>
        <xdr:cNvPr id="447" name="直線コネクタ 446"/>
        <xdr:cNvCxnSpPr/>
      </xdr:nvCxnSpPr>
      <xdr:spPr>
        <a:xfrm flipV="1">
          <a:off x="13004800" y="130211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24493</xdr:rowOff>
    </xdr:from>
    <xdr:to>
      <xdr:col>69</xdr:col>
      <xdr:colOff>142875</xdr:colOff>
      <xdr:row>75</xdr:row>
      <xdr:rowOff>126093</xdr:rowOff>
    </xdr:to>
    <xdr:sp macro="" textlink="">
      <xdr:nvSpPr>
        <xdr:cNvPr id="448" name="フローチャート: 判断 447"/>
        <xdr:cNvSpPr/>
      </xdr:nvSpPr>
      <xdr:spPr>
        <a:xfrm>
          <a:off x="13843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136270</xdr:rowOff>
    </xdr:from>
    <xdr:ext cx="762000" cy="259045"/>
    <xdr:sp macro="" textlink="">
      <xdr:nvSpPr>
        <xdr:cNvPr id="449" name="テキスト ボックス 448"/>
        <xdr:cNvSpPr txBox="1"/>
      </xdr:nvSpPr>
      <xdr:spPr>
        <a:xfrm>
          <a:off x="13512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122465</xdr:rowOff>
    </xdr:from>
    <xdr:to>
      <xdr:col>65</xdr:col>
      <xdr:colOff>53975</xdr:colOff>
      <xdr:row>76</xdr:row>
      <xdr:rowOff>52614</xdr:rowOff>
    </xdr:to>
    <xdr:sp macro="" textlink="">
      <xdr:nvSpPr>
        <xdr:cNvPr id="450" name="フローチャート: 判断 449"/>
        <xdr:cNvSpPr/>
      </xdr:nvSpPr>
      <xdr:spPr>
        <a:xfrm>
          <a:off x="12954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62792</xdr:rowOff>
    </xdr:from>
    <xdr:ext cx="762000" cy="259045"/>
    <xdr:sp macro="" textlink="">
      <xdr:nvSpPr>
        <xdr:cNvPr id="451" name="テキスト ボックス 450"/>
        <xdr:cNvSpPr txBox="1"/>
      </xdr:nvSpPr>
      <xdr:spPr>
        <a:xfrm>
          <a:off x="12623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65314</xdr:rowOff>
    </xdr:from>
    <xdr:to>
      <xdr:col>82</xdr:col>
      <xdr:colOff>158750</xdr:colOff>
      <xdr:row>78</xdr:row>
      <xdr:rowOff>166914</xdr:rowOff>
    </xdr:to>
    <xdr:sp macro="" textlink="">
      <xdr:nvSpPr>
        <xdr:cNvPr id="457" name="楕円 456"/>
        <xdr:cNvSpPr/>
      </xdr:nvSpPr>
      <xdr:spPr>
        <a:xfrm>
          <a:off x="164592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37391</xdr:rowOff>
    </xdr:from>
    <xdr:ext cx="762000" cy="259045"/>
    <xdr:sp macro="" textlink="">
      <xdr:nvSpPr>
        <xdr:cNvPr id="458" name="公債費以外該当値テキスト"/>
        <xdr:cNvSpPr txBox="1"/>
      </xdr:nvSpPr>
      <xdr:spPr>
        <a:xfrm>
          <a:off x="16598900" y="1341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59" name="楕円 458"/>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60" name="テキスト ボックス 459"/>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27214</xdr:rowOff>
    </xdr:from>
    <xdr:to>
      <xdr:col>74</xdr:col>
      <xdr:colOff>31750</xdr:colOff>
      <xdr:row>76</xdr:row>
      <xdr:rowOff>128814</xdr:rowOff>
    </xdr:to>
    <xdr:sp macro="" textlink="">
      <xdr:nvSpPr>
        <xdr:cNvPr id="461" name="楕円 460"/>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138992</xdr:rowOff>
    </xdr:from>
    <xdr:ext cx="762000" cy="259045"/>
    <xdr:sp macro="" textlink="">
      <xdr:nvSpPr>
        <xdr:cNvPr id="462" name="テキスト ボックス 461"/>
        <xdr:cNvSpPr txBox="1"/>
      </xdr:nvSpPr>
      <xdr:spPr>
        <a:xfrm>
          <a:off x="14401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111578</xdr:rowOff>
    </xdr:from>
    <xdr:to>
      <xdr:col>69</xdr:col>
      <xdr:colOff>142875</xdr:colOff>
      <xdr:row>76</xdr:row>
      <xdr:rowOff>41728</xdr:rowOff>
    </xdr:to>
    <xdr:sp macro="" textlink="">
      <xdr:nvSpPr>
        <xdr:cNvPr id="463" name="楕円 462"/>
        <xdr:cNvSpPr/>
      </xdr:nvSpPr>
      <xdr:spPr>
        <a:xfrm>
          <a:off x="13843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26506</xdr:rowOff>
    </xdr:from>
    <xdr:ext cx="762000" cy="259045"/>
    <xdr:sp macro="" textlink="">
      <xdr:nvSpPr>
        <xdr:cNvPr id="464" name="テキスト ボックス 463"/>
        <xdr:cNvSpPr txBox="1"/>
      </xdr:nvSpPr>
      <xdr:spPr>
        <a:xfrm>
          <a:off x="13512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65" name="楕円 464"/>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66" name="テキスト ボックス 465"/>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59296</xdr:rowOff>
    </xdr:from>
    <xdr:to>
      <xdr:col>29</xdr:col>
      <xdr:colOff>127000</xdr:colOff>
      <xdr:row>17</xdr:row>
      <xdr:rowOff>3975</xdr:rowOff>
    </xdr:to>
    <xdr:cxnSp macro="">
      <xdr:nvCxnSpPr>
        <xdr:cNvPr id="43" name="直線コネクタ 42"/>
        <xdr:cNvCxnSpPr/>
      </xdr:nvCxnSpPr>
      <xdr:spPr bwMode="auto">
        <a:xfrm flipV="1">
          <a:off x="5651500" y="2164321"/>
          <a:ext cx="0" cy="801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147502</xdr:rowOff>
    </xdr:from>
    <xdr:ext cx="762000" cy="259045"/>
    <xdr:sp macro="" textlink="">
      <xdr:nvSpPr>
        <xdr:cNvPr id="44" name="人口1人当たり決算額の推移最小値テキスト130"/>
        <xdr:cNvSpPr txBox="1"/>
      </xdr:nvSpPr>
      <xdr:spPr>
        <a:xfrm>
          <a:off x="5740400" y="29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3975</xdr:rowOff>
    </xdr:from>
    <xdr:to>
      <xdr:col>30</xdr:col>
      <xdr:colOff>25400</xdr:colOff>
      <xdr:row>17</xdr:row>
      <xdr:rowOff>3975</xdr:rowOff>
    </xdr:to>
    <xdr:cxnSp macro="">
      <xdr:nvCxnSpPr>
        <xdr:cNvPr id="45" name="直線コネクタ 44"/>
        <xdr:cNvCxnSpPr/>
      </xdr:nvCxnSpPr>
      <xdr:spPr bwMode="auto">
        <a:xfrm>
          <a:off x="5562600" y="2966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145673</xdr:rowOff>
    </xdr:from>
    <xdr:ext cx="762000" cy="259045"/>
    <xdr:sp macro="" textlink="">
      <xdr:nvSpPr>
        <xdr:cNvPr id="46" name="人口1人当たり決算額の推移最大値テキスト130"/>
        <xdr:cNvSpPr txBox="1"/>
      </xdr:nvSpPr>
      <xdr:spPr>
        <a:xfrm>
          <a:off x="5740400" y="190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59296</xdr:rowOff>
    </xdr:from>
    <xdr:to>
      <xdr:col>30</xdr:col>
      <xdr:colOff>25400</xdr:colOff>
      <xdr:row>12</xdr:row>
      <xdr:rowOff>59296</xdr:rowOff>
    </xdr:to>
    <xdr:cxnSp macro="">
      <xdr:nvCxnSpPr>
        <xdr:cNvPr id="47" name="直線コネクタ 46"/>
        <xdr:cNvCxnSpPr/>
      </xdr:nvCxnSpPr>
      <xdr:spPr bwMode="auto">
        <a:xfrm>
          <a:off x="5562600" y="2164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76647</xdr:rowOff>
    </xdr:from>
    <xdr:to>
      <xdr:col>29</xdr:col>
      <xdr:colOff>127000</xdr:colOff>
      <xdr:row>13</xdr:row>
      <xdr:rowOff>89174</xdr:rowOff>
    </xdr:to>
    <xdr:cxnSp macro="">
      <xdr:nvCxnSpPr>
        <xdr:cNvPr id="48" name="直線コネクタ 47"/>
        <xdr:cNvCxnSpPr/>
      </xdr:nvCxnSpPr>
      <xdr:spPr bwMode="auto">
        <a:xfrm flipV="1">
          <a:off x="5003800" y="2353122"/>
          <a:ext cx="647700" cy="12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11069</xdr:rowOff>
    </xdr:from>
    <xdr:ext cx="762000" cy="259045"/>
    <xdr:sp macro="" textlink="">
      <xdr:nvSpPr>
        <xdr:cNvPr id="49" name="人口1人当たり決算額の推移平均値テキスト130"/>
        <xdr:cNvSpPr txBox="1"/>
      </xdr:nvSpPr>
      <xdr:spPr>
        <a:xfrm>
          <a:off x="5740400" y="245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38992</xdr:rowOff>
    </xdr:from>
    <xdr:to>
      <xdr:col>29</xdr:col>
      <xdr:colOff>177800</xdr:colOff>
      <xdr:row>14</xdr:row>
      <xdr:rowOff>140592</xdr:rowOff>
    </xdr:to>
    <xdr:sp macro="" textlink="">
      <xdr:nvSpPr>
        <xdr:cNvPr id="50" name="フローチャート: 判断 49"/>
        <xdr:cNvSpPr/>
      </xdr:nvSpPr>
      <xdr:spPr bwMode="auto">
        <a:xfrm>
          <a:off x="56007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89174</xdr:rowOff>
    </xdr:from>
    <xdr:to>
      <xdr:col>26</xdr:col>
      <xdr:colOff>50800</xdr:colOff>
      <xdr:row>18</xdr:row>
      <xdr:rowOff>120927</xdr:rowOff>
    </xdr:to>
    <xdr:cxnSp macro="">
      <xdr:nvCxnSpPr>
        <xdr:cNvPr id="51" name="直線コネクタ 50"/>
        <xdr:cNvCxnSpPr/>
      </xdr:nvCxnSpPr>
      <xdr:spPr bwMode="auto">
        <a:xfrm flipV="1">
          <a:off x="4305300" y="2365649"/>
          <a:ext cx="698500" cy="889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43769</xdr:rowOff>
    </xdr:from>
    <xdr:to>
      <xdr:col>26</xdr:col>
      <xdr:colOff>101600</xdr:colOff>
      <xdr:row>14</xdr:row>
      <xdr:rowOff>145369</xdr:rowOff>
    </xdr:to>
    <xdr:sp macro="" textlink="">
      <xdr:nvSpPr>
        <xdr:cNvPr id="52" name="フローチャート: 判断 51"/>
        <xdr:cNvSpPr/>
      </xdr:nvSpPr>
      <xdr:spPr bwMode="auto">
        <a:xfrm>
          <a:off x="4953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130146</xdr:rowOff>
    </xdr:from>
    <xdr:ext cx="736600" cy="259045"/>
    <xdr:sp macro="" textlink="">
      <xdr:nvSpPr>
        <xdr:cNvPr id="53" name="テキスト ボックス 52"/>
        <xdr:cNvSpPr txBox="1"/>
      </xdr:nvSpPr>
      <xdr:spPr>
        <a:xfrm>
          <a:off x="4622800" y="2578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108514</xdr:rowOff>
    </xdr:from>
    <xdr:to>
      <xdr:col>22</xdr:col>
      <xdr:colOff>114300</xdr:colOff>
      <xdr:row>18</xdr:row>
      <xdr:rowOff>120927</xdr:rowOff>
    </xdr:to>
    <xdr:cxnSp macro="">
      <xdr:nvCxnSpPr>
        <xdr:cNvPr id="54" name="直線コネクタ 53"/>
        <xdr:cNvCxnSpPr/>
      </xdr:nvCxnSpPr>
      <xdr:spPr bwMode="auto">
        <a:xfrm>
          <a:off x="3606800" y="3242239"/>
          <a:ext cx="698500" cy="12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42763</xdr:rowOff>
    </xdr:from>
    <xdr:to>
      <xdr:col>22</xdr:col>
      <xdr:colOff>165100</xdr:colOff>
      <xdr:row>19</xdr:row>
      <xdr:rowOff>144363</xdr:rowOff>
    </xdr:to>
    <xdr:sp macro="" textlink="">
      <xdr:nvSpPr>
        <xdr:cNvPr id="55" name="フローチャート: 判断 54"/>
        <xdr:cNvSpPr/>
      </xdr:nvSpPr>
      <xdr:spPr bwMode="auto">
        <a:xfrm>
          <a:off x="4254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129140</xdr:rowOff>
    </xdr:from>
    <xdr:ext cx="762000" cy="259045"/>
    <xdr:sp macro="" textlink="">
      <xdr:nvSpPr>
        <xdr:cNvPr id="56" name="テキスト ボックス 55"/>
        <xdr:cNvSpPr txBox="1"/>
      </xdr:nvSpPr>
      <xdr:spPr>
        <a:xfrm>
          <a:off x="3924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107622</xdr:rowOff>
    </xdr:from>
    <xdr:to>
      <xdr:col>18</xdr:col>
      <xdr:colOff>177800</xdr:colOff>
      <xdr:row>18</xdr:row>
      <xdr:rowOff>108514</xdr:rowOff>
    </xdr:to>
    <xdr:cxnSp macro="">
      <xdr:nvCxnSpPr>
        <xdr:cNvPr id="57" name="直線コネクタ 56"/>
        <xdr:cNvCxnSpPr/>
      </xdr:nvCxnSpPr>
      <xdr:spPr bwMode="auto">
        <a:xfrm>
          <a:off x="2908300" y="3241347"/>
          <a:ext cx="698500" cy="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34877</xdr:rowOff>
    </xdr:from>
    <xdr:to>
      <xdr:col>19</xdr:col>
      <xdr:colOff>38100</xdr:colOff>
      <xdr:row>19</xdr:row>
      <xdr:rowOff>136477</xdr:rowOff>
    </xdr:to>
    <xdr:sp macro="" textlink="">
      <xdr:nvSpPr>
        <xdr:cNvPr id="58" name="フローチャート: 判断 57"/>
        <xdr:cNvSpPr/>
      </xdr:nvSpPr>
      <xdr:spPr bwMode="auto">
        <a:xfrm>
          <a:off x="35560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121254</xdr:rowOff>
    </xdr:from>
    <xdr:ext cx="762000" cy="259045"/>
    <xdr:sp macro="" textlink="">
      <xdr:nvSpPr>
        <xdr:cNvPr id="59" name="テキスト ボックス 58"/>
        <xdr:cNvSpPr txBox="1"/>
      </xdr:nvSpPr>
      <xdr:spPr>
        <a:xfrm>
          <a:off x="32258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42604</xdr:rowOff>
    </xdr:from>
    <xdr:to>
      <xdr:col>15</xdr:col>
      <xdr:colOff>101600</xdr:colOff>
      <xdr:row>19</xdr:row>
      <xdr:rowOff>144204</xdr:rowOff>
    </xdr:to>
    <xdr:sp macro="" textlink="">
      <xdr:nvSpPr>
        <xdr:cNvPr id="60" name="フローチャート: 判断 59"/>
        <xdr:cNvSpPr/>
      </xdr:nvSpPr>
      <xdr:spPr bwMode="auto">
        <a:xfrm>
          <a:off x="28575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128981</xdr:rowOff>
    </xdr:from>
    <xdr:ext cx="762000" cy="259045"/>
    <xdr:sp macro="" textlink="">
      <xdr:nvSpPr>
        <xdr:cNvPr id="61" name="テキスト ボックス 60"/>
        <xdr:cNvSpPr txBox="1"/>
      </xdr:nvSpPr>
      <xdr:spPr>
        <a:xfrm>
          <a:off x="2527300" y="343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25847</xdr:rowOff>
    </xdr:from>
    <xdr:to>
      <xdr:col>29</xdr:col>
      <xdr:colOff>177800</xdr:colOff>
      <xdr:row>13</xdr:row>
      <xdr:rowOff>127447</xdr:rowOff>
    </xdr:to>
    <xdr:sp macro="" textlink="">
      <xdr:nvSpPr>
        <xdr:cNvPr id="67" name="楕円 66"/>
        <xdr:cNvSpPr/>
      </xdr:nvSpPr>
      <xdr:spPr bwMode="auto">
        <a:xfrm>
          <a:off x="5600700" y="2302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42374</xdr:rowOff>
    </xdr:from>
    <xdr:ext cx="762000" cy="259045"/>
    <xdr:sp macro="" textlink="">
      <xdr:nvSpPr>
        <xdr:cNvPr id="68" name="人口1人当たり決算額の推移該当値テキスト130"/>
        <xdr:cNvSpPr txBox="1"/>
      </xdr:nvSpPr>
      <xdr:spPr>
        <a:xfrm>
          <a:off x="5740400" y="21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38374</xdr:rowOff>
    </xdr:from>
    <xdr:to>
      <xdr:col>26</xdr:col>
      <xdr:colOff>101600</xdr:colOff>
      <xdr:row>13</xdr:row>
      <xdr:rowOff>139974</xdr:rowOff>
    </xdr:to>
    <xdr:sp macro="" textlink="">
      <xdr:nvSpPr>
        <xdr:cNvPr id="69" name="楕円 68"/>
        <xdr:cNvSpPr/>
      </xdr:nvSpPr>
      <xdr:spPr bwMode="auto">
        <a:xfrm>
          <a:off x="4953000" y="2314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150151</xdr:rowOff>
    </xdr:from>
    <xdr:ext cx="736600" cy="259045"/>
    <xdr:sp macro="" textlink="">
      <xdr:nvSpPr>
        <xdr:cNvPr id="70" name="テキスト ボックス 69"/>
        <xdr:cNvSpPr txBox="1"/>
      </xdr:nvSpPr>
      <xdr:spPr>
        <a:xfrm>
          <a:off x="4622800" y="2083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70127</xdr:rowOff>
    </xdr:from>
    <xdr:to>
      <xdr:col>22</xdr:col>
      <xdr:colOff>165100</xdr:colOff>
      <xdr:row>19</xdr:row>
      <xdr:rowOff>277</xdr:rowOff>
    </xdr:to>
    <xdr:sp macro="" textlink="">
      <xdr:nvSpPr>
        <xdr:cNvPr id="71" name="楕円 70"/>
        <xdr:cNvSpPr/>
      </xdr:nvSpPr>
      <xdr:spPr bwMode="auto">
        <a:xfrm>
          <a:off x="4254500" y="320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10454</xdr:rowOff>
    </xdr:from>
    <xdr:ext cx="762000" cy="259045"/>
    <xdr:sp macro="" textlink="">
      <xdr:nvSpPr>
        <xdr:cNvPr id="72" name="テキスト ボックス 71"/>
        <xdr:cNvSpPr txBox="1"/>
      </xdr:nvSpPr>
      <xdr:spPr>
        <a:xfrm>
          <a:off x="3924300" y="297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57714</xdr:rowOff>
    </xdr:from>
    <xdr:to>
      <xdr:col>19</xdr:col>
      <xdr:colOff>38100</xdr:colOff>
      <xdr:row>18</xdr:row>
      <xdr:rowOff>159314</xdr:rowOff>
    </xdr:to>
    <xdr:sp macro="" textlink="">
      <xdr:nvSpPr>
        <xdr:cNvPr id="73" name="楕円 72"/>
        <xdr:cNvSpPr/>
      </xdr:nvSpPr>
      <xdr:spPr bwMode="auto">
        <a:xfrm>
          <a:off x="3556000" y="319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169491</xdr:rowOff>
    </xdr:from>
    <xdr:ext cx="762000" cy="259045"/>
    <xdr:sp macro="" textlink="">
      <xdr:nvSpPr>
        <xdr:cNvPr id="74" name="テキスト ボックス 73"/>
        <xdr:cNvSpPr txBox="1"/>
      </xdr:nvSpPr>
      <xdr:spPr>
        <a:xfrm>
          <a:off x="3225800" y="29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56822</xdr:rowOff>
    </xdr:from>
    <xdr:to>
      <xdr:col>15</xdr:col>
      <xdr:colOff>101600</xdr:colOff>
      <xdr:row>18</xdr:row>
      <xdr:rowOff>158422</xdr:rowOff>
    </xdr:to>
    <xdr:sp macro="" textlink="">
      <xdr:nvSpPr>
        <xdr:cNvPr id="75" name="楕円 74"/>
        <xdr:cNvSpPr/>
      </xdr:nvSpPr>
      <xdr:spPr bwMode="auto">
        <a:xfrm>
          <a:off x="2857500" y="3190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168599</xdr:rowOff>
    </xdr:from>
    <xdr:ext cx="762000" cy="259045"/>
    <xdr:sp macro="" textlink="">
      <xdr:nvSpPr>
        <xdr:cNvPr id="76" name="テキスト ボックス 75"/>
        <xdr:cNvSpPr txBox="1"/>
      </xdr:nvSpPr>
      <xdr:spPr>
        <a:xfrm>
          <a:off x="2527300" y="295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206599</xdr:rowOff>
    </xdr:from>
    <xdr:to>
      <xdr:col>29</xdr:col>
      <xdr:colOff>127000</xdr:colOff>
      <xdr:row>37</xdr:row>
      <xdr:rowOff>114702</xdr:rowOff>
    </xdr:to>
    <xdr:cxnSp macro="">
      <xdr:nvCxnSpPr>
        <xdr:cNvPr id="103" name="直線コネクタ 102"/>
        <xdr:cNvCxnSpPr/>
      </xdr:nvCxnSpPr>
      <xdr:spPr bwMode="auto">
        <a:xfrm flipV="1">
          <a:off x="5651500" y="6131149"/>
          <a:ext cx="0" cy="1108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86779</xdr:rowOff>
    </xdr:from>
    <xdr:ext cx="762000" cy="259045"/>
    <xdr:sp macro="" textlink="">
      <xdr:nvSpPr>
        <xdr:cNvPr id="104" name="人口1人当たり決算額の推移最小値テキスト445"/>
        <xdr:cNvSpPr txBox="1"/>
      </xdr:nvSpPr>
      <xdr:spPr>
        <a:xfrm>
          <a:off x="5740400" y="721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114702</xdr:rowOff>
    </xdr:from>
    <xdr:to>
      <xdr:col>30</xdr:col>
      <xdr:colOff>25400</xdr:colOff>
      <xdr:row>37</xdr:row>
      <xdr:rowOff>114702</xdr:rowOff>
    </xdr:to>
    <xdr:cxnSp macro="">
      <xdr:nvCxnSpPr>
        <xdr:cNvPr id="105" name="直線コネクタ 104"/>
        <xdr:cNvCxnSpPr/>
      </xdr:nvCxnSpPr>
      <xdr:spPr bwMode="auto">
        <a:xfrm>
          <a:off x="5562600" y="72394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121526</xdr:rowOff>
    </xdr:from>
    <xdr:ext cx="762000" cy="259045"/>
    <xdr:sp macro="" textlink="">
      <xdr:nvSpPr>
        <xdr:cNvPr id="106" name="人口1人当たり決算額の推移最大値テキスト445"/>
        <xdr:cNvSpPr txBox="1"/>
      </xdr:nvSpPr>
      <xdr:spPr>
        <a:xfrm>
          <a:off x="5740400" y="587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206599</xdr:rowOff>
    </xdr:from>
    <xdr:to>
      <xdr:col>30</xdr:col>
      <xdr:colOff>25400</xdr:colOff>
      <xdr:row>33</xdr:row>
      <xdr:rowOff>206599</xdr:rowOff>
    </xdr:to>
    <xdr:cxnSp macro="">
      <xdr:nvCxnSpPr>
        <xdr:cNvPr id="107" name="直線コネクタ 106"/>
        <xdr:cNvCxnSpPr/>
      </xdr:nvCxnSpPr>
      <xdr:spPr bwMode="auto">
        <a:xfrm>
          <a:off x="5562600" y="6131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206599</xdr:rowOff>
    </xdr:from>
    <xdr:to>
      <xdr:col>29</xdr:col>
      <xdr:colOff>127000</xdr:colOff>
      <xdr:row>33</xdr:row>
      <xdr:rowOff>224521</xdr:rowOff>
    </xdr:to>
    <xdr:cxnSp macro="">
      <xdr:nvCxnSpPr>
        <xdr:cNvPr id="108" name="直線コネクタ 107"/>
        <xdr:cNvCxnSpPr/>
      </xdr:nvCxnSpPr>
      <xdr:spPr bwMode="auto">
        <a:xfrm flipV="1">
          <a:off x="5003800" y="6131149"/>
          <a:ext cx="647700" cy="1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331695</xdr:rowOff>
    </xdr:from>
    <xdr:ext cx="762000" cy="259045"/>
    <xdr:sp macro="" textlink="">
      <xdr:nvSpPr>
        <xdr:cNvPr id="109" name="人口1人当たり決算額の推移平均値テキスト445"/>
        <xdr:cNvSpPr txBox="1"/>
      </xdr:nvSpPr>
      <xdr:spPr>
        <a:xfrm>
          <a:off x="5740400" y="6599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16718</xdr:rowOff>
    </xdr:from>
    <xdr:to>
      <xdr:col>29</xdr:col>
      <xdr:colOff>177800</xdr:colOff>
      <xdr:row>35</xdr:row>
      <xdr:rowOff>118318</xdr:rowOff>
    </xdr:to>
    <xdr:sp macro="" textlink="">
      <xdr:nvSpPr>
        <xdr:cNvPr id="110" name="フローチャート: 判断 109"/>
        <xdr:cNvSpPr/>
      </xdr:nvSpPr>
      <xdr:spPr bwMode="auto">
        <a:xfrm>
          <a:off x="56007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224521</xdr:rowOff>
    </xdr:from>
    <xdr:to>
      <xdr:col>26</xdr:col>
      <xdr:colOff>50800</xdr:colOff>
      <xdr:row>33</xdr:row>
      <xdr:rowOff>265120</xdr:rowOff>
    </xdr:to>
    <xdr:cxnSp macro="">
      <xdr:nvCxnSpPr>
        <xdr:cNvPr id="111" name="直線コネクタ 110"/>
        <xdr:cNvCxnSpPr/>
      </xdr:nvCxnSpPr>
      <xdr:spPr bwMode="auto">
        <a:xfrm flipV="1">
          <a:off x="4305300" y="6149071"/>
          <a:ext cx="698500" cy="40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48082</xdr:rowOff>
    </xdr:from>
    <xdr:to>
      <xdr:col>26</xdr:col>
      <xdr:colOff>101600</xdr:colOff>
      <xdr:row>35</xdr:row>
      <xdr:rowOff>149682</xdr:rowOff>
    </xdr:to>
    <xdr:sp macro="" textlink="">
      <xdr:nvSpPr>
        <xdr:cNvPr id="112" name="フローチャート: 判断 111"/>
        <xdr:cNvSpPr/>
      </xdr:nvSpPr>
      <xdr:spPr bwMode="auto">
        <a:xfrm>
          <a:off x="4953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134459</xdr:rowOff>
    </xdr:from>
    <xdr:ext cx="736600" cy="259045"/>
    <xdr:sp macro="" textlink="">
      <xdr:nvSpPr>
        <xdr:cNvPr id="113" name="テキスト ボックス 112"/>
        <xdr:cNvSpPr txBox="1"/>
      </xdr:nvSpPr>
      <xdr:spPr>
        <a:xfrm>
          <a:off x="4622800" y="6744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239014</xdr:rowOff>
    </xdr:from>
    <xdr:to>
      <xdr:col>22</xdr:col>
      <xdr:colOff>114300</xdr:colOff>
      <xdr:row>33</xdr:row>
      <xdr:rowOff>265120</xdr:rowOff>
    </xdr:to>
    <xdr:cxnSp macro="">
      <xdr:nvCxnSpPr>
        <xdr:cNvPr id="114" name="直線コネクタ 113"/>
        <xdr:cNvCxnSpPr/>
      </xdr:nvCxnSpPr>
      <xdr:spPr bwMode="auto">
        <a:xfrm>
          <a:off x="3606800" y="6163564"/>
          <a:ext cx="698500" cy="26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292319</xdr:rowOff>
    </xdr:from>
    <xdr:to>
      <xdr:col>22</xdr:col>
      <xdr:colOff>165100</xdr:colOff>
      <xdr:row>35</xdr:row>
      <xdr:rowOff>51019</xdr:rowOff>
    </xdr:to>
    <xdr:sp macro="" textlink="">
      <xdr:nvSpPr>
        <xdr:cNvPr id="115" name="フローチャート: 判断 114"/>
        <xdr:cNvSpPr/>
      </xdr:nvSpPr>
      <xdr:spPr bwMode="auto">
        <a:xfrm>
          <a:off x="4254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35796</xdr:rowOff>
    </xdr:from>
    <xdr:ext cx="762000" cy="259045"/>
    <xdr:sp macro="" textlink="">
      <xdr:nvSpPr>
        <xdr:cNvPr id="116" name="テキスト ボックス 115"/>
        <xdr:cNvSpPr txBox="1"/>
      </xdr:nvSpPr>
      <xdr:spPr>
        <a:xfrm>
          <a:off x="3924300" y="664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215834</xdr:rowOff>
    </xdr:from>
    <xdr:to>
      <xdr:col>18</xdr:col>
      <xdr:colOff>177800</xdr:colOff>
      <xdr:row>33</xdr:row>
      <xdr:rowOff>239014</xdr:rowOff>
    </xdr:to>
    <xdr:cxnSp macro="">
      <xdr:nvCxnSpPr>
        <xdr:cNvPr id="117" name="直線コネクタ 116"/>
        <xdr:cNvCxnSpPr/>
      </xdr:nvCxnSpPr>
      <xdr:spPr bwMode="auto">
        <a:xfrm>
          <a:off x="2908300" y="6140384"/>
          <a:ext cx="698500" cy="2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214869</xdr:rowOff>
    </xdr:from>
    <xdr:to>
      <xdr:col>19</xdr:col>
      <xdr:colOff>38100</xdr:colOff>
      <xdr:row>34</xdr:row>
      <xdr:rowOff>316469</xdr:rowOff>
    </xdr:to>
    <xdr:sp macro="" textlink="">
      <xdr:nvSpPr>
        <xdr:cNvPr id="118" name="フローチャート: 判断 117"/>
        <xdr:cNvSpPr/>
      </xdr:nvSpPr>
      <xdr:spPr bwMode="auto">
        <a:xfrm>
          <a:off x="3556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301246</xdr:rowOff>
    </xdr:from>
    <xdr:ext cx="762000" cy="259045"/>
    <xdr:sp macro="" textlink="">
      <xdr:nvSpPr>
        <xdr:cNvPr id="119" name="テキスト ボックス 118"/>
        <xdr:cNvSpPr txBox="1"/>
      </xdr:nvSpPr>
      <xdr:spPr>
        <a:xfrm>
          <a:off x="3225800" y="65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136230</xdr:rowOff>
    </xdr:from>
    <xdr:to>
      <xdr:col>15</xdr:col>
      <xdr:colOff>101600</xdr:colOff>
      <xdr:row>34</xdr:row>
      <xdr:rowOff>237830</xdr:rowOff>
    </xdr:to>
    <xdr:sp macro="" textlink="">
      <xdr:nvSpPr>
        <xdr:cNvPr id="120" name="フローチャート: 判断 119"/>
        <xdr:cNvSpPr/>
      </xdr:nvSpPr>
      <xdr:spPr bwMode="auto">
        <a:xfrm>
          <a:off x="2857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222607</xdr:rowOff>
    </xdr:from>
    <xdr:ext cx="762000" cy="259045"/>
    <xdr:sp macro="" textlink="">
      <xdr:nvSpPr>
        <xdr:cNvPr id="121" name="テキスト ボックス 120"/>
        <xdr:cNvSpPr txBox="1"/>
      </xdr:nvSpPr>
      <xdr:spPr>
        <a:xfrm>
          <a:off x="2527300" y="649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155799</xdr:rowOff>
    </xdr:from>
    <xdr:to>
      <xdr:col>29</xdr:col>
      <xdr:colOff>177800</xdr:colOff>
      <xdr:row>33</xdr:row>
      <xdr:rowOff>257399</xdr:rowOff>
    </xdr:to>
    <xdr:sp macro="" textlink="">
      <xdr:nvSpPr>
        <xdr:cNvPr id="127" name="楕円 126"/>
        <xdr:cNvSpPr/>
      </xdr:nvSpPr>
      <xdr:spPr bwMode="auto">
        <a:xfrm>
          <a:off x="5600700" y="608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102476</xdr:rowOff>
    </xdr:from>
    <xdr:ext cx="762000" cy="259045"/>
    <xdr:sp macro="" textlink="">
      <xdr:nvSpPr>
        <xdr:cNvPr id="128" name="人口1人当たり決算額の推移該当値テキスト445"/>
        <xdr:cNvSpPr txBox="1"/>
      </xdr:nvSpPr>
      <xdr:spPr>
        <a:xfrm>
          <a:off x="5740400" y="602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173721</xdr:rowOff>
    </xdr:from>
    <xdr:to>
      <xdr:col>26</xdr:col>
      <xdr:colOff>101600</xdr:colOff>
      <xdr:row>33</xdr:row>
      <xdr:rowOff>275321</xdr:rowOff>
    </xdr:to>
    <xdr:sp macro="" textlink="">
      <xdr:nvSpPr>
        <xdr:cNvPr id="129" name="楕円 128"/>
        <xdr:cNvSpPr/>
      </xdr:nvSpPr>
      <xdr:spPr bwMode="auto">
        <a:xfrm>
          <a:off x="4953000" y="6098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114048</xdr:rowOff>
    </xdr:from>
    <xdr:ext cx="736600" cy="259045"/>
    <xdr:sp macro="" textlink="">
      <xdr:nvSpPr>
        <xdr:cNvPr id="130" name="テキスト ボックス 129"/>
        <xdr:cNvSpPr txBox="1"/>
      </xdr:nvSpPr>
      <xdr:spPr>
        <a:xfrm>
          <a:off x="4622800" y="58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214320</xdr:rowOff>
    </xdr:from>
    <xdr:to>
      <xdr:col>22</xdr:col>
      <xdr:colOff>165100</xdr:colOff>
      <xdr:row>33</xdr:row>
      <xdr:rowOff>315920</xdr:rowOff>
    </xdr:to>
    <xdr:sp macro="" textlink="">
      <xdr:nvSpPr>
        <xdr:cNvPr id="131" name="楕円 130"/>
        <xdr:cNvSpPr/>
      </xdr:nvSpPr>
      <xdr:spPr bwMode="auto">
        <a:xfrm>
          <a:off x="4254500" y="613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154647</xdr:rowOff>
    </xdr:from>
    <xdr:ext cx="762000" cy="259045"/>
    <xdr:sp macro="" textlink="">
      <xdr:nvSpPr>
        <xdr:cNvPr id="132" name="テキスト ボックス 131"/>
        <xdr:cNvSpPr txBox="1"/>
      </xdr:nvSpPr>
      <xdr:spPr>
        <a:xfrm>
          <a:off x="3924300" y="590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188214</xdr:rowOff>
    </xdr:from>
    <xdr:to>
      <xdr:col>19</xdr:col>
      <xdr:colOff>38100</xdr:colOff>
      <xdr:row>33</xdr:row>
      <xdr:rowOff>289814</xdr:rowOff>
    </xdr:to>
    <xdr:sp macro="" textlink="">
      <xdr:nvSpPr>
        <xdr:cNvPr id="133" name="楕円 132"/>
        <xdr:cNvSpPr/>
      </xdr:nvSpPr>
      <xdr:spPr bwMode="auto">
        <a:xfrm>
          <a:off x="3556000" y="611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128541</xdr:rowOff>
    </xdr:from>
    <xdr:ext cx="762000" cy="259045"/>
    <xdr:sp macro="" textlink="">
      <xdr:nvSpPr>
        <xdr:cNvPr id="134" name="テキスト ボックス 133"/>
        <xdr:cNvSpPr txBox="1"/>
      </xdr:nvSpPr>
      <xdr:spPr>
        <a:xfrm>
          <a:off x="3225800" y="588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165034</xdr:rowOff>
    </xdr:from>
    <xdr:to>
      <xdr:col>15</xdr:col>
      <xdr:colOff>101600</xdr:colOff>
      <xdr:row>33</xdr:row>
      <xdr:rowOff>266634</xdr:rowOff>
    </xdr:to>
    <xdr:sp macro="" textlink="">
      <xdr:nvSpPr>
        <xdr:cNvPr id="135" name="楕円 134"/>
        <xdr:cNvSpPr/>
      </xdr:nvSpPr>
      <xdr:spPr bwMode="auto">
        <a:xfrm>
          <a:off x="2857500" y="608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105361</xdr:rowOff>
    </xdr:from>
    <xdr:ext cx="762000" cy="259045"/>
    <xdr:sp macro="" textlink="">
      <xdr:nvSpPr>
        <xdr:cNvPr id="136" name="テキスト ボックス 135"/>
        <xdr:cNvSpPr txBox="1"/>
      </xdr:nvSpPr>
      <xdr:spPr>
        <a:xfrm>
          <a:off x="2527300" y="585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1,196,138
1,176,951
906.68
619,683,855
616,099,558
1,997,994
327,147,073
1,032,554,256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137163</xdr:rowOff>
    </xdr:from>
    <xdr:to>
      <xdr:col>24</xdr:col>
      <xdr:colOff>62865</xdr:colOff>
      <xdr:row>35</xdr:row>
      <xdr:rowOff>114508</xdr:rowOff>
    </xdr:to>
    <xdr:cxnSp macro="">
      <xdr:nvCxnSpPr>
        <xdr:cNvPr id="54" name="直線コネクタ 53"/>
        <xdr:cNvCxnSpPr/>
      </xdr:nvCxnSpPr>
      <xdr:spPr>
        <a:xfrm flipV="1">
          <a:off x="4633595" y="5280663"/>
          <a:ext cx="1270" cy="83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118335</xdr:rowOff>
    </xdr:from>
    <xdr:ext cx="534377" cy="259045"/>
    <xdr:sp macro="" textlink="">
      <xdr:nvSpPr>
        <xdr:cNvPr id="55" name="人件費最小値テキスト"/>
        <xdr:cNvSpPr txBox="1"/>
      </xdr:nvSpPr>
      <xdr:spPr>
        <a:xfrm>
          <a:off x="4686300" y="61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114508</xdr:rowOff>
    </xdr:from>
    <xdr:to>
      <xdr:col>24</xdr:col>
      <xdr:colOff>152400</xdr:colOff>
      <xdr:row>35</xdr:row>
      <xdr:rowOff>114508</xdr:rowOff>
    </xdr:to>
    <xdr:cxnSp macro="">
      <xdr:nvCxnSpPr>
        <xdr:cNvPr id="56" name="直線コネクタ 55"/>
        <xdr:cNvCxnSpPr/>
      </xdr:nvCxnSpPr>
      <xdr:spPr>
        <a:xfrm>
          <a:off x="4546600" y="611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83840</xdr:rowOff>
    </xdr:from>
    <xdr:ext cx="599010" cy="259045"/>
    <xdr:sp macro="" textlink="">
      <xdr:nvSpPr>
        <xdr:cNvPr id="57" name="人件費最大値テキスト"/>
        <xdr:cNvSpPr txBox="1"/>
      </xdr:nvSpPr>
      <xdr:spPr>
        <a:xfrm>
          <a:off x="4686300" y="505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137163</xdr:rowOff>
    </xdr:from>
    <xdr:to>
      <xdr:col>24</xdr:col>
      <xdr:colOff>152400</xdr:colOff>
      <xdr:row>30</xdr:row>
      <xdr:rowOff>137163</xdr:rowOff>
    </xdr:to>
    <xdr:cxnSp macro="">
      <xdr:nvCxnSpPr>
        <xdr:cNvPr id="58" name="直線コネクタ 57"/>
        <xdr:cNvCxnSpPr/>
      </xdr:nvCxnSpPr>
      <xdr:spPr>
        <a:xfrm>
          <a:off x="4546600" y="5280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123241</xdr:rowOff>
    </xdr:from>
    <xdr:to>
      <xdr:col>24</xdr:col>
      <xdr:colOff>63500</xdr:colOff>
      <xdr:row>31</xdr:row>
      <xdr:rowOff>135037</xdr:rowOff>
    </xdr:to>
    <xdr:cxnSp macro="">
      <xdr:nvCxnSpPr>
        <xdr:cNvPr id="59" name="直線コネクタ 58"/>
        <xdr:cNvCxnSpPr/>
      </xdr:nvCxnSpPr>
      <xdr:spPr>
        <a:xfrm>
          <a:off x="3797300" y="5438191"/>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110235</xdr:rowOff>
    </xdr:from>
    <xdr:ext cx="599010" cy="259045"/>
    <xdr:sp macro="" textlink="">
      <xdr:nvSpPr>
        <xdr:cNvPr id="60" name="人件費平均値テキスト"/>
        <xdr:cNvSpPr txBox="1"/>
      </xdr:nvSpPr>
      <xdr:spPr>
        <a:xfrm>
          <a:off x="4686300" y="5596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131808</xdr:rowOff>
    </xdr:from>
    <xdr:to>
      <xdr:col>24</xdr:col>
      <xdr:colOff>114300</xdr:colOff>
      <xdr:row>33</xdr:row>
      <xdr:rowOff>61958</xdr:rowOff>
    </xdr:to>
    <xdr:sp macro="" textlink="">
      <xdr:nvSpPr>
        <xdr:cNvPr id="61" name="フローチャート: 判断 60"/>
        <xdr:cNvSpPr/>
      </xdr:nvSpPr>
      <xdr:spPr>
        <a:xfrm>
          <a:off x="45847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123241</xdr:rowOff>
    </xdr:from>
    <xdr:to>
      <xdr:col>19</xdr:col>
      <xdr:colOff>177800</xdr:colOff>
      <xdr:row>37</xdr:row>
      <xdr:rowOff>84744</xdr:rowOff>
    </xdr:to>
    <xdr:cxnSp macro="">
      <xdr:nvCxnSpPr>
        <xdr:cNvPr id="62" name="直線コネクタ 61"/>
        <xdr:cNvCxnSpPr/>
      </xdr:nvCxnSpPr>
      <xdr:spPr>
        <a:xfrm flipV="1">
          <a:off x="2908300" y="5438191"/>
          <a:ext cx="889000" cy="99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129156</xdr:rowOff>
    </xdr:from>
    <xdr:to>
      <xdr:col>20</xdr:col>
      <xdr:colOff>38100</xdr:colOff>
      <xdr:row>33</xdr:row>
      <xdr:rowOff>59306</xdr:rowOff>
    </xdr:to>
    <xdr:sp macro="" textlink="">
      <xdr:nvSpPr>
        <xdr:cNvPr id="63" name="フローチャート: 判断 62"/>
        <xdr:cNvSpPr/>
      </xdr:nvSpPr>
      <xdr:spPr>
        <a:xfrm>
          <a:off x="3746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50433</xdr:rowOff>
    </xdr:from>
    <xdr:ext cx="599010" cy="259045"/>
    <xdr:sp macro="" textlink="">
      <xdr:nvSpPr>
        <xdr:cNvPr id="64" name="テキスト ボックス 63"/>
        <xdr:cNvSpPr txBox="1"/>
      </xdr:nvSpPr>
      <xdr:spPr>
        <a:xfrm>
          <a:off x="3497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81978</xdr:rowOff>
    </xdr:from>
    <xdr:to>
      <xdr:col>15</xdr:col>
      <xdr:colOff>50800</xdr:colOff>
      <xdr:row>37</xdr:row>
      <xdr:rowOff>84744</xdr:rowOff>
    </xdr:to>
    <xdr:cxnSp macro="">
      <xdr:nvCxnSpPr>
        <xdr:cNvPr id="65" name="直線コネクタ 64"/>
        <xdr:cNvCxnSpPr/>
      </xdr:nvCxnSpPr>
      <xdr:spPr>
        <a:xfrm>
          <a:off x="2019300" y="6425628"/>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32848</xdr:rowOff>
    </xdr:from>
    <xdr:to>
      <xdr:col>15</xdr:col>
      <xdr:colOff>101600</xdr:colOff>
      <xdr:row>38</xdr:row>
      <xdr:rowOff>134448</xdr:rowOff>
    </xdr:to>
    <xdr:sp macro="" textlink="">
      <xdr:nvSpPr>
        <xdr:cNvPr id="66" name="フローチャート: 判断 65"/>
        <xdr:cNvSpPr/>
      </xdr:nvSpPr>
      <xdr:spPr>
        <a:xfrm>
          <a:off x="2857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125575</xdr:rowOff>
    </xdr:from>
    <xdr:ext cx="534377" cy="259045"/>
    <xdr:sp macro="" textlink="">
      <xdr:nvSpPr>
        <xdr:cNvPr id="67" name="テキスト ボックス 66"/>
        <xdr:cNvSpPr txBox="1"/>
      </xdr:nvSpPr>
      <xdr:spPr>
        <a:xfrm>
          <a:off x="2641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81978</xdr:rowOff>
    </xdr:from>
    <xdr:to>
      <xdr:col>10</xdr:col>
      <xdr:colOff>114300</xdr:colOff>
      <xdr:row>37</xdr:row>
      <xdr:rowOff>104747</xdr:rowOff>
    </xdr:to>
    <xdr:cxnSp macro="">
      <xdr:nvCxnSpPr>
        <xdr:cNvPr id="68" name="直線コネクタ 67"/>
        <xdr:cNvCxnSpPr/>
      </xdr:nvCxnSpPr>
      <xdr:spPr>
        <a:xfrm flipV="1">
          <a:off x="1130300" y="6425628"/>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14560</xdr:rowOff>
    </xdr:from>
    <xdr:to>
      <xdr:col>10</xdr:col>
      <xdr:colOff>165100</xdr:colOff>
      <xdr:row>38</xdr:row>
      <xdr:rowOff>116160</xdr:rowOff>
    </xdr:to>
    <xdr:sp macro="" textlink="">
      <xdr:nvSpPr>
        <xdr:cNvPr id="69" name="フローチャート: 判断 68"/>
        <xdr:cNvSpPr/>
      </xdr:nvSpPr>
      <xdr:spPr>
        <a:xfrm>
          <a:off x="1968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107287</xdr:rowOff>
    </xdr:from>
    <xdr:ext cx="534377" cy="259045"/>
    <xdr:sp macro="" textlink="">
      <xdr:nvSpPr>
        <xdr:cNvPr id="70" name="テキスト ボックス 69"/>
        <xdr:cNvSpPr txBox="1"/>
      </xdr:nvSpPr>
      <xdr:spPr>
        <a:xfrm>
          <a:off x="1752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17874</xdr:rowOff>
    </xdr:from>
    <xdr:to>
      <xdr:col>6</xdr:col>
      <xdr:colOff>38100</xdr:colOff>
      <xdr:row>38</xdr:row>
      <xdr:rowOff>119474</xdr:rowOff>
    </xdr:to>
    <xdr:sp macro="" textlink="">
      <xdr:nvSpPr>
        <xdr:cNvPr id="71" name="フローチャート: 判断 70"/>
        <xdr:cNvSpPr/>
      </xdr:nvSpPr>
      <xdr:spPr>
        <a:xfrm>
          <a:off x="1079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110601</xdr:rowOff>
    </xdr:from>
    <xdr:ext cx="534377" cy="259045"/>
    <xdr:sp macro="" textlink="">
      <xdr:nvSpPr>
        <xdr:cNvPr id="72" name="テキスト ボックス 71"/>
        <xdr:cNvSpPr txBox="1"/>
      </xdr:nvSpPr>
      <xdr:spPr>
        <a:xfrm>
          <a:off x="863111" y="66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84237</xdr:rowOff>
    </xdr:from>
    <xdr:to>
      <xdr:col>24</xdr:col>
      <xdr:colOff>114300</xdr:colOff>
      <xdr:row>32</xdr:row>
      <xdr:rowOff>14387</xdr:rowOff>
    </xdr:to>
    <xdr:sp macro="" textlink="">
      <xdr:nvSpPr>
        <xdr:cNvPr id="78" name="楕円 77"/>
        <xdr:cNvSpPr/>
      </xdr:nvSpPr>
      <xdr:spPr>
        <a:xfrm>
          <a:off x="4584700" y="53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107114</xdr:rowOff>
    </xdr:from>
    <xdr:ext cx="599010" cy="259045"/>
    <xdr:sp macro="" textlink="">
      <xdr:nvSpPr>
        <xdr:cNvPr id="79" name="人件費該当値テキスト"/>
        <xdr:cNvSpPr txBox="1"/>
      </xdr:nvSpPr>
      <xdr:spPr>
        <a:xfrm>
          <a:off x="4686300" y="525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72441</xdr:rowOff>
    </xdr:from>
    <xdr:to>
      <xdr:col>20</xdr:col>
      <xdr:colOff>38100</xdr:colOff>
      <xdr:row>32</xdr:row>
      <xdr:rowOff>2591</xdr:rowOff>
    </xdr:to>
    <xdr:sp macro="" textlink="">
      <xdr:nvSpPr>
        <xdr:cNvPr id="80" name="楕円 79"/>
        <xdr:cNvSpPr/>
      </xdr:nvSpPr>
      <xdr:spPr>
        <a:xfrm>
          <a:off x="3746500" y="53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19118</xdr:rowOff>
    </xdr:from>
    <xdr:ext cx="599010" cy="259045"/>
    <xdr:sp macro="" textlink="">
      <xdr:nvSpPr>
        <xdr:cNvPr id="81" name="テキスト ボックス 80"/>
        <xdr:cNvSpPr txBox="1"/>
      </xdr:nvSpPr>
      <xdr:spPr>
        <a:xfrm>
          <a:off x="3497795" y="516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33944</xdr:rowOff>
    </xdr:from>
    <xdr:to>
      <xdr:col>15</xdr:col>
      <xdr:colOff>101600</xdr:colOff>
      <xdr:row>37</xdr:row>
      <xdr:rowOff>135544</xdr:rowOff>
    </xdr:to>
    <xdr:sp macro="" textlink="">
      <xdr:nvSpPr>
        <xdr:cNvPr id="82" name="楕円 81"/>
        <xdr:cNvSpPr/>
      </xdr:nvSpPr>
      <xdr:spPr>
        <a:xfrm>
          <a:off x="2857500" y="63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152071</xdr:rowOff>
    </xdr:from>
    <xdr:ext cx="534377" cy="259045"/>
    <xdr:sp macro="" textlink="">
      <xdr:nvSpPr>
        <xdr:cNvPr id="83" name="テキスト ボックス 82"/>
        <xdr:cNvSpPr txBox="1"/>
      </xdr:nvSpPr>
      <xdr:spPr>
        <a:xfrm>
          <a:off x="2641111" y="615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31178</xdr:rowOff>
    </xdr:from>
    <xdr:to>
      <xdr:col>10</xdr:col>
      <xdr:colOff>165100</xdr:colOff>
      <xdr:row>37</xdr:row>
      <xdr:rowOff>132778</xdr:rowOff>
    </xdr:to>
    <xdr:sp macro="" textlink="">
      <xdr:nvSpPr>
        <xdr:cNvPr id="84" name="楕円 83"/>
        <xdr:cNvSpPr/>
      </xdr:nvSpPr>
      <xdr:spPr>
        <a:xfrm>
          <a:off x="1968500" y="63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149305</xdr:rowOff>
    </xdr:from>
    <xdr:ext cx="534377" cy="259045"/>
    <xdr:sp macro="" textlink="">
      <xdr:nvSpPr>
        <xdr:cNvPr id="85" name="テキスト ボックス 84"/>
        <xdr:cNvSpPr txBox="1"/>
      </xdr:nvSpPr>
      <xdr:spPr>
        <a:xfrm>
          <a:off x="1752111" y="615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53947</xdr:rowOff>
    </xdr:from>
    <xdr:to>
      <xdr:col>6</xdr:col>
      <xdr:colOff>38100</xdr:colOff>
      <xdr:row>37</xdr:row>
      <xdr:rowOff>155547</xdr:rowOff>
    </xdr:to>
    <xdr:sp macro="" textlink="">
      <xdr:nvSpPr>
        <xdr:cNvPr id="86" name="楕円 85"/>
        <xdr:cNvSpPr/>
      </xdr:nvSpPr>
      <xdr:spPr>
        <a:xfrm>
          <a:off x="1079500" y="639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624</xdr:rowOff>
    </xdr:from>
    <xdr:ext cx="534377" cy="259045"/>
    <xdr:sp macro="" textlink="">
      <xdr:nvSpPr>
        <xdr:cNvPr id="87" name="テキスト ボックス 86"/>
        <xdr:cNvSpPr txBox="1"/>
      </xdr:nvSpPr>
      <xdr:spPr>
        <a:xfrm>
          <a:off x="863111" y="61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34224</xdr:rowOff>
    </xdr:from>
    <xdr:to>
      <xdr:col>24</xdr:col>
      <xdr:colOff>62865</xdr:colOff>
      <xdr:row>56</xdr:row>
      <xdr:rowOff>153462</xdr:rowOff>
    </xdr:to>
    <xdr:cxnSp macro="">
      <xdr:nvCxnSpPr>
        <xdr:cNvPr id="110" name="直線コネクタ 109"/>
        <xdr:cNvCxnSpPr/>
      </xdr:nvCxnSpPr>
      <xdr:spPr>
        <a:xfrm flipV="1">
          <a:off x="4633595" y="8778174"/>
          <a:ext cx="1270" cy="97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157289</xdr:rowOff>
    </xdr:from>
    <xdr:ext cx="534377" cy="259045"/>
    <xdr:sp macro="" textlink="">
      <xdr:nvSpPr>
        <xdr:cNvPr id="111" name="物件費最小値テキスト"/>
        <xdr:cNvSpPr txBox="1"/>
      </xdr:nvSpPr>
      <xdr:spPr>
        <a:xfrm>
          <a:off x="4686300" y="97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153462</xdr:rowOff>
    </xdr:from>
    <xdr:to>
      <xdr:col>24</xdr:col>
      <xdr:colOff>152400</xdr:colOff>
      <xdr:row>56</xdr:row>
      <xdr:rowOff>153462</xdr:rowOff>
    </xdr:to>
    <xdr:cxnSp macro="">
      <xdr:nvCxnSpPr>
        <xdr:cNvPr id="112" name="直線コネクタ 111"/>
        <xdr:cNvCxnSpPr/>
      </xdr:nvCxnSpPr>
      <xdr:spPr>
        <a:xfrm>
          <a:off x="4546600" y="97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152351</xdr:rowOff>
    </xdr:from>
    <xdr:ext cx="534377" cy="259045"/>
    <xdr:sp macro="" textlink="">
      <xdr:nvSpPr>
        <xdr:cNvPr id="113" name="物件費最大値テキスト"/>
        <xdr:cNvSpPr txBox="1"/>
      </xdr:nvSpPr>
      <xdr:spPr>
        <a:xfrm>
          <a:off x="4686300" y="85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34224</xdr:rowOff>
    </xdr:from>
    <xdr:to>
      <xdr:col>24</xdr:col>
      <xdr:colOff>152400</xdr:colOff>
      <xdr:row>51</xdr:row>
      <xdr:rowOff>34224</xdr:rowOff>
    </xdr:to>
    <xdr:cxnSp macro="">
      <xdr:nvCxnSpPr>
        <xdr:cNvPr id="114" name="直線コネクタ 113"/>
        <xdr:cNvCxnSpPr/>
      </xdr:nvCxnSpPr>
      <xdr:spPr>
        <a:xfrm>
          <a:off x="4546600" y="877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167772</xdr:rowOff>
    </xdr:from>
    <xdr:to>
      <xdr:col>24</xdr:col>
      <xdr:colOff>63500</xdr:colOff>
      <xdr:row>53</xdr:row>
      <xdr:rowOff>51643</xdr:rowOff>
    </xdr:to>
    <xdr:cxnSp macro="">
      <xdr:nvCxnSpPr>
        <xdr:cNvPr id="115" name="直線コネクタ 114"/>
        <xdr:cNvCxnSpPr/>
      </xdr:nvCxnSpPr>
      <xdr:spPr>
        <a:xfrm flipV="1">
          <a:off x="3797300" y="9083172"/>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141302</xdr:rowOff>
    </xdr:from>
    <xdr:ext cx="534377" cy="259045"/>
    <xdr:sp macro="" textlink="">
      <xdr:nvSpPr>
        <xdr:cNvPr id="116" name="物件費平均値テキスト"/>
        <xdr:cNvSpPr txBox="1"/>
      </xdr:nvSpPr>
      <xdr:spPr>
        <a:xfrm>
          <a:off x="4686300" y="92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162875</xdr:rowOff>
    </xdr:from>
    <xdr:to>
      <xdr:col>24</xdr:col>
      <xdr:colOff>114300</xdr:colOff>
      <xdr:row>54</xdr:row>
      <xdr:rowOff>93025</xdr:rowOff>
    </xdr:to>
    <xdr:sp macro="" textlink="">
      <xdr:nvSpPr>
        <xdr:cNvPr id="117" name="フローチャート: 判断 116"/>
        <xdr:cNvSpPr/>
      </xdr:nvSpPr>
      <xdr:spPr>
        <a:xfrm>
          <a:off x="4584700" y="924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51643</xdr:rowOff>
    </xdr:from>
    <xdr:to>
      <xdr:col>19</xdr:col>
      <xdr:colOff>177800</xdr:colOff>
      <xdr:row>53</xdr:row>
      <xdr:rowOff>67005</xdr:rowOff>
    </xdr:to>
    <xdr:cxnSp macro="">
      <xdr:nvCxnSpPr>
        <xdr:cNvPr id="118" name="直線コネクタ 117"/>
        <xdr:cNvCxnSpPr/>
      </xdr:nvCxnSpPr>
      <xdr:spPr>
        <a:xfrm flipV="1">
          <a:off x="2908300" y="9138493"/>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135260</xdr:rowOff>
    </xdr:from>
    <xdr:to>
      <xdr:col>20</xdr:col>
      <xdr:colOff>38100</xdr:colOff>
      <xdr:row>54</xdr:row>
      <xdr:rowOff>65410</xdr:rowOff>
    </xdr:to>
    <xdr:sp macro="" textlink="">
      <xdr:nvSpPr>
        <xdr:cNvPr id="119" name="フローチャート: 判断 118"/>
        <xdr:cNvSpPr/>
      </xdr:nvSpPr>
      <xdr:spPr>
        <a:xfrm>
          <a:off x="3746500" y="92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56537</xdr:rowOff>
    </xdr:from>
    <xdr:ext cx="534377" cy="259045"/>
    <xdr:sp macro="" textlink="">
      <xdr:nvSpPr>
        <xdr:cNvPr id="120" name="テキスト ボックス 119"/>
        <xdr:cNvSpPr txBox="1"/>
      </xdr:nvSpPr>
      <xdr:spPr>
        <a:xfrm>
          <a:off x="3530111" y="93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142580</xdr:rowOff>
    </xdr:from>
    <xdr:to>
      <xdr:col>15</xdr:col>
      <xdr:colOff>50800</xdr:colOff>
      <xdr:row>53</xdr:row>
      <xdr:rowOff>67005</xdr:rowOff>
    </xdr:to>
    <xdr:cxnSp macro="">
      <xdr:nvCxnSpPr>
        <xdr:cNvPr id="121" name="直線コネクタ 120"/>
        <xdr:cNvCxnSpPr/>
      </xdr:nvCxnSpPr>
      <xdr:spPr>
        <a:xfrm>
          <a:off x="2019300" y="9057980"/>
          <a:ext cx="889000" cy="9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148016</xdr:rowOff>
    </xdr:from>
    <xdr:to>
      <xdr:col>15</xdr:col>
      <xdr:colOff>101600</xdr:colOff>
      <xdr:row>54</xdr:row>
      <xdr:rowOff>78166</xdr:rowOff>
    </xdr:to>
    <xdr:sp macro="" textlink="">
      <xdr:nvSpPr>
        <xdr:cNvPr id="122" name="フローチャート: 判断 121"/>
        <xdr:cNvSpPr/>
      </xdr:nvSpPr>
      <xdr:spPr>
        <a:xfrm>
          <a:off x="2857500" y="923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69293</xdr:rowOff>
    </xdr:from>
    <xdr:ext cx="534377" cy="259045"/>
    <xdr:sp macro="" textlink="">
      <xdr:nvSpPr>
        <xdr:cNvPr id="123" name="テキスト ボックス 122"/>
        <xdr:cNvSpPr txBox="1"/>
      </xdr:nvSpPr>
      <xdr:spPr>
        <a:xfrm>
          <a:off x="2641111" y="93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142580</xdr:rowOff>
    </xdr:from>
    <xdr:to>
      <xdr:col>10</xdr:col>
      <xdr:colOff>114300</xdr:colOff>
      <xdr:row>53</xdr:row>
      <xdr:rowOff>85385</xdr:rowOff>
    </xdr:to>
    <xdr:cxnSp macro="">
      <xdr:nvCxnSpPr>
        <xdr:cNvPr id="124" name="直線コネクタ 123"/>
        <xdr:cNvCxnSpPr/>
      </xdr:nvCxnSpPr>
      <xdr:spPr>
        <a:xfrm flipV="1">
          <a:off x="1130300" y="9057980"/>
          <a:ext cx="889000" cy="11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52004</xdr:rowOff>
    </xdr:from>
    <xdr:to>
      <xdr:col>10</xdr:col>
      <xdr:colOff>165100</xdr:colOff>
      <xdr:row>54</xdr:row>
      <xdr:rowOff>153604</xdr:rowOff>
    </xdr:to>
    <xdr:sp macro="" textlink="">
      <xdr:nvSpPr>
        <xdr:cNvPr id="125" name="フローチャート: 判断 124"/>
        <xdr:cNvSpPr/>
      </xdr:nvSpPr>
      <xdr:spPr>
        <a:xfrm>
          <a:off x="1968500" y="931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144731</xdr:rowOff>
    </xdr:from>
    <xdr:ext cx="534377" cy="259045"/>
    <xdr:sp macro="" textlink="">
      <xdr:nvSpPr>
        <xdr:cNvPr id="126" name="テキスト ボックス 125"/>
        <xdr:cNvSpPr txBox="1"/>
      </xdr:nvSpPr>
      <xdr:spPr>
        <a:xfrm>
          <a:off x="1752111" y="94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75275</xdr:rowOff>
    </xdr:from>
    <xdr:to>
      <xdr:col>6</xdr:col>
      <xdr:colOff>38100</xdr:colOff>
      <xdr:row>55</xdr:row>
      <xdr:rowOff>5425</xdr:rowOff>
    </xdr:to>
    <xdr:sp macro="" textlink="">
      <xdr:nvSpPr>
        <xdr:cNvPr id="127" name="フローチャート: 判断 126"/>
        <xdr:cNvSpPr/>
      </xdr:nvSpPr>
      <xdr:spPr>
        <a:xfrm>
          <a:off x="1079500" y="93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168002</xdr:rowOff>
    </xdr:from>
    <xdr:ext cx="534377" cy="259045"/>
    <xdr:sp macro="" textlink="">
      <xdr:nvSpPr>
        <xdr:cNvPr id="128" name="テキスト ボックス 127"/>
        <xdr:cNvSpPr txBox="1"/>
      </xdr:nvSpPr>
      <xdr:spPr>
        <a:xfrm>
          <a:off x="863111" y="942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116972</xdr:rowOff>
    </xdr:from>
    <xdr:to>
      <xdr:col>24</xdr:col>
      <xdr:colOff>114300</xdr:colOff>
      <xdr:row>53</xdr:row>
      <xdr:rowOff>47122</xdr:rowOff>
    </xdr:to>
    <xdr:sp macro="" textlink="">
      <xdr:nvSpPr>
        <xdr:cNvPr id="134" name="楕円 133"/>
        <xdr:cNvSpPr/>
      </xdr:nvSpPr>
      <xdr:spPr>
        <a:xfrm>
          <a:off x="4584700" y="90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139849</xdr:rowOff>
    </xdr:from>
    <xdr:ext cx="534377" cy="259045"/>
    <xdr:sp macro="" textlink="">
      <xdr:nvSpPr>
        <xdr:cNvPr id="135" name="物件費該当値テキスト"/>
        <xdr:cNvSpPr txBox="1"/>
      </xdr:nvSpPr>
      <xdr:spPr>
        <a:xfrm>
          <a:off x="4686300" y="88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843</xdr:rowOff>
    </xdr:from>
    <xdr:to>
      <xdr:col>20</xdr:col>
      <xdr:colOff>38100</xdr:colOff>
      <xdr:row>53</xdr:row>
      <xdr:rowOff>102443</xdr:rowOff>
    </xdr:to>
    <xdr:sp macro="" textlink="">
      <xdr:nvSpPr>
        <xdr:cNvPr id="136" name="楕円 135"/>
        <xdr:cNvSpPr/>
      </xdr:nvSpPr>
      <xdr:spPr>
        <a:xfrm>
          <a:off x="3746500" y="908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118970</xdr:rowOff>
    </xdr:from>
    <xdr:ext cx="534377" cy="259045"/>
    <xdr:sp macro="" textlink="">
      <xdr:nvSpPr>
        <xdr:cNvPr id="137" name="テキスト ボックス 136"/>
        <xdr:cNvSpPr txBox="1"/>
      </xdr:nvSpPr>
      <xdr:spPr>
        <a:xfrm>
          <a:off x="3530111" y="88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16205</xdr:rowOff>
    </xdr:from>
    <xdr:to>
      <xdr:col>15</xdr:col>
      <xdr:colOff>101600</xdr:colOff>
      <xdr:row>53</xdr:row>
      <xdr:rowOff>117805</xdr:rowOff>
    </xdr:to>
    <xdr:sp macro="" textlink="">
      <xdr:nvSpPr>
        <xdr:cNvPr id="138" name="楕円 137"/>
        <xdr:cNvSpPr/>
      </xdr:nvSpPr>
      <xdr:spPr>
        <a:xfrm>
          <a:off x="2857500" y="9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134332</xdr:rowOff>
    </xdr:from>
    <xdr:ext cx="534377" cy="259045"/>
    <xdr:sp macro="" textlink="">
      <xdr:nvSpPr>
        <xdr:cNvPr id="139" name="テキスト ボックス 138"/>
        <xdr:cNvSpPr txBox="1"/>
      </xdr:nvSpPr>
      <xdr:spPr>
        <a:xfrm>
          <a:off x="2641111" y="887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91780</xdr:rowOff>
    </xdr:from>
    <xdr:to>
      <xdr:col>10</xdr:col>
      <xdr:colOff>165100</xdr:colOff>
      <xdr:row>53</xdr:row>
      <xdr:rowOff>21930</xdr:rowOff>
    </xdr:to>
    <xdr:sp macro="" textlink="">
      <xdr:nvSpPr>
        <xdr:cNvPr id="140" name="楕円 139"/>
        <xdr:cNvSpPr/>
      </xdr:nvSpPr>
      <xdr:spPr>
        <a:xfrm>
          <a:off x="1968500" y="90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38457</xdr:rowOff>
    </xdr:from>
    <xdr:ext cx="534377" cy="259045"/>
    <xdr:sp macro="" textlink="">
      <xdr:nvSpPr>
        <xdr:cNvPr id="141" name="テキスト ボックス 140"/>
        <xdr:cNvSpPr txBox="1"/>
      </xdr:nvSpPr>
      <xdr:spPr>
        <a:xfrm>
          <a:off x="1752111" y="878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34585</xdr:rowOff>
    </xdr:from>
    <xdr:to>
      <xdr:col>6</xdr:col>
      <xdr:colOff>38100</xdr:colOff>
      <xdr:row>53</xdr:row>
      <xdr:rowOff>136185</xdr:rowOff>
    </xdr:to>
    <xdr:sp macro="" textlink="">
      <xdr:nvSpPr>
        <xdr:cNvPr id="142" name="楕円 141"/>
        <xdr:cNvSpPr/>
      </xdr:nvSpPr>
      <xdr:spPr>
        <a:xfrm>
          <a:off x="1079500" y="91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152712</xdr:rowOff>
    </xdr:from>
    <xdr:ext cx="534377" cy="259045"/>
    <xdr:sp macro="" textlink="">
      <xdr:nvSpPr>
        <xdr:cNvPr id="143" name="テキスト ボックス 142"/>
        <xdr:cNvSpPr txBox="1"/>
      </xdr:nvSpPr>
      <xdr:spPr>
        <a:xfrm>
          <a:off x="863111" y="889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5" name="テキスト ボックス 154"/>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148749</xdr:rowOff>
    </xdr:from>
    <xdr:to>
      <xdr:col>24</xdr:col>
      <xdr:colOff>62865</xdr:colOff>
      <xdr:row>78</xdr:row>
      <xdr:rowOff>48546</xdr:rowOff>
    </xdr:to>
    <xdr:cxnSp macro="">
      <xdr:nvCxnSpPr>
        <xdr:cNvPr id="171" name="直線コネクタ 170"/>
        <xdr:cNvCxnSpPr/>
      </xdr:nvCxnSpPr>
      <xdr:spPr>
        <a:xfrm flipV="1">
          <a:off x="4633595" y="12150249"/>
          <a:ext cx="1270" cy="127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52373</xdr:rowOff>
    </xdr:from>
    <xdr:ext cx="469744" cy="259045"/>
    <xdr:sp macro="" textlink="">
      <xdr:nvSpPr>
        <xdr:cNvPr id="172" name="維持補修費最小値テキスト"/>
        <xdr:cNvSpPr txBox="1"/>
      </xdr:nvSpPr>
      <xdr:spPr>
        <a:xfrm>
          <a:off x="4686300" y="1342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48546</xdr:rowOff>
    </xdr:from>
    <xdr:to>
      <xdr:col>24</xdr:col>
      <xdr:colOff>152400</xdr:colOff>
      <xdr:row>78</xdr:row>
      <xdr:rowOff>48546</xdr:rowOff>
    </xdr:to>
    <xdr:cxnSp macro="">
      <xdr:nvCxnSpPr>
        <xdr:cNvPr id="173" name="直線コネクタ 172"/>
        <xdr:cNvCxnSpPr/>
      </xdr:nvCxnSpPr>
      <xdr:spPr>
        <a:xfrm>
          <a:off x="4546600" y="134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95426</xdr:rowOff>
    </xdr:from>
    <xdr:ext cx="534377" cy="259045"/>
    <xdr:sp macro="" textlink="">
      <xdr:nvSpPr>
        <xdr:cNvPr id="174" name="維持補修費最大値テキスト"/>
        <xdr:cNvSpPr txBox="1"/>
      </xdr:nvSpPr>
      <xdr:spPr>
        <a:xfrm>
          <a:off x="4686300" y="1192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148749</xdr:rowOff>
    </xdr:from>
    <xdr:to>
      <xdr:col>24</xdr:col>
      <xdr:colOff>152400</xdr:colOff>
      <xdr:row>70</xdr:row>
      <xdr:rowOff>148749</xdr:rowOff>
    </xdr:to>
    <xdr:cxnSp macro="">
      <xdr:nvCxnSpPr>
        <xdr:cNvPr id="175" name="直線コネクタ 174"/>
        <xdr:cNvCxnSpPr/>
      </xdr:nvCxnSpPr>
      <xdr:spPr>
        <a:xfrm>
          <a:off x="4546600" y="12150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28163</xdr:rowOff>
    </xdr:from>
    <xdr:to>
      <xdr:col>24</xdr:col>
      <xdr:colOff>63500</xdr:colOff>
      <xdr:row>78</xdr:row>
      <xdr:rowOff>48546</xdr:rowOff>
    </xdr:to>
    <xdr:cxnSp macro="">
      <xdr:nvCxnSpPr>
        <xdr:cNvPr id="176" name="直線コネクタ 175"/>
        <xdr:cNvCxnSpPr/>
      </xdr:nvCxnSpPr>
      <xdr:spPr>
        <a:xfrm>
          <a:off x="3797300" y="13401263"/>
          <a:ext cx="8382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122826</xdr:rowOff>
    </xdr:from>
    <xdr:ext cx="469744" cy="259045"/>
    <xdr:sp macro="" textlink="">
      <xdr:nvSpPr>
        <xdr:cNvPr id="177" name="維持補修費平均値テキスト"/>
        <xdr:cNvSpPr txBox="1"/>
      </xdr:nvSpPr>
      <xdr:spPr>
        <a:xfrm>
          <a:off x="4686300" y="12810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99949</xdr:rowOff>
    </xdr:from>
    <xdr:to>
      <xdr:col>24</xdr:col>
      <xdr:colOff>114300</xdr:colOff>
      <xdr:row>76</xdr:row>
      <xdr:rowOff>30099</xdr:rowOff>
    </xdr:to>
    <xdr:sp macro="" textlink="">
      <xdr:nvSpPr>
        <xdr:cNvPr id="178" name="フローチャート: 判断 177"/>
        <xdr:cNvSpPr/>
      </xdr:nvSpPr>
      <xdr:spPr>
        <a:xfrm>
          <a:off x="4584700" y="1295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28163</xdr:rowOff>
    </xdr:from>
    <xdr:to>
      <xdr:col>19</xdr:col>
      <xdr:colOff>177800</xdr:colOff>
      <xdr:row>78</xdr:row>
      <xdr:rowOff>108649</xdr:rowOff>
    </xdr:to>
    <xdr:cxnSp macro="">
      <xdr:nvCxnSpPr>
        <xdr:cNvPr id="179" name="直線コネクタ 178"/>
        <xdr:cNvCxnSpPr/>
      </xdr:nvCxnSpPr>
      <xdr:spPr>
        <a:xfrm flipV="1">
          <a:off x="2908300" y="13401263"/>
          <a:ext cx="889000" cy="8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135287</xdr:rowOff>
    </xdr:from>
    <xdr:to>
      <xdr:col>20</xdr:col>
      <xdr:colOff>38100</xdr:colOff>
      <xdr:row>76</xdr:row>
      <xdr:rowOff>65438</xdr:rowOff>
    </xdr:to>
    <xdr:sp macro="" textlink="">
      <xdr:nvSpPr>
        <xdr:cNvPr id="180" name="フローチャート: 判断 179"/>
        <xdr:cNvSpPr/>
      </xdr:nvSpPr>
      <xdr:spPr>
        <a:xfrm>
          <a:off x="3746500" y="129940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81964</xdr:rowOff>
    </xdr:from>
    <xdr:ext cx="469744" cy="259045"/>
    <xdr:sp macro="" textlink="">
      <xdr:nvSpPr>
        <xdr:cNvPr id="181" name="テキスト ボックス 180"/>
        <xdr:cNvSpPr txBox="1"/>
      </xdr:nvSpPr>
      <xdr:spPr>
        <a:xfrm>
          <a:off x="3562428" y="127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11018</xdr:rowOff>
    </xdr:from>
    <xdr:to>
      <xdr:col>15</xdr:col>
      <xdr:colOff>50800</xdr:colOff>
      <xdr:row>78</xdr:row>
      <xdr:rowOff>108649</xdr:rowOff>
    </xdr:to>
    <xdr:cxnSp macro="">
      <xdr:nvCxnSpPr>
        <xdr:cNvPr id="182" name="直線コネクタ 181"/>
        <xdr:cNvCxnSpPr/>
      </xdr:nvCxnSpPr>
      <xdr:spPr>
        <a:xfrm>
          <a:off x="2019300" y="13384118"/>
          <a:ext cx="8890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161385</xdr:rowOff>
    </xdr:from>
    <xdr:to>
      <xdr:col>15</xdr:col>
      <xdr:colOff>101600</xdr:colOff>
      <xdr:row>76</xdr:row>
      <xdr:rowOff>91535</xdr:rowOff>
    </xdr:to>
    <xdr:sp macro="" textlink="">
      <xdr:nvSpPr>
        <xdr:cNvPr id="183" name="フローチャート: 判断 182"/>
        <xdr:cNvSpPr/>
      </xdr:nvSpPr>
      <xdr:spPr>
        <a:xfrm>
          <a:off x="28575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108062</xdr:rowOff>
    </xdr:from>
    <xdr:ext cx="469744" cy="259045"/>
    <xdr:sp macro="" textlink="">
      <xdr:nvSpPr>
        <xdr:cNvPr id="184" name="テキスト ボックス 183"/>
        <xdr:cNvSpPr txBox="1"/>
      </xdr:nvSpPr>
      <xdr:spPr>
        <a:xfrm>
          <a:off x="2673428" y="1279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133508</xdr:rowOff>
    </xdr:from>
    <xdr:to>
      <xdr:col>10</xdr:col>
      <xdr:colOff>114300</xdr:colOff>
      <xdr:row>78</xdr:row>
      <xdr:rowOff>11018</xdr:rowOff>
    </xdr:to>
    <xdr:cxnSp macro="">
      <xdr:nvCxnSpPr>
        <xdr:cNvPr id="185" name="直線コネクタ 184"/>
        <xdr:cNvCxnSpPr/>
      </xdr:nvCxnSpPr>
      <xdr:spPr>
        <a:xfrm>
          <a:off x="1130300" y="13335158"/>
          <a:ext cx="889000" cy="4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3747</xdr:rowOff>
    </xdr:from>
    <xdr:to>
      <xdr:col>10</xdr:col>
      <xdr:colOff>165100</xdr:colOff>
      <xdr:row>76</xdr:row>
      <xdr:rowOff>105347</xdr:rowOff>
    </xdr:to>
    <xdr:sp macro="" textlink="">
      <xdr:nvSpPr>
        <xdr:cNvPr id="186" name="フローチャート: 判断 185"/>
        <xdr:cNvSpPr/>
      </xdr:nvSpPr>
      <xdr:spPr>
        <a:xfrm>
          <a:off x="1968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121873</xdr:rowOff>
    </xdr:from>
    <xdr:ext cx="469744" cy="259045"/>
    <xdr:sp macro="" textlink="">
      <xdr:nvSpPr>
        <xdr:cNvPr id="187" name="テキスト ボックス 186"/>
        <xdr:cNvSpPr txBox="1"/>
      </xdr:nvSpPr>
      <xdr:spPr>
        <a:xfrm>
          <a:off x="1784428"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149194</xdr:rowOff>
    </xdr:from>
    <xdr:to>
      <xdr:col>6</xdr:col>
      <xdr:colOff>38100</xdr:colOff>
      <xdr:row>76</xdr:row>
      <xdr:rowOff>79344</xdr:rowOff>
    </xdr:to>
    <xdr:sp macro="" textlink="">
      <xdr:nvSpPr>
        <xdr:cNvPr id="188" name="フローチャート: 判断 187"/>
        <xdr:cNvSpPr/>
      </xdr:nvSpPr>
      <xdr:spPr>
        <a:xfrm>
          <a:off x="1079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95870</xdr:rowOff>
    </xdr:from>
    <xdr:ext cx="469744" cy="259045"/>
    <xdr:sp macro="" textlink="">
      <xdr:nvSpPr>
        <xdr:cNvPr id="189" name="テキスト ボックス 188"/>
        <xdr:cNvSpPr txBox="1"/>
      </xdr:nvSpPr>
      <xdr:spPr>
        <a:xfrm>
          <a:off x="895428"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169196</xdr:rowOff>
    </xdr:from>
    <xdr:to>
      <xdr:col>24</xdr:col>
      <xdr:colOff>114300</xdr:colOff>
      <xdr:row>78</xdr:row>
      <xdr:rowOff>99346</xdr:rowOff>
    </xdr:to>
    <xdr:sp macro="" textlink="">
      <xdr:nvSpPr>
        <xdr:cNvPr id="195" name="楕円 194"/>
        <xdr:cNvSpPr/>
      </xdr:nvSpPr>
      <xdr:spPr>
        <a:xfrm>
          <a:off x="4584700" y="133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84123</xdr:rowOff>
    </xdr:from>
    <xdr:ext cx="469744" cy="259045"/>
    <xdr:sp macro="" textlink="">
      <xdr:nvSpPr>
        <xdr:cNvPr id="196" name="維持補修費該当値テキスト"/>
        <xdr:cNvSpPr txBox="1"/>
      </xdr:nvSpPr>
      <xdr:spPr>
        <a:xfrm>
          <a:off x="4686300" y="1328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148813</xdr:rowOff>
    </xdr:from>
    <xdr:to>
      <xdr:col>20</xdr:col>
      <xdr:colOff>38100</xdr:colOff>
      <xdr:row>78</xdr:row>
      <xdr:rowOff>78963</xdr:rowOff>
    </xdr:to>
    <xdr:sp macro="" textlink="">
      <xdr:nvSpPr>
        <xdr:cNvPr id="197" name="楕円 196"/>
        <xdr:cNvSpPr/>
      </xdr:nvSpPr>
      <xdr:spPr>
        <a:xfrm>
          <a:off x="3746500" y="133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70090</xdr:rowOff>
    </xdr:from>
    <xdr:ext cx="469744" cy="259045"/>
    <xdr:sp macro="" textlink="">
      <xdr:nvSpPr>
        <xdr:cNvPr id="198" name="テキスト ボックス 197"/>
        <xdr:cNvSpPr txBox="1"/>
      </xdr:nvSpPr>
      <xdr:spPr>
        <a:xfrm>
          <a:off x="3562428" y="1344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57849</xdr:rowOff>
    </xdr:from>
    <xdr:to>
      <xdr:col>15</xdr:col>
      <xdr:colOff>101600</xdr:colOff>
      <xdr:row>78</xdr:row>
      <xdr:rowOff>159449</xdr:rowOff>
    </xdr:to>
    <xdr:sp macro="" textlink="">
      <xdr:nvSpPr>
        <xdr:cNvPr id="199" name="楕円 198"/>
        <xdr:cNvSpPr/>
      </xdr:nvSpPr>
      <xdr:spPr>
        <a:xfrm>
          <a:off x="2857500" y="1343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150576</xdr:rowOff>
    </xdr:from>
    <xdr:ext cx="469744" cy="259045"/>
    <xdr:sp macro="" textlink="">
      <xdr:nvSpPr>
        <xdr:cNvPr id="200" name="テキスト ボックス 199"/>
        <xdr:cNvSpPr txBox="1"/>
      </xdr:nvSpPr>
      <xdr:spPr>
        <a:xfrm>
          <a:off x="2673428" y="1352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131668</xdr:rowOff>
    </xdr:from>
    <xdr:to>
      <xdr:col>10</xdr:col>
      <xdr:colOff>165100</xdr:colOff>
      <xdr:row>78</xdr:row>
      <xdr:rowOff>61818</xdr:rowOff>
    </xdr:to>
    <xdr:sp macro="" textlink="">
      <xdr:nvSpPr>
        <xdr:cNvPr id="201" name="楕円 200"/>
        <xdr:cNvSpPr/>
      </xdr:nvSpPr>
      <xdr:spPr>
        <a:xfrm>
          <a:off x="1968500" y="133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52945</xdr:rowOff>
    </xdr:from>
    <xdr:ext cx="469744" cy="259045"/>
    <xdr:sp macro="" textlink="">
      <xdr:nvSpPr>
        <xdr:cNvPr id="202" name="テキスト ボックス 201"/>
        <xdr:cNvSpPr txBox="1"/>
      </xdr:nvSpPr>
      <xdr:spPr>
        <a:xfrm>
          <a:off x="1784428" y="1342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82708</xdr:rowOff>
    </xdr:from>
    <xdr:to>
      <xdr:col>6</xdr:col>
      <xdr:colOff>38100</xdr:colOff>
      <xdr:row>78</xdr:row>
      <xdr:rowOff>12858</xdr:rowOff>
    </xdr:to>
    <xdr:sp macro="" textlink="">
      <xdr:nvSpPr>
        <xdr:cNvPr id="203" name="楕円 202"/>
        <xdr:cNvSpPr/>
      </xdr:nvSpPr>
      <xdr:spPr>
        <a:xfrm>
          <a:off x="1079500" y="132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3985</xdr:rowOff>
    </xdr:from>
    <xdr:ext cx="469744" cy="259045"/>
    <xdr:sp macro="" textlink="">
      <xdr:nvSpPr>
        <xdr:cNvPr id="204" name="テキスト ボックス 203"/>
        <xdr:cNvSpPr txBox="1"/>
      </xdr:nvSpPr>
      <xdr:spPr>
        <a:xfrm>
          <a:off x="895428" y="1337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140715</xdr:rowOff>
    </xdr:from>
    <xdr:to>
      <xdr:col>24</xdr:col>
      <xdr:colOff>62865</xdr:colOff>
      <xdr:row>99</xdr:row>
      <xdr:rowOff>119838</xdr:rowOff>
    </xdr:to>
    <xdr:cxnSp macro="">
      <xdr:nvCxnSpPr>
        <xdr:cNvPr id="229" name="直線コネクタ 228"/>
        <xdr:cNvCxnSpPr/>
      </xdr:nvCxnSpPr>
      <xdr:spPr>
        <a:xfrm flipV="1">
          <a:off x="4633595" y="15571215"/>
          <a:ext cx="1270" cy="152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123665</xdr:rowOff>
    </xdr:from>
    <xdr:ext cx="534377" cy="259045"/>
    <xdr:sp macro="" textlink="">
      <xdr:nvSpPr>
        <xdr:cNvPr id="230" name="扶助費最小値テキスト"/>
        <xdr:cNvSpPr txBox="1"/>
      </xdr:nvSpPr>
      <xdr:spPr>
        <a:xfrm>
          <a:off x="4686300" y="170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119838</xdr:rowOff>
    </xdr:from>
    <xdr:to>
      <xdr:col>24</xdr:col>
      <xdr:colOff>152400</xdr:colOff>
      <xdr:row>99</xdr:row>
      <xdr:rowOff>119838</xdr:rowOff>
    </xdr:to>
    <xdr:cxnSp macro="">
      <xdr:nvCxnSpPr>
        <xdr:cNvPr id="231" name="直線コネクタ 230"/>
        <xdr:cNvCxnSpPr/>
      </xdr:nvCxnSpPr>
      <xdr:spPr>
        <a:xfrm>
          <a:off x="4546600" y="1709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87392</xdr:rowOff>
    </xdr:from>
    <xdr:ext cx="599010" cy="259045"/>
    <xdr:sp macro="" textlink="">
      <xdr:nvSpPr>
        <xdr:cNvPr id="232" name="扶助費最大値テキスト"/>
        <xdr:cNvSpPr txBox="1"/>
      </xdr:nvSpPr>
      <xdr:spPr>
        <a:xfrm>
          <a:off x="4686300" y="1534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140715</xdr:rowOff>
    </xdr:from>
    <xdr:to>
      <xdr:col>24</xdr:col>
      <xdr:colOff>152400</xdr:colOff>
      <xdr:row>90</xdr:row>
      <xdr:rowOff>140715</xdr:rowOff>
    </xdr:to>
    <xdr:cxnSp macro="">
      <xdr:nvCxnSpPr>
        <xdr:cNvPr id="233" name="直線コネクタ 232"/>
        <xdr:cNvCxnSpPr/>
      </xdr:nvCxnSpPr>
      <xdr:spPr>
        <a:xfrm>
          <a:off x="4546600" y="1557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5538</xdr:rowOff>
    </xdr:from>
    <xdr:to>
      <xdr:col>24</xdr:col>
      <xdr:colOff>63500</xdr:colOff>
      <xdr:row>96</xdr:row>
      <xdr:rowOff>8903</xdr:rowOff>
    </xdr:to>
    <xdr:cxnSp macro="">
      <xdr:nvCxnSpPr>
        <xdr:cNvPr id="234" name="直線コネクタ 233"/>
        <xdr:cNvCxnSpPr/>
      </xdr:nvCxnSpPr>
      <xdr:spPr>
        <a:xfrm flipV="1">
          <a:off x="3797300" y="16464738"/>
          <a:ext cx="8382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113098</xdr:rowOff>
    </xdr:from>
    <xdr:ext cx="599010" cy="259045"/>
    <xdr:sp macro="" textlink="">
      <xdr:nvSpPr>
        <xdr:cNvPr id="235" name="扶助費平均値テキスト"/>
        <xdr:cNvSpPr txBox="1"/>
      </xdr:nvSpPr>
      <xdr:spPr>
        <a:xfrm>
          <a:off x="4686300" y="16400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134671</xdr:rowOff>
    </xdr:from>
    <xdr:to>
      <xdr:col>24</xdr:col>
      <xdr:colOff>114300</xdr:colOff>
      <xdr:row>96</xdr:row>
      <xdr:rowOff>64821</xdr:rowOff>
    </xdr:to>
    <xdr:sp macro="" textlink="">
      <xdr:nvSpPr>
        <xdr:cNvPr id="236" name="フローチャート: 判断 235"/>
        <xdr:cNvSpPr/>
      </xdr:nvSpPr>
      <xdr:spPr>
        <a:xfrm>
          <a:off x="45847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159817</xdr:rowOff>
    </xdr:from>
    <xdr:to>
      <xdr:col>19</xdr:col>
      <xdr:colOff>177800</xdr:colOff>
      <xdr:row>96</xdr:row>
      <xdr:rowOff>8903</xdr:rowOff>
    </xdr:to>
    <xdr:cxnSp macro="">
      <xdr:nvCxnSpPr>
        <xdr:cNvPr id="237" name="直線コネクタ 236"/>
        <xdr:cNvCxnSpPr/>
      </xdr:nvCxnSpPr>
      <xdr:spPr>
        <a:xfrm>
          <a:off x="2908300" y="16447567"/>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154978</xdr:rowOff>
    </xdr:from>
    <xdr:to>
      <xdr:col>20</xdr:col>
      <xdr:colOff>38100</xdr:colOff>
      <xdr:row>96</xdr:row>
      <xdr:rowOff>85128</xdr:rowOff>
    </xdr:to>
    <xdr:sp macro="" textlink="">
      <xdr:nvSpPr>
        <xdr:cNvPr id="238" name="フローチャート: 判断 237"/>
        <xdr:cNvSpPr/>
      </xdr:nvSpPr>
      <xdr:spPr>
        <a:xfrm>
          <a:off x="3746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76255</xdr:rowOff>
    </xdr:from>
    <xdr:ext cx="599010" cy="259045"/>
    <xdr:sp macro="" textlink="">
      <xdr:nvSpPr>
        <xdr:cNvPr id="239" name="テキスト ボックス 238"/>
        <xdr:cNvSpPr txBox="1"/>
      </xdr:nvSpPr>
      <xdr:spPr>
        <a:xfrm>
          <a:off x="3497795" y="1653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159817</xdr:rowOff>
    </xdr:from>
    <xdr:to>
      <xdr:col>15</xdr:col>
      <xdr:colOff>50800</xdr:colOff>
      <xdr:row>96</xdr:row>
      <xdr:rowOff>22873</xdr:rowOff>
    </xdr:to>
    <xdr:cxnSp macro="">
      <xdr:nvCxnSpPr>
        <xdr:cNvPr id="240" name="直線コネクタ 239"/>
        <xdr:cNvCxnSpPr/>
      </xdr:nvCxnSpPr>
      <xdr:spPr>
        <a:xfrm flipV="1">
          <a:off x="2019300" y="16447567"/>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15811</xdr:rowOff>
    </xdr:from>
    <xdr:to>
      <xdr:col>15</xdr:col>
      <xdr:colOff>101600</xdr:colOff>
      <xdr:row>96</xdr:row>
      <xdr:rowOff>117411</xdr:rowOff>
    </xdr:to>
    <xdr:sp macro="" textlink="">
      <xdr:nvSpPr>
        <xdr:cNvPr id="241" name="フローチャート: 判断 240"/>
        <xdr:cNvSpPr/>
      </xdr:nvSpPr>
      <xdr:spPr>
        <a:xfrm>
          <a:off x="2857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108538</xdr:rowOff>
    </xdr:from>
    <xdr:ext cx="599010" cy="259045"/>
    <xdr:sp macro="" textlink="">
      <xdr:nvSpPr>
        <xdr:cNvPr id="242" name="テキスト ボックス 241"/>
        <xdr:cNvSpPr txBox="1"/>
      </xdr:nvSpPr>
      <xdr:spPr>
        <a:xfrm>
          <a:off x="2608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22873</xdr:rowOff>
    </xdr:from>
    <xdr:to>
      <xdr:col>10</xdr:col>
      <xdr:colOff>114300</xdr:colOff>
      <xdr:row>96</xdr:row>
      <xdr:rowOff>51003</xdr:rowOff>
    </xdr:to>
    <xdr:cxnSp macro="">
      <xdr:nvCxnSpPr>
        <xdr:cNvPr id="243" name="直線コネクタ 242"/>
        <xdr:cNvCxnSpPr/>
      </xdr:nvCxnSpPr>
      <xdr:spPr>
        <a:xfrm flipV="1">
          <a:off x="1130300" y="16482073"/>
          <a:ext cx="88900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82677</xdr:rowOff>
    </xdr:from>
    <xdr:to>
      <xdr:col>10</xdr:col>
      <xdr:colOff>165100</xdr:colOff>
      <xdr:row>97</xdr:row>
      <xdr:rowOff>12827</xdr:rowOff>
    </xdr:to>
    <xdr:sp macro="" textlink="">
      <xdr:nvSpPr>
        <xdr:cNvPr id="244" name="フローチャート: 判断 243"/>
        <xdr:cNvSpPr/>
      </xdr:nvSpPr>
      <xdr:spPr>
        <a:xfrm>
          <a:off x="1968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3954</xdr:rowOff>
    </xdr:from>
    <xdr:ext cx="599010" cy="259045"/>
    <xdr:sp macro="" textlink="">
      <xdr:nvSpPr>
        <xdr:cNvPr id="245" name="テキスト ボックス 244"/>
        <xdr:cNvSpPr txBox="1"/>
      </xdr:nvSpPr>
      <xdr:spPr>
        <a:xfrm>
          <a:off x="1719795" y="1663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130670</xdr:rowOff>
    </xdr:from>
    <xdr:to>
      <xdr:col>6</xdr:col>
      <xdr:colOff>38100</xdr:colOff>
      <xdr:row>97</xdr:row>
      <xdr:rowOff>60820</xdr:rowOff>
    </xdr:to>
    <xdr:sp macro="" textlink="">
      <xdr:nvSpPr>
        <xdr:cNvPr id="246" name="フローチャート: 判断 245"/>
        <xdr:cNvSpPr/>
      </xdr:nvSpPr>
      <xdr:spPr>
        <a:xfrm>
          <a:off x="1079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51947</xdr:rowOff>
    </xdr:from>
    <xdr:ext cx="599010" cy="259045"/>
    <xdr:sp macro="" textlink="">
      <xdr:nvSpPr>
        <xdr:cNvPr id="247" name="テキスト ボックス 246"/>
        <xdr:cNvSpPr txBox="1"/>
      </xdr:nvSpPr>
      <xdr:spPr>
        <a:xfrm>
          <a:off x="830795" y="1668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126188</xdr:rowOff>
    </xdr:from>
    <xdr:to>
      <xdr:col>24</xdr:col>
      <xdr:colOff>114300</xdr:colOff>
      <xdr:row>96</xdr:row>
      <xdr:rowOff>56338</xdr:rowOff>
    </xdr:to>
    <xdr:sp macro="" textlink="">
      <xdr:nvSpPr>
        <xdr:cNvPr id="253" name="楕円 252"/>
        <xdr:cNvSpPr/>
      </xdr:nvSpPr>
      <xdr:spPr>
        <a:xfrm>
          <a:off x="4584700" y="164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149065</xdr:rowOff>
    </xdr:from>
    <xdr:ext cx="599010" cy="259045"/>
    <xdr:sp macro="" textlink="">
      <xdr:nvSpPr>
        <xdr:cNvPr id="254" name="扶助費該当値テキスト"/>
        <xdr:cNvSpPr txBox="1"/>
      </xdr:nvSpPr>
      <xdr:spPr>
        <a:xfrm>
          <a:off x="4686300" y="1626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129553</xdr:rowOff>
    </xdr:from>
    <xdr:to>
      <xdr:col>20</xdr:col>
      <xdr:colOff>38100</xdr:colOff>
      <xdr:row>96</xdr:row>
      <xdr:rowOff>59703</xdr:rowOff>
    </xdr:to>
    <xdr:sp macro="" textlink="">
      <xdr:nvSpPr>
        <xdr:cNvPr id="255" name="楕円 254"/>
        <xdr:cNvSpPr/>
      </xdr:nvSpPr>
      <xdr:spPr>
        <a:xfrm>
          <a:off x="3746500" y="164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76230</xdr:rowOff>
    </xdr:from>
    <xdr:ext cx="599010" cy="259045"/>
    <xdr:sp macro="" textlink="">
      <xdr:nvSpPr>
        <xdr:cNvPr id="256" name="テキスト ボックス 255"/>
        <xdr:cNvSpPr txBox="1"/>
      </xdr:nvSpPr>
      <xdr:spPr>
        <a:xfrm>
          <a:off x="3497795" y="161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109017</xdr:rowOff>
    </xdr:from>
    <xdr:to>
      <xdr:col>15</xdr:col>
      <xdr:colOff>101600</xdr:colOff>
      <xdr:row>96</xdr:row>
      <xdr:rowOff>39167</xdr:rowOff>
    </xdr:to>
    <xdr:sp macro="" textlink="">
      <xdr:nvSpPr>
        <xdr:cNvPr id="257" name="楕円 256"/>
        <xdr:cNvSpPr/>
      </xdr:nvSpPr>
      <xdr:spPr>
        <a:xfrm>
          <a:off x="2857500" y="163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55694</xdr:rowOff>
    </xdr:from>
    <xdr:ext cx="599010" cy="259045"/>
    <xdr:sp macro="" textlink="">
      <xdr:nvSpPr>
        <xdr:cNvPr id="258" name="テキスト ボックス 257"/>
        <xdr:cNvSpPr txBox="1"/>
      </xdr:nvSpPr>
      <xdr:spPr>
        <a:xfrm>
          <a:off x="2608795" y="1617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143523</xdr:rowOff>
    </xdr:from>
    <xdr:to>
      <xdr:col>10</xdr:col>
      <xdr:colOff>165100</xdr:colOff>
      <xdr:row>96</xdr:row>
      <xdr:rowOff>73673</xdr:rowOff>
    </xdr:to>
    <xdr:sp macro="" textlink="">
      <xdr:nvSpPr>
        <xdr:cNvPr id="259" name="楕円 258"/>
        <xdr:cNvSpPr/>
      </xdr:nvSpPr>
      <xdr:spPr>
        <a:xfrm>
          <a:off x="1968500" y="164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90200</xdr:rowOff>
    </xdr:from>
    <xdr:ext cx="599010" cy="259045"/>
    <xdr:sp macro="" textlink="">
      <xdr:nvSpPr>
        <xdr:cNvPr id="260" name="テキスト ボックス 259"/>
        <xdr:cNvSpPr txBox="1"/>
      </xdr:nvSpPr>
      <xdr:spPr>
        <a:xfrm>
          <a:off x="1719795" y="1620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203</xdr:rowOff>
    </xdr:from>
    <xdr:to>
      <xdr:col>6</xdr:col>
      <xdr:colOff>38100</xdr:colOff>
      <xdr:row>96</xdr:row>
      <xdr:rowOff>101803</xdr:rowOff>
    </xdr:to>
    <xdr:sp macro="" textlink="">
      <xdr:nvSpPr>
        <xdr:cNvPr id="261" name="楕円 260"/>
        <xdr:cNvSpPr/>
      </xdr:nvSpPr>
      <xdr:spPr>
        <a:xfrm>
          <a:off x="1079500" y="164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118330</xdr:rowOff>
    </xdr:from>
    <xdr:ext cx="599010" cy="259045"/>
    <xdr:sp macro="" textlink="">
      <xdr:nvSpPr>
        <xdr:cNvPr id="262" name="テキスト ボックス 261"/>
        <xdr:cNvSpPr txBox="1"/>
      </xdr:nvSpPr>
      <xdr:spPr>
        <a:xfrm>
          <a:off x="830795" y="1623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xdr:rowOff>
    </xdr:from>
    <xdr:to>
      <xdr:col>54</xdr:col>
      <xdr:colOff>189865</xdr:colOff>
      <xdr:row>37</xdr:row>
      <xdr:rowOff>127546</xdr:rowOff>
    </xdr:to>
    <xdr:cxnSp macro="">
      <xdr:nvCxnSpPr>
        <xdr:cNvPr id="287" name="直線コネクタ 286"/>
        <xdr:cNvCxnSpPr/>
      </xdr:nvCxnSpPr>
      <xdr:spPr>
        <a:xfrm flipV="1">
          <a:off x="10475595" y="5328577"/>
          <a:ext cx="1270" cy="114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131373</xdr:rowOff>
    </xdr:from>
    <xdr:ext cx="534377" cy="259045"/>
    <xdr:sp macro="" textlink="">
      <xdr:nvSpPr>
        <xdr:cNvPr id="288" name="補助費等最小値テキスト"/>
        <xdr:cNvSpPr txBox="1"/>
      </xdr:nvSpPr>
      <xdr:spPr>
        <a:xfrm>
          <a:off x="10528300" y="64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127546</xdr:rowOff>
    </xdr:from>
    <xdr:to>
      <xdr:col>55</xdr:col>
      <xdr:colOff>88900</xdr:colOff>
      <xdr:row>37</xdr:row>
      <xdr:rowOff>127546</xdr:rowOff>
    </xdr:to>
    <xdr:cxnSp macro="">
      <xdr:nvCxnSpPr>
        <xdr:cNvPr id="289" name="直線コネクタ 288"/>
        <xdr:cNvCxnSpPr/>
      </xdr:nvCxnSpPr>
      <xdr:spPr>
        <a:xfrm>
          <a:off x="10388600" y="647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131754</xdr:rowOff>
    </xdr:from>
    <xdr:ext cx="534377" cy="259045"/>
    <xdr:sp macro="" textlink="">
      <xdr:nvSpPr>
        <xdr:cNvPr id="290" name="補助費等最大値テキスト"/>
        <xdr:cNvSpPr txBox="1"/>
      </xdr:nvSpPr>
      <xdr:spPr>
        <a:xfrm>
          <a:off x="10528300" y="5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13627</xdr:rowOff>
    </xdr:from>
    <xdr:to>
      <xdr:col>55</xdr:col>
      <xdr:colOff>88900</xdr:colOff>
      <xdr:row>31</xdr:row>
      <xdr:rowOff>13627</xdr:rowOff>
    </xdr:to>
    <xdr:cxnSp macro="">
      <xdr:nvCxnSpPr>
        <xdr:cNvPr id="291" name="直線コネクタ 290"/>
        <xdr:cNvCxnSpPr/>
      </xdr:nvCxnSpPr>
      <xdr:spPr>
        <a:xfrm>
          <a:off x="10388600" y="532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91008</xdr:rowOff>
    </xdr:from>
    <xdr:to>
      <xdr:col>55</xdr:col>
      <xdr:colOff>0</xdr:colOff>
      <xdr:row>33</xdr:row>
      <xdr:rowOff>30429</xdr:rowOff>
    </xdr:to>
    <xdr:cxnSp macro="">
      <xdr:nvCxnSpPr>
        <xdr:cNvPr id="292" name="直線コネクタ 291"/>
        <xdr:cNvCxnSpPr/>
      </xdr:nvCxnSpPr>
      <xdr:spPr>
        <a:xfrm flipV="1">
          <a:off x="9639300" y="5577408"/>
          <a:ext cx="8382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34523</xdr:rowOff>
    </xdr:from>
    <xdr:ext cx="534377" cy="259045"/>
    <xdr:sp macro="" textlink="">
      <xdr:nvSpPr>
        <xdr:cNvPr id="293" name="補助費等平均値テキスト"/>
        <xdr:cNvSpPr txBox="1"/>
      </xdr:nvSpPr>
      <xdr:spPr>
        <a:xfrm>
          <a:off x="10528300" y="5692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56096</xdr:rowOff>
    </xdr:from>
    <xdr:to>
      <xdr:col>55</xdr:col>
      <xdr:colOff>50800</xdr:colOff>
      <xdr:row>33</xdr:row>
      <xdr:rowOff>157696</xdr:rowOff>
    </xdr:to>
    <xdr:sp macro="" textlink="">
      <xdr:nvSpPr>
        <xdr:cNvPr id="294" name="フローチャート: 判断 293"/>
        <xdr:cNvSpPr/>
      </xdr:nvSpPr>
      <xdr:spPr>
        <a:xfrm>
          <a:off x="10426700" y="571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30429</xdr:rowOff>
    </xdr:from>
    <xdr:to>
      <xdr:col>50</xdr:col>
      <xdr:colOff>114300</xdr:colOff>
      <xdr:row>33</xdr:row>
      <xdr:rowOff>34430</xdr:rowOff>
    </xdr:to>
    <xdr:cxnSp macro="">
      <xdr:nvCxnSpPr>
        <xdr:cNvPr id="295" name="直線コネクタ 294"/>
        <xdr:cNvCxnSpPr/>
      </xdr:nvCxnSpPr>
      <xdr:spPr>
        <a:xfrm flipV="1">
          <a:off x="8750300" y="568827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70955</xdr:rowOff>
    </xdr:from>
    <xdr:to>
      <xdr:col>50</xdr:col>
      <xdr:colOff>165100</xdr:colOff>
      <xdr:row>34</xdr:row>
      <xdr:rowOff>1105</xdr:rowOff>
    </xdr:to>
    <xdr:sp macro="" textlink="">
      <xdr:nvSpPr>
        <xdr:cNvPr id="296" name="フローチャート: 判断 295"/>
        <xdr:cNvSpPr/>
      </xdr:nvSpPr>
      <xdr:spPr>
        <a:xfrm>
          <a:off x="95885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163682</xdr:rowOff>
    </xdr:from>
    <xdr:ext cx="534377" cy="259045"/>
    <xdr:sp macro="" textlink="">
      <xdr:nvSpPr>
        <xdr:cNvPr id="297" name="テキスト ボックス 296"/>
        <xdr:cNvSpPr txBox="1"/>
      </xdr:nvSpPr>
      <xdr:spPr>
        <a:xfrm>
          <a:off x="9372111" y="58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34430</xdr:rowOff>
    </xdr:from>
    <xdr:to>
      <xdr:col>45</xdr:col>
      <xdr:colOff>177800</xdr:colOff>
      <xdr:row>33</xdr:row>
      <xdr:rowOff>72911</xdr:rowOff>
    </xdr:to>
    <xdr:cxnSp macro="">
      <xdr:nvCxnSpPr>
        <xdr:cNvPr id="298" name="直線コネクタ 297"/>
        <xdr:cNvCxnSpPr/>
      </xdr:nvCxnSpPr>
      <xdr:spPr>
        <a:xfrm flipV="1">
          <a:off x="7861300" y="5692280"/>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59068</xdr:rowOff>
    </xdr:from>
    <xdr:to>
      <xdr:col>46</xdr:col>
      <xdr:colOff>38100</xdr:colOff>
      <xdr:row>33</xdr:row>
      <xdr:rowOff>160668</xdr:rowOff>
    </xdr:to>
    <xdr:sp macro="" textlink="">
      <xdr:nvSpPr>
        <xdr:cNvPr id="299" name="フローチャート: 判断 298"/>
        <xdr:cNvSpPr/>
      </xdr:nvSpPr>
      <xdr:spPr>
        <a:xfrm>
          <a:off x="8699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151795</xdr:rowOff>
    </xdr:from>
    <xdr:ext cx="534377" cy="259045"/>
    <xdr:sp macro="" textlink="">
      <xdr:nvSpPr>
        <xdr:cNvPr id="300" name="テキスト ボックス 299"/>
        <xdr:cNvSpPr txBox="1"/>
      </xdr:nvSpPr>
      <xdr:spPr>
        <a:xfrm>
          <a:off x="8483111" y="58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72911</xdr:rowOff>
    </xdr:from>
    <xdr:to>
      <xdr:col>41</xdr:col>
      <xdr:colOff>50800</xdr:colOff>
      <xdr:row>33</xdr:row>
      <xdr:rowOff>129984</xdr:rowOff>
    </xdr:to>
    <xdr:cxnSp macro="">
      <xdr:nvCxnSpPr>
        <xdr:cNvPr id="301" name="直線コネクタ 300"/>
        <xdr:cNvCxnSpPr/>
      </xdr:nvCxnSpPr>
      <xdr:spPr>
        <a:xfrm flipV="1">
          <a:off x="6972300" y="5730761"/>
          <a:ext cx="889000" cy="5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36169</xdr:rowOff>
    </xdr:from>
    <xdr:to>
      <xdr:col>41</xdr:col>
      <xdr:colOff>101600</xdr:colOff>
      <xdr:row>33</xdr:row>
      <xdr:rowOff>137769</xdr:rowOff>
    </xdr:to>
    <xdr:sp macro="" textlink="">
      <xdr:nvSpPr>
        <xdr:cNvPr id="302" name="フローチャート: 判断 301"/>
        <xdr:cNvSpPr/>
      </xdr:nvSpPr>
      <xdr:spPr>
        <a:xfrm>
          <a:off x="7810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128896</xdr:rowOff>
    </xdr:from>
    <xdr:ext cx="534377" cy="259045"/>
    <xdr:sp macro="" textlink="">
      <xdr:nvSpPr>
        <xdr:cNvPr id="303" name="テキスト ボックス 302"/>
        <xdr:cNvSpPr txBox="1"/>
      </xdr:nvSpPr>
      <xdr:spPr>
        <a:xfrm>
          <a:off x="7594111" y="57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63335</xdr:rowOff>
    </xdr:from>
    <xdr:to>
      <xdr:col>36</xdr:col>
      <xdr:colOff>165100</xdr:colOff>
      <xdr:row>33</xdr:row>
      <xdr:rowOff>164935</xdr:rowOff>
    </xdr:to>
    <xdr:sp macro="" textlink="">
      <xdr:nvSpPr>
        <xdr:cNvPr id="304" name="フローチャート: 判断 303"/>
        <xdr:cNvSpPr/>
      </xdr:nvSpPr>
      <xdr:spPr>
        <a:xfrm>
          <a:off x="6921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10012</xdr:rowOff>
    </xdr:from>
    <xdr:ext cx="534377" cy="259045"/>
    <xdr:sp macro="" textlink="">
      <xdr:nvSpPr>
        <xdr:cNvPr id="305" name="テキスト ボックス 304"/>
        <xdr:cNvSpPr txBox="1"/>
      </xdr:nvSpPr>
      <xdr:spPr>
        <a:xfrm>
          <a:off x="6705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40208</xdr:rowOff>
    </xdr:from>
    <xdr:to>
      <xdr:col>55</xdr:col>
      <xdr:colOff>50800</xdr:colOff>
      <xdr:row>32</xdr:row>
      <xdr:rowOff>141808</xdr:rowOff>
    </xdr:to>
    <xdr:sp macro="" textlink="">
      <xdr:nvSpPr>
        <xdr:cNvPr id="311" name="楕円 310"/>
        <xdr:cNvSpPr/>
      </xdr:nvSpPr>
      <xdr:spPr>
        <a:xfrm>
          <a:off x="10426700" y="55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63085</xdr:rowOff>
    </xdr:from>
    <xdr:ext cx="534377" cy="259045"/>
    <xdr:sp macro="" textlink="">
      <xdr:nvSpPr>
        <xdr:cNvPr id="312" name="補助費等該当値テキスト"/>
        <xdr:cNvSpPr txBox="1"/>
      </xdr:nvSpPr>
      <xdr:spPr>
        <a:xfrm>
          <a:off x="10528300" y="537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151079</xdr:rowOff>
    </xdr:from>
    <xdr:to>
      <xdr:col>50</xdr:col>
      <xdr:colOff>165100</xdr:colOff>
      <xdr:row>33</xdr:row>
      <xdr:rowOff>81229</xdr:rowOff>
    </xdr:to>
    <xdr:sp macro="" textlink="">
      <xdr:nvSpPr>
        <xdr:cNvPr id="313" name="楕円 312"/>
        <xdr:cNvSpPr/>
      </xdr:nvSpPr>
      <xdr:spPr>
        <a:xfrm>
          <a:off x="9588500" y="56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97756</xdr:rowOff>
    </xdr:from>
    <xdr:ext cx="534377" cy="259045"/>
    <xdr:sp macro="" textlink="">
      <xdr:nvSpPr>
        <xdr:cNvPr id="314" name="テキスト ボックス 313"/>
        <xdr:cNvSpPr txBox="1"/>
      </xdr:nvSpPr>
      <xdr:spPr>
        <a:xfrm>
          <a:off x="9372111" y="541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155080</xdr:rowOff>
    </xdr:from>
    <xdr:to>
      <xdr:col>46</xdr:col>
      <xdr:colOff>38100</xdr:colOff>
      <xdr:row>33</xdr:row>
      <xdr:rowOff>85230</xdr:rowOff>
    </xdr:to>
    <xdr:sp macro="" textlink="">
      <xdr:nvSpPr>
        <xdr:cNvPr id="315" name="楕円 314"/>
        <xdr:cNvSpPr/>
      </xdr:nvSpPr>
      <xdr:spPr>
        <a:xfrm>
          <a:off x="8699500" y="56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101757</xdr:rowOff>
    </xdr:from>
    <xdr:ext cx="534377" cy="259045"/>
    <xdr:sp macro="" textlink="">
      <xdr:nvSpPr>
        <xdr:cNvPr id="316" name="テキスト ボックス 315"/>
        <xdr:cNvSpPr txBox="1"/>
      </xdr:nvSpPr>
      <xdr:spPr>
        <a:xfrm>
          <a:off x="8483111" y="54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22111</xdr:rowOff>
    </xdr:from>
    <xdr:to>
      <xdr:col>41</xdr:col>
      <xdr:colOff>101600</xdr:colOff>
      <xdr:row>33</xdr:row>
      <xdr:rowOff>123711</xdr:rowOff>
    </xdr:to>
    <xdr:sp macro="" textlink="">
      <xdr:nvSpPr>
        <xdr:cNvPr id="317" name="楕円 316"/>
        <xdr:cNvSpPr/>
      </xdr:nvSpPr>
      <xdr:spPr>
        <a:xfrm>
          <a:off x="7810500" y="567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140238</xdr:rowOff>
    </xdr:from>
    <xdr:ext cx="534377" cy="259045"/>
    <xdr:sp macro="" textlink="">
      <xdr:nvSpPr>
        <xdr:cNvPr id="318" name="テキスト ボックス 317"/>
        <xdr:cNvSpPr txBox="1"/>
      </xdr:nvSpPr>
      <xdr:spPr>
        <a:xfrm>
          <a:off x="7594111" y="545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79184</xdr:rowOff>
    </xdr:from>
    <xdr:to>
      <xdr:col>36</xdr:col>
      <xdr:colOff>165100</xdr:colOff>
      <xdr:row>34</xdr:row>
      <xdr:rowOff>9334</xdr:rowOff>
    </xdr:to>
    <xdr:sp macro="" textlink="">
      <xdr:nvSpPr>
        <xdr:cNvPr id="319" name="楕円 318"/>
        <xdr:cNvSpPr/>
      </xdr:nvSpPr>
      <xdr:spPr>
        <a:xfrm>
          <a:off x="6921500" y="57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461</xdr:rowOff>
    </xdr:from>
    <xdr:ext cx="534377" cy="259045"/>
    <xdr:sp macro="" textlink="">
      <xdr:nvSpPr>
        <xdr:cNvPr id="320" name="テキスト ボックス 319"/>
        <xdr:cNvSpPr txBox="1"/>
      </xdr:nvSpPr>
      <xdr:spPr>
        <a:xfrm>
          <a:off x="6705111" y="582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86371</xdr:rowOff>
    </xdr:from>
    <xdr:to>
      <xdr:col>54</xdr:col>
      <xdr:colOff>189865</xdr:colOff>
      <xdr:row>59</xdr:row>
      <xdr:rowOff>43459</xdr:rowOff>
    </xdr:to>
    <xdr:cxnSp macro="">
      <xdr:nvCxnSpPr>
        <xdr:cNvPr id="347" name="直線コネクタ 346"/>
        <xdr:cNvCxnSpPr/>
      </xdr:nvCxnSpPr>
      <xdr:spPr>
        <a:xfrm flipV="1">
          <a:off x="10475595" y="8658871"/>
          <a:ext cx="1270" cy="150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47286</xdr:rowOff>
    </xdr:from>
    <xdr:ext cx="534377" cy="259045"/>
    <xdr:sp macro="" textlink="">
      <xdr:nvSpPr>
        <xdr:cNvPr id="348" name="普通建設事業費最小値テキスト"/>
        <xdr:cNvSpPr txBox="1"/>
      </xdr:nvSpPr>
      <xdr:spPr>
        <a:xfrm>
          <a:off x="10528300" y="101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43459</xdr:rowOff>
    </xdr:from>
    <xdr:to>
      <xdr:col>55</xdr:col>
      <xdr:colOff>88900</xdr:colOff>
      <xdr:row>59</xdr:row>
      <xdr:rowOff>43459</xdr:rowOff>
    </xdr:to>
    <xdr:cxnSp macro="">
      <xdr:nvCxnSpPr>
        <xdr:cNvPr id="349" name="直線コネクタ 348"/>
        <xdr:cNvCxnSpPr/>
      </xdr:nvCxnSpPr>
      <xdr:spPr>
        <a:xfrm>
          <a:off x="10388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33048</xdr:rowOff>
    </xdr:from>
    <xdr:ext cx="534377" cy="259045"/>
    <xdr:sp macro="" textlink="">
      <xdr:nvSpPr>
        <xdr:cNvPr id="350" name="普通建設事業費最大値テキスト"/>
        <xdr:cNvSpPr txBox="1"/>
      </xdr:nvSpPr>
      <xdr:spPr>
        <a:xfrm>
          <a:off x="10528300" y="84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86371</xdr:rowOff>
    </xdr:from>
    <xdr:to>
      <xdr:col>55</xdr:col>
      <xdr:colOff>88900</xdr:colOff>
      <xdr:row>50</xdr:row>
      <xdr:rowOff>86371</xdr:rowOff>
    </xdr:to>
    <xdr:cxnSp macro="">
      <xdr:nvCxnSpPr>
        <xdr:cNvPr id="351" name="直線コネクタ 350"/>
        <xdr:cNvCxnSpPr/>
      </xdr:nvCxnSpPr>
      <xdr:spPr>
        <a:xfrm>
          <a:off x="10388600" y="8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91335</xdr:rowOff>
    </xdr:from>
    <xdr:to>
      <xdr:col>55</xdr:col>
      <xdr:colOff>0</xdr:colOff>
      <xdr:row>56</xdr:row>
      <xdr:rowOff>162397</xdr:rowOff>
    </xdr:to>
    <xdr:cxnSp macro="">
      <xdr:nvCxnSpPr>
        <xdr:cNvPr id="352" name="直線コネクタ 351"/>
        <xdr:cNvCxnSpPr/>
      </xdr:nvCxnSpPr>
      <xdr:spPr>
        <a:xfrm>
          <a:off x="9639300" y="9692535"/>
          <a:ext cx="838200" cy="7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113573</xdr:rowOff>
    </xdr:from>
    <xdr:ext cx="534377" cy="259045"/>
    <xdr:sp macro="" textlink="">
      <xdr:nvSpPr>
        <xdr:cNvPr id="353" name="普通建設事業費平均値テキスト"/>
        <xdr:cNvSpPr txBox="1"/>
      </xdr:nvSpPr>
      <xdr:spPr>
        <a:xfrm>
          <a:off x="10528300" y="920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90696</xdr:rowOff>
    </xdr:from>
    <xdr:to>
      <xdr:col>55</xdr:col>
      <xdr:colOff>50800</xdr:colOff>
      <xdr:row>55</xdr:row>
      <xdr:rowOff>20846</xdr:rowOff>
    </xdr:to>
    <xdr:sp macro="" textlink="">
      <xdr:nvSpPr>
        <xdr:cNvPr id="354" name="フローチャート: 判断 353"/>
        <xdr:cNvSpPr/>
      </xdr:nvSpPr>
      <xdr:spPr>
        <a:xfrm>
          <a:off x="104267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127552</xdr:rowOff>
    </xdr:from>
    <xdr:to>
      <xdr:col>50</xdr:col>
      <xdr:colOff>114300</xdr:colOff>
      <xdr:row>56</xdr:row>
      <xdr:rowOff>91335</xdr:rowOff>
    </xdr:to>
    <xdr:cxnSp macro="">
      <xdr:nvCxnSpPr>
        <xdr:cNvPr id="355" name="直線コネクタ 354"/>
        <xdr:cNvCxnSpPr/>
      </xdr:nvCxnSpPr>
      <xdr:spPr>
        <a:xfrm>
          <a:off x="8750300" y="9385852"/>
          <a:ext cx="889000" cy="30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157578</xdr:rowOff>
    </xdr:from>
    <xdr:to>
      <xdr:col>50</xdr:col>
      <xdr:colOff>165100</xdr:colOff>
      <xdr:row>55</xdr:row>
      <xdr:rowOff>87728</xdr:rowOff>
    </xdr:to>
    <xdr:sp macro="" textlink="">
      <xdr:nvSpPr>
        <xdr:cNvPr id="356" name="フローチャート: 判断 355"/>
        <xdr:cNvSpPr/>
      </xdr:nvSpPr>
      <xdr:spPr>
        <a:xfrm>
          <a:off x="9588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104255</xdr:rowOff>
    </xdr:from>
    <xdr:ext cx="534377" cy="259045"/>
    <xdr:sp macro="" textlink="">
      <xdr:nvSpPr>
        <xdr:cNvPr id="357" name="テキスト ボックス 356"/>
        <xdr:cNvSpPr txBox="1"/>
      </xdr:nvSpPr>
      <xdr:spPr>
        <a:xfrm>
          <a:off x="9372111" y="919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127552</xdr:rowOff>
    </xdr:from>
    <xdr:to>
      <xdr:col>45</xdr:col>
      <xdr:colOff>177800</xdr:colOff>
      <xdr:row>56</xdr:row>
      <xdr:rowOff>74941</xdr:rowOff>
    </xdr:to>
    <xdr:cxnSp macro="">
      <xdr:nvCxnSpPr>
        <xdr:cNvPr id="358" name="直線コネクタ 357"/>
        <xdr:cNvCxnSpPr/>
      </xdr:nvCxnSpPr>
      <xdr:spPr>
        <a:xfrm flipV="1">
          <a:off x="7861300" y="9385852"/>
          <a:ext cx="889000" cy="29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25741</xdr:rowOff>
    </xdr:from>
    <xdr:to>
      <xdr:col>46</xdr:col>
      <xdr:colOff>38100</xdr:colOff>
      <xdr:row>55</xdr:row>
      <xdr:rowOff>127341</xdr:rowOff>
    </xdr:to>
    <xdr:sp macro="" textlink="">
      <xdr:nvSpPr>
        <xdr:cNvPr id="359" name="フローチャート: 判断 358"/>
        <xdr:cNvSpPr/>
      </xdr:nvSpPr>
      <xdr:spPr>
        <a:xfrm>
          <a:off x="8699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118468</xdr:rowOff>
    </xdr:from>
    <xdr:ext cx="534377" cy="259045"/>
    <xdr:sp macro="" textlink="">
      <xdr:nvSpPr>
        <xdr:cNvPr id="360" name="テキスト ボックス 359"/>
        <xdr:cNvSpPr txBox="1"/>
      </xdr:nvSpPr>
      <xdr:spPr>
        <a:xfrm>
          <a:off x="8483111" y="95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74941</xdr:rowOff>
    </xdr:from>
    <xdr:to>
      <xdr:col>41</xdr:col>
      <xdr:colOff>50800</xdr:colOff>
      <xdr:row>56</xdr:row>
      <xdr:rowOff>118539</xdr:rowOff>
    </xdr:to>
    <xdr:cxnSp macro="">
      <xdr:nvCxnSpPr>
        <xdr:cNvPr id="361" name="直線コネクタ 360"/>
        <xdr:cNvCxnSpPr/>
      </xdr:nvCxnSpPr>
      <xdr:spPr>
        <a:xfrm flipV="1">
          <a:off x="6972300" y="9676141"/>
          <a:ext cx="889000" cy="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18752</xdr:rowOff>
    </xdr:from>
    <xdr:to>
      <xdr:col>41</xdr:col>
      <xdr:colOff>101600</xdr:colOff>
      <xdr:row>55</xdr:row>
      <xdr:rowOff>120352</xdr:rowOff>
    </xdr:to>
    <xdr:sp macro="" textlink="">
      <xdr:nvSpPr>
        <xdr:cNvPr id="362" name="フローチャート: 判断 361"/>
        <xdr:cNvSpPr/>
      </xdr:nvSpPr>
      <xdr:spPr>
        <a:xfrm>
          <a:off x="7810500" y="9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136879</xdr:rowOff>
    </xdr:from>
    <xdr:ext cx="534377" cy="259045"/>
    <xdr:sp macro="" textlink="">
      <xdr:nvSpPr>
        <xdr:cNvPr id="363" name="テキスト ボックス 362"/>
        <xdr:cNvSpPr txBox="1"/>
      </xdr:nvSpPr>
      <xdr:spPr>
        <a:xfrm>
          <a:off x="7594111" y="92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135534</xdr:rowOff>
    </xdr:from>
    <xdr:to>
      <xdr:col>36</xdr:col>
      <xdr:colOff>165100</xdr:colOff>
      <xdr:row>55</xdr:row>
      <xdr:rowOff>65684</xdr:rowOff>
    </xdr:to>
    <xdr:sp macro="" textlink="">
      <xdr:nvSpPr>
        <xdr:cNvPr id="364" name="フローチャート: 判断 363"/>
        <xdr:cNvSpPr/>
      </xdr:nvSpPr>
      <xdr:spPr>
        <a:xfrm>
          <a:off x="6921500" y="939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82211</xdr:rowOff>
    </xdr:from>
    <xdr:ext cx="534377" cy="259045"/>
    <xdr:sp macro="" textlink="">
      <xdr:nvSpPr>
        <xdr:cNvPr id="365" name="テキスト ボックス 364"/>
        <xdr:cNvSpPr txBox="1"/>
      </xdr:nvSpPr>
      <xdr:spPr>
        <a:xfrm>
          <a:off x="6705111" y="91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111597</xdr:rowOff>
    </xdr:from>
    <xdr:to>
      <xdr:col>55</xdr:col>
      <xdr:colOff>50800</xdr:colOff>
      <xdr:row>57</xdr:row>
      <xdr:rowOff>41747</xdr:rowOff>
    </xdr:to>
    <xdr:sp macro="" textlink="">
      <xdr:nvSpPr>
        <xdr:cNvPr id="371" name="楕円 370"/>
        <xdr:cNvSpPr/>
      </xdr:nvSpPr>
      <xdr:spPr>
        <a:xfrm>
          <a:off x="10426700" y="971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90024</xdr:rowOff>
    </xdr:from>
    <xdr:ext cx="534377" cy="259045"/>
    <xdr:sp macro="" textlink="">
      <xdr:nvSpPr>
        <xdr:cNvPr id="372" name="普通建設事業費該当値テキスト"/>
        <xdr:cNvSpPr txBox="1"/>
      </xdr:nvSpPr>
      <xdr:spPr>
        <a:xfrm>
          <a:off x="10528300" y="96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40535</xdr:rowOff>
    </xdr:from>
    <xdr:to>
      <xdr:col>50</xdr:col>
      <xdr:colOff>165100</xdr:colOff>
      <xdr:row>56</xdr:row>
      <xdr:rowOff>142135</xdr:rowOff>
    </xdr:to>
    <xdr:sp macro="" textlink="">
      <xdr:nvSpPr>
        <xdr:cNvPr id="373" name="楕円 372"/>
        <xdr:cNvSpPr/>
      </xdr:nvSpPr>
      <xdr:spPr>
        <a:xfrm>
          <a:off x="9588500" y="964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133262</xdr:rowOff>
    </xdr:from>
    <xdr:ext cx="534377" cy="259045"/>
    <xdr:sp macro="" textlink="">
      <xdr:nvSpPr>
        <xdr:cNvPr id="374" name="テキスト ボックス 373"/>
        <xdr:cNvSpPr txBox="1"/>
      </xdr:nvSpPr>
      <xdr:spPr>
        <a:xfrm>
          <a:off x="9372111" y="973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76752</xdr:rowOff>
    </xdr:from>
    <xdr:to>
      <xdr:col>46</xdr:col>
      <xdr:colOff>38100</xdr:colOff>
      <xdr:row>55</xdr:row>
      <xdr:rowOff>6902</xdr:rowOff>
    </xdr:to>
    <xdr:sp macro="" textlink="">
      <xdr:nvSpPr>
        <xdr:cNvPr id="375" name="楕円 374"/>
        <xdr:cNvSpPr/>
      </xdr:nvSpPr>
      <xdr:spPr>
        <a:xfrm>
          <a:off x="8699500" y="93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23429</xdr:rowOff>
    </xdr:from>
    <xdr:ext cx="534377" cy="259045"/>
    <xdr:sp macro="" textlink="">
      <xdr:nvSpPr>
        <xdr:cNvPr id="376" name="テキスト ボックス 375"/>
        <xdr:cNvSpPr txBox="1"/>
      </xdr:nvSpPr>
      <xdr:spPr>
        <a:xfrm>
          <a:off x="8483111" y="911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24141</xdr:rowOff>
    </xdr:from>
    <xdr:to>
      <xdr:col>41</xdr:col>
      <xdr:colOff>101600</xdr:colOff>
      <xdr:row>56</xdr:row>
      <xdr:rowOff>125741</xdr:rowOff>
    </xdr:to>
    <xdr:sp macro="" textlink="">
      <xdr:nvSpPr>
        <xdr:cNvPr id="377" name="楕円 376"/>
        <xdr:cNvSpPr/>
      </xdr:nvSpPr>
      <xdr:spPr>
        <a:xfrm>
          <a:off x="7810500" y="962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116868</xdr:rowOff>
    </xdr:from>
    <xdr:ext cx="534377" cy="259045"/>
    <xdr:sp macro="" textlink="">
      <xdr:nvSpPr>
        <xdr:cNvPr id="378" name="テキスト ボックス 377"/>
        <xdr:cNvSpPr txBox="1"/>
      </xdr:nvSpPr>
      <xdr:spPr>
        <a:xfrm>
          <a:off x="7594111" y="971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67739</xdr:rowOff>
    </xdr:from>
    <xdr:to>
      <xdr:col>36</xdr:col>
      <xdr:colOff>165100</xdr:colOff>
      <xdr:row>56</xdr:row>
      <xdr:rowOff>169339</xdr:rowOff>
    </xdr:to>
    <xdr:sp macro="" textlink="">
      <xdr:nvSpPr>
        <xdr:cNvPr id="379" name="楕円 378"/>
        <xdr:cNvSpPr/>
      </xdr:nvSpPr>
      <xdr:spPr>
        <a:xfrm>
          <a:off x="6921500" y="96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160466</xdr:rowOff>
    </xdr:from>
    <xdr:ext cx="534377" cy="259045"/>
    <xdr:sp macro="" textlink="">
      <xdr:nvSpPr>
        <xdr:cNvPr id="380" name="テキスト ボックス 379"/>
        <xdr:cNvSpPr txBox="1"/>
      </xdr:nvSpPr>
      <xdr:spPr>
        <a:xfrm>
          <a:off x="6705111" y="97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156007</xdr:rowOff>
    </xdr:from>
    <xdr:to>
      <xdr:col>54</xdr:col>
      <xdr:colOff>189865</xdr:colOff>
      <xdr:row>78</xdr:row>
      <xdr:rowOff>26924</xdr:rowOff>
    </xdr:to>
    <xdr:cxnSp macro="">
      <xdr:nvCxnSpPr>
        <xdr:cNvPr id="404" name="直線コネクタ 403"/>
        <xdr:cNvCxnSpPr/>
      </xdr:nvCxnSpPr>
      <xdr:spPr>
        <a:xfrm flipV="1">
          <a:off x="10475595" y="12157507"/>
          <a:ext cx="1270" cy="12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30751</xdr:rowOff>
    </xdr:from>
    <xdr:ext cx="469744" cy="259045"/>
    <xdr:sp macro="" textlink="">
      <xdr:nvSpPr>
        <xdr:cNvPr id="405" name="普通建設事業費 （ うち新規整備　）最小値テキスト"/>
        <xdr:cNvSpPr txBox="1"/>
      </xdr:nvSpPr>
      <xdr:spPr>
        <a:xfrm>
          <a:off x="10528300"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26924</xdr:rowOff>
    </xdr:from>
    <xdr:to>
      <xdr:col>55</xdr:col>
      <xdr:colOff>88900</xdr:colOff>
      <xdr:row>78</xdr:row>
      <xdr:rowOff>26924</xdr:rowOff>
    </xdr:to>
    <xdr:cxnSp macro="">
      <xdr:nvCxnSpPr>
        <xdr:cNvPr id="406" name="直線コネクタ 405"/>
        <xdr:cNvCxnSpPr/>
      </xdr:nvCxnSpPr>
      <xdr:spPr>
        <a:xfrm>
          <a:off x="10388600" y="1340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102684</xdr:rowOff>
    </xdr:from>
    <xdr:ext cx="534377" cy="259045"/>
    <xdr:sp macro="" textlink="">
      <xdr:nvSpPr>
        <xdr:cNvPr id="407" name="普通建設事業費 （ うち新規整備　）最大値テキスト"/>
        <xdr:cNvSpPr txBox="1"/>
      </xdr:nvSpPr>
      <xdr:spPr>
        <a:xfrm>
          <a:off x="10528300" y="119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156007</xdr:rowOff>
    </xdr:from>
    <xdr:to>
      <xdr:col>55</xdr:col>
      <xdr:colOff>88900</xdr:colOff>
      <xdr:row>70</xdr:row>
      <xdr:rowOff>156007</xdr:rowOff>
    </xdr:to>
    <xdr:cxnSp macro="">
      <xdr:nvCxnSpPr>
        <xdr:cNvPr id="408" name="直線コネクタ 407"/>
        <xdr:cNvCxnSpPr/>
      </xdr:nvCxnSpPr>
      <xdr:spPr>
        <a:xfrm>
          <a:off x="10388600" y="1215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168428</xdr:rowOff>
    </xdr:from>
    <xdr:to>
      <xdr:col>55</xdr:col>
      <xdr:colOff>0</xdr:colOff>
      <xdr:row>74</xdr:row>
      <xdr:rowOff>56794</xdr:rowOff>
    </xdr:to>
    <xdr:cxnSp macro="">
      <xdr:nvCxnSpPr>
        <xdr:cNvPr id="409" name="直線コネクタ 408"/>
        <xdr:cNvCxnSpPr/>
      </xdr:nvCxnSpPr>
      <xdr:spPr>
        <a:xfrm>
          <a:off x="9639300" y="12684278"/>
          <a:ext cx="8382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132325</xdr:rowOff>
    </xdr:from>
    <xdr:ext cx="534377" cy="259045"/>
    <xdr:sp macro="" textlink="">
      <xdr:nvSpPr>
        <xdr:cNvPr id="410" name="普通建設事業費 （ うち新規整備　）平均値テキスト"/>
        <xdr:cNvSpPr txBox="1"/>
      </xdr:nvSpPr>
      <xdr:spPr>
        <a:xfrm>
          <a:off x="10528300" y="128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153898</xdr:rowOff>
    </xdr:from>
    <xdr:to>
      <xdr:col>55</xdr:col>
      <xdr:colOff>50800</xdr:colOff>
      <xdr:row>75</xdr:row>
      <xdr:rowOff>84048</xdr:rowOff>
    </xdr:to>
    <xdr:sp macro="" textlink="">
      <xdr:nvSpPr>
        <xdr:cNvPr id="411" name="フローチャート: 判断 410"/>
        <xdr:cNvSpPr/>
      </xdr:nvSpPr>
      <xdr:spPr>
        <a:xfrm>
          <a:off x="10426700" y="128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168428</xdr:rowOff>
    </xdr:from>
    <xdr:to>
      <xdr:col>50</xdr:col>
      <xdr:colOff>114300</xdr:colOff>
      <xdr:row>74</xdr:row>
      <xdr:rowOff>64681</xdr:rowOff>
    </xdr:to>
    <xdr:cxnSp macro="">
      <xdr:nvCxnSpPr>
        <xdr:cNvPr id="412" name="直線コネクタ 411"/>
        <xdr:cNvCxnSpPr/>
      </xdr:nvCxnSpPr>
      <xdr:spPr>
        <a:xfrm flipV="1">
          <a:off x="8750300" y="12684278"/>
          <a:ext cx="889000" cy="6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29655</xdr:rowOff>
    </xdr:from>
    <xdr:to>
      <xdr:col>50</xdr:col>
      <xdr:colOff>165100</xdr:colOff>
      <xdr:row>75</xdr:row>
      <xdr:rowOff>131255</xdr:rowOff>
    </xdr:to>
    <xdr:sp macro="" textlink="">
      <xdr:nvSpPr>
        <xdr:cNvPr id="413" name="フローチャート: 判断 412"/>
        <xdr:cNvSpPr/>
      </xdr:nvSpPr>
      <xdr:spPr>
        <a:xfrm>
          <a:off x="9588500" y="128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122381</xdr:rowOff>
    </xdr:from>
    <xdr:ext cx="534377" cy="259045"/>
    <xdr:sp macro="" textlink="">
      <xdr:nvSpPr>
        <xdr:cNvPr id="414" name="テキスト ボックス 413"/>
        <xdr:cNvSpPr txBox="1"/>
      </xdr:nvSpPr>
      <xdr:spPr>
        <a:xfrm>
          <a:off x="9372111" y="129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64681</xdr:rowOff>
    </xdr:from>
    <xdr:to>
      <xdr:col>45</xdr:col>
      <xdr:colOff>177800</xdr:colOff>
      <xdr:row>74</xdr:row>
      <xdr:rowOff>107391</xdr:rowOff>
    </xdr:to>
    <xdr:cxnSp macro="">
      <xdr:nvCxnSpPr>
        <xdr:cNvPr id="415" name="直線コネクタ 414"/>
        <xdr:cNvCxnSpPr/>
      </xdr:nvCxnSpPr>
      <xdr:spPr>
        <a:xfrm flipV="1">
          <a:off x="7861300" y="12751981"/>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84861</xdr:rowOff>
    </xdr:from>
    <xdr:to>
      <xdr:col>46</xdr:col>
      <xdr:colOff>38100</xdr:colOff>
      <xdr:row>76</xdr:row>
      <xdr:rowOff>15011</xdr:rowOff>
    </xdr:to>
    <xdr:sp macro="" textlink="">
      <xdr:nvSpPr>
        <xdr:cNvPr id="416" name="フローチャート: 判断 415"/>
        <xdr:cNvSpPr/>
      </xdr:nvSpPr>
      <xdr:spPr>
        <a:xfrm>
          <a:off x="86995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6138</xdr:rowOff>
    </xdr:from>
    <xdr:ext cx="534377" cy="259045"/>
    <xdr:sp macro="" textlink="">
      <xdr:nvSpPr>
        <xdr:cNvPr id="417" name="テキスト ボックス 416"/>
        <xdr:cNvSpPr txBox="1"/>
      </xdr:nvSpPr>
      <xdr:spPr>
        <a:xfrm>
          <a:off x="8483111" y="130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107391</xdr:rowOff>
    </xdr:from>
    <xdr:to>
      <xdr:col>41</xdr:col>
      <xdr:colOff>50800</xdr:colOff>
      <xdr:row>74</xdr:row>
      <xdr:rowOff>107467</xdr:rowOff>
    </xdr:to>
    <xdr:cxnSp macro="">
      <xdr:nvCxnSpPr>
        <xdr:cNvPr id="418" name="直線コネクタ 417"/>
        <xdr:cNvCxnSpPr/>
      </xdr:nvCxnSpPr>
      <xdr:spPr>
        <a:xfrm flipV="1">
          <a:off x="6972300" y="1279469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59144</xdr:rowOff>
    </xdr:from>
    <xdr:to>
      <xdr:col>41</xdr:col>
      <xdr:colOff>101600</xdr:colOff>
      <xdr:row>74</xdr:row>
      <xdr:rowOff>160744</xdr:rowOff>
    </xdr:to>
    <xdr:sp macro="" textlink="">
      <xdr:nvSpPr>
        <xdr:cNvPr id="419" name="フローチャート: 判断 418"/>
        <xdr:cNvSpPr/>
      </xdr:nvSpPr>
      <xdr:spPr>
        <a:xfrm>
          <a:off x="7810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151871</xdr:rowOff>
    </xdr:from>
    <xdr:ext cx="534377" cy="259045"/>
    <xdr:sp macro="" textlink="">
      <xdr:nvSpPr>
        <xdr:cNvPr id="420" name="テキスト ボックス 419"/>
        <xdr:cNvSpPr txBox="1"/>
      </xdr:nvSpPr>
      <xdr:spPr>
        <a:xfrm>
          <a:off x="7594111" y="12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27940</xdr:rowOff>
    </xdr:from>
    <xdr:to>
      <xdr:col>36</xdr:col>
      <xdr:colOff>165100</xdr:colOff>
      <xdr:row>74</xdr:row>
      <xdr:rowOff>129540</xdr:rowOff>
    </xdr:to>
    <xdr:sp macro="" textlink="">
      <xdr:nvSpPr>
        <xdr:cNvPr id="421" name="フローチャート: 判断 420"/>
        <xdr:cNvSpPr/>
      </xdr:nvSpPr>
      <xdr:spPr>
        <a:xfrm>
          <a:off x="6921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146067</xdr:rowOff>
    </xdr:from>
    <xdr:ext cx="534377" cy="259045"/>
    <xdr:sp macro="" textlink="">
      <xdr:nvSpPr>
        <xdr:cNvPr id="422" name="テキスト ボックス 421"/>
        <xdr:cNvSpPr txBox="1"/>
      </xdr:nvSpPr>
      <xdr:spPr>
        <a:xfrm>
          <a:off x="6705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5994</xdr:rowOff>
    </xdr:from>
    <xdr:to>
      <xdr:col>55</xdr:col>
      <xdr:colOff>50800</xdr:colOff>
      <xdr:row>74</xdr:row>
      <xdr:rowOff>107594</xdr:rowOff>
    </xdr:to>
    <xdr:sp macro="" textlink="">
      <xdr:nvSpPr>
        <xdr:cNvPr id="428" name="楕円 427"/>
        <xdr:cNvSpPr/>
      </xdr:nvSpPr>
      <xdr:spPr>
        <a:xfrm>
          <a:off x="10426700" y="126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28871</xdr:rowOff>
    </xdr:from>
    <xdr:ext cx="534377" cy="259045"/>
    <xdr:sp macro="" textlink="">
      <xdr:nvSpPr>
        <xdr:cNvPr id="429" name="普通建設事業費 （ うち新規整備　）該当値テキスト"/>
        <xdr:cNvSpPr txBox="1"/>
      </xdr:nvSpPr>
      <xdr:spPr>
        <a:xfrm>
          <a:off x="10528300" y="125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117628</xdr:rowOff>
    </xdr:from>
    <xdr:to>
      <xdr:col>50</xdr:col>
      <xdr:colOff>165100</xdr:colOff>
      <xdr:row>74</xdr:row>
      <xdr:rowOff>47778</xdr:rowOff>
    </xdr:to>
    <xdr:sp macro="" textlink="">
      <xdr:nvSpPr>
        <xdr:cNvPr id="430" name="楕円 429"/>
        <xdr:cNvSpPr/>
      </xdr:nvSpPr>
      <xdr:spPr>
        <a:xfrm>
          <a:off x="9588500" y="1263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64305</xdr:rowOff>
    </xdr:from>
    <xdr:ext cx="534377" cy="259045"/>
    <xdr:sp macro="" textlink="">
      <xdr:nvSpPr>
        <xdr:cNvPr id="431" name="テキスト ボックス 430"/>
        <xdr:cNvSpPr txBox="1"/>
      </xdr:nvSpPr>
      <xdr:spPr>
        <a:xfrm>
          <a:off x="9372111" y="1240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13881</xdr:rowOff>
    </xdr:from>
    <xdr:to>
      <xdr:col>46</xdr:col>
      <xdr:colOff>38100</xdr:colOff>
      <xdr:row>74</xdr:row>
      <xdr:rowOff>115481</xdr:rowOff>
    </xdr:to>
    <xdr:sp macro="" textlink="">
      <xdr:nvSpPr>
        <xdr:cNvPr id="432" name="楕円 431"/>
        <xdr:cNvSpPr/>
      </xdr:nvSpPr>
      <xdr:spPr>
        <a:xfrm>
          <a:off x="8699500" y="1270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132008</xdr:rowOff>
    </xdr:from>
    <xdr:ext cx="534377" cy="259045"/>
    <xdr:sp macro="" textlink="">
      <xdr:nvSpPr>
        <xdr:cNvPr id="433" name="テキスト ボックス 432"/>
        <xdr:cNvSpPr txBox="1"/>
      </xdr:nvSpPr>
      <xdr:spPr>
        <a:xfrm>
          <a:off x="8483111" y="1247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56591</xdr:rowOff>
    </xdr:from>
    <xdr:to>
      <xdr:col>41</xdr:col>
      <xdr:colOff>101600</xdr:colOff>
      <xdr:row>74</xdr:row>
      <xdr:rowOff>158191</xdr:rowOff>
    </xdr:to>
    <xdr:sp macro="" textlink="">
      <xdr:nvSpPr>
        <xdr:cNvPr id="434" name="楕円 433"/>
        <xdr:cNvSpPr/>
      </xdr:nvSpPr>
      <xdr:spPr>
        <a:xfrm>
          <a:off x="7810500" y="127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3268</xdr:rowOff>
    </xdr:from>
    <xdr:ext cx="534377" cy="259045"/>
    <xdr:sp macro="" textlink="">
      <xdr:nvSpPr>
        <xdr:cNvPr id="435" name="テキスト ボックス 434"/>
        <xdr:cNvSpPr txBox="1"/>
      </xdr:nvSpPr>
      <xdr:spPr>
        <a:xfrm>
          <a:off x="7594111" y="1251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56667</xdr:rowOff>
    </xdr:from>
    <xdr:to>
      <xdr:col>36</xdr:col>
      <xdr:colOff>165100</xdr:colOff>
      <xdr:row>74</xdr:row>
      <xdr:rowOff>158267</xdr:rowOff>
    </xdr:to>
    <xdr:sp macro="" textlink="">
      <xdr:nvSpPr>
        <xdr:cNvPr id="436" name="楕円 435"/>
        <xdr:cNvSpPr/>
      </xdr:nvSpPr>
      <xdr:spPr>
        <a:xfrm>
          <a:off x="6921500" y="127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149394</xdr:rowOff>
    </xdr:from>
    <xdr:ext cx="534377" cy="259045"/>
    <xdr:sp macro="" textlink="">
      <xdr:nvSpPr>
        <xdr:cNvPr id="437" name="テキスト ボックス 436"/>
        <xdr:cNvSpPr txBox="1"/>
      </xdr:nvSpPr>
      <xdr:spPr>
        <a:xfrm>
          <a:off x="6705111" y="128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149805</xdr:rowOff>
    </xdr:from>
    <xdr:to>
      <xdr:col>54</xdr:col>
      <xdr:colOff>189865</xdr:colOff>
      <xdr:row>97</xdr:row>
      <xdr:rowOff>73543</xdr:rowOff>
    </xdr:to>
    <xdr:cxnSp macro="">
      <xdr:nvCxnSpPr>
        <xdr:cNvPr id="460" name="直線コネクタ 459"/>
        <xdr:cNvCxnSpPr/>
      </xdr:nvCxnSpPr>
      <xdr:spPr>
        <a:xfrm flipV="1">
          <a:off x="10475595" y="15580305"/>
          <a:ext cx="1270" cy="112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77370</xdr:rowOff>
    </xdr:from>
    <xdr:ext cx="534377" cy="259045"/>
    <xdr:sp macro="" textlink="">
      <xdr:nvSpPr>
        <xdr:cNvPr id="461" name="普通建設事業費 （ うち更新整備　）最小値テキスト"/>
        <xdr:cNvSpPr txBox="1"/>
      </xdr:nvSpPr>
      <xdr:spPr>
        <a:xfrm>
          <a:off x="10528300" y="1670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73543</xdr:rowOff>
    </xdr:from>
    <xdr:to>
      <xdr:col>55</xdr:col>
      <xdr:colOff>88900</xdr:colOff>
      <xdr:row>97</xdr:row>
      <xdr:rowOff>73543</xdr:rowOff>
    </xdr:to>
    <xdr:cxnSp macro="">
      <xdr:nvCxnSpPr>
        <xdr:cNvPr id="462" name="直線コネクタ 461"/>
        <xdr:cNvCxnSpPr/>
      </xdr:nvCxnSpPr>
      <xdr:spPr>
        <a:xfrm>
          <a:off x="10388600" y="1670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96482</xdr:rowOff>
    </xdr:from>
    <xdr:ext cx="534377" cy="259045"/>
    <xdr:sp macro="" textlink="">
      <xdr:nvSpPr>
        <xdr:cNvPr id="463" name="普通建設事業費 （ うち更新整備　）最大値テキスト"/>
        <xdr:cNvSpPr txBox="1"/>
      </xdr:nvSpPr>
      <xdr:spPr>
        <a:xfrm>
          <a:off x="10528300" y="1535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149805</xdr:rowOff>
    </xdr:from>
    <xdr:to>
      <xdr:col>55</xdr:col>
      <xdr:colOff>88900</xdr:colOff>
      <xdr:row>90</xdr:row>
      <xdr:rowOff>149805</xdr:rowOff>
    </xdr:to>
    <xdr:cxnSp macro="">
      <xdr:nvCxnSpPr>
        <xdr:cNvPr id="464" name="直線コネクタ 463"/>
        <xdr:cNvCxnSpPr/>
      </xdr:nvCxnSpPr>
      <xdr:spPr>
        <a:xfrm>
          <a:off x="10388600" y="1558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73543</xdr:rowOff>
    </xdr:from>
    <xdr:to>
      <xdr:col>55</xdr:col>
      <xdr:colOff>0</xdr:colOff>
      <xdr:row>98</xdr:row>
      <xdr:rowOff>14884</xdr:rowOff>
    </xdr:to>
    <xdr:cxnSp macro="">
      <xdr:nvCxnSpPr>
        <xdr:cNvPr id="465" name="直線コネクタ 464"/>
        <xdr:cNvCxnSpPr/>
      </xdr:nvCxnSpPr>
      <xdr:spPr>
        <a:xfrm flipV="1">
          <a:off x="9639300" y="16704193"/>
          <a:ext cx="838200" cy="1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101170</xdr:rowOff>
    </xdr:from>
    <xdr:ext cx="534377" cy="259045"/>
    <xdr:sp macro="" textlink="">
      <xdr:nvSpPr>
        <xdr:cNvPr id="466" name="普通建設事業費 （ うち更新整備　）平均値テキスト"/>
        <xdr:cNvSpPr txBox="1"/>
      </xdr:nvSpPr>
      <xdr:spPr>
        <a:xfrm>
          <a:off x="10528300" y="16046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78293</xdr:rowOff>
    </xdr:from>
    <xdr:to>
      <xdr:col>55</xdr:col>
      <xdr:colOff>50800</xdr:colOff>
      <xdr:row>95</xdr:row>
      <xdr:rowOff>8443</xdr:rowOff>
    </xdr:to>
    <xdr:sp macro="" textlink="">
      <xdr:nvSpPr>
        <xdr:cNvPr id="467" name="フローチャート: 判断 466"/>
        <xdr:cNvSpPr/>
      </xdr:nvSpPr>
      <xdr:spPr>
        <a:xfrm>
          <a:off x="10426700" y="1619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166584</xdr:rowOff>
    </xdr:from>
    <xdr:to>
      <xdr:col>50</xdr:col>
      <xdr:colOff>114300</xdr:colOff>
      <xdr:row>98</xdr:row>
      <xdr:rowOff>14884</xdr:rowOff>
    </xdr:to>
    <xdr:cxnSp macro="">
      <xdr:nvCxnSpPr>
        <xdr:cNvPr id="468" name="直線コネクタ 467"/>
        <xdr:cNvCxnSpPr/>
      </xdr:nvCxnSpPr>
      <xdr:spPr>
        <a:xfrm>
          <a:off x="8750300" y="16797234"/>
          <a:ext cx="889000" cy="1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158761</xdr:rowOff>
    </xdr:from>
    <xdr:to>
      <xdr:col>50</xdr:col>
      <xdr:colOff>165100</xdr:colOff>
      <xdr:row>95</xdr:row>
      <xdr:rowOff>88911</xdr:rowOff>
    </xdr:to>
    <xdr:sp macro="" textlink="">
      <xdr:nvSpPr>
        <xdr:cNvPr id="469" name="フローチャート: 判断 468"/>
        <xdr:cNvSpPr/>
      </xdr:nvSpPr>
      <xdr:spPr>
        <a:xfrm>
          <a:off x="9588500" y="162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105438</xdr:rowOff>
    </xdr:from>
    <xdr:ext cx="534377" cy="259045"/>
    <xdr:sp macro="" textlink="">
      <xdr:nvSpPr>
        <xdr:cNvPr id="470" name="テキスト ボックス 469"/>
        <xdr:cNvSpPr txBox="1"/>
      </xdr:nvSpPr>
      <xdr:spPr>
        <a:xfrm>
          <a:off x="9372111" y="160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143221</xdr:rowOff>
    </xdr:from>
    <xdr:to>
      <xdr:col>45</xdr:col>
      <xdr:colOff>177800</xdr:colOff>
      <xdr:row>97</xdr:row>
      <xdr:rowOff>166584</xdr:rowOff>
    </xdr:to>
    <xdr:cxnSp macro="">
      <xdr:nvCxnSpPr>
        <xdr:cNvPr id="471" name="直線コネクタ 470"/>
        <xdr:cNvCxnSpPr/>
      </xdr:nvCxnSpPr>
      <xdr:spPr>
        <a:xfrm>
          <a:off x="7861300" y="16773871"/>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26857</xdr:rowOff>
    </xdr:from>
    <xdr:to>
      <xdr:col>46</xdr:col>
      <xdr:colOff>38100</xdr:colOff>
      <xdr:row>95</xdr:row>
      <xdr:rowOff>128457</xdr:rowOff>
    </xdr:to>
    <xdr:sp macro="" textlink="">
      <xdr:nvSpPr>
        <xdr:cNvPr id="472" name="フローチャート: 判断 471"/>
        <xdr:cNvSpPr/>
      </xdr:nvSpPr>
      <xdr:spPr>
        <a:xfrm>
          <a:off x="8699500" y="1631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144984</xdr:rowOff>
    </xdr:from>
    <xdr:ext cx="534377" cy="259045"/>
    <xdr:sp macro="" textlink="">
      <xdr:nvSpPr>
        <xdr:cNvPr id="473" name="テキスト ボックス 472"/>
        <xdr:cNvSpPr txBox="1"/>
      </xdr:nvSpPr>
      <xdr:spPr>
        <a:xfrm>
          <a:off x="8483111" y="1608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114325</xdr:rowOff>
    </xdr:from>
    <xdr:to>
      <xdr:col>41</xdr:col>
      <xdr:colOff>50800</xdr:colOff>
      <xdr:row>97</xdr:row>
      <xdr:rowOff>143221</xdr:rowOff>
    </xdr:to>
    <xdr:cxnSp macro="">
      <xdr:nvCxnSpPr>
        <xdr:cNvPr id="474" name="直線コネクタ 473"/>
        <xdr:cNvCxnSpPr/>
      </xdr:nvCxnSpPr>
      <xdr:spPr>
        <a:xfrm>
          <a:off x="6972300" y="16744975"/>
          <a:ext cx="889000" cy="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38471</xdr:rowOff>
    </xdr:from>
    <xdr:to>
      <xdr:col>41</xdr:col>
      <xdr:colOff>101600</xdr:colOff>
      <xdr:row>96</xdr:row>
      <xdr:rowOff>140071</xdr:rowOff>
    </xdr:to>
    <xdr:sp macro="" textlink="">
      <xdr:nvSpPr>
        <xdr:cNvPr id="475" name="フローチャート: 判断 474"/>
        <xdr:cNvSpPr/>
      </xdr:nvSpPr>
      <xdr:spPr>
        <a:xfrm>
          <a:off x="7810500" y="164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156598</xdr:rowOff>
    </xdr:from>
    <xdr:ext cx="534377" cy="259045"/>
    <xdr:sp macro="" textlink="">
      <xdr:nvSpPr>
        <xdr:cNvPr id="476" name="テキスト ボックス 475"/>
        <xdr:cNvSpPr txBox="1"/>
      </xdr:nvSpPr>
      <xdr:spPr>
        <a:xfrm>
          <a:off x="7594111" y="162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24572</xdr:rowOff>
    </xdr:from>
    <xdr:to>
      <xdr:col>36</xdr:col>
      <xdr:colOff>165100</xdr:colOff>
      <xdr:row>96</xdr:row>
      <xdr:rowOff>126172</xdr:rowOff>
    </xdr:to>
    <xdr:sp macro="" textlink="">
      <xdr:nvSpPr>
        <xdr:cNvPr id="477" name="フローチャート: 判断 476"/>
        <xdr:cNvSpPr/>
      </xdr:nvSpPr>
      <xdr:spPr>
        <a:xfrm>
          <a:off x="6921500" y="1648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142699</xdr:rowOff>
    </xdr:from>
    <xdr:ext cx="534377" cy="259045"/>
    <xdr:sp macro="" textlink="">
      <xdr:nvSpPr>
        <xdr:cNvPr id="478" name="テキスト ボックス 477"/>
        <xdr:cNvSpPr txBox="1"/>
      </xdr:nvSpPr>
      <xdr:spPr>
        <a:xfrm>
          <a:off x="6705111" y="162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22743</xdr:rowOff>
    </xdr:from>
    <xdr:to>
      <xdr:col>55</xdr:col>
      <xdr:colOff>50800</xdr:colOff>
      <xdr:row>97</xdr:row>
      <xdr:rowOff>124343</xdr:rowOff>
    </xdr:to>
    <xdr:sp macro="" textlink="">
      <xdr:nvSpPr>
        <xdr:cNvPr id="484" name="楕円 483"/>
        <xdr:cNvSpPr/>
      </xdr:nvSpPr>
      <xdr:spPr>
        <a:xfrm>
          <a:off x="10426700" y="166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109120</xdr:rowOff>
    </xdr:from>
    <xdr:ext cx="534377" cy="259045"/>
    <xdr:sp macro="" textlink="">
      <xdr:nvSpPr>
        <xdr:cNvPr id="485" name="普通建設事業費 （ うち更新整備　）該当値テキスト"/>
        <xdr:cNvSpPr txBox="1"/>
      </xdr:nvSpPr>
      <xdr:spPr>
        <a:xfrm>
          <a:off x="10528300" y="1656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135534</xdr:rowOff>
    </xdr:from>
    <xdr:to>
      <xdr:col>50</xdr:col>
      <xdr:colOff>165100</xdr:colOff>
      <xdr:row>98</xdr:row>
      <xdr:rowOff>65684</xdr:rowOff>
    </xdr:to>
    <xdr:sp macro="" textlink="">
      <xdr:nvSpPr>
        <xdr:cNvPr id="486" name="楕円 485"/>
        <xdr:cNvSpPr/>
      </xdr:nvSpPr>
      <xdr:spPr>
        <a:xfrm>
          <a:off x="9588500" y="1676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56811</xdr:rowOff>
    </xdr:from>
    <xdr:ext cx="534377" cy="259045"/>
    <xdr:sp macro="" textlink="">
      <xdr:nvSpPr>
        <xdr:cNvPr id="487" name="テキスト ボックス 486"/>
        <xdr:cNvSpPr txBox="1"/>
      </xdr:nvSpPr>
      <xdr:spPr>
        <a:xfrm>
          <a:off x="9372111" y="1685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115784</xdr:rowOff>
    </xdr:from>
    <xdr:to>
      <xdr:col>46</xdr:col>
      <xdr:colOff>38100</xdr:colOff>
      <xdr:row>98</xdr:row>
      <xdr:rowOff>45934</xdr:rowOff>
    </xdr:to>
    <xdr:sp macro="" textlink="">
      <xdr:nvSpPr>
        <xdr:cNvPr id="488" name="楕円 487"/>
        <xdr:cNvSpPr/>
      </xdr:nvSpPr>
      <xdr:spPr>
        <a:xfrm>
          <a:off x="8699500" y="167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37061</xdr:rowOff>
    </xdr:from>
    <xdr:ext cx="534377" cy="259045"/>
    <xdr:sp macro="" textlink="">
      <xdr:nvSpPr>
        <xdr:cNvPr id="489" name="テキスト ボックス 488"/>
        <xdr:cNvSpPr txBox="1"/>
      </xdr:nvSpPr>
      <xdr:spPr>
        <a:xfrm>
          <a:off x="8483111" y="1683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92421</xdr:rowOff>
    </xdr:from>
    <xdr:to>
      <xdr:col>41</xdr:col>
      <xdr:colOff>101600</xdr:colOff>
      <xdr:row>98</xdr:row>
      <xdr:rowOff>22571</xdr:rowOff>
    </xdr:to>
    <xdr:sp macro="" textlink="">
      <xdr:nvSpPr>
        <xdr:cNvPr id="490" name="楕円 489"/>
        <xdr:cNvSpPr/>
      </xdr:nvSpPr>
      <xdr:spPr>
        <a:xfrm>
          <a:off x="7810500" y="1672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13698</xdr:rowOff>
    </xdr:from>
    <xdr:ext cx="534377" cy="259045"/>
    <xdr:sp macro="" textlink="">
      <xdr:nvSpPr>
        <xdr:cNvPr id="491" name="テキスト ボックス 490"/>
        <xdr:cNvSpPr txBox="1"/>
      </xdr:nvSpPr>
      <xdr:spPr>
        <a:xfrm>
          <a:off x="7594111" y="1681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63525</xdr:rowOff>
    </xdr:from>
    <xdr:to>
      <xdr:col>36</xdr:col>
      <xdr:colOff>165100</xdr:colOff>
      <xdr:row>97</xdr:row>
      <xdr:rowOff>165125</xdr:rowOff>
    </xdr:to>
    <xdr:sp macro="" textlink="">
      <xdr:nvSpPr>
        <xdr:cNvPr id="492" name="楕円 491"/>
        <xdr:cNvSpPr/>
      </xdr:nvSpPr>
      <xdr:spPr>
        <a:xfrm>
          <a:off x="6921500" y="166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156252</xdr:rowOff>
    </xdr:from>
    <xdr:ext cx="534377" cy="259045"/>
    <xdr:sp macro="" textlink="">
      <xdr:nvSpPr>
        <xdr:cNvPr id="493" name="テキスト ボックス 492"/>
        <xdr:cNvSpPr txBox="1"/>
      </xdr:nvSpPr>
      <xdr:spPr>
        <a:xfrm>
          <a:off x="6705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56794</xdr:rowOff>
    </xdr:from>
    <xdr:to>
      <xdr:col>85</xdr:col>
      <xdr:colOff>126364</xdr:colOff>
      <xdr:row>39</xdr:row>
      <xdr:rowOff>44450</xdr:rowOff>
    </xdr:to>
    <xdr:cxnSp macro="">
      <xdr:nvCxnSpPr>
        <xdr:cNvPr id="517" name="直線コネクタ 516"/>
        <xdr:cNvCxnSpPr/>
      </xdr:nvCxnSpPr>
      <xdr:spPr>
        <a:xfrm flipV="1">
          <a:off x="16317595" y="5371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3471</xdr:rowOff>
    </xdr:from>
    <xdr:ext cx="534377" cy="259045"/>
    <xdr:sp macro="" textlink="">
      <xdr:nvSpPr>
        <xdr:cNvPr id="520" name="災害復旧事業費最大値テキスト"/>
        <xdr:cNvSpPr txBox="1"/>
      </xdr:nvSpPr>
      <xdr:spPr>
        <a:xfrm>
          <a:off x="16370300" y="51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56794</xdr:rowOff>
    </xdr:from>
    <xdr:to>
      <xdr:col>86</xdr:col>
      <xdr:colOff>25400</xdr:colOff>
      <xdr:row>31</xdr:row>
      <xdr:rowOff>56794</xdr:rowOff>
    </xdr:to>
    <xdr:cxnSp macro="">
      <xdr:nvCxnSpPr>
        <xdr:cNvPr id="521" name="直線コネクタ 520"/>
        <xdr:cNvCxnSpPr/>
      </xdr:nvCxnSpPr>
      <xdr:spPr>
        <a:xfrm>
          <a:off x="16230600" y="53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30125</xdr:rowOff>
    </xdr:from>
    <xdr:to>
      <xdr:col>85</xdr:col>
      <xdr:colOff>127000</xdr:colOff>
      <xdr:row>39</xdr:row>
      <xdr:rowOff>13056</xdr:rowOff>
    </xdr:to>
    <xdr:cxnSp macro="">
      <xdr:nvCxnSpPr>
        <xdr:cNvPr id="522" name="直線コネクタ 521"/>
        <xdr:cNvCxnSpPr/>
      </xdr:nvCxnSpPr>
      <xdr:spPr>
        <a:xfrm flipV="1">
          <a:off x="15481300" y="6202325"/>
          <a:ext cx="838200" cy="49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33190</xdr:rowOff>
    </xdr:from>
    <xdr:ext cx="469744" cy="259045"/>
    <xdr:sp macro="" textlink="">
      <xdr:nvSpPr>
        <xdr:cNvPr id="523" name="災害復旧事業費平均値テキスト"/>
        <xdr:cNvSpPr txBox="1"/>
      </xdr:nvSpPr>
      <xdr:spPr>
        <a:xfrm>
          <a:off x="16370300" y="6548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54763</xdr:rowOff>
    </xdr:from>
    <xdr:to>
      <xdr:col>85</xdr:col>
      <xdr:colOff>177800</xdr:colOff>
      <xdr:row>38</xdr:row>
      <xdr:rowOff>156363</xdr:rowOff>
    </xdr:to>
    <xdr:sp macro="" textlink="">
      <xdr:nvSpPr>
        <xdr:cNvPr id="524" name="フローチャート: 判断 523"/>
        <xdr:cNvSpPr/>
      </xdr:nvSpPr>
      <xdr:spPr>
        <a:xfrm>
          <a:off x="16268700" y="656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144805</xdr:rowOff>
    </xdr:from>
    <xdr:to>
      <xdr:col>81</xdr:col>
      <xdr:colOff>50800</xdr:colOff>
      <xdr:row>39</xdr:row>
      <xdr:rowOff>13056</xdr:rowOff>
    </xdr:to>
    <xdr:cxnSp macro="">
      <xdr:nvCxnSpPr>
        <xdr:cNvPr id="525" name="直線コネクタ 524"/>
        <xdr:cNvCxnSpPr/>
      </xdr:nvCxnSpPr>
      <xdr:spPr>
        <a:xfrm>
          <a:off x="14592300" y="6659905"/>
          <a:ext cx="889000" cy="3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103150</xdr:rowOff>
    </xdr:from>
    <xdr:to>
      <xdr:col>81</xdr:col>
      <xdr:colOff>101600</xdr:colOff>
      <xdr:row>39</xdr:row>
      <xdr:rowOff>33300</xdr:rowOff>
    </xdr:to>
    <xdr:sp macro="" textlink="">
      <xdr:nvSpPr>
        <xdr:cNvPr id="526" name="フローチャート: 判断 525"/>
        <xdr:cNvSpPr/>
      </xdr:nvSpPr>
      <xdr:spPr>
        <a:xfrm>
          <a:off x="15430500" y="66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49827</xdr:rowOff>
    </xdr:from>
    <xdr:ext cx="378565" cy="259045"/>
    <xdr:sp macro="" textlink="">
      <xdr:nvSpPr>
        <xdr:cNvPr id="527" name="テキスト ボックス 526"/>
        <xdr:cNvSpPr txBox="1"/>
      </xdr:nvSpPr>
      <xdr:spPr>
        <a:xfrm>
          <a:off x="15292017" y="63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38430</xdr:rowOff>
    </xdr:from>
    <xdr:to>
      <xdr:col>76</xdr:col>
      <xdr:colOff>114300</xdr:colOff>
      <xdr:row>38</xdr:row>
      <xdr:rowOff>144805</xdr:rowOff>
    </xdr:to>
    <xdr:cxnSp macro="">
      <xdr:nvCxnSpPr>
        <xdr:cNvPr id="528" name="直線コネクタ 527"/>
        <xdr:cNvCxnSpPr/>
      </xdr:nvCxnSpPr>
      <xdr:spPr>
        <a:xfrm>
          <a:off x="13703300" y="6553530"/>
          <a:ext cx="8890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103454</xdr:rowOff>
    </xdr:from>
    <xdr:to>
      <xdr:col>76</xdr:col>
      <xdr:colOff>165100</xdr:colOff>
      <xdr:row>39</xdr:row>
      <xdr:rowOff>33604</xdr:rowOff>
    </xdr:to>
    <xdr:sp macro="" textlink="">
      <xdr:nvSpPr>
        <xdr:cNvPr id="529" name="フローチャート: 判断 528"/>
        <xdr:cNvSpPr/>
      </xdr:nvSpPr>
      <xdr:spPr>
        <a:xfrm>
          <a:off x="145415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24731</xdr:rowOff>
    </xdr:from>
    <xdr:ext cx="378565" cy="259045"/>
    <xdr:sp macro="" textlink="">
      <xdr:nvSpPr>
        <xdr:cNvPr id="530" name="テキスト ボックス 529"/>
        <xdr:cNvSpPr txBox="1"/>
      </xdr:nvSpPr>
      <xdr:spPr>
        <a:xfrm>
          <a:off x="14403017" y="671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65253</xdr:rowOff>
    </xdr:from>
    <xdr:to>
      <xdr:col>71</xdr:col>
      <xdr:colOff>177800</xdr:colOff>
      <xdr:row>38</xdr:row>
      <xdr:rowOff>38430</xdr:rowOff>
    </xdr:to>
    <xdr:cxnSp macro="">
      <xdr:nvCxnSpPr>
        <xdr:cNvPr id="531" name="直線コネクタ 530"/>
        <xdr:cNvCxnSpPr/>
      </xdr:nvCxnSpPr>
      <xdr:spPr>
        <a:xfrm>
          <a:off x="12814300" y="6408903"/>
          <a:ext cx="889000" cy="1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120218</xdr:rowOff>
    </xdr:from>
    <xdr:to>
      <xdr:col>72</xdr:col>
      <xdr:colOff>38100</xdr:colOff>
      <xdr:row>39</xdr:row>
      <xdr:rowOff>50368</xdr:rowOff>
    </xdr:to>
    <xdr:sp macro="" textlink="">
      <xdr:nvSpPr>
        <xdr:cNvPr id="532" name="フローチャート: 判断 531"/>
        <xdr:cNvSpPr/>
      </xdr:nvSpPr>
      <xdr:spPr>
        <a:xfrm>
          <a:off x="13652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41495</xdr:rowOff>
    </xdr:from>
    <xdr:ext cx="378565" cy="259045"/>
    <xdr:sp macro="" textlink="">
      <xdr:nvSpPr>
        <xdr:cNvPr id="533" name="テキスト ボックス 532"/>
        <xdr:cNvSpPr txBox="1"/>
      </xdr:nvSpPr>
      <xdr:spPr>
        <a:xfrm>
          <a:off x="13514017" y="6728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34" name="フローチャート: 判断 533"/>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33037</xdr:rowOff>
    </xdr:from>
    <xdr:ext cx="378565" cy="259045"/>
    <xdr:sp macro="" textlink="">
      <xdr:nvSpPr>
        <xdr:cNvPr id="535" name="テキスト ボックス 534"/>
        <xdr:cNvSpPr txBox="1"/>
      </xdr:nvSpPr>
      <xdr:spPr>
        <a:xfrm>
          <a:off x="12625017" y="6719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150775</xdr:rowOff>
    </xdr:from>
    <xdr:to>
      <xdr:col>85</xdr:col>
      <xdr:colOff>177800</xdr:colOff>
      <xdr:row>36</xdr:row>
      <xdr:rowOff>80925</xdr:rowOff>
    </xdr:to>
    <xdr:sp macro="" textlink="">
      <xdr:nvSpPr>
        <xdr:cNvPr id="541" name="楕円 540"/>
        <xdr:cNvSpPr/>
      </xdr:nvSpPr>
      <xdr:spPr>
        <a:xfrm>
          <a:off x="16268700" y="61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2202</xdr:rowOff>
    </xdr:from>
    <xdr:ext cx="469744" cy="259045"/>
    <xdr:sp macro="" textlink="">
      <xdr:nvSpPr>
        <xdr:cNvPr id="542" name="災害復旧事業費該当値テキスト"/>
        <xdr:cNvSpPr txBox="1"/>
      </xdr:nvSpPr>
      <xdr:spPr>
        <a:xfrm>
          <a:off x="16370300" y="600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133706</xdr:rowOff>
    </xdr:from>
    <xdr:to>
      <xdr:col>81</xdr:col>
      <xdr:colOff>101600</xdr:colOff>
      <xdr:row>39</xdr:row>
      <xdr:rowOff>63856</xdr:rowOff>
    </xdr:to>
    <xdr:sp macro="" textlink="">
      <xdr:nvSpPr>
        <xdr:cNvPr id="543" name="楕円 542"/>
        <xdr:cNvSpPr/>
      </xdr:nvSpPr>
      <xdr:spPr>
        <a:xfrm>
          <a:off x="15430500" y="66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54983</xdr:rowOff>
    </xdr:from>
    <xdr:ext cx="378565" cy="259045"/>
    <xdr:sp macro="" textlink="">
      <xdr:nvSpPr>
        <xdr:cNvPr id="544" name="テキスト ボックス 543"/>
        <xdr:cNvSpPr txBox="1"/>
      </xdr:nvSpPr>
      <xdr:spPr>
        <a:xfrm>
          <a:off x="15292017" y="6741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94005</xdr:rowOff>
    </xdr:from>
    <xdr:to>
      <xdr:col>76</xdr:col>
      <xdr:colOff>165100</xdr:colOff>
      <xdr:row>39</xdr:row>
      <xdr:rowOff>24155</xdr:rowOff>
    </xdr:to>
    <xdr:sp macro="" textlink="">
      <xdr:nvSpPr>
        <xdr:cNvPr id="545" name="楕円 544"/>
        <xdr:cNvSpPr/>
      </xdr:nvSpPr>
      <xdr:spPr>
        <a:xfrm>
          <a:off x="14541500" y="66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40683</xdr:rowOff>
    </xdr:from>
    <xdr:ext cx="378565" cy="259045"/>
    <xdr:sp macro="" textlink="">
      <xdr:nvSpPr>
        <xdr:cNvPr id="546" name="テキスト ボックス 545"/>
        <xdr:cNvSpPr txBox="1"/>
      </xdr:nvSpPr>
      <xdr:spPr>
        <a:xfrm>
          <a:off x="14403017" y="6384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159080</xdr:rowOff>
    </xdr:from>
    <xdr:to>
      <xdr:col>72</xdr:col>
      <xdr:colOff>38100</xdr:colOff>
      <xdr:row>38</xdr:row>
      <xdr:rowOff>89230</xdr:rowOff>
    </xdr:to>
    <xdr:sp macro="" textlink="">
      <xdr:nvSpPr>
        <xdr:cNvPr id="547" name="楕円 546"/>
        <xdr:cNvSpPr/>
      </xdr:nvSpPr>
      <xdr:spPr>
        <a:xfrm>
          <a:off x="13652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105757</xdr:rowOff>
    </xdr:from>
    <xdr:ext cx="469744" cy="259045"/>
    <xdr:sp macro="" textlink="">
      <xdr:nvSpPr>
        <xdr:cNvPr id="548" name="テキスト ボックス 547"/>
        <xdr:cNvSpPr txBox="1"/>
      </xdr:nvSpPr>
      <xdr:spPr>
        <a:xfrm>
          <a:off x="13468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14453</xdr:rowOff>
    </xdr:from>
    <xdr:to>
      <xdr:col>67</xdr:col>
      <xdr:colOff>101600</xdr:colOff>
      <xdr:row>37</xdr:row>
      <xdr:rowOff>116053</xdr:rowOff>
    </xdr:to>
    <xdr:sp macro="" textlink="">
      <xdr:nvSpPr>
        <xdr:cNvPr id="549" name="楕円 548"/>
        <xdr:cNvSpPr/>
      </xdr:nvSpPr>
      <xdr:spPr>
        <a:xfrm>
          <a:off x="12763500" y="63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132580</xdr:rowOff>
    </xdr:from>
    <xdr:ext cx="469744" cy="259045"/>
    <xdr:sp macro="" textlink="">
      <xdr:nvSpPr>
        <xdr:cNvPr id="550" name="テキスト ボックス 549"/>
        <xdr:cNvSpPr txBox="1"/>
      </xdr:nvSpPr>
      <xdr:spPr>
        <a:xfrm>
          <a:off x="12579428" y="613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0" name="テキスト ボックス 609"/>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126918</xdr:rowOff>
    </xdr:from>
    <xdr:to>
      <xdr:col>85</xdr:col>
      <xdr:colOff>126364</xdr:colOff>
      <xdr:row>79</xdr:row>
      <xdr:rowOff>131147</xdr:rowOff>
    </xdr:to>
    <xdr:cxnSp macro="">
      <xdr:nvCxnSpPr>
        <xdr:cNvPr id="624" name="直線コネクタ 623"/>
        <xdr:cNvCxnSpPr/>
      </xdr:nvCxnSpPr>
      <xdr:spPr>
        <a:xfrm flipV="1">
          <a:off x="16317595" y="12299868"/>
          <a:ext cx="1269" cy="137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134974</xdr:rowOff>
    </xdr:from>
    <xdr:ext cx="534377" cy="259045"/>
    <xdr:sp macro="" textlink="">
      <xdr:nvSpPr>
        <xdr:cNvPr id="625" name="公債費最小値テキスト"/>
        <xdr:cNvSpPr txBox="1"/>
      </xdr:nvSpPr>
      <xdr:spPr>
        <a:xfrm>
          <a:off x="16370300" y="136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131147</xdr:rowOff>
    </xdr:from>
    <xdr:to>
      <xdr:col>86</xdr:col>
      <xdr:colOff>25400</xdr:colOff>
      <xdr:row>79</xdr:row>
      <xdr:rowOff>131147</xdr:rowOff>
    </xdr:to>
    <xdr:cxnSp macro="">
      <xdr:nvCxnSpPr>
        <xdr:cNvPr id="626" name="直線コネクタ 625"/>
        <xdr:cNvCxnSpPr/>
      </xdr:nvCxnSpPr>
      <xdr:spPr>
        <a:xfrm>
          <a:off x="16230600" y="13675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73595</xdr:rowOff>
    </xdr:from>
    <xdr:ext cx="599010" cy="259045"/>
    <xdr:sp macro="" textlink="">
      <xdr:nvSpPr>
        <xdr:cNvPr id="627" name="公債費最大値テキスト"/>
        <xdr:cNvSpPr txBox="1"/>
      </xdr:nvSpPr>
      <xdr:spPr>
        <a:xfrm>
          <a:off x="16370300" y="1207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126918</xdr:rowOff>
    </xdr:from>
    <xdr:to>
      <xdr:col>86</xdr:col>
      <xdr:colOff>25400</xdr:colOff>
      <xdr:row>71</xdr:row>
      <xdr:rowOff>126918</xdr:rowOff>
    </xdr:to>
    <xdr:cxnSp macro="">
      <xdr:nvCxnSpPr>
        <xdr:cNvPr id="628" name="直線コネクタ 627"/>
        <xdr:cNvCxnSpPr/>
      </xdr:nvCxnSpPr>
      <xdr:spPr>
        <a:xfrm>
          <a:off x="16230600" y="1229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138291</xdr:rowOff>
    </xdr:from>
    <xdr:to>
      <xdr:col>85</xdr:col>
      <xdr:colOff>127000</xdr:colOff>
      <xdr:row>76</xdr:row>
      <xdr:rowOff>159759</xdr:rowOff>
    </xdr:to>
    <xdr:cxnSp macro="">
      <xdr:nvCxnSpPr>
        <xdr:cNvPr id="629" name="直線コネクタ 628"/>
        <xdr:cNvCxnSpPr/>
      </xdr:nvCxnSpPr>
      <xdr:spPr>
        <a:xfrm>
          <a:off x="15481300" y="13168491"/>
          <a:ext cx="838200" cy="2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132783</xdr:rowOff>
    </xdr:from>
    <xdr:ext cx="534377" cy="259045"/>
    <xdr:sp macro="" textlink="">
      <xdr:nvSpPr>
        <xdr:cNvPr id="630" name="公債費平均値テキスト"/>
        <xdr:cNvSpPr txBox="1"/>
      </xdr:nvSpPr>
      <xdr:spPr>
        <a:xfrm>
          <a:off x="16370300" y="13162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154356</xdr:rowOff>
    </xdr:from>
    <xdr:to>
      <xdr:col>85</xdr:col>
      <xdr:colOff>177800</xdr:colOff>
      <xdr:row>77</xdr:row>
      <xdr:rowOff>84506</xdr:rowOff>
    </xdr:to>
    <xdr:sp macro="" textlink="">
      <xdr:nvSpPr>
        <xdr:cNvPr id="631" name="フローチャート: 判断 630"/>
        <xdr:cNvSpPr/>
      </xdr:nvSpPr>
      <xdr:spPr>
        <a:xfrm>
          <a:off x="16268700" y="1318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125318</xdr:rowOff>
    </xdr:from>
    <xdr:to>
      <xdr:col>81</xdr:col>
      <xdr:colOff>50800</xdr:colOff>
      <xdr:row>76</xdr:row>
      <xdr:rowOff>138291</xdr:rowOff>
    </xdr:to>
    <xdr:cxnSp macro="">
      <xdr:nvCxnSpPr>
        <xdr:cNvPr id="632" name="直線コネクタ 631"/>
        <xdr:cNvCxnSpPr/>
      </xdr:nvCxnSpPr>
      <xdr:spPr>
        <a:xfrm>
          <a:off x="14592300" y="13155518"/>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165328</xdr:rowOff>
    </xdr:from>
    <xdr:to>
      <xdr:col>81</xdr:col>
      <xdr:colOff>101600</xdr:colOff>
      <xdr:row>77</xdr:row>
      <xdr:rowOff>95478</xdr:rowOff>
    </xdr:to>
    <xdr:sp macro="" textlink="">
      <xdr:nvSpPr>
        <xdr:cNvPr id="633" name="フローチャート: 判断 632"/>
        <xdr:cNvSpPr/>
      </xdr:nvSpPr>
      <xdr:spPr>
        <a:xfrm>
          <a:off x="15430500" y="1319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86605</xdr:rowOff>
    </xdr:from>
    <xdr:ext cx="534377" cy="259045"/>
    <xdr:sp macro="" textlink="">
      <xdr:nvSpPr>
        <xdr:cNvPr id="634" name="テキスト ボックス 633"/>
        <xdr:cNvSpPr txBox="1"/>
      </xdr:nvSpPr>
      <xdr:spPr>
        <a:xfrm>
          <a:off x="15214111" y="132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107144</xdr:rowOff>
    </xdr:from>
    <xdr:to>
      <xdr:col>76</xdr:col>
      <xdr:colOff>114300</xdr:colOff>
      <xdr:row>76</xdr:row>
      <xdr:rowOff>125318</xdr:rowOff>
    </xdr:to>
    <xdr:cxnSp macro="">
      <xdr:nvCxnSpPr>
        <xdr:cNvPr id="635" name="直線コネクタ 634"/>
        <xdr:cNvCxnSpPr/>
      </xdr:nvCxnSpPr>
      <xdr:spPr>
        <a:xfrm>
          <a:off x="13703300" y="13137344"/>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153079</xdr:rowOff>
    </xdr:from>
    <xdr:to>
      <xdr:col>76</xdr:col>
      <xdr:colOff>165100</xdr:colOff>
      <xdr:row>77</xdr:row>
      <xdr:rowOff>83229</xdr:rowOff>
    </xdr:to>
    <xdr:sp macro="" textlink="">
      <xdr:nvSpPr>
        <xdr:cNvPr id="636" name="フローチャート: 判断 635"/>
        <xdr:cNvSpPr/>
      </xdr:nvSpPr>
      <xdr:spPr>
        <a:xfrm>
          <a:off x="14541500" y="1318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74356</xdr:rowOff>
    </xdr:from>
    <xdr:ext cx="534377" cy="259045"/>
    <xdr:sp macro="" textlink="">
      <xdr:nvSpPr>
        <xdr:cNvPr id="637" name="テキスト ボックス 636"/>
        <xdr:cNvSpPr txBox="1"/>
      </xdr:nvSpPr>
      <xdr:spPr>
        <a:xfrm>
          <a:off x="14325111" y="132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107144</xdr:rowOff>
    </xdr:from>
    <xdr:to>
      <xdr:col>71</xdr:col>
      <xdr:colOff>177800</xdr:colOff>
      <xdr:row>77</xdr:row>
      <xdr:rowOff>24809</xdr:rowOff>
    </xdr:to>
    <xdr:cxnSp macro="">
      <xdr:nvCxnSpPr>
        <xdr:cNvPr id="638" name="直線コネクタ 637"/>
        <xdr:cNvCxnSpPr/>
      </xdr:nvCxnSpPr>
      <xdr:spPr>
        <a:xfrm flipV="1">
          <a:off x="12814300" y="13137344"/>
          <a:ext cx="889000" cy="8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142563</xdr:rowOff>
    </xdr:from>
    <xdr:to>
      <xdr:col>72</xdr:col>
      <xdr:colOff>38100</xdr:colOff>
      <xdr:row>77</xdr:row>
      <xdr:rowOff>72713</xdr:rowOff>
    </xdr:to>
    <xdr:sp macro="" textlink="">
      <xdr:nvSpPr>
        <xdr:cNvPr id="639" name="フローチャート: 判断 638"/>
        <xdr:cNvSpPr/>
      </xdr:nvSpPr>
      <xdr:spPr>
        <a:xfrm>
          <a:off x="13652500" y="1317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63840</xdr:rowOff>
    </xdr:from>
    <xdr:ext cx="534377" cy="259045"/>
    <xdr:sp macro="" textlink="">
      <xdr:nvSpPr>
        <xdr:cNvPr id="640" name="テキスト ボックス 639"/>
        <xdr:cNvSpPr txBox="1"/>
      </xdr:nvSpPr>
      <xdr:spPr>
        <a:xfrm>
          <a:off x="13436111" y="1326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149098</xdr:rowOff>
    </xdr:from>
    <xdr:to>
      <xdr:col>67</xdr:col>
      <xdr:colOff>101600</xdr:colOff>
      <xdr:row>77</xdr:row>
      <xdr:rowOff>79248</xdr:rowOff>
    </xdr:to>
    <xdr:sp macro="" textlink="">
      <xdr:nvSpPr>
        <xdr:cNvPr id="641" name="フローチャート: 判断 640"/>
        <xdr:cNvSpPr/>
      </xdr:nvSpPr>
      <xdr:spPr>
        <a:xfrm>
          <a:off x="12763500" y="1317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70375</xdr:rowOff>
    </xdr:from>
    <xdr:ext cx="534377" cy="259045"/>
    <xdr:sp macro="" textlink="">
      <xdr:nvSpPr>
        <xdr:cNvPr id="642" name="テキスト ボックス 641"/>
        <xdr:cNvSpPr txBox="1"/>
      </xdr:nvSpPr>
      <xdr:spPr>
        <a:xfrm>
          <a:off x="12547111" y="1327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108959</xdr:rowOff>
    </xdr:from>
    <xdr:to>
      <xdr:col>85</xdr:col>
      <xdr:colOff>177800</xdr:colOff>
      <xdr:row>77</xdr:row>
      <xdr:rowOff>39109</xdr:rowOff>
    </xdr:to>
    <xdr:sp macro="" textlink="">
      <xdr:nvSpPr>
        <xdr:cNvPr id="648" name="楕円 647"/>
        <xdr:cNvSpPr/>
      </xdr:nvSpPr>
      <xdr:spPr>
        <a:xfrm>
          <a:off x="16268700" y="131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131836</xdr:rowOff>
    </xdr:from>
    <xdr:ext cx="534377" cy="259045"/>
    <xdr:sp macro="" textlink="">
      <xdr:nvSpPr>
        <xdr:cNvPr id="649" name="公債費該当値テキスト"/>
        <xdr:cNvSpPr txBox="1"/>
      </xdr:nvSpPr>
      <xdr:spPr>
        <a:xfrm>
          <a:off x="16370300" y="1299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87491</xdr:rowOff>
    </xdr:from>
    <xdr:to>
      <xdr:col>81</xdr:col>
      <xdr:colOff>101600</xdr:colOff>
      <xdr:row>77</xdr:row>
      <xdr:rowOff>17641</xdr:rowOff>
    </xdr:to>
    <xdr:sp macro="" textlink="">
      <xdr:nvSpPr>
        <xdr:cNvPr id="650" name="楕円 649"/>
        <xdr:cNvSpPr/>
      </xdr:nvSpPr>
      <xdr:spPr>
        <a:xfrm>
          <a:off x="15430500" y="131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34167</xdr:rowOff>
    </xdr:from>
    <xdr:ext cx="534377" cy="259045"/>
    <xdr:sp macro="" textlink="">
      <xdr:nvSpPr>
        <xdr:cNvPr id="651" name="テキスト ボックス 650"/>
        <xdr:cNvSpPr txBox="1"/>
      </xdr:nvSpPr>
      <xdr:spPr>
        <a:xfrm>
          <a:off x="15214111" y="128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74518</xdr:rowOff>
    </xdr:from>
    <xdr:to>
      <xdr:col>76</xdr:col>
      <xdr:colOff>165100</xdr:colOff>
      <xdr:row>77</xdr:row>
      <xdr:rowOff>4668</xdr:rowOff>
    </xdr:to>
    <xdr:sp macro="" textlink="">
      <xdr:nvSpPr>
        <xdr:cNvPr id="652" name="楕円 651"/>
        <xdr:cNvSpPr/>
      </xdr:nvSpPr>
      <xdr:spPr>
        <a:xfrm>
          <a:off x="14541500" y="1310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21194</xdr:rowOff>
    </xdr:from>
    <xdr:ext cx="534377" cy="259045"/>
    <xdr:sp macro="" textlink="">
      <xdr:nvSpPr>
        <xdr:cNvPr id="653" name="テキスト ボックス 652"/>
        <xdr:cNvSpPr txBox="1"/>
      </xdr:nvSpPr>
      <xdr:spPr>
        <a:xfrm>
          <a:off x="14325111" y="128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56344</xdr:rowOff>
    </xdr:from>
    <xdr:to>
      <xdr:col>72</xdr:col>
      <xdr:colOff>38100</xdr:colOff>
      <xdr:row>76</xdr:row>
      <xdr:rowOff>157944</xdr:rowOff>
    </xdr:to>
    <xdr:sp macro="" textlink="">
      <xdr:nvSpPr>
        <xdr:cNvPr id="654" name="楕円 653"/>
        <xdr:cNvSpPr/>
      </xdr:nvSpPr>
      <xdr:spPr>
        <a:xfrm>
          <a:off x="13652500" y="130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3021</xdr:rowOff>
    </xdr:from>
    <xdr:ext cx="534377" cy="259045"/>
    <xdr:sp macro="" textlink="">
      <xdr:nvSpPr>
        <xdr:cNvPr id="655" name="テキスト ボックス 654"/>
        <xdr:cNvSpPr txBox="1"/>
      </xdr:nvSpPr>
      <xdr:spPr>
        <a:xfrm>
          <a:off x="13436111" y="1286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145459</xdr:rowOff>
    </xdr:from>
    <xdr:to>
      <xdr:col>67</xdr:col>
      <xdr:colOff>101600</xdr:colOff>
      <xdr:row>77</xdr:row>
      <xdr:rowOff>75609</xdr:rowOff>
    </xdr:to>
    <xdr:sp macro="" textlink="">
      <xdr:nvSpPr>
        <xdr:cNvPr id="656" name="楕円 655"/>
        <xdr:cNvSpPr/>
      </xdr:nvSpPr>
      <xdr:spPr>
        <a:xfrm>
          <a:off x="12763500" y="1317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92136</xdr:rowOff>
    </xdr:from>
    <xdr:ext cx="534377" cy="259045"/>
    <xdr:sp macro="" textlink="">
      <xdr:nvSpPr>
        <xdr:cNvPr id="657" name="テキスト ボックス 656"/>
        <xdr:cNvSpPr txBox="1"/>
      </xdr:nvSpPr>
      <xdr:spPr>
        <a:xfrm>
          <a:off x="12547111" y="129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139954</xdr:rowOff>
    </xdr:from>
    <xdr:to>
      <xdr:col>85</xdr:col>
      <xdr:colOff>126364</xdr:colOff>
      <xdr:row>98</xdr:row>
      <xdr:rowOff>164846</xdr:rowOff>
    </xdr:to>
    <xdr:cxnSp macro="">
      <xdr:nvCxnSpPr>
        <xdr:cNvPr id="681" name="直線コネクタ 680"/>
        <xdr:cNvCxnSpPr/>
      </xdr:nvCxnSpPr>
      <xdr:spPr>
        <a:xfrm flipV="1">
          <a:off x="16317595" y="15570454"/>
          <a:ext cx="1269" cy="13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168673</xdr:rowOff>
    </xdr:from>
    <xdr:ext cx="378565" cy="259045"/>
    <xdr:sp macro="" textlink="">
      <xdr:nvSpPr>
        <xdr:cNvPr id="682" name="積立金最小値テキスト"/>
        <xdr:cNvSpPr txBox="1"/>
      </xdr:nvSpPr>
      <xdr:spPr>
        <a:xfrm>
          <a:off x="16370300" y="1697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164846</xdr:rowOff>
    </xdr:from>
    <xdr:to>
      <xdr:col>86</xdr:col>
      <xdr:colOff>25400</xdr:colOff>
      <xdr:row>98</xdr:row>
      <xdr:rowOff>164846</xdr:rowOff>
    </xdr:to>
    <xdr:cxnSp macro="">
      <xdr:nvCxnSpPr>
        <xdr:cNvPr id="683" name="直線コネクタ 682"/>
        <xdr:cNvCxnSpPr/>
      </xdr:nvCxnSpPr>
      <xdr:spPr>
        <a:xfrm>
          <a:off x="16230600" y="1696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86631</xdr:rowOff>
    </xdr:from>
    <xdr:ext cx="534377" cy="259045"/>
    <xdr:sp macro="" textlink="">
      <xdr:nvSpPr>
        <xdr:cNvPr id="684" name="積立金最大値テキスト"/>
        <xdr:cNvSpPr txBox="1"/>
      </xdr:nvSpPr>
      <xdr:spPr>
        <a:xfrm>
          <a:off x="16370300" y="153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139954</xdr:rowOff>
    </xdr:from>
    <xdr:to>
      <xdr:col>86</xdr:col>
      <xdr:colOff>25400</xdr:colOff>
      <xdr:row>90</xdr:row>
      <xdr:rowOff>139954</xdr:rowOff>
    </xdr:to>
    <xdr:cxnSp macro="">
      <xdr:nvCxnSpPr>
        <xdr:cNvPr id="685" name="直線コネクタ 684"/>
        <xdr:cNvCxnSpPr/>
      </xdr:nvCxnSpPr>
      <xdr:spPr>
        <a:xfrm>
          <a:off x="16230600" y="1557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25781</xdr:rowOff>
    </xdr:from>
    <xdr:to>
      <xdr:col>85</xdr:col>
      <xdr:colOff>127000</xdr:colOff>
      <xdr:row>98</xdr:row>
      <xdr:rowOff>39878</xdr:rowOff>
    </xdr:to>
    <xdr:cxnSp macro="">
      <xdr:nvCxnSpPr>
        <xdr:cNvPr id="686" name="直線コネクタ 685"/>
        <xdr:cNvCxnSpPr/>
      </xdr:nvCxnSpPr>
      <xdr:spPr>
        <a:xfrm>
          <a:off x="15481300" y="16827881"/>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147717</xdr:rowOff>
    </xdr:from>
    <xdr:ext cx="469744" cy="259045"/>
    <xdr:sp macro="" textlink="">
      <xdr:nvSpPr>
        <xdr:cNvPr id="687" name="積立金平均値テキスト"/>
        <xdr:cNvSpPr txBox="1"/>
      </xdr:nvSpPr>
      <xdr:spPr>
        <a:xfrm>
          <a:off x="16370300" y="1626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124840</xdr:rowOff>
    </xdr:from>
    <xdr:to>
      <xdr:col>85</xdr:col>
      <xdr:colOff>177800</xdr:colOff>
      <xdr:row>96</xdr:row>
      <xdr:rowOff>54990</xdr:rowOff>
    </xdr:to>
    <xdr:sp macro="" textlink="">
      <xdr:nvSpPr>
        <xdr:cNvPr id="688" name="フローチャート: 判断 687"/>
        <xdr:cNvSpPr/>
      </xdr:nvSpPr>
      <xdr:spPr>
        <a:xfrm>
          <a:off x="162687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11812</xdr:rowOff>
    </xdr:from>
    <xdr:to>
      <xdr:col>81</xdr:col>
      <xdr:colOff>50800</xdr:colOff>
      <xdr:row>98</xdr:row>
      <xdr:rowOff>25781</xdr:rowOff>
    </xdr:to>
    <xdr:cxnSp macro="">
      <xdr:nvCxnSpPr>
        <xdr:cNvPr id="689" name="直線コネクタ 688"/>
        <xdr:cNvCxnSpPr/>
      </xdr:nvCxnSpPr>
      <xdr:spPr>
        <a:xfrm>
          <a:off x="14592300" y="16813912"/>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119762</xdr:rowOff>
    </xdr:from>
    <xdr:to>
      <xdr:col>81</xdr:col>
      <xdr:colOff>101600</xdr:colOff>
      <xdr:row>95</xdr:row>
      <xdr:rowOff>49912</xdr:rowOff>
    </xdr:to>
    <xdr:sp macro="" textlink="">
      <xdr:nvSpPr>
        <xdr:cNvPr id="690" name="フローチャート: 判断 689"/>
        <xdr:cNvSpPr/>
      </xdr:nvSpPr>
      <xdr:spPr>
        <a:xfrm>
          <a:off x="15430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66439</xdr:rowOff>
    </xdr:from>
    <xdr:ext cx="469744" cy="259045"/>
    <xdr:sp macro="" textlink="">
      <xdr:nvSpPr>
        <xdr:cNvPr id="691" name="テキスト ボックス 690"/>
        <xdr:cNvSpPr txBox="1"/>
      </xdr:nvSpPr>
      <xdr:spPr>
        <a:xfrm>
          <a:off x="15246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11812</xdr:rowOff>
    </xdr:from>
    <xdr:to>
      <xdr:col>76</xdr:col>
      <xdr:colOff>114300</xdr:colOff>
      <xdr:row>98</xdr:row>
      <xdr:rowOff>25908</xdr:rowOff>
    </xdr:to>
    <xdr:cxnSp macro="">
      <xdr:nvCxnSpPr>
        <xdr:cNvPr id="692" name="直線コネクタ 691"/>
        <xdr:cNvCxnSpPr/>
      </xdr:nvCxnSpPr>
      <xdr:spPr>
        <a:xfrm flipV="1">
          <a:off x="13703300" y="16813912"/>
          <a:ext cx="8890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5842</xdr:rowOff>
    </xdr:from>
    <xdr:to>
      <xdr:col>76</xdr:col>
      <xdr:colOff>165100</xdr:colOff>
      <xdr:row>96</xdr:row>
      <xdr:rowOff>107442</xdr:rowOff>
    </xdr:to>
    <xdr:sp macro="" textlink="">
      <xdr:nvSpPr>
        <xdr:cNvPr id="693" name="フローチャート: 判断 692"/>
        <xdr:cNvSpPr/>
      </xdr:nvSpPr>
      <xdr:spPr>
        <a:xfrm>
          <a:off x="14541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123969</xdr:rowOff>
    </xdr:from>
    <xdr:ext cx="469744" cy="259045"/>
    <xdr:sp macro="" textlink="">
      <xdr:nvSpPr>
        <xdr:cNvPr id="694" name="テキスト ボックス 693"/>
        <xdr:cNvSpPr txBox="1"/>
      </xdr:nvSpPr>
      <xdr:spPr>
        <a:xfrm>
          <a:off x="14357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25908</xdr:rowOff>
    </xdr:from>
    <xdr:to>
      <xdr:col>71</xdr:col>
      <xdr:colOff>177800</xdr:colOff>
      <xdr:row>98</xdr:row>
      <xdr:rowOff>46101</xdr:rowOff>
    </xdr:to>
    <xdr:cxnSp macro="">
      <xdr:nvCxnSpPr>
        <xdr:cNvPr id="695" name="直線コネクタ 694"/>
        <xdr:cNvCxnSpPr/>
      </xdr:nvCxnSpPr>
      <xdr:spPr>
        <a:xfrm flipV="1">
          <a:off x="12814300" y="1682800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72389</xdr:rowOff>
    </xdr:from>
    <xdr:to>
      <xdr:col>72</xdr:col>
      <xdr:colOff>38100</xdr:colOff>
      <xdr:row>96</xdr:row>
      <xdr:rowOff>2539</xdr:rowOff>
    </xdr:to>
    <xdr:sp macro="" textlink="">
      <xdr:nvSpPr>
        <xdr:cNvPr id="696" name="フローチャート: 判断 695"/>
        <xdr:cNvSpPr/>
      </xdr:nvSpPr>
      <xdr:spPr>
        <a:xfrm>
          <a:off x="13652500" y="1636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19066</xdr:rowOff>
    </xdr:from>
    <xdr:ext cx="469744" cy="259045"/>
    <xdr:sp macro="" textlink="">
      <xdr:nvSpPr>
        <xdr:cNvPr id="697" name="テキスト ボックス 696"/>
        <xdr:cNvSpPr txBox="1"/>
      </xdr:nvSpPr>
      <xdr:spPr>
        <a:xfrm>
          <a:off x="13468428" y="16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31369</xdr:rowOff>
    </xdr:from>
    <xdr:to>
      <xdr:col>67</xdr:col>
      <xdr:colOff>101600</xdr:colOff>
      <xdr:row>95</xdr:row>
      <xdr:rowOff>132969</xdr:rowOff>
    </xdr:to>
    <xdr:sp macro="" textlink="">
      <xdr:nvSpPr>
        <xdr:cNvPr id="698" name="フローチャート: 判断 697"/>
        <xdr:cNvSpPr/>
      </xdr:nvSpPr>
      <xdr:spPr>
        <a:xfrm>
          <a:off x="12763500" y="163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149496</xdr:rowOff>
    </xdr:from>
    <xdr:ext cx="469744" cy="259045"/>
    <xdr:sp macro="" textlink="">
      <xdr:nvSpPr>
        <xdr:cNvPr id="699" name="テキスト ボックス 698"/>
        <xdr:cNvSpPr txBox="1"/>
      </xdr:nvSpPr>
      <xdr:spPr>
        <a:xfrm>
          <a:off x="12579428" y="16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160528</xdr:rowOff>
    </xdr:from>
    <xdr:to>
      <xdr:col>85</xdr:col>
      <xdr:colOff>177800</xdr:colOff>
      <xdr:row>98</xdr:row>
      <xdr:rowOff>90678</xdr:rowOff>
    </xdr:to>
    <xdr:sp macro="" textlink="">
      <xdr:nvSpPr>
        <xdr:cNvPr id="705" name="楕円 704"/>
        <xdr:cNvSpPr/>
      </xdr:nvSpPr>
      <xdr:spPr>
        <a:xfrm>
          <a:off x="16268700" y="1679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75455</xdr:rowOff>
    </xdr:from>
    <xdr:ext cx="469744" cy="259045"/>
    <xdr:sp macro="" textlink="">
      <xdr:nvSpPr>
        <xdr:cNvPr id="706" name="積立金該当値テキスト"/>
        <xdr:cNvSpPr txBox="1"/>
      </xdr:nvSpPr>
      <xdr:spPr>
        <a:xfrm>
          <a:off x="16370300" y="1670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146431</xdr:rowOff>
    </xdr:from>
    <xdr:to>
      <xdr:col>81</xdr:col>
      <xdr:colOff>101600</xdr:colOff>
      <xdr:row>98</xdr:row>
      <xdr:rowOff>76581</xdr:rowOff>
    </xdr:to>
    <xdr:sp macro="" textlink="">
      <xdr:nvSpPr>
        <xdr:cNvPr id="707" name="楕円 706"/>
        <xdr:cNvSpPr/>
      </xdr:nvSpPr>
      <xdr:spPr>
        <a:xfrm>
          <a:off x="15430500" y="167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67708</xdr:rowOff>
    </xdr:from>
    <xdr:ext cx="469744" cy="259045"/>
    <xdr:sp macro="" textlink="">
      <xdr:nvSpPr>
        <xdr:cNvPr id="708" name="テキスト ボックス 707"/>
        <xdr:cNvSpPr txBox="1"/>
      </xdr:nvSpPr>
      <xdr:spPr>
        <a:xfrm>
          <a:off x="15246428" y="168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132462</xdr:rowOff>
    </xdr:from>
    <xdr:to>
      <xdr:col>76</xdr:col>
      <xdr:colOff>165100</xdr:colOff>
      <xdr:row>98</xdr:row>
      <xdr:rowOff>62612</xdr:rowOff>
    </xdr:to>
    <xdr:sp macro="" textlink="">
      <xdr:nvSpPr>
        <xdr:cNvPr id="709" name="楕円 708"/>
        <xdr:cNvSpPr/>
      </xdr:nvSpPr>
      <xdr:spPr>
        <a:xfrm>
          <a:off x="14541500" y="167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53739</xdr:rowOff>
    </xdr:from>
    <xdr:ext cx="469744" cy="259045"/>
    <xdr:sp macro="" textlink="">
      <xdr:nvSpPr>
        <xdr:cNvPr id="710" name="テキスト ボックス 709"/>
        <xdr:cNvSpPr txBox="1"/>
      </xdr:nvSpPr>
      <xdr:spPr>
        <a:xfrm>
          <a:off x="14357428" y="1685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146558</xdr:rowOff>
    </xdr:from>
    <xdr:to>
      <xdr:col>72</xdr:col>
      <xdr:colOff>38100</xdr:colOff>
      <xdr:row>98</xdr:row>
      <xdr:rowOff>76708</xdr:rowOff>
    </xdr:to>
    <xdr:sp macro="" textlink="">
      <xdr:nvSpPr>
        <xdr:cNvPr id="711" name="楕円 710"/>
        <xdr:cNvSpPr/>
      </xdr:nvSpPr>
      <xdr:spPr>
        <a:xfrm>
          <a:off x="13652500" y="167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67835</xdr:rowOff>
    </xdr:from>
    <xdr:ext cx="469744" cy="259045"/>
    <xdr:sp macro="" textlink="">
      <xdr:nvSpPr>
        <xdr:cNvPr id="712" name="テキスト ボックス 711"/>
        <xdr:cNvSpPr txBox="1"/>
      </xdr:nvSpPr>
      <xdr:spPr>
        <a:xfrm>
          <a:off x="13468428" y="1686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166751</xdr:rowOff>
    </xdr:from>
    <xdr:to>
      <xdr:col>67</xdr:col>
      <xdr:colOff>101600</xdr:colOff>
      <xdr:row>98</xdr:row>
      <xdr:rowOff>96901</xdr:rowOff>
    </xdr:to>
    <xdr:sp macro="" textlink="">
      <xdr:nvSpPr>
        <xdr:cNvPr id="713" name="楕円 712"/>
        <xdr:cNvSpPr/>
      </xdr:nvSpPr>
      <xdr:spPr>
        <a:xfrm>
          <a:off x="12763500" y="167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88028</xdr:rowOff>
    </xdr:from>
    <xdr:ext cx="469744" cy="259045"/>
    <xdr:sp macro="" textlink="">
      <xdr:nvSpPr>
        <xdr:cNvPr id="714" name="テキスト ボックス 713"/>
        <xdr:cNvSpPr txBox="1"/>
      </xdr:nvSpPr>
      <xdr:spPr>
        <a:xfrm>
          <a:off x="12579428" y="1689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165227</xdr:rowOff>
    </xdr:from>
    <xdr:to>
      <xdr:col>116</xdr:col>
      <xdr:colOff>62864</xdr:colOff>
      <xdr:row>39</xdr:row>
      <xdr:rowOff>44450</xdr:rowOff>
    </xdr:to>
    <xdr:cxnSp macro="">
      <xdr:nvCxnSpPr>
        <xdr:cNvPr id="738" name="直線コネクタ 737"/>
        <xdr:cNvCxnSpPr/>
      </xdr:nvCxnSpPr>
      <xdr:spPr>
        <a:xfrm flipV="1">
          <a:off x="22159595" y="5823077"/>
          <a:ext cx="1269" cy="90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111904</xdr:rowOff>
    </xdr:from>
    <xdr:ext cx="469744" cy="259045"/>
    <xdr:sp macro="" textlink="">
      <xdr:nvSpPr>
        <xdr:cNvPr id="741" name="投資及び出資金最大値テキスト"/>
        <xdr:cNvSpPr txBox="1"/>
      </xdr:nvSpPr>
      <xdr:spPr>
        <a:xfrm>
          <a:off x="22212300" y="559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165227</xdr:rowOff>
    </xdr:from>
    <xdr:to>
      <xdr:col>116</xdr:col>
      <xdr:colOff>152400</xdr:colOff>
      <xdr:row>33</xdr:row>
      <xdr:rowOff>165227</xdr:rowOff>
    </xdr:to>
    <xdr:cxnSp macro="">
      <xdr:nvCxnSpPr>
        <xdr:cNvPr id="742" name="直線コネクタ 741"/>
        <xdr:cNvCxnSpPr/>
      </xdr:nvCxnSpPr>
      <xdr:spPr>
        <a:xfrm>
          <a:off x="22072600" y="582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153416</xdr:rowOff>
    </xdr:from>
    <xdr:to>
      <xdr:col>116</xdr:col>
      <xdr:colOff>63500</xdr:colOff>
      <xdr:row>34</xdr:row>
      <xdr:rowOff>56071</xdr:rowOff>
    </xdr:to>
    <xdr:cxnSp macro="">
      <xdr:nvCxnSpPr>
        <xdr:cNvPr id="743" name="直線コネクタ 742"/>
        <xdr:cNvCxnSpPr/>
      </xdr:nvCxnSpPr>
      <xdr:spPr>
        <a:xfrm>
          <a:off x="21323300" y="5639816"/>
          <a:ext cx="838200" cy="24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101236</xdr:rowOff>
    </xdr:from>
    <xdr:ext cx="469744" cy="259045"/>
    <xdr:sp macro="" textlink="">
      <xdr:nvSpPr>
        <xdr:cNvPr id="744" name="投資及び出資金平均値テキスト"/>
        <xdr:cNvSpPr txBox="1"/>
      </xdr:nvSpPr>
      <xdr:spPr>
        <a:xfrm>
          <a:off x="22212300" y="6273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122809</xdr:rowOff>
    </xdr:from>
    <xdr:to>
      <xdr:col>116</xdr:col>
      <xdr:colOff>114300</xdr:colOff>
      <xdr:row>37</xdr:row>
      <xdr:rowOff>52959</xdr:rowOff>
    </xdr:to>
    <xdr:sp macro="" textlink="">
      <xdr:nvSpPr>
        <xdr:cNvPr id="745" name="フローチャート: 判断 744"/>
        <xdr:cNvSpPr/>
      </xdr:nvSpPr>
      <xdr:spPr>
        <a:xfrm>
          <a:off x="22110700" y="62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153416</xdr:rowOff>
    </xdr:from>
    <xdr:to>
      <xdr:col>111</xdr:col>
      <xdr:colOff>177800</xdr:colOff>
      <xdr:row>33</xdr:row>
      <xdr:rowOff>42545</xdr:rowOff>
    </xdr:to>
    <xdr:cxnSp macro="">
      <xdr:nvCxnSpPr>
        <xdr:cNvPr id="746" name="直線コネクタ 745"/>
        <xdr:cNvCxnSpPr/>
      </xdr:nvCxnSpPr>
      <xdr:spPr>
        <a:xfrm flipV="1">
          <a:off x="20434300" y="5639816"/>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83376</xdr:rowOff>
    </xdr:from>
    <xdr:to>
      <xdr:col>112</xdr:col>
      <xdr:colOff>38100</xdr:colOff>
      <xdr:row>37</xdr:row>
      <xdr:rowOff>13526</xdr:rowOff>
    </xdr:to>
    <xdr:sp macro="" textlink="">
      <xdr:nvSpPr>
        <xdr:cNvPr id="747" name="フローチャート: 判断 746"/>
        <xdr:cNvSpPr/>
      </xdr:nvSpPr>
      <xdr:spPr>
        <a:xfrm>
          <a:off x="21272500" y="625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4653</xdr:rowOff>
    </xdr:from>
    <xdr:ext cx="469744" cy="259045"/>
    <xdr:sp macro="" textlink="">
      <xdr:nvSpPr>
        <xdr:cNvPr id="748" name="テキスト ボックス 747"/>
        <xdr:cNvSpPr txBox="1"/>
      </xdr:nvSpPr>
      <xdr:spPr>
        <a:xfrm>
          <a:off x="21088428" y="634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132271</xdr:rowOff>
    </xdr:from>
    <xdr:to>
      <xdr:col>107</xdr:col>
      <xdr:colOff>50800</xdr:colOff>
      <xdr:row>33</xdr:row>
      <xdr:rowOff>42545</xdr:rowOff>
    </xdr:to>
    <xdr:cxnSp macro="">
      <xdr:nvCxnSpPr>
        <xdr:cNvPr id="749" name="直線コネクタ 748"/>
        <xdr:cNvCxnSpPr/>
      </xdr:nvCxnSpPr>
      <xdr:spPr>
        <a:xfrm>
          <a:off x="19545300" y="5275771"/>
          <a:ext cx="889000" cy="42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49276</xdr:rowOff>
    </xdr:from>
    <xdr:to>
      <xdr:col>107</xdr:col>
      <xdr:colOff>101600</xdr:colOff>
      <xdr:row>36</xdr:row>
      <xdr:rowOff>150876</xdr:rowOff>
    </xdr:to>
    <xdr:sp macro="" textlink="">
      <xdr:nvSpPr>
        <xdr:cNvPr id="750" name="フローチャート: 判断 749"/>
        <xdr:cNvSpPr/>
      </xdr:nvSpPr>
      <xdr:spPr>
        <a:xfrm>
          <a:off x="20383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142003</xdr:rowOff>
    </xdr:from>
    <xdr:ext cx="469744" cy="259045"/>
    <xdr:sp macro="" textlink="">
      <xdr:nvSpPr>
        <xdr:cNvPr id="751" name="テキスト ボックス 750"/>
        <xdr:cNvSpPr txBox="1"/>
      </xdr:nvSpPr>
      <xdr:spPr>
        <a:xfrm>
          <a:off x="20199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132271</xdr:rowOff>
    </xdr:from>
    <xdr:to>
      <xdr:col>102</xdr:col>
      <xdr:colOff>114300</xdr:colOff>
      <xdr:row>31</xdr:row>
      <xdr:rowOff>147891</xdr:rowOff>
    </xdr:to>
    <xdr:cxnSp macro="">
      <xdr:nvCxnSpPr>
        <xdr:cNvPr id="752" name="直線コネクタ 751"/>
        <xdr:cNvCxnSpPr/>
      </xdr:nvCxnSpPr>
      <xdr:spPr>
        <a:xfrm flipV="1">
          <a:off x="18656300" y="5275771"/>
          <a:ext cx="889000" cy="18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139573</xdr:rowOff>
    </xdr:from>
    <xdr:to>
      <xdr:col>102</xdr:col>
      <xdr:colOff>165100</xdr:colOff>
      <xdr:row>36</xdr:row>
      <xdr:rowOff>69723</xdr:rowOff>
    </xdr:to>
    <xdr:sp macro="" textlink="">
      <xdr:nvSpPr>
        <xdr:cNvPr id="753" name="フローチャート: 判断 752"/>
        <xdr:cNvSpPr/>
      </xdr:nvSpPr>
      <xdr:spPr>
        <a:xfrm>
          <a:off x="19494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60850</xdr:rowOff>
    </xdr:from>
    <xdr:ext cx="469744" cy="259045"/>
    <xdr:sp macro="" textlink="">
      <xdr:nvSpPr>
        <xdr:cNvPr id="754" name="テキスト ボックス 753"/>
        <xdr:cNvSpPr txBox="1"/>
      </xdr:nvSpPr>
      <xdr:spPr>
        <a:xfrm>
          <a:off x="19310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153098</xdr:rowOff>
    </xdr:from>
    <xdr:to>
      <xdr:col>98</xdr:col>
      <xdr:colOff>38100</xdr:colOff>
      <xdr:row>35</xdr:row>
      <xdr:rowOff>83248</xdr:rowOff>
    </xdr:to>
    <xdr:sp macro="" textlink="">
      <xdr:nvSpPr>
        <xdr:cNvPr id="755" name="フローチャート: 判断 754"/>
        <xdr:cNvSpPr/>
      </xdr:nvSpPr>
      <xdr:spPr>
        <a:xfrm>
          <a:off x="18605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74375</xdr:rowOff>
    </xdr:from>
    <xdr:ext cx="469744" cy="259045"/>
    <xdr:sp macro="" textlink="">
      <xdr:nvSpPr>
        <xdr:cNvPr id="756" name="テキスト ボックス 755"/>
        <xdr:cNvSpPr txBox="1"/>
      </xdr:nvSpPr>
      <xdr:spPr>
        <a:xfrm>
          <a:off x="18421428" y="607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5271</xdr:rowOff>
    </xdr:from>
    <xdr:to>
      <xdr:col>116</xdr:col>
      <xdr:colOff>114300</xdr:colOff>
      <xdr:row>34</xdr:row>
      <xdr:rowOff>106871</xdr:rowOff>
    </xdr:to>
    <xdr:sp macro="" textlink="">
      <xdr:nvSpPr>
        <xdr:cNvPr id="762" name="楕円 761"/>
        <xdr:cNvSpPr/>
      </xdr:nvSpPr>
      <xdr:spPr>
        <a:xfrm>
          <a:off x="22110700" y="58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91648</xdr:rowOff>
    </xdr:from>
    <xdr:ext cx="469744" cy="259045"/>
    <xdr:sp macro="" textlink="">
      <xdr:nvSpPr>
        <xdr:cNvPr id="763" name="投資及び出資金該当値テキスト"/>
        <xdr:cNvSpPr txBox="1"/>
      </xdr:nvSpPr>
      <xdr:spPr>
        <a:xfrm>
          <a:off x="22212300" y="574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102616</xdr:rowOff>
    </xdr:from>
    <xdr:to>
      <xdr:col>112</xdr:col>
      <xdr:colOff>38100</xdr:colOff>
      <xdr:row>33</xdr:row>
      <xdr:rowOff>32766</xdr:rowOff>
    </xdr:to>
    <xdr:sp macro="" textlink="">
      <xdr:nvSpPr>
        <xdr:cNvPr id="764" name="楕円 763"/>
        <xdr:cNvSpPr/>
      </xdr:nvSpPr>
      <xdr:spPr>
        <a:xfrm>
          <a:off x="21272500" y="55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49293</xdr:rowOff>
    </xdr:from>
    <xdr:ext cx="469744" cy="259045"/>
    <xdr:sp macro="" textlink="">
      <xdr:nvSpPr>
        <xdr:cNvPr id="765" name="テキスト ボックス 764"/>
        <xdr:cNvSpPr txBox="1"/>
      </xdr:nvSpPr>
      <xdr:spPr>
        <a:xfrm>
          <a:off x="21088428" y="536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163195</xdr:rowOff>
    </xdr:from>
    <xdr:to>
      <xdr:col>107</xdr:col>
      <xdr:colOff>101600</xdr:colOff>
      <xdr:row>33</xdr:row>
      <xdr:rowOff>93345</xdr:rowOff>
    </xdr:to>
    <xdr:sp macro="" textlink="">
      <xdr:nvSpPr>
        <xdr:cNvPr id="766" name="楕円 765"/>
        <xdr:cNvSpPr/>
      </xdr:nvSpPr>
      <xdr:spPr>
        <a:xfrm>
          <a:off x="20383500" y="56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109872</xdr:rowOff>
    </xdr:from>
    <xdr:ext cx="469744" cy="259045"/>
    <xdr:sp macro="" textlink="">
      <xdr:nvSpPr>
        <xdr:cNvPr id="767" name="テキスト ボックス 766"/>
        <xdr:cNvSpPr txBox="1"/>
      </xdr:nvSpPr>
      <xdr:spPr>
        <a:xfrm>
          <a:off x="20199428" y="54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81471</xdr:rowOff>
    </xdr:from>
    <xdr:to>
      <xdr:col>102</xdr:col>
      <xdr:colOff>165100</xdr:colOff>
      <xdr:row>31</xdr:row>
      <xdr:rowOff>11621</xdr:rowOff>
    </xdr:to>
    <xdr:sp macro="" textlink="">
      <xdr:nvSpPr>
        <xdr:cNvPr id="768" name="楕円 767"/>
        <xdr:cNvSpPr/>
      </xdr:nvSpPr>
      <xdr:spPr>
        <a:xfrm>
          <a:off x="19494500" y="52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28148</xdr:rowOff>
    </xdr:from>
    <xdr:ext cx="469744" cy="259045"/>
    <xdr:sp macro="" textlink="">
      <xdr:nvSpPr>
        <xdr:cNvPr id="769" name="テキスト ボックス 768"/>
        <xdr:cNvSpPr txBox="1"/>
      </xdr:nvSpPr>
      <xdr:spPr>
        <a:xfrm>
          <a:off x="19310428" y="500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97091</xdr:rowOff>
    </xdr:from>
    <xdr:to>
      <xdr:col>98</xdr:col>
      <xdr:colOff>38100</xdr:colOff>
      <xdr:row>32</xdr:row>
      <xdr:rowOff>27241</xdr:rowOff>
    </xdr:to>
    <xdr:sp macro="" textlink="">
      <xdr:nvSpPr>
        <xdr:cNvPr id="770" name="楕円 769"/>
        <xdr:cNvSpPr/>
      </xdr:nvSpPr>
      <xdr:spPr>
        <a:xfrm>
          <a:off x="18605500" y="54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43768</xdr:rowOff>
    </xdr:from>
    <xdr:ext cx="469744" cy="259045"/>
    <xdr:sp macro="" textlink="">
      <xdr:nvSpPr>
        <xdr:cNvPr id="771" name="テキスト ボックス 770"/>
        <xdr:cNvSpPr txBox="1"/>
      </xdr:nvSpPr>
      <xdr:spPr>
        <a:xfrm>
          <a:off x="18421428" y="518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110530</xdr:rowOff>
    </xdr:from>
    <xdr:to>
      <xdr:col>116</xdr:col>
      <xdr:colOff>62864</xdr:colOff>
      <xdr:row>58</xdr:row>
      <xdr:rowOff>131013</xdr:rowOff>
    </xdr:to>
    <xdr:cxnSp macro="">
      <xdr:nvCxnSpPr>
        <xdr:cNvPr id="793" name="直線コネクタ 792"/>
        <xdr:cNvCxnSpPr/>
      </xdr:nvCxnSpPr>
      <xdr:spPr>
        <a:xfrm flipV="1">
          <a:off x="22159595" y="8854480"/>
          <a:ext cx="1269" cy="122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134840</xdr:rowOff>
    </xdr:from>
    <xdr:ext cx="378565" cy="259045"/>
    <xdr:sp macro="" textlink="">
      <xdr:nvSpPr>
        <xdr:cNvPr id="794" name="貸付金最小値テキスト"/>
        <xdr:cNvSpPr txBox="1"/>
      </xdr:nvSpPr>
      <xdr:spPr>
        <a:xfrm>
          <a:off x="22212300" y="1007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131013</xdr:rowOff>
    </xdr:from>
    <xdr:to>
      <xdr:col>116</xdr:col>
      <xdr:colOff>152400</xdr:colOff>
      <xdr:row>58</xdr:row>
      <xdr:rowOff>131013</xdr:rowOff>
    </xdr:to>
    <xdr:cxnSp macro="">
      <xdr:nvCxnSpPr>
        <xdr:cNvPr id="795" name="直線コネクタ 794"/>
        <xdr:cNvCxnSpPr/>
      </xdr:nvCxnSpPr>
      <xdr:spPr>
        <a:xfrm>
          <a:off x="22072600" y="1007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57207</xdr:rowOff>
    </xdr:from>
    <xdr:ext cx="534377" cy="259045"/>
    <xdr:sp macro="" textlink="">
      <xdr:nvSpPr>
        <xdr:cNvPr id="796" name="貸付金最大値テキスト"/>
        <xdr:cNvSpPr txBox="1"/>
      </xdr:nvSpPr>
      <xdr:spPr>
        <a:xfrm>
          <a:off x="22212300" y="86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110530</xdr:rowOff>
    </xdr:from>
    <xdr:to>
      <xdr:col>116</xdr:col>
      <xdr:colOff>152400</xdr:colOff>
      <xdr:row>51</xdr:row>
      <xdr:rowOff>110530</xdr:rowOff>
    </xdr:to>
    <xdr:cxnSp macro="">
      <xdr:nvCxnSpPr>
        <xdr:cNvPr id="797" name="直線コネクタ 796"/>
        <xdr:cNvCxnSpPr/>
      </xdr:nvCxnSpPr>
      <xdr:spPr>
        <a:xfrm>
          <a:off x="22072600" y="885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49449</xdr:rowOff>
    </xdr:from>
    <xdr:to>
      <xdr:col>116</xdr:col>
      <xdr:colOff>63500</xdr:colOff>
      <xdr:row>55</xdr:row>
      <xdr:rowOff>97409</xdr:rowOff>
    </xdr:to>
    <xdr:cxnSp macro="">
      <xdr:nvCxnSpPr>
        <xdr:cNvPr id="798" name="直線コネクタ 797"/>
        <xdr:cNvCxnSpPr/>
      </xdr:nvCxnSpPr>
      <xdr:spPr>
        <a:xfrm>
          <a:off x="21323300" y="9479199"/>
          <a:ext cx="8382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104040</xdr:rowOff>
    </xdr:from>
    <xdr:ext cx="534377" cy="259045"/>
    <xdr:sp macro="" textlink="">
      <xdr:nvSpPr>
        <xdr:cNvPr id="799" name="貸付金平均値テキスト"/>
        <xdr:cNvSpPr txBox="1"/>
      </xdr:nvSpPr>
      <xdr:spPr>
        <a:xfrm>
          <a:off x="22212300" y="9533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125613</xdr:rowOff>
    </xdr:from>
    <xdr:to>
      <xdr:col>116</xdr:col>
      <xdr:colOff>114300</xdr:colOff>
      <xdr:row>56</xdr:row>
      <xdr:rowOff>55763</xdr:rowOff>
    </xdr:to>
    <xdr:sp macro="" textlink="">
      <xdr:nvSpPr>
        <xdr:cNvPr id="800" name="フローチャート: 判断 799"/>
        <xdr:cNvSpPr/>
      </xdr:nvSpPr>
      <xdr:spPr>
        <a:xfrm>
          <a:off x="22110700" y="955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9809</xdr:rowOff>
    </xdr:from>
    <xdr:to>
      <xdr:col>111</xdr:col>
      <xdr:colOff>177800</xdr:colOff>
      <xdr:row>55</xdr:row>
      <xdr:rowOff>49449</xdr:rowOff>
    </xdr:to>
    <xdr:cxnSp macro="">
      <xdr:nvCxnSpPr>
        <xdr:cNvPr id="801" name="直線コネクタ 800"/>
        <xdr:cNvCxnSpPr/>
      </xdr:nvCxnSpPr>
      <xdr:spPr>
        <a:xfrm>
          <a:off x="20434300" y="9439559"/>
          <a:ext cx="889000" cy="3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74864</xdr:rowOff>
    </xdr:from>
    <xdr:to>
      <xdr:col>112</xdr:col>
      <xdr:colOff>38100</xdr:colOff>
      <xdr:row>56</xdr:row>
      <xdr:rowOff>5014</xdr:rowOff>
    </xdr:to>
    <xdr:sp macro="" textlink="">
      <xdr:nvSpPr>
        <xdr:cNvPr id="802" name="フローチャート: 判断 801"/>
        <xdr:cNvSpPr/>
      </xdr:nvSpPr>
      <xdr:spPr>
        <a:xfrm>
          <a:off x="212725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167591</xdr:rowOff>
    </xdr:from>
    <xdr:ext cx="534377" cy="259045"/>
    <xdr:sp macro="" textlink="">
      <xdr:nvSpPr>
        <xdr:cNvPr id="803" name="テキスト ボックス 802"/>
        <xdr:cNvSpPr txBox="1"/>
      </xdr:nvSpPr>
      <xdr:spPr>
        <a:xfrm>
          <a:off x="21056111" y="95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146193</xdr:rowOff>
    </xdr:from>
    <xdr:to>
      <xdr:col>107</xdr:col>
      <xdr:colOff>50800</xdr:colOff>
      <xdr:row>55</xdr:row>
      <xdr:rowOff>9809</xdr:rowOff>
    </xdr:to>
    <xdr:cxnSp macro="">
      <xdr:nvCxnSpPr>
        <xdr:cNvPr id="804" name="直線コネクタ 803"/>
        <xdr:cNvCxnSpPr/>
      </xdr:nvCxnSpPr>
      <xdr:spPr>
        <a:xfrm>
          <a:off x="19545300" y="9404493"/>
          <a:ext cx="889000" cy="3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45238</xdr:rowOff>
    </xdr:from>
    <xdr:to>
      <xdr:col>107</xdr:col>
      <xdr:colOff>101600</xdr:colOff>
      <xdr:row>55</xdr:row>
      <xdr:rowOff>146838</xdr:rowOff>
    </xdr:to>
    <xdr:sp macro="" textlink="">
      <xdr:nvSpPr>
        <xdr:cNvPr id="805" name="フローチャート: 判断 804"/>
        <xdr:cNvSpPr/>
      </xdr:nvSpPr>
      <xdr:spPr>
        <a:xfrm>
          <a:off x="20383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137965</xdr:rowOff>
    </xdr:from>
    <xdr:ext cx="534377" cy="259045"/>
    <xdr:sp macro="" textlink="">
      <xdr:nvSpPr>
        <xdr:cNvPr id="806" name="テキスト ボックス 805"/>
        <xdr:cNvSpPr txBox="1"/>
      </xdr:nvSpPr>
      <xdr:spPr>
        <a:xfrm>
          <a:off x="20167111" y="95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111513</xdr:rowOff>
    </xdr:from>
    <xdr:to>
      <xdr:col>102</xdr:col>
      <xdr:colOff>114300</xdr:colOff>
      <xdr:row>54</xdr:row>
      <xdr:rowOff>146193</xdr:rowOff>
    </xdr:to>
    <xdr:cxnSp macro="">
      <xdr:nvCxnSpPr>
        <xdr:cNvPr id="807" name="直線コネクタ 806"/>
        <xdr:cNvCxnSpPr/>
      </xdr:nvCxnSpPr>
      <xdr:spPr>
        <a:xfrm>
          <a:off x="18656300" y="9369813"/>
          <a:ext cx="889000" cy="3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6947</xdr:rowOff>
    </xdr:from>
    <xdr:to>
      <xdr:col>102</xdr:col>
      <xdr:colOff>165100</xdr:colOff>
      <xdr:row>55</xdr:row>
      <xdr:rowOff>108547</xdr:rowOff>
    </xdr:to>
    <xdr:sp macro="" textlink="">
      <xdr:nvSpPr>
        <xdr:cNvPr id="808" name="フローチャート: 判断 807"/>
        <xdr:cNvSpPr/>
      </xdr:nvSpPr>
      <xdr:spPr>
        <a:xfrm>
          <a:off x="19494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99674</xdr:rowOff>
    </xdr:from>
    <xdr:ext cx="534377" cy="259045"/>
    <xdr:sp macro="" textlink="">
      <xdr:nvSpPr>
        <xdr:cNvPr id="809" name="テキスト ボックス 808"/>
        <xdr:cNvSpPr txBox="1"/>
      </xdr:nvSpPr>
      <xdr:spPr>
        <a:xfrm>
          <a:off x="19278111" y="95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117635</xdr:rowOff>
    </xdr:from>
    <xdr:to>
      <xdr:col>98</xdr:col>
      <xdr:colOff>38100</xdr:colOff>
      <xdr:row>55</xdr:row>
      <xdr:rowOff>47785</xdr:rowOff>
    </xdr:to>
    <xdr:sp macro="" textlink="">
      <xdr:nvSpPr>
        <xdr:cNvPr id="810" name="フローチャート: 判断 809"/>
        <xdr:cNvSpPr/>
      </xdr:nvSpPr>
      <xdr:spPr>
        <a:xfrm>
          <a:off x="18605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38912</xdr:rowOff>
    </xdr:from>
    <xdr:ext cx="534377" cy="259045"/>
    <xdr:sp macro="" textlink="">
      <xdr:nvSpPr>
        <xdr:cNvPr id="811" name="テキスト ボックス 810"/>
        <xdr:cNvSpPr txBox="1"/>
      </xdr:nvSpPr>
      <xdr:spPr>
        <a:xfrm>
          <a:off x="18389111" y="94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46609</xdr:rowOff>
    </xdr:from>
    <xdr:to>
      <xdr:col>116</xdr:col>
      <xdr:colOff>114300</xdr:colOff>
      <xdr:row>55</xdr:row>
      <xdr:rowOff>148209</xdr:rowOff>
    </xdr:to>
    <xdr:sp macro="" textlink="">
      <xdr:nvSpPr>
        <xdr:cNvPr id="817" name="楕円 816"/>
        <xdr:cNvSpPr/>
      </xdr:nvSpPr>
      <xdr:spPr>
        <a:xfrm>
          <a:off x="22110700" y="94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69486</xdr:rowOff>
    </xdr:from>
    <xdr:ext cx="534377" cy="259045"/>
    <xdr:sp macro="" textlink="">
      <xdr:nvSpPr>
        <xdr:cNvPr id="818" name="貸付金該当値テキスト"/>
        <xdr:cNvSpPr txBox="1"/>
      </xdr:nvSpPr>
      <xdr:spPr>
        <a:xfrm>
          <a:off x="22212300" y="93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170099</xdr:rowOff>
    </xdr:from>
    <xdr:to>
      <xdr:col>112</xdr:col>
      <xdr:colOff>38100</xdr:colOff>
      <xdr:row>55</xdr:row>
      <xdr:rowOff>100249</xdr:rowOff>
    </xdr:to>
    <xdr:sp macro="" textlink="">
      <xdr:nvSpPr>
        <xdr:cNvPr id="819" name="楕円 818"/>
        <xdr:cNvSpPr/>
      </xdr:nvSpPr>
      <xdr:spPr>
        <a:xfrm>
          <a:off x="21272500" y="942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116776</xdr:rowOff>
    </xdr:from>
    <xdr:ext cx="534377" cy="259045"/>
    <xdr:sp macro="" textlink="">
      <xdr:nvSpPr>
        <xdr:cNvPr id="820" name="テキスト ボックス 819"/>
        <xdr:cNvSpPr txBox="1"/>
      </xdr:nvSpPr>
      <xdr:spPr>
        <a:xfrm>
          <a:off x="21056111" y="920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130459</xdr:rowOff>
    </xdr:from>
    <xdr:to>
      <xdr:col>107</xdr:col>
      <xdr:colOff>101600</xdr:colOff>
      <xdr:row>55</xdr:row>
      <xdr:rowOff>60609</xdr:rowOff>
    </xdr:to>
    <xdr:sp macro="" textlink="">
      <xdr:nvSpPr>
        <xdr:cNvPr id="821" name="楕円 820"/>
        <xdr:cNvSpPr/>
      </xdr:nvSpPr>
      <xdr:spPr>
        <a:xfrm>
          <a:off x="20383500" y="938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77136</xdr:rowOff>
    </xdr:from>
    <xdr:ext cx="534377" cy="259045"/>
    <xdr:sp macro="" textlink="">
      <xdr:nvSpPr>
        <xdr:cNvPr id="822" name="テキスト ボックス 821"/>
        <xdr:cNvSpPr txBox="1"/>
      </xdr:nvSpPr>
      <xdr:spPr>
        <a:xfrm>
          <a:off x="20167111" y="91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95393</xdr:rowOff>
    </xdr:from>
    <xdr:to>
      <xdr:col>102</xdr:col>
      <xdr:colOff>165100</xdr:colOff>
      <xdr:row>55</xdr:row>
      <xdr:rowOff>25543</xdr:rowOff>
    </xdr:to>
    <xdr:sp macro="" textlink="">
      <xdr:nvSpPr>
        <xdr:cNvPr id="823" name="楕円 822"/>
        <xdr:cNvSpPr/>
      </xdr:nvSpPr>
      <xdr:spPr>
        <a:xfrm>
          <a:off x="19494500" y="935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42070</xdr:rowOff>
    </xdr:from>
    <xdr:ext cx="534377" cy="259045"/>
    <xdr:sp macro="" textlink="">
      <xdr:nvSpPr>
        <xdr:cNvPr id="824" name="テキスト ボックス 823"/>
        <xdr:cNvSpPr txBox="1"/>
      </xdr:nvSpPr>
      <xdr:spPr>
        <a:xfrm>
          <a:off x="19278111" y="912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60713</xdr:rowOff>
    </xdr:from>
    <xdr:to>
      <xdr:col>98</xdr:col>
      <xdr:colOff>38100</xdr:colOff>
      <xdr:row>54</xdr:row>
      <xdr:rowOff>162313</xdr:rowOff>
    </xdr:to>
    <xdr:sp macro="" textlink="">
      <xdr:nvSpPr>
        <xdr:cNvPr id="825" name="楕円 824"/>
        <xdr:cNvSpPr/>
      </xdr:nvSpPr>
      <xdr:spPr>
        <a:xfrm>
          <a:off x="18605500" y="93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7390</xdr:rowOff>
    </xdr:from>
    <xdr:ext cx="534377" cy="259045"/>
    <xdr:sp macro="" textlink="">
      <xdr:nvSpPr>
        <xdr:cNvPr id="826" name="テキスト ボックス 825"/>
        <xdr:cNvSpPr txBox="1"/>
      </xdr:nvSpPr>
      <xdr:spPr>
        <a:xfrm>
          <a:off x="18389111" y="90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76012</xdr:rowOff>
    </xdr:from>
    <xdr:to>
      <xdr:col>116</xdr:col>
      <xdr:colOff>62864</xdr:colOff>
      <xdr:row>77</xdr:row>
      <xdr:rowOff>111627</xdr:rowOff>
    </xdr:to>
    <xdr:cxnSp macro="">
      <xdr:nvCxnSpPr>
        <xdr:cNvPr id="849" name="直線コネクタ 848"/>
        <xdr:cNvCxnSpPr/>
      </xdr:nvCxnSpPr>
      <xdr:spPr>
        <a:xfrm flipV="1">
          <a:off x="22159595" y="12077512"/>
          <a:ext cx="1269" cy="123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115454</xdr:rowOff>
    </xdr:from>
    <xdr:ext cx="534377" cy="259045"/>
    <xdr:sp macro="" textlink="">
      <xdr:nvSpPr>
        <xdr:cNvPr id="850" name="繰出金最小値テキスト"/>
        <xdr:cNvSpPr txBox="1"/>
      </xdr:nvSpPr>
      <xdr:spPr>
        <a:xfrm>
          <a:off x="22212300" y="13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111627</xdr:rowOff>
    </xdr:from>
    <xdr:to>
      <xdr:col>116</xdr:col>
      <xdr:colOff>152400</xdr:colOff>
      <xdr:row>77</xdr:row>
      <xdr:rowOff>111627</xdr:rowOff>
    </xdr:to>
    <xdr:cxnSp macro="">
      <xdr:nvCxnSpPr>
        <xdr:cNvPr id="851" name="直線コネクタ 850"/>
        <xdr:cNvCxnSpPr/>
      </xdr:nvCxnSpPr>
      <xdr:spPr>
        <a:xfrm>
          <a:off x="22072600" y="1331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22689</xdr:rowOff>
    </xdr:from>
    <xdr:ext cx="534377" cy="259045"/>
    <xdr:sp macro="" textlink="">
      <xdr:nvSpPr>
        <xdr:cNvPr id="852" name="繰出金最大値テキスト"/>
        <xdr:cNvSpPr txBox="1"/>
      </xdr:nvSpPr>
      <xdr:spPr>
        <a:xfrm>
          <a:off x="22212300" y="118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76012</xdr:rowOff>
    </xdr:from>
    <xdr:to>
      <xdr:col>116</xdr:col>
      <xdr:colOff>152400</xdr:colOff>
      <xdr:row>70</xdr:row>
      <xdr:rowOff>76012</xdr:rowOff>
    </xdr:to>
    <xdr:cxnSp macro="">
      <xdr:nvCxnSpPr>
        <xdr:cNvPr id="853" name="直線コネクタ 852"/>
        <xdr:cNvCxnSpPr/>
      </xdr:nvCxnSpPr>
      <xdr:spPr>
        <a:xfrm>
          <a:off x="22072600" y="120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104450</xdr:rowOff>
    </xdr:from>
    <xdr:to>
      <xdr:col>116</xdr:col>
      <xdr:colOff>63500</xdr:colOff>
      <xdr:row>76</xdr:row>
      <xdr:rowOff>85522</xdr:rowOff>
    </xdr:to>
    <xdr:cxnSp macro="">
      <xdr:nvCxnSpPr>
        <xdr:cNvPr id="854" name="直線コネクタ 853"/>
        <xdr:cNvCxnSpPr/>
      </xdr:nvCxnSpPr>
      <xdr:spPr>
        <a:xfrm flipV="1">
          <a:off x="21323300" y="12963200"/>
          <a:ext cx="838200" cy="15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108165</xdr:rowOff>
    </xdr:from>
    <xdr:ext cx="534377" cy="259045"/>
    <xdr:sp macro="" textlink="">
      <xdr:nvSpPr>
        <xdr:cNvPr id="855" name="繰出金平均値テキスト"/>
        <xdr:cNvSpPr txBox="1"/>
      </xdr:nvSpPr>
      <xdr:spPr>
        <a:xfrm>
          <a:off x="22212300" y="1262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85288</xdr:rowOff>
    </xdr:from>
    <xdr:to>
      <xdr:col>116</xdr:col>
      <xdr:colOff>114300</xdr:colOff>
      <xdr:row>75</xdr:row>
      <xdr:rowOff>15438</xdr:rowOff>
    </xdr:to>
    <xdr:sp macro="" textlink="">
      <xdr:nvSpPr>
        <xdr:cNvPr id="856" name="フローチャート: 判断 855"/>
        <xdr:cNvSpPr/>
      </xdr:nvSpPr>
      <xdr:spPr>
        <a:xfrm>
          <a:off x="221107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149805</xdr:rowOff>
    </xdr:from>
    <xdr:to>
      <xdr:col>111</xdr:col>
      <xdr:colOff>177800</xdr:colOff>
      <xdr:row>76</xdr:row>
      <xdr:rowOff>85522</xdr:rowOff>
    </xdr:to>
    <xdr:cxnSp macro="">
      <xdr:nvCxnSpPr>
        <xdr:cNvPr id="857" name="直線コネクタ 856"/>
        <xdr:cNvCxnSpPr/>
      </xdr:nvCxnSpPr>
      <xdr:spPr>
        <a:xfrm>
          <a:off x="20434300" y="13008555"/>
          <a:ext cx="889000" cy="10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100056</xdr:rowOff>
    </xdr:from>
    <xdr:to>
      <xdr:col>112</xdr:col>
      <xdr:colOff>38100</xdr:colOff>
      <xdr:row>75</xdr:row>
      <xdr:rowOff>30206</xdr:rowOff>
    </xdr:to>
    <xdr:sp macro="" textlink="">
      <xdr:nvSpPr>
        <xdr:cNvPr id="858" name="フローチャート: 判断 857"/>
        <xdr:cNvSpPr/>
      </xdr:nvSpPr>
      <xdr:spPr>
        <a:xfrm>
          <a:off x="21272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46733</xdr:rowOff>
    </xdr:from>
    <xdr:ext cx="534377" cy="259045"/>
    <xdr:sp macro="" textlink="">
      <xdr:nvSpPr>
        <xdr:cNvPr id="859" name="テキスト ボックス 858"/>
        <xdr:cNvSpPr txBox="1"/>
      </xdr:nvSpPr>
      <xdr:spPr>
        <a:xfrm>
          <a:off x="21056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27457</xdr:rowOff>
    </xdr:from>
    <xdr:to>
      <xdr:col>107</xdr:col>
      <xdr:colOff>50800</xdr:colOff>
      <xdr:row>75</xdr:row>
      <xdr:rowOff>149805</xdr:rowOff>
    </xdr:to>
    <xdr:cxnSp macro="">
      <xdr:nvCxnSpPr>
        <xdr:cNvPr id="860" name="直線コネクタ 859"/>
        <xdr:cNvCxnSpPr/>
      </xdr:nvCxnSpPr>
      <xdr:spPr>
        <a:xfrm>
          <a:off x="19545300" y="12886207"/>
          <a:ext cx="889000" cy="12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112217</xdr:rowOff>
    </xdr:from>
    <xdr:to>
      <xdr:col>107</xdr:col>
      <xdr:colOff>101600</xdr:colOff>
      <xdr:row>75</xdr:row>
      <xdr:rowOff>42367</xdr:rowOff>
    </xdr:to>
    <xdr:sp macro="" textlink="">
      <xdr:nvSpPr>
        <xdr:cNvPr id="861" name="フローチャート: 判断 860"/>
        <xdr:cNvSpPr/>
      </xdr:nvSpPr>
      <xdr:spPr>
        <a:xfrm>
          <a:off x="20383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58894</xdr:rowOff>
    </xdr:from>
    <xdr:ext cx="534377" cy="259045"/>
    <xdr:sp macro="" textlink="">
      <xdr:nvSpPr>
        <xdr:cNvPr id="862" name="テキスト ボックス 861"/>
        <xdr:cNvSpPr txBox="1"/>
      </xdr:nvSpPr>
      <xdr:spPr>
        <a:xfrm>
          <a:off x="20167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27457</xdr:rowOff>
    </xdr:from>
    <xdr:to>
      <xdr:col>102</xdr:col>
      <xdr:colOff>114300</xdr:colOff>
      <xdr:row>75</xdr:row>
      <xdr:rowOff>138511</xdr:rowOff>
    </xdr:to>
    <xdr:cxnSp macro="">
      <xdr:nvCxnSpPr>
        <xdr:cNvPr id="863" name="直線コネクタ 862"/>
        <xdr:cNvCxnSpPr/>
      </xdr:nvCxnSpPr>
      <xdr:spPr>
        <a:xfrm flipV="1">
          <a:off x="18656300" y="12886207"/>
          <a:ext cx="889000" cy="1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156291</xdr:rowOff>
    </xdr:from>
    <xdr:to>
      <xdr:col>102</xdr:col>
      <xdr:colOff>165100</xdr:colOff>
      <xdr:row>74</xdr:row>
      <xdr:rowOff>86441</xdr:rowOff>
    </xdr:to>
    <xdr:sp macro="" textlink="">
      <xdr:nvSpPr>
        <xdr:cNvPr id="864" name="フローチャート: 判断 863"/>
        <xdr:cNvSpPr/>
      </xdr:nvSpPr>
      <xdr:spPr>
        <a:xfrm>
          <a:off x="19494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102968</xdr:rowOff>
    </xdr:from>
    <xdr:ext cx="534377" cy="259045"/>
    <xdr:sp macro="" textlink="">
      <xdr:nvSpPr>
        <xdr:cNvPr id="865" name="テキスト ボックス 864"/>
        <xdr:cNvSpPr txBox="1"/>
      </xdr:nvSpPr>
      <xdr:spPr>
        <a:xfrm>
          <a:off x="19278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170602</xdr:rowOff>
    </xdr:from>
    <xdr:to>
      <xdr:col>98</xdr:col>
      <xdr:colOff>38100</xdr:colOff>
      <xdr:row>75</xdr:row>
      <xdr:rowOff>100752</xdr:rowOff>
    </xdr:to>
    <xdr:sp macro="" textlink="">
      <xdr:nvSpPr>
        <xdr:cNvPr id="866" name="フローチャート: 判断 865"/>
        <xdr:cNvSpPr/>
      </xdr:nvSpPr>
      <xdr:spPr>
        <a:xfrm>
          <a:off x="18605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117279</xdr:rowOff>
    </xdr:from>
    <xdr:ext cx="534377" cy="259045"/>
    <xdr:sp macro="" textlink="">
      <xdr:nvSpPr>
        <xdr:cNvPr id="867" name="テキスト ボックス 866"/>
        <xdr:cNvSpPr txBox="1"/>
      </xdr:nvSpPr>
      <xdr:spPr>
        <a:xfrm>
          <a:off x="18389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53650</xdr:rowOff>
    </xdr:from>
    <xdr:to>
      <xdr:col>116</xdr:col>
      <xdr:colOff>114300</xdr:colOff>
      <xdr:row>75</xdr:row>
      <xdr:rowOff>155249</xdr:rowOff>
    </xdr:to>
    <xdr:sp macro="" textlink="">
      <xdr:nvSpPr>
        <xdr:cNvPr id="873" name="楕円 872"/>
        <xdr:cNvSpPr/>
      </xdr:nvSpPr>
      <xdr:spPr>
        <a:xfrm>
          <a:off x="22110700" y="129124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32077</xdr:rowOff>
    </xdr:from>
    <xdr:ext cx="534377" cy="259045"/>
    <xdr:sp macro="" textlink="">
      <xdr:nvSpPr>
        <xdr:cNvPr id="874" name="繰出金該当値テキスト"/>
        <xdr:cNvSpPr txBox="1"/>
      </xdr:nvSpPr>
      <xdr:spPr>
        <a:xfrm>
          <a:off x="22212300" y="12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34722</xdr:rowOff>
    </xdr:from>
    <xdr:to>
      <xdr:col>112</xdr:col>
      <xdr:colOff>38100</xdr:colOff>
      <xdr:row>76</xdr:row>
      <xdr:rowOff>136322</xdr:rowOff>
    </xdr:to>
    <xdr:sp macro="" textlink="">
      <xdr:nvSpPr>
        <xdr:cNvPr id="875" name="楕円 874"/>
        <xdr:cNvSpPr/>
      </xdr:nvSpPr>
      <xdr:spPr>
        <a:xfrm>
          <a:off x="212725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127449</xdr:rowOff>
    </xdr:from>
    <xdr:ext cx="534377" cy="259045"/>
    <xdr:sp macro="" textlink="">
      <xdr:nvSpPr>
        <xdr:cNvPr id="876" name="テキスト ボックス 875"/>
        <xdr:cNvSpPr txBox="1"/>
      </xdr:nvSpPr>
      <xdr:spPr>
        <a:xfrm>
          <a:off x="21056111" y="131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99004</xdr:rowOff>
    </xdr:from>
    <xdr:to>
      <xdr:col>107</xdr:col>
      <xdr:colOff>101600</xdr:colOff>
      <xdr:row>76</xdr:row>
      <xdr:rowOff>29155</xdr:rowOff>
    </xdr:to>
    <xdr:sp macro="" textlink="">
      <xdr:nvSpPr>
        <xdr:cNvPr id="877" name="楕円 876"/>
        <xdr:cNvSpPr/>
      </xdr:nvSpPr>
      <xdr:spPr>
        <a:xfrm>
          <a:off x="20383500" y="12957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20282</xdr:rowOff>
    </xdr:from>
    <xdr:ext cx="534377" cy="259045"/>
    <xdr:sp macro="" textlink="">
      <xdr:nvSpPr>
        <xdr:cNvPr id="878" name="テキスト ボックス 877"/>
        <xdr:cNvSpPr txBox="1"/>
      </xdr:nvSpPr>
      <xdr:spPr>
        <a:xfrm>
          <a:off x="20167111" y="1305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148107</xdr:rowOff>
    </xdr:from>
    <xdr:to>
      <xdr:col>102</xdr:col>
      <xdr:colOff>165100</xdr:colOff>
      <xdr:row>75</xdr:row>
      <xdr:rowOff>78257</xdr:rowOff>
    </xdr:to>
    <xdr:sp macro="" textlink="">
      <xdr:nvSpPr>
        <xdr:cNvPr id="879" name="楕円 878"/>
        <xdr:cNvSpPr/>
      </xdr:nvSpPr>
      <xdr:spPr>
        <a:xfrm>
          <a:off x="19494500" y="128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69384</xdr:rowOff>
    </xdr:from>
    <xdr:ext cx="534377" cy="259045"/>
    <xdr:sp macro="" textlink="">
      <xdr:nvSpPr>
        <xdr:cNvPr id="880" name="テキスト ボックス 879"/>
        <xdr:cNvSpPr txBox="1"/>
      </xdr:nvSpPr>
      <xdr:spPr>
        <a:xfrm>
          <a:off x="19278111" y="129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87711</xdr:rowOff>
    </xdr:from>
    <xdr:to>
      <xdr:col>98</xdr:col>
      <xdr:colOff>38100</xdr:colOff>
      <xdr:row>76</xdr:row>
      <xdr:rowOff>17861</xdr:rowOff>
    </xdr:to>
    <xdr:sp macro="" textlink="">
      <xdr:nvSpPr>
        <xdr:cNvPr id="881" name="楕円 880"/>
        <xdr:cNvSpPr/>
      </xdr:nvSpPr>
      <xdr:spPr>
        <a:xfrm>
          <a:off x="18605500" y="129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8988</xdr:rowOff>
    </xdr:from>
    <xdr:ext cx="534377" cy="259045"/>
    <xdr:sp macro="" textlink="">
      <xdr:nvSpPr>
        <xdr:cNvPr id="882" name="テキスト ボックス 881"/>
        <xdr:cNvSpPr txBox="1"/>
      </xdr:nvSpPr>
      <xdr:spPr>
        <a:xfrm>
          <a:off x="18389111" y="130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515,074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主な構成項目である扶助費については、原爆被爆者施策を実施していることなどから、類似団体平均と比較して高い水準で推移している。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また、災害復旧事業費については、平成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年７月の西日本豪雨災害の発生に伴い、前年度と比較して増加している。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年度）に掲げた方策を着実に実行し、コスト縮減等に努めていく。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1,196,138
1,176,951
906.68
619,683,855
616,099,558
1,997,994
327,147,073
1,032,554,256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13.1
190.4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13970</xdr:rowOff>
    </xdr:from>
    <xdr:to>
      <xdr:col>24</xdr:col>
      <xdr:colOff>62865</xdr:colOff>
      <xdr:row>39</xdr:row>
      <xdr:rowOff>97246</xdr:rowOff>
    </xdr:to>
    <xdr:cxnSp macro="">
      <xdr:nvCxnSpPr>
        <xdr:cNvPr id="58" name="直線コネクタ 57"/>
        <xdr:cNvCxnSpPr/>
      </xdr:nvCxnSpPr>
      <xdr:spPr>
        <a:xfrm flipV="1">
          <a:off x="4633595" y="5328920"/>
          <a:ext cx="127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101073</xdr:rowOff>
    </xdr:from>
    <xdr:ext cx="378565" cy="259045"/>
    <xdr:sp macro="" textlink="">
      <xdr:nvSpPr>
        <xdr:cNvPr id="59" name="議会費最小値テキスト"/>
        <xdr:cNvSpPr txBox="1"/>
      </xdr:nvSpPr>
      <xdr:spPr>
        <a:xfrm>
          <a:off x="4686300" y="678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97246</xdr:rowOff>
    </xdr:from>
    <xdr:to>
      <xdr:col>24</xdr:col>
      <xdr:colOff>152400</xdr:colOff>
      <xdr:row>39</xdr:row>
      <xdr:rowOff>97246</xdr:rowOff>
    </xdr:to>
    <xdr:cxnSp macro="">
      <xdr:nvCxnSpPr>
        <xdr:cNvPr id="60" name="直線コネクタ 59"/>
        <xdr:cNvCxnSpPr/>
      </xdr:nvCxnSpPr>
      <xdr:spPr>
        <a:xfrm>
          <a:off x="4546600" y="678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132097</xdr:rowOff>
    </xdr:from>
    <xdr:ext cx="469744" cy="259045"/>
    <xdr:sp macro="" textlink="">
      <xdr:nvSpPr>
        <xdr:cNvPr id="61" name="議会費最大値テキスト"/>
        <xdr:cNvSpPr txBox="1"/>
      </xdr:nvSpPr>
      <xdr:spPr>
        <a:xfrm>
          <a:off x="4686300" y="51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13970</xdr:rowOff>
    </xdr:from>
    <xdr:to>
      <xdr:col>24</xdr:col>
      <xdr:colOff>152400</xdr:colOff>
      <xdr:row>31</xdr:row>
      <xdr:rowOff>13970</xdr:rowOff>
    </xdr:to>
    <xdr:cxnSp macro="">
      <xdr:nvCxnSpPr>
        <xdr:cNvPr id="62" name="直線コネクタ 61"/>
        <xdr:cNvCxnSpPr/>
      </xdr:nvCxnSpPr>
      <xdr:spPr>
        <a:xfrm>
          <a:off x="4546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118473</xdr:rowOff>
    </xdr:from>
    <xdr:to>
      <xdr:col>24</xdr:col>
      <xdr:colOff>63500</xdr:colOff>
      <xdr:row>34</xdr:row>
      <xdr:rowOff>147864</xdr:rowOff>
    </xdr:to>
    <xdr:cxnSp macro="">
      <xdr:nvCxnSpPr>
        <xdr:cNvPr id="63" name="直線コネクタ 62"/>
        <xdr:cNvCxnSpPr/>
      </xdr:nvCxnSpPr>
      <xdr:spPr>
        <a:xfrm>
          <a:off x="3797300" y="594777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119578</xdr:rowOff>
    </xdr:from>
    <xdr:ext cx="469744" cy="259045"/>
    <xdr:sp macro="" textlink="">
      <xdr:nvSpPr>
        <xdr:cNvPr id="64" name="議会費平均値テキスト"/>
        <xdr:cNvSpPr txBox="1"/>
      </xdr:nvSpPr>
      <xdr:spPr>
        <a:xfrm>
          <a:off x="4686300" y="6120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141151</xdr:rowOff>
    </xdr:from>
    <xdr:to>
      <xdr:col>24</xdr:col>
      <xdr:colOff>114300</xdr:colOff>
      <xdr:row>36</xdr:row>
      <xdr:rowOff>71301</xdr:rowOff>
    </xdr:to>
    <xdr:sp macro="" textlink="">
      <xdr:nvSpPr>
        <xdr:cNvPr id="65" name="フローチャート: 判断 64"/>
        <xdr:cNvSpPr/>
      </xdr:nvSpPr>
      <xdr:spPr>
        <a:xfrm>
          <a:off x="45847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77651</xdr:rowOff>
    </xdr:from>
    <xdr:to>
      <xdr:col>19</xdr:col>
      <xdr:colOff>177800</xdr:colOff>
      <xdr:row>34</xdr:row>
      <xdr:rowOff>118473</xdr:rowOff>
    </xdr:to>
    <xdr:cxnSp macro="">
      <xdr:nvCxnSpPr>
        <xdr:cNvPr id="66" name="直線コネクタ 65"/>
        <xdr:cNvCxnSpPr/>
      </xdr:nvCxnSpPr>
      <xdr:spPr>
        <a:xfrm>
          <a:off x="2908300" y="59069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128089</xdr:rowOff>
    </xdr:from>
    <xdr:to>
      <xdr:col>20</xdr:col>
      <xdr:colOff>38100</xdr:colOff>
      <xdr:row>36</xdr:row>
      <xdr:rowOff>58239</xdr:rowOff>
    </xdr:to>
    <xdr:sp macro="" textlink="">
      <xdr:nvSpPr>
        <xdr:cNvPr id="67" name="フローチャート: 判断 66"/>
        <xdr:cNvSpPr/>
      </xdr:nvSpPr>
      <xdr:spPr>
        <a:xfrm>
          <a:off x="3746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49366</xdr:rowOff>
    </xdr:from>
    <xdr:ext cx="469744" cy="259045"/>
    <xdr:sp macro="" textlink="">
      <xdr:nvSpPr>
        <xdr:cNvPr id="68" name="テキスト ボックス 67"/>
        <xdr:cNvSpPr txBox="1"/>
      </xdr:nvSpPr>
      <xdr:spPr>
        <a:xfrm>
          <a:off x="3562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141333</xdr:rowOff>
    </xdr:from>
    <xdr:to>
      <xdr:col>15</xdr:col>
      <xdr:colOff>50800</xdr:colOff>
      <xdr:row>34</xdr:row>
      <xdr:rowOff>77651</xdr:rowOff>
    </xdr:to>
    <xdr:cxnSp macro="">
      <xdr:nvCxnSpPr>
        <xdr:cNvPr id="69" name="直線コネクタ 68"/>
        <xdr:cNvCxnSpPr/>
      </xdr:nvCxnSpPr>
      <xdr:spPr>
        <a:xfrm>
          <a:off x="2019300" y="5799183"/>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118292</xdr:rowOff>
    </xdr:from>
    <xdr:to>
      <xdr:col>15</xdr:col>
      <xdr:colOff>101600</xdr:colOff>
      <xdr:row>36</xdr:row>
      <xdr:rowOff>48442</xdr:rowOff>
    </xdr:to>
    <xdr:sp macro="" textlink="">
      <xdr:nvSpPr>
        <xdr:cNvPr id="70" name="フローチャート: 判断 69"/>
        <xdr:cNvSpPr/>
      </xdr:nvSpPr>
      <xdr:spPr>
        <a:xfrm>
          <a:off x="2857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39569</xdr:rowOff>
    </xdr:from>
    <xdr:ext cx="469744" cy="259045"/>
    <xdr:sp macro="" textlink="">
      <xdr:nvSpPr>
        <xdr:cNvPr id="71" name="テキスト ボックス 70"/>
        <xdr:cNvSpPr txBox="1"/>
      </xdr:nvSpPr>
      <xdr:spPr>
        <a:xfrm>
          <a:off x="2673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141333</xdr:rowOff>
    </xdr:from>
    <xdr:to>
      <xdr:col>10</xdr:col>
      <xdr:colOff>114300</xdr:colOff>
      <xdr:row>34</xdr:row>
      <xdr:rowOff>103777</xdr:rowOff>
    </xdr:to>
    <xdr:cxnSp macro="">
      <xdr:nvCxnSpPr>
        <xdr:cNvPr id="72" name="直線コネクタ 71"/>
        <xdr:cNvCxnSpPr/>
      </xdr:nvCxnSpPr>
      <xdr:spPr>
        <a:xfrm flipV="1">
          <a:off x="1130300" y="5799183"/>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39914</xdr:rowOff>
    </xdr:from>
    <xdr:to>
      <xdr:col>10</xdr:col>
      <xdr:colOff>165100</xdr:colOff>
      <xdr:row>35</xdr:row>
      <xdr:rowOff>141514</xdr:rowOff>
    </xdr:to>
    <xdr:sp macro="" textlink="">
      <xdr:nvSpPr>
        <xdr:cNvPr id="73" name="フローチャート: 判断 72"/>
        <xdr:cNvSpPr/>
      </xdr:nvSpPr>
      <xdr:spPr>
        <a:xfrm>
          <a:off x="1968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132641</xdr:rowOff>
    </xdr:from>
    <xdr:ext cx="469744" cy="259045"/>
    <xdr:sp macro="" textlink="">
      <xdr:nvSpPr>
        <xdr:cNvPr id="74" name="テキスト ボックス 73"/>
        <xdr:cNvSpPr txBox="1"/>
      </xdr:nvSpPr>
      <xdr:spPr>
        <a:xfrm>
          <a:off x="1784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95431</xdr:rowOff>
    </xdr:from>
    <xdr:to>
      <xdr:col>6</xdr:col>
      <xdr:colOff>38100</xdr:colOff>
      <xdr:row>36</xdr:row>
      <xdr:rowOff>25581</xdr:rowOff>
    </xdr:to>
    <xdr:sp macro="" textlink="">
      <xdr:nvSpPr>
        <xdr:cNvPr id="75" name="フローチャート: 判断 74"/>
        <xdr:cNvSpPr/>
      </xdr:nvSpPr>
      <xdr:spPr>
        <a:xfrm>
          <a:off x="1079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16708</xdr:rowOff>
    </xdr:from>
    <xdr:ext cx="469744" cy="259045"/>
    <xdr:sp macro="" textlink="">
      <xdr:nvSpPr>
        <xdr:cNvPr id="76" name="テキスト ボックス 75"/>
        <xdr:cNvSpPr txBox="1"/>
      </xdr:nvSpPr>
      <xdr:spPr>
        <a:xfrm>
          <a:off x="895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97064</xdr:rowOff>
    </xdr:from>
    <xdr:to>
      <xdr:col>24</xdr:col>
      <xdr:colOff>114300</xdr:colOff>
      <xdr:row>35</xdr:row>
      <xdr:rowOff>27214</xdr:rowOff>
    </xdr:to>
    <xdr:sp macro="" textlink="">
      <xdr:nvSpPr>
        <xdr:cNvPr id="82" name="楕円 81"/>
        <xdr:cNvSpPr/>
      </xdr:nvSpPr>
      <xdr:spPr>
        <a:xfrm>
          <a:off x="45847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119941</xdr:rowOff>
    </xdr:from>
    <xdr:ext cx="469744" cy="259045"/>
    <xdr:sp macro="" textlink="">
      <xdr:nvSpPr>
        <xdr:cNvPr id="83" name="議会費該当値テキスト"/>
        <xdr:cNvSpPr txBox="1"/>
      </xdr:nvSpPr>
      <xdr:spPr>
        <a:xfrm>
          <a:off x="4686300" y="577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67673</xdr:rowOff>
    </xdr:from>
    <xdr:to>
      <xdr:col>20</xdr:col>
      <xdr:colOff>38100</xdr:colOff>
      <xdr:row>34</xdr:row>
      <xdr:rowOff>169273</xdr:rowOff>
    </xdr:to>
    <xdr:sp macro="" textlink="">
      <xdr:nvSpPr>
        <xdr:cNvPr id="84" name="楕円 83"/>
        <xdr:cNvSpPr/>
      </xdr:nvSpPr>
      <xdr:spPr>
        <a:xfrm>
          <a:off x="3746500" y="58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14350</xdr:rowOff>
    </xdr:from>
    <xdr:ext cx="469744" cy="259045"/>
    <xdr:sp macro="" textlink="">
      <xdr:nvSpPr>
        <xdr:cNvPr id="85" name="テキスト ボックス 84"/>
        <xdr:cNvSpPr txBox="1"/>
      </xdr:nvSpPr>
      <xdr:spPr>
        <a:xfrm>
          <a:off x="3562428" y="567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26851</xdr:rowOff>
    </xdr:from>
    <xdr:to>
      <xdr:col>15</xdr:col>
      <xdr:colOff>101600</xdr:colOff>
      <xdr:row>34</xdr:row>
      <xdr:rowOff>128451</xdr:rowOff>
    </xdr:to>
    <xdr:sp macro="" textlink="">
      <xdr:nvSpPr>
        <xdr:cNvPr id="86" name="楕円 85"/>
        <xdr:cNvSpPr/>
      </xdr:nvSpPr>
      <xdr:spPr>
        <a:xfrm>
          <a:off x="28575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144978</xdr:rowOff>
    </xdr:from>
    <xdr:ext cx="469744" cy="259045"/>
    <xdr:sp macro="" textlink="">
      <xdr:nvSpPr>
        <xdr:cNvPr id="87" name="テキスト ボックス 86"/>
        <xdr:cNvSpPr txBox="1"/>
      </xdr:nvSpPr>
      <xdr:spPr>
        <a:xfrm>
          <a:off x="2673428" y="56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90533</xdr:rowOff>
    </xdr:from>
    <xdr:to>
      <xdr:col>10</xdr:col>
      <xdr:colOff>165100</xdr:colOff>
      <xdr:row>34</xdr:row>
      <xdr:rowOff>20683</xdr:rowOff>
    </xdr:to>
    <xdr:sp macro="" textlink="">
      <xdr:nvSpPr>
        <xdr:cNvPr id="88" name="楕円 87"/>
        <xdr:cNvSpPr/>
      </xdr:nvSpPr>
      <xdr:spPr>
        <a:xfrm>
          <a:off x="1968500" y="5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37210</xdr:rowOff>
    </xdr:from>
    <xdr:ext cx="469744" cy="259045"/>
    <xdr:sp macro="" textlink="">
      <xdr:nvSpPr>
        <xdr:cNvPr id="89" name="テキスト ボックス 88"/>
        <xdr:cNvSpPr txBox="1"/>
      </xdr:nvSpPr>
      <xdr:spPr>
        <a:xfrm>
          <a:off x="1784428" y="552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52977</xdr:rowOff>
    </xdr:from>
    <xdr:to>
      <xdr:col>6</xdr:col>
      <xdr:colOff>38100</xdr:colOff>
      <xdr:row>34</xdr:row>
      <xdr:rowOff>154577</xdr:rowOff>
    </xdr:to>
    <xdr:sp macro="" textlink="">
      <xdr:nvSpPr>
        <xdr:cNvPr id="90" name="楕円 89"/>
        <xdr:cNvSpPr/>
      </xdr:nvSpPr>
      <xdr:spPr>
        <a:xfrm>
          <a:off x="1079500" y="5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171104</xdr:rowOff>
    </xdr:from>
    <xdr:ext cx="469744" cy="259045"/>
    <xdr:sp macro="" textlink="">
      <xdr:nvSpPr>
        <xdr:cNvPr id="91" name="テキスト ボックス 90"/>
        <xdr:cNvSpPr txBox="1"/>
      </xdr:nvSpPr>
      <xdr:spPr>
        <a:xfrm>
          <a:off x="895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101570</xdr:rowOff>
    </xdr:from>
    <xdr:to>
      <xdr:col>24</xdr:col>
      <xdr:colOff>62865</xdr:colOff>
      <xdr:row>57</xdr:row>
      <xdr:rowOff>156388</xdr:rowOff>
    </xdr:to>
    <xdr:cxnSp macro="">
      <xdr:nvCxnSpPr>
        <xdr:cNvPr id="114" name="直線コネクタ 113"/>
        <xdr:cNvCxnSpPr/>
      </xdr:nvCxnSpPr>
      <xdr:spPr>
        <a:xfrm flipV="1">
          <a:off x="4633595" y="8845520"/>
          <a:ext cx="1270" cy="108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160215</xdr:rowOff>
    </xdr:from>
    <xdr:ext cx="534377" cy="259045"/>
    <xdr:sp macro="" textlink="">
      <xdr:nvSpPr>
        <xdr:cNvPr id="115" name="総務費最小値テキスト"/>
        <xdr:cNvSpPr txBox="1"/>
      </xdr:nvSpPr>
      <xdr:spPr>
        <a:xfrm>
          <a:off x="4686300" y="99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156388</xdr:rowOff>
    </xdr:from>
    <xdr:to>
      <xdr:col>24</xdr:col>
      <xdr:colOff>152400</xdr:colOff>
      <xdr:row>57</xdr:row>
      <xdr:rowOff>156388</xdr:rowOff>
    </xdr:to>
    <xdr:cxnSp macro="">
      <xdr:nvCxnSpPr>
        <xdr:cNvPr id="116" name="直線コネクタ 115"/>
        <xdr:cNvCxnSpPr/>
      </xdr:nvCxnSpPr>
      <xdr:spPr>
        <a:xfrm>
          <a:off x="4546600" y="992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48247</xdr:rowOff>
    </xdr:from>
    <xdr:ext cx="534377" cy="259045"/>
    <xdr:sp macro="" textlink="">
      <xdr:nvSpPr>
        <xdr:cNvPr id="117" name="総務費最大値テキスト"/>
        <xdr:cNvSpPr txBox="1"/>
      </xdr:nvSpPr>
      <xdr:spPr>
        <a:xfrm>
          <a:off x="4686300" y="86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101570</xdr:rowOff>
    </xdr:from>
    <xdr:to>
      <xdr:col>24</xdr:col>
      <xdr:colOff>152400</xdr:colOff>
      <xdr:row>51</xdr:row>
      <xdr:rowOff>101570</xdr:rowOff>
    </xdr:to>
    <xdr:cxnSp macro="">
      <xdr:nvCxnSpPr>
        <xdr:cNvPr id="118" name="直線コネクタ 117"/>
        <xdr:cNvCxnSpPr/>
      </xdr:nvCxnSpPr>
      <xdr:spPr>
        <a:xfrm>
          <a:off x="4546600" y="884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60650</xdr:rowOff>
    </xdr:from>
    <xdr:to>
      <xdr:col>24</xdr:col>
      <xdr:colOff>63500</xdr:colOff>
      <xdr:row>57</xdr:row>
      <xdr:rowOff>73315</xdr:rowOff>
    </xdr:to>
    <xdr:cxnSp macro="">
      <xdr:nvCxnSpPr>
        <xdr:cNvPr id="119" name="直線コネクタ 118"/>
        <xdr:cNvCxnSpPr/>
      </xdr:nvCxnSpPr>
      <xdr:spPr>
        <a:xfrm flipV="1">
          <a:off x="3797300" y="9833300"/>
          <a:ext cx="8382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23995</xdr:rowOff>
    </xdr:from>
    <xdr:ext cx="534377" cy="259045"/>
    <xdr:sp macro="" textlink="">
      <xdr:nvSpPr>
        <xdr:cNvPr id="120" name="総務費平均値テキスト"/>
        <xdr:cNvSpPr txBox="1"/>
      </xdr:nvSpPr>
      <xdr:spPr>
        <a:xfrm>
          <a:off x="4686300" y="9282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xdr:rowOff>
    </xdr:from>
    <xdr:to>
      <xdr:col>24</xdr:col>
      <xdr:colOff>114300</xdr:colOff>
      <xdr:row>55</xdr:row>
      <xdr:rowOff>102718</xdr:rowOff>
    </xdr:to>
    <xdr:sp macro="" textlink="">
      <xdr:nvSpPr>
        <xdr:cNvPr id="121" name="フローチャート: 判断 120"/>
        <xdr:cNvSpPr/>
      </xdr:nvSpPr>
      <xdr:spPr>
        <a:xfrm>
          <a:off x="4584700" y="943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20051</xdr:rowOff>
    </xdr:from>
    <xdr:to>
      <xdr:col>19</xdr:col>
      <xdr:colOff>177800</xdr:colOff>
      <xdr:row>57</xdr:row>
      <xdr:rowOff>73315</xdr:rowOff>
    </xdr:to>
    <xdr:cxnSp macro="">
      <xdr:nvCxnSpPr>
        <xdr:cNvPr id="122" name="直線コネクタ 121"/>
        <xdr:cNvCxnSpPr/>
      </xdr:nvCxnSpPr>
      <xdr:spPr>
        <a:xfrm>
          <a:off x="2908300" y="9792701"/>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90089</xdr:rowOff>
    </xdr:from>
    <xdr:to>
      <xdr:col>20</xdr:col>
      <xdr:colOff>38100</xdr:colOff>
      <xdr:row>56</xdr:row>
      <xdr:rowOff>20239</xdr:rowOff>
    </xdr:to>
    <xdr:sp macro="" textlink="">
      <xdr:nvSpPr>
        <xdr:cNvPr id="123" name="フローチャート: 判断 122"/>
        <xdr:cNvSpPr/>
      </xdr:nvSpPr>
      <xdr:spPr>
        <a:xfrm>
          <a:off x="37465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36766</xdr:rowOff>
    </xdr:from>
    <xdr:ext cx="534377" cy="259045"/>
    <xdr:sp macro="" textlink="">
      <xdr:nvSpPr>
        <xdr:cNvPr id="124" name="テキスト ボックス 123"/>
        <xdr:cNvSpPr txBox="1"/>
      </xdr:nvSpPr>
      <xdr:spPr>
        <a:xfrm>
          <a:off x="3530111" y="92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20051</xdr:rowOff>
    </xdr:from>
    <xdr:to>
      <xdr:col>15</xdr:col>
      <xdr:colOff>50800</xdr:colOff>
      <xdr:row>57</xdr:row>
      <xdr:rowOff>22702</xdr:rowOff>
    </xdr:to>
    <xdr:cxnSp macro="">
      <xdr:nvCxnSpPr>
        <xdr:cNvPr id="125" name="直線コネクタ 124"/>
        <xdr:cNvCxnSpPr/>
      </xdr:nvCxnSpPr>
      <xdr:spPr>
        <a:xfrm flipV="1">
          <a:off x="2019300" y="9792701"/>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118756</xdr:rowOff>
    </xdr:from>
    <xdr:to>
      <xdr:col>15</xdr:col>
      <xdr:colOff>101600</xdr:colOff>
      <xdr:row>56</xdr:row>
      <xdr:rowOff>48906</xdr:rowOff>
    </xdr:to>
    <xdr:sp macro="" textlink="">
      <xdr:nvSpPr>
        <xdr:cNvPr id="126" name="フローチャート: 判断 125"/>
        <xdr:cNvSpPr/>
      </xdr:nvSpPr>
      <xdr:spPr>
        <a:xfrm>
          <a:off x="2857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65433</xdr:rowOff>
    </xdr:from>
    <xdr:ext cx="534377" cy="259045"/>
    <xdr:sp macro="" textlink="">
      <xdr:nvSpPr>
        <xdr:cNvPr id="127" name="テキスト ボックス 126"/>
        <xdr:cNvSpPr txBox="1"/>
      </xdr:nvSpPr>
      <xdr:spPr>
        <a:xfrm>
          <a:off x="2641111" y="93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22702</xdr:rowOff>
    </xdr:from>
    <xdr:to>
      <xdr:col>10</xdr:col>
      <xdr:colOff>114300</xdr:colOff>
      <xdr:row>57</xdr:row>
      <xdr:rowOff>112360</xdr:rowOff>
    </xdr:to>
    <xdr:cxnSp macro="">
      <xdr:nvCxnSpPr>
        <xdr:cNvPr id="128" name="直線コネクタ 127"/>
        <xdr:cNvCxnSpPr/>
      </xdr:nvCxnSpPr>
      <xdr:spPr>
        <a:xfrm flipV="1">
          <a:off x="1130300" y="9795352"/>
          <a:ext cx="889000" cy="8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21737</xdr:rowOff>
    </xdr:from>
    <xdr:to>
      <xdr:col>10</xdr:col>
      <xdr:colOff>165100</xdr:colOff>
      <xdr:row>55</xdr:row>
      <xdr:rowOff>123337</xdr:rowOff>
    </xdr:to>
    <xdr:sp macro="" textlink="">
      <xdr:nvSpPr>
        <xdr:cNvPr id="129" name="フローチャート: 判断 128"/>
        <xdr:cNvSpPr/>
      </xdr:nvSpPr>
      <xdr:spPr>
        <a:xfrm>
          <a:off x="1968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139864</xdr:rowOff>
    </xdr:from>
    <xdr:ext cx="534377" cy="259045"/>
    <xdr:sp macro="" textlink="">
      <xdr:nvSpPr>
        <xdr:cNvPr id="130" name="テキスト ボックス 129"/>
        <xdr:cNvSpPr txBox="1"/>
      </xdr:nvSpPr>
      <xdr:spPr>
        <a:xfrm>
          <a:off x="1752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53101</xdr:rowOff>
    </xdr:from>
    <xdr:to>
      <xdr:col>6</xdr:col>
      <xdr:colOff>38100</xdr:colOff>
      <xdr:row>55</xdr:row>
      <xdr:rowOff>154701</xdr:rowOff>
    </xdr:to>
    <xdr:sp macro="" textlink="">
      <xdr:nvSpPr>
        <xdr:cNvPr id="131" name="フローチャート: 判断 130"/>
        <xdr:cNvSpPr/>
      </xdr:nvSpPr>
      <xdr:spPr>
        <a:xfrm>
          <a:off x="1079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171228</xdr:rowOff>
    </xdr:from>
    <xdr:ext cx="534377" cy="259045"/>
    <xdr:sp macro="" textlink="">
      <xdr:nvSpPr>
        <xdr:cNvPr id="132" name="テキスト ボックス 131"/>
        <xdr:cNvSpPr txBox="1"/>
      </xdr:nvSpPr>
      <xdr:spPr>
        <a:xfrm>
          <a:off x="863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9850</xdr:rowOff>
    </xdr:from>
    <xdr:to>
      <xdr:col>24</xdr:col>
      <xdr:colOff>114300</xdr:colOff>
      <xdr:row>57</xdr:row>
      <xdr:rowOff>111450</xdr:rowOff>
    </xdr:to>
    <xdr:sp macro="" textlink="">
      <xdr:nvSpPr>
        <xdr:cNvPr id="138" name="楕円 137"/>
        <xdr:cNvSpPr/>
      </xdr:nvSpPr>
      <xdr:spPr>
        <a:xfrm>
          <a:off x="4584700" y="97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96227</xdr:rowOff>
    </xdr:from>
    <xdr:ext cx="534377" cy="259045"/>
    <xdr:sp macro="" textlink="">
      <xdr:nvSpPr>
        <xdr:cNvPr id="139" name="総務費該当値テキスト"/>
        <xdr:cNvSpPr txBox="1"/>
      </xdr:nvSpPr>
      <xdr:spPr>
        <a:xfrm>
          <a:off x="4686300" y="969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22515</xdr:rowOff>
    </xdr:from>
    <xdr:to>
      <xdr:col>20</xdr:col>
      <xdr:colOff>38100</xdr:colOff>
      <xdr:row>57</xdr:row>
      <xdr:rowOff>124115</xdr:rowOff>
    </xdr:to>
    <xdr:sp macro="" textlink="">
      <xdr:nvSpPr>
        <xdr:cNvPr id="140" name="楕円 139"/>
        <xdr:cNvSpPr/>
      </xdr:nvSpPr>
      <xdr:spPr>
        <a:xfrm>
          <a:off x="3746500" y="97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115242</xdr:rowOff>
    </xdr:from>
    <xdr:ext cx="534377" cy="259045"/>
    <xdr:sp macro="" textlink="">
      <xdr:nvSpPr>
        <xdr:cNvPr id="141" name="テキスト ボックス 140"/>
        <xdr:cNvSpPr txBox="1"/>
      </xdr:nvSpPr>
      <xdr:spPr>
        <a:xfrm>
          <a:off x="3530111" y="988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140701</xdr:rowOff>
    </xdr:from>
    <xdr:to>
      <xdr:col>15</xdr:col>
      <xdr:colOff>101600</xdr:colOff>
      <xdr:row>57</xdr:row>
      <xdr:rowOff>70851</xdr:rowOff>
    </xdr:to>
    <xdr:sp macro="" textlink="">
      <xdr:nvSpPr>
        <xdr:cNvPr id="142" name="楕円 141"/>
        <xdr:cNvSpPr/>
      </xdr:nvSpPr>
      <xdr:spPr>
        <a:xfrm>
          <a:off x="2857500" y="97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61978</xdr:rowOff>
    </xdr:from>
    <xdr:ext cx="534377" cy="259045"/>
    <xdr:sp macro="" textlink="">
      <xdr:nvSpPr>
        <xdr:cNvPr id="143" name="テキスト ボックス 142"/>
        <xdr:cNvSpPr txBox="1"/>
      </xdr:nvSpPr>
      <xdr:spPr>
        <a:xfrm>
          <a:off x="2641111" y="983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143352</xdr:rowOff>
    </xdr:from>
    <xdr:to>
      <xdr:col>10</xdr:col>
      <xdr:colOff>165100</xdr:colOff>
      <xdr:row>57</xdr:row>
      <xdr:rowOff>73502</xdr:rowOff>
    </xdr:to>
    <xdr:sp macro="" textlink="">
      <xdr:nvSpPr>
        <xdr:cNvPr id="144" name="楕円 143"/>
        <xdr:cNvSpPr/>
      </xdr:nvSpPr>
      <xdr:spPr>
        <a:xfrm>
          <a:off x="1968500" y="9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64629</xdr:rowOff>
    </xdr:from>
    <xdr:ext cx="534377" cy="259045"/>
    <xdr:sp macro="" textlink="">
      <xdr:nvSpPr>
        <xdr:cNvPr id="145" name="テキスト ボックス 144"/>
        <xdr:cNvSpPr txBox="1"/>
      </xdr:nvSpPr>
      <xdr:spPr>
        <a:xfrm>
          <a:off x="1752111" y="98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61560</xdr:rowOff>
    </xdr:from>
    <xdr:to>
      <xdr:col>6</xdr:col>
      <xdr:colOff>38100</xdr:colOff>
      <xdr:row>57</xdr:row>
      <xdr:rowOff>163160</xdr:rowOff>
    </xdr:to>
    <xdr:sp macro="" textlink="">
      <xdr:nvSpPr>
        <xdr:cNvPr id="146" name="楕円 145"/>
        <xdr:cNvSpPr/>
      </xdr:nvSpPr>
      <xdr:spPr>
        <a:xfrm>
          <a:off x="1079500" y="983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154287</xdr:rowOff>
    </xdr:from>
    <xdr:ext cx="534377" cy="259045"/>
    <xdr:sp macro="" textlink="">
      <xdr:nvSpPr>
        <xdr:cNvPr id="147" name="テキスト ボックス 146"/>
        <xdr:cNvSpPr txBox="1"/>
      </xdr:nvSpPr>
      <xdr:spPr>
        <a:xfrm>
          <a:off x="863111" y="992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38561</xdr:rowOff>
    </xdr:from>
    <xdr:to>
      <xdr:col>24</xdr:col>
      <xdr:colOff>62865</xdr:colOff>
      <xdr:row>79</xdr:row>
      <xdr:rowOff>43960</xdr:rowOff>
    </xdr:to>
    <xdr:cxnSp macro="">
      <xdr:nvCxnSpPr>
        <xdr:cNvPr id="174" name="直線コネクタ 173"/>
        <xdr:cNvCxnSpPr/>
      </xdr:nvCxnSpPr>
      <xdr:spPr>
        <a:xfrm flipV="1">
          <a:off x="4633595" y="1204006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47787</xdr:rowOff>
    </xdr:from>
    <xdr:ext cx="599010" cy="259045"/>
    <xdr:sp macro="" textlink="">
      <xdr:nvSpPr>
        <xdr:cNvPr id="175" name="民生費最小値テキスト"/>
        <xdr:cNvSpPr txBox="1"/>
      </xdr:nvSpPr>
      <xdr:spPr>
        <a:xfrm>
          <a:off x="4686300" y="135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43960</xdr:rowOff>
    </xdr:from>
    <xdr:to>
      <xdr:col>24</xdr:col>
      <xdr:colOff>152400</xdr:colOff>
      <xdr:row>79</xdr:row>
      <xdr:rowOff>43960</xdr:rowOff>
    </xdr:to>
    <xdr:cxnSp macro="">
      <xdr:nvCxnSpPr>
        <xdr:cNvPr id="176" name="直線コネクタ 175"/>
        <xdr:cNvCxnSpPr/>
      </xdr:nvCxnSpPr>
      <xdr:spPr>
        <a:xfrm>
          <a:off x="4546600" y="1358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156688</xdr:rowOff>
    </xdr:from>
    <xdr:ext cx="599010" cy="259045"/>
    <xdr:sp macro="" textlink="">
      <xdr:nvSpPr>
        <xdr:cNvPr id="177" name="民生費最大値テキスト"/>
        <xdr:cNvSpPr txBox="1"/>
      </xdr:nvSpPr>
      <xdr:spPr>
        <a:xfrm>
          <a:off x="4686300" y="11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38561</xdr:rowOff>
    </xdr:from>
    <xdr:to>
      <xdr:col>24</xdr:col>
      <xdr:colOff>152400</xdr:colOff>
      <xdr:row>70</xdr:row>
      <xdr:rowOff>38561</xdr:rowOff>
    </xdr:to>
    <xdr:cxnSp macro="">
      <xdr:nvCxnSpPr>
        <xdr:cNvPr id="178" name="直線コネクタ 177"/>
        <xdr:cNvCxnSpPr/>
      </xdr:nvCxnSpPr>
      <xdr:spPr>
        <a:xfrm>
          <a:off x="4546600" y="12040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55978</xdr:rowOff>
    </xdr:from>
    <xdr:to>
      <xdr:col>24</xdr:col>
      <xdr:colOff>63500</xdr:colOff>
      <xdr:row>76</xdr:row>
      <xdr:rowOff>76552</xdr:rowOff>
    </xdr:to>
    <xdr:cxnSp macro="">
      <xdr:nvCxnSpPr>
        <xdr:cNvPr id="179" name="直線コネクタ 178"/>
        <xdr:cNvCxnSpPr/>
      </xdr:nvCxnSpPr>
      <xdr:spPr>
        <a:xfrm flipV="1">
          <a:off x="3797300" y="1308617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29438</xdr:rowOff>
    </xdr:from>
    <xdr:ext cx="599010" cy="259045"/>
    <xdr:sp macro="" textlink="">
      <xdr:nvSpPr>
        <xdr:cNvPr id="180" name="民生費平均値テキスト"/>
        <xdr:cNvSpPr txBox="1"/>
      </xdr:nvSpPr>
      <xdr:spPr>
        <a:xfrm>
          <a:off x="4686300" y="1271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6561</xdr:rowOff>
    </xdr:from>
    <xdr:to>
      <xdr:col>24</xdr:col>
      <xdr:colOff>114300</xdr:colOff>
      <xdr:row>75</xdr:row>
      <xdr:rowOff>108161</xdr:rowOff>
    </xdr:to>
    <xdr:sp macro="" textlink="">
      <xdr:nvSpPr>
        <xdr:cNvPr id="181" name="フローチャート: 判断 180"/>
        <xdr:cNvSpPr/>
      </xdr:nvSpPr>
      <xdr:spPr>
        <a:xfrm>
          <a:off x="45847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76552</xdr:rowOff>
    </xdr:from>
    <xdr:to>
      <xdr:col>19</xdr:col>
      <xdr:colOff>177800</xdr:colOff>
      <xdr:row>76</xdr:row>
      <xdr:rowOff>82789</xdr:rowOff>
    </xdr:to>
    <xdr:cxnSp macro="">
      <xdr:nvCxnSpPr>
        <xdr:cNvPr id="182" name="直線コネクタ 181"/>
        <xdr:cNvCxnSpPr/>
      </xdr:nvCxnSpPr>
      <xdr:spPr>
        <a:xfrm flipV="1">
          <a:off x="2908300" y="13106752"/>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168213</xdr:rowOff>
    </xdr:from>
    <xdr:to>
      <xdr:col>20</xdr:col>
      <xdr:colOff>38100</xdr:colOff>
      <xdr:row>75</xdr:row>
      <xdr:rowOff>98363</xdr:rowOff>
    </xdr:to>
    <xdr:sp macro="" textlink="">
      <xdr:nvSpPr>
        <xdr:cNvPr id="183" name="フローチャート: 判断 182"/>
        <xdr:cNvSpPr/>
      </xdr:nvSpPr>
      <xdr:spPr>
        <a:xfrm>
          <a:off x="3746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114890</xdr:rowOff>
    </xdr:from>
    <xdr:ext cx="599010" cy="259045"/>
    <xdr:sp macro="" textlink="">
      <xdr:nvSpPr>
        <xdr:cNvPr id="184" name="テキスト ボックス 183"/>
        <xdr:cNvSpPr txBox="1"/>
      </xdr:nvSpPr>
      <xdr:spPr>
        <a:xfrm>
          <a:off x="3497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82789</xdr:rowOff>
    </xdr:from>
    <xdr:to>
      <xdr:col>15</xdr:col>
      <xdr:colOff>50800</xdr:colOff>
      <xdr:row>76</xdr:row>
      <xdr:rowOff>128445</xdr:rowOff>
    </xdr:to>
    <xdr:cxnSp macro="">
      <xdr:nvCxnSpPr>
        <xdr:cNvPr id="185" name="直線コネクタ 184"/>
        <xdr:cNvCxnSpPr/>
      </xdr:nvCxnSpPr>
      <xdr:spPr>
        <a:xfrm flipV="1">
          <a:off x="2019300" y="13112989"/>
          <a:ext cx="889000" cy="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27831</xdr:rowOff>
    </xdr:from>
    <xdr:to>
      <xdr:col>15</xdr:col>
      <xdr:colOff>101600</xdr:colOff>
      <xdr:row>75</xdr:row>
      <xdr:rowOff>129431</xdr:rowOff>
    </xdr:to>
    <xdr:sp macro="" textlink="">
      <xdr:nvSpPr>
        <xdr:cNvPr id="186" name="フローチャート: 判断 185"/>
        <xdr:cNvSpPr/>
      </xdr:nvSpPr>
      <xdr:spPr>
        <a:xfrm>
          <a:off x="2857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145958</xdr:rowOff>
    </xdr:from>
    <xdr:ext cx="599010" cy="259045"/>
    <xdr:sp macro="" textlink="">
      <xdr:nvSpPr>
        <xdr:cNvPr id="187" name="テキスト ボックス 186"/>
        <xdr:cNvSpPr txBox="1"/>
      </xdr:nvSpPr>
      <xdr:spPr>
        <a:xfrm>
          <a:off x="2608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128445</xdr:rowOff>
    </xdr:from>
    <xdr:to>
      <xdr:col>10</xdr:col>
      <xdr:colOff>114300</xdr:colOff>
      <xdr:row>76</xdr:row>
      <xdr:rowOff>143411</xdr:rowOff>
    </xdr:to>
    <xdr:cxnSp macro="">
      <xdr:nvCxnSpPr>
        <xdr:cNvPr id="188" name="直線コネクタ 187"/>
        <xdr:cNvCxnSpPr/>
      </xdr:nvCxnSpPr>
      <xdr:spPr>
        <a:xfrm flipV="1">
          <a:off x="1130300" y="13158645"/>
          <a:ext cx="8890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97761</xdr:rowOff>
    </xdr:from>
    <xdr:to>
      <xdr:col>10</xdr:col>
      <xdr:colOff>165100</xdr:colOff>
      <xdr:row>76</xdr:row>
      <xdr:rowOff>27911</xdr:rowOff>
    </xdr:to>
    <xdr:sp macro="" textlink="">
      <xdr:nvSpPr>
        <xdr:cNvPr id="189" name="フローチャート: 判断 188"/>
        <xdr:cNvSpPr/>
      </xdr:nvSpPr>
      <xdr:spPr>
        <a:xfrm>
          <a:off x="1968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44438</xdr:rowOff>
    </xdr:from>
    <xdr:ext cx="599010" cy="259045"/>
    <xdr:sp macro="" textlink="">
      <xdr:nvSpPr>
        <xdr:cNvPr id="190" name="テキスト ボックス 189"/>
        <xdr:cNvSpPr txBox="1"/>
      </xdr:nvSpPr>
      <xdr:spPr>
        <a:xfrm>
          <a:off x="1719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147650</xdr:rowOff>
    </xdr:from>
    <xdr:to>
      <xdr:col>6</xdr:col>
      <xdr:colOff>38100</xdr:colOff>
      <xdr:row>76</xdr:row>
      <xdr:rowOff>77800</xdr:rowOff>
    </xdr:to>
    <xdr:sp macro="" textlink="">
      <xdr:nvSpPr>
        <xdr:cNvPr id="191" name="フローチャート: 判断 190"/>
        <xdr:cNvSpPr/>
      </xdr:nvSpPr>
      <xdr:spPr>
        <a:xfrm>
          <a:off x="1079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94327</xdr:rowOff>
    </xdr:from>
    <xdr:ext cx="599010" cy="259045"/>
    <xdr:sp macro="" textlink="">
      <xdr:nvSpPr>
        <xdr:cNvPr id="192" name="テキスト ボックス 191"/>
        <xdr:cNvSpPr txBox="1"/>
      </xdr:nvSpPr>
      <xdr:spPr>
        <a:xfrm>
          <a:off x="830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5178</xdr:rowOff>
    </xdr:from>
    <xdr:to>
      <xdr:col>24</xdr:col>
      <xdr:colOff>114300</xdr:colOff>
      <xdr:row>76</xdr:row>
      <xdr:rowOff>106778</xdr:rowOff>
    </xdr:to>
    <xdr:sp macro="" textlink="">
      <xdr:nvSpPr>
        <xdr:cNvPr id="198" name="楕円 197"/>
        <xdr:cNvSpPr/>
      </xdr:nvSpPr>
      <xdr:spPr>
        <a:xfrm>
          <a:off x="4584700" y="1303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155055</xdr:rowOff>
    </xdr:from>
    <xdr:ext cx="599010" cy="259045"/>
    <xdr:sp macro="" textlink="">
      <xdr:nvSpPr>
        <xdr:cNvPr id="199" name="民生費該当値テキスト"/>
        <xdr:cNvSpPr txBox="1"/>
      </xdr:nvSpPr>
      <xdr:spPr>
        <a:xfrm>
          <a:off x="4686300" y="1301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25752</xdr:rowOff>
    </xdr:from>
    <xdr:to>
      <xdr:col>20</xdr:col>
      <xdr:colOff>38100</xdr:colOff>
      <xdr:row>76</xdr:row>
      <xdr:rowOff>127352</xdr:rowOff>
    </xdr:to>
    <xdr:sp macro="" textlink="">
      <xdr:nvSpPr>
        <xdr:cNvPr id="200" name="楕円 199"/>
        <xdr:cNvSpPr/>
      </xdr:nvSpPr>
      <xdr:spPr>
        <a:xfrm>
          <a:off x="3746500" y="130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118479</xdr:rowOff>
    </xdr:from>
    <xdr:ext cx="599010" cy="259045"/>
    <xdr:sp macro="" textlink="">
      <xdr:nvSpPr>
        <xdr:cNvPr id="201" name="テキスト ボックス 200"/>
        <xdr:cNvSpPr txBox="1"/>
      </xdr:nvSpPr>
      <xdr:spPr>
        <a:xfrm>
          <a:off x="3497795" y="1314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31989</xdr:rowOff>
    </xdr:from>
    <xdr:to>
      <xdr:col>15</xdr:col>
      <xdr:colOff>101600</xdr:colOff>
      <xdr:row>76</xdr:row>
      <xdr:rowOff>133589</xdr:rowOff>
    </xdr:to>
    <xdr:sp macro="" textlink="">
      <xdr:nvSpPr>
        <xdr:cNvPr id="202" name="楕円 201"/>
        <xdr:cNvSpPr/>
      </xdr:nvSpPr>
      <xdr:spPr>
        <a:xfrm>
          <a:off x="2857500" y="130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124716</xdr:rowOff>
    </xdr:from>
    <xdr:ext cx="599010" cy="259045"/>
    <xdr:sp macro="" textlink="">
      <xdr:nvSpPr>
        <xdr:cNvPr id="203" name="テキスト ボックス 202"/>
        <xdr:cNvSpPr txBox="1"/>
      </xdr:nvSpPr>
      <xdr:spPr>
        <a:xfrm>
          <a:off x="2608795" y="1315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77645</xdr:rowOff>
    </xdr:from>
    <xdr:to>
      <xdr:col>10</xdr:col>
      <xdr:colOff>165100</xdr:colOff>
      <xdr:row>77</xdr:row>
      <xdr:rowOff>7795</xdr:rowOff>
    </xdr:to>
    <xdr:sp macro="" textlink="">
      <xdr:nvSpPr>
        <xdr:cNvPr id="204" name="楕円 203"/>
        <xdr:cNvSpPr/>
      </xdr:nvSpPr>
      <xdr:spPr>
        <a:xfrm>
          <a:off x="1968500" y="131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170372</xdr:rowOff>
    </xdr:from>
    <xdr:ext cx="599010" cy="259045"/>
    <xdr:sp macro="" textlink="">
      <xdr:nvSpPr>
        <xdr:cNvPr id="205" name="テキスト ボックス 204"/>
        <xdr:cNvSpPr txBox="1"/>
      </xdr:nvSpPr>
      <xdr:spPr>
        <a:xfrm>
          <a:off x="1719795" y="1320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92611</xdr:rowOff>
    </xdr:from>
    <xdr:to>
      <xdr:col>6</xdr:col>
      <xdr:colOff>38100</xdr:colOff>
      <xdr:row>77</xdr:row>
      <xdr:rowOff>22761</xdr:rowOff>
    </xdr:to>
    <xdr:sp macro="" textlink="">
      <xdr:nvSpPr>
        <xdr:cNvPr id="206" name="楕円 205"/>
        <xdr:cNvSpPr/>
      </xdr:nvSpPr>
      <xdr:spPr>
        <a:xfrm>
          <a:off x="1079500" y="1312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13888</xdr:rowOff>
    </xdr:from>
    <xdr:ext cx="599010" cy="259045"/>
    <xdr:sp macro="" textlink="">
      <xdr:nvSpPr>
        <xdr:cNvPr id="207" name="テキスト ボックス 206"/>
        <xdr:cNvSpPr txBox="1"/>
      </xdr:nvSpPr>
      <xdr:spPr>
        <a:xfrm>
          <a:off x="830795" y="1321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1930</xdr:rowOff>
    </xdr:from>
    <xdr:to>
      <xdr:col>24</xdr:col>
      <xdr:colOff>62865</xdr:colOff>
      <xdr:row>97</xdr:row>
      <xdr:rowOff>143511</xdr:rowOff>
    </xdr:to>
    <xdr:cxnSp macro="">
      <xdr:nvCxnSpPr>
        <xdr:cNvPr id="232" name="直線コネクタ 231"/>
        <xdr:cNvCxnSpPr/>
      </xdr:nvCxnSpPr>
      <xdr:spPr>
        <a:xfrm flipV="1">
          <a:off x="4633595" y="15603880"/>
          <a:ext cx="1270" cy="117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147338</xdr:rowOff>
    </xdr:from>
    <xdr:ext cx="534377" cy="259045"/>
    <xdr:sp macro="" textlink="">
      <xdr:nvSpPr>
        <xdr:cNvPr id="233" name="衛生費最小値テキスト"/>
        <xdr:cNvSpPr txBox="1"/>
      </xdr:nvSpPr>
      <xdr:spPr>
        <a:xfrm>
          <a:off x="4686300"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143511</xdr:rowOff>
    </xdr:from>
    <xdr:to>
      <xdr:col>24</xdr:col>
      <xdr:colOff>152400</xdr:colOff>
      <xdr:row>97</xdr:row>
      <xdr:rowOff>143511</xdr:rowOff>
    </xdr:to>
    <xdr:cxnSp macro="">
      <xdr:nvCxnSpPr>
        <xdr:cNvPr id="234" name="直線コネクタ 233"/>
        <xdr:cNvCxnSpPr/>
      </xdr:nvCxnSpPr>
      <xdr:spPr>
        <a:xfrm>
          <a:off x="4546600" y="1677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120057</xdr:rowOff>
    </xdr:from>
    <xdr:ext cx="534377" cy="259045"/>
    <xdr:sp macro="" textlink="">
      <xdr:nvSpPr>
        <xdr:cNvPr id="235" name="衛生費最大値テキスト"/>
        <xdr:cNvSpPr txBox="1"/>
      </xdr:nvSpPr>
      <xdr:spPr>
        <a:xfrm>
          <a:off x="4686300" y="153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1930</xdr:rowOff>
    </xdr:from>
    <xdr:to>
      <xdr:col>24</xdr:col>
      <xdr:colOff>152400</xdr:colOff>
      <xdr:row>91</xdr:row>
      <xdr:rowOff>1930</xdr:rowOff>
    </xdr:to>
    <xdr:cxnSp macro="">
      <xdr:nvCxnSpPr>
        <xdr:cNvPr id="236" name="直線コネクタ 235"/>
        <xdr:cNvCxnSpPr/>
      </xdr:nvCxnSpPr>
      <xdr:spPr>
        <a:xfrm>
          <a:off x="4546600" y="1560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1930</xdr:rowOff>
    </xdr:from>
    <xdr:to>
      <xdr:col>24</xdr:col>
      <xdr:colOff>63500</xdr:colOff>
      <xdr:row>91</xdr:row>
      <xdr:rowOff>23152</xdr:rowOff>
    </xdr:to>
    <xdr:cxnSp macro="">
      <xdr:nvCxnSpPr>
        <xdr:cNvPr id="237" name="直線コネクタ 236"/>
        <xdr:cNvCxnSpPr/>
      </xdr:nvCxnSpPr>
      <xdr:spPr>
        <a:xfrm flipV="1">
          <a:off x="3797300" y="15603880"/>
          <a:ext cx="8382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100970</xdr:rowOff>
    </xdr:from>
    <xdr:ext cx="534377" cy="259045"/>
    <xdr:sp macro="" textlink="">
      <xdr:nvSpPr>
        <xdr:cNvPr id="238" name="衛生費平均値テキスト"/>
        <xdr:cNvSpPr txBox="1"/>
      </xdr:nvSpPr>
      <xdr:spPr>
        <a:xfrm>
          <a:off x="4686300" y="163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122543</xdr:rowOff>
    </xdr:from>
    <xdr:to>
      <xdr:col>24</xdr:col>
      <xdr:colOff>114300</xdr:colOff>
      <xdr:row>96</xdr:row>
      <xdr:rowOff>52693</xdr:rowOff>
    </xdr:to>
    <xdr:sp macro="" textlink="">
      <xdr:nvSpPr>
        <xdr:cNvPr id="239" name="フローチャート: 判断 238"/>
        <xdr:cNvSpPr/>
      </xdr:nvSpPr>
      <xdr:spPr>
        <a:xfrm>
          <a:off x="45847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3226</xdr:rowOff>
    </xdr:from>
    <xdr:to>
      <xdr:col>19</xdr:col>
      <xdr:colOff>177800</xdr:colOff>
      <xdr:row>91</xdr:row>
      <xdr:rowOff>23152</xdr:rowOff>
    </xdr:to>
    <xdr:cxnSp macro="">
      <xdr:nvCxnSpPr>
        <xdr:cNvPr id="240" name="直線コネクタ 239"/>
        <xdr:cNvCxnSpPr/>
      </xdr:nvCxnSpPr>
      <xdr:spPr>
        <a:xfrm>
          <a:off x="2908300" y="15605176"/>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160565</xdr:rowOff>
    </xdr:from>
    <xdr:to>
      <xdr:col>20</xdr:col>
      <xdr:colOff>38100</xdr:colOff>
      <xdr:row>96</xdr:row>
      <xdr:rowOff>90715</xdr:rowOff>
    </xdr:to>
    <xdr:sp macro="" textlink="">
      <xdr:nvSpPr>
        <xdr:cNvPr id="241" name="フローチャート: 判断 240"/>
        <xdr:cNvSpPr/>
      </xdr:nvSpPr>
      <xdr:spPr>
        <a:xfrm>
          <a:off x="3746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81842</xdr:rowOff>
    </xdr:from>
    <xdr:ext cx="534377" cy="259045"/>
    <xdr:sp macro="" textlink="">
      <xdr:nvSpPr>
        <xdr:cNvPr id="242" name="テキスト ボックス 241"/>
        <xdr:cNvSpPr txBox="1"/>
      </xdr:nvSpPr>
      <xdr:spPr>
        <a:xfrm>
          <a:off x="3530111" y="165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42965</xdr:rowOff>
    </xdr:from>
    <xdr:to>
      <xdr:col>15</xdr:col>
      <xdr:colOff>50800</xdr:colOff>
      <xdr:row>91</xdr:row>
      <xdr:rowOff>3226</xdr:rowOff>
    </xdr:to>
    <xdr:cxnSp macro="">
      <xdr:nvCxnSpPr>
        <xdr:cNvPr id="243" name="直線コネクタ 242"/>
        <xdr:cNvCxnSpPr/>
      </xdr:nvCxnSpPr>
      <xdr:spPr>
        <a:xfrm>
          <a:off x="2019300" y="15473465"/>
          <a:ext cx="889000" cy="1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22910</xdr:rowOff>
    </xdr:from>
    <xdr:to>
      <xdr:col>15</xdr:col>
      <xdr:colOff>101600</xdr:colOff>
      <xdr:row>96</xdr:row>
      <xdr:rowOff>124510</xdr:rowOff>
    </xdr:to>
    <xdr:sp macro="" textlink="">
      <xdr:nvSpPr>
        <xdr:cNvPr id="244" name="フローチャート: 判断 243"/>
        <xdr:cNvSpPr/>
      </xdr:nvSpPr>
      <xdr:spPr>
        <a:xfrm>
          <a:off x="2857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115637</xdr:rowOff>
    </xdr:from>
    <xdr:ext cx="534377" cy="259045"/>
    <xdr:sp macro="" textlink="">
      <xdr:nvSpPr>
        <xdr:cNvPr id="245" name="テキスト ボックス 244"/>
        <xdr:cNvSpPr txBox="1"/>
      </xdr:nvSpPr>
      <xdr:spPr>
        <a:xfrm>
          <a:off x="2641111" y="165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42965</xdr:rowOff>
    </xdr:from>
    <xdr:to>
      <xdr:col>10</xdr:col>
      <xdr:colOff>114300</xdr:colOff>
      <xdr:row>90</xdr:row>
      <xdr:rowOff>91960</xdr:rowOff>
    </xdr:to>
    <xdr:cxnSp macro="">
      <xdr:nvCxnSpPr>
        <xdr:cNvPr id="246" name="直線コネクタ 245"/>
        <xdr:cNvCxnSpPr/>
      </xdr:nvCxnSpPr>
      <xdr:spPr>
        <a:xfrm flipV="1">
          <a:off x="1130300" y="15473465"/>
          <a:ext cx="889000" cy="4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28854</xdr:rowOff>
    </xdr:from>
    <xdr:to>
      <xdr:col>10</xdr:col>
      <xdr:colOff>165100</xdr:colOff>
      <xdr:row>96</xdr:row>
      <xdr:rowOff>130454</xdr:rowOff>
    </xdr:to>
    <xdr:sp macro="" textlink="">
      <xdr:nvSpPr>
        <xdr:cNvPr id="247" name="フローチャート: 判断 246"/>
        <xdr:cNvSpPr/>
      </xdr:nvSpPr>
      <xdr:spPr>
        <a:xfrm>
          <a:off x="1968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121581</xdr:rowOff>
    </xdr:from>
    <xdr:ext cx="534377" cy="259045"/>
    <xdr:sp macro="" textlink="">
      <xdr:nvSpPr>
        <xdr:cNvPr id="248" name="テキスト ボックス 247"/>
        <xdr:cNvSpPr txBox="1"/>
      </xdr:nvSpPr>
      <xdr:spPr>
        <a:xfrm>
          <a:off x="1752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167729</xdr:rowOff>
    </xdr:from>
    <xdr:to>
      <xdr:col>6</xdr:col>
      <xdr:colOff>38100</xdr:colOff>
      <xdr:row>96</xdr:row>
      <xdr:rowOff>97879</xdr:rowOff>
    </xdr:to>
    <xdr:sp macro="" textlink="">
      <xdr:nvSpPr>
        <xdr:cNvPr id="249" name="フローチャート: 判断 248"/>
        <xdr:cNvSpPr/>
      </xdr:nvSpPr>
      <xdr:spPr>
        <a:xfrm>
          <a:off x="1079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89006</xdr:rowOff>
    </xdr:from>
    <xdr:ext cx="534377" cy="259045"/>
    <xdr:sp macro="" textlink="">
      <xdr:nvSpPr>
        <xdr:cNvPr id="250" name="テキスト ボックス 249"/>
        <xdr:cNvSpPr txBox="1"/>
      </xdr:nvSpPr>
      <xdr:spPr>
        <a:xfrm>
          <a:off x="863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122580</xdr:rowOff>
    </xdr:from>
    <xdr:to>
      <xdr:col>24</xdr:col>
      <xdr:colOff>114300</xdr:colOff>
      <xdr:row>91</xdr:row>
      <xdr:rowOff>52730</xdr:rowOff>
    </xdr:to>
    <xdr:sp macro="" textlink="">
      <xdr:nvSpPr>
        <xdr:cNvPr id="256" name="楕円 255"/>
        <xdr:cNvSpPr/>
      </xdr:nvSpPr>
      <xdr:spPr>
        <a:xfrm>
          <a:off x="4584700" y="1555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75607</xdr:rowOff>
    </xdr:from>
    <xdr:ext cx="534377" cy="259045"/>
    <xdr:sp macro="" textlink="">
      <xdr:nvSpPr>
        <xdr:cNvPr id="257" name="衛生費該当値テキスト"/>
        <xdr:cNvSpPr txBox="1"/>
      </xdr:nvSpPr>
      <xdr:spPr>
        <a:xfrm>
          <a:off x="4686300" y="1550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143802</xdr:rowOff>
    </xdr:from>
    <xdr:to>
      <xdr:col>20</xdr:col>
      <xdr:colOff>38100</xdr:colOff>
      <xdr:row>91</xdr:row>
      <xdr:rowOff>73952</xdr:rowOff>
    </xdr:to>
    <xdr:sp macro="" textlink="">
      <xdr:nvSpPr>
        <xdr:cNvPr id="258" name="楕円 257"/>
        <xdr:cNvSpPr/>
      </xdr:nvSpPr>
      <xdr:spPr>
        <a:xfrm>
          <a:off x="3746500" y="1557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90479</xdr:rowOff>
    </xdr:from>
    <xdr:ext cx="534377" cy="259045"/>
    <xdr:sp macro="" textlink="">
      <xdr:nvSpPr>
        <xdr:cNvPr id="259" name="テキスト ボックス 258"/>
        <xdr:cNvSpPr txBox="1"/>
      </xdr:nvSpPr>
      <xdr:spPr>
        <a:xfrm>
          <a:off x="3530111" y="15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123876</xdr:rowOff>
    </xdr:from>
    <xdr:to>
      <xdr:col>15</xdr:col>
      <xdr:colOff>101600</xdr:colOff>
      <xdr:row>91</xdr:row>
      <xdr:rowOff>54026</xdr:rowOff>
    </xdr:to>
    <xdr:sp macro="" textlink="">
      <xdr:nvSpPr>
        <xdr:cNvPr id="260" name="楕円 259"/>
        <xdr:cNvSpPr/>
      </xdr:nvSpPr>
      <xdr:spPr>
        <a:xfrm>
          <a:off x="2857500" y="155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70553</xdr:rowOff>
    </xdr:from>
    <xdr:ext cx="534377" cy="259045"/>
    <xdr:sp macro="" textlink="">
      <xdr:nvSpPr>
        <xdr:cNvPr id="261" name="テキスト ボックス 260"/>
        <xdr:cNvSpPr txBox="1"/>
      </xdr:nvSpPr>
      <xdr:spPr>
        <a:xfrm>
          <a:off x="2641111" y="1532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163615</xdr:rowOff>
    </xdr:from>
    <xdr:to>
      <xdr:col>10</xdr:col>
      <xdr:colOff>165100</xdr:colOff>
      <xdr:row>90</xdr:row>
      <xdr:rowOff>93765</xdr:rowOff>
    </xdr:to>
    <xdr:sp macro="" textlink="">
      <xdr:nvSpPr>
        <xdr:cNvPr id="262" name="楕円 261"/>
        <xdr:cNvSpPr/>
      </xdr:nvSpPr>
      <xdr:spPr>
        <a:xfrm>
          <a:off x="1968500" y="1542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110292</xdr:rowOff>
    </xdr:from>
    <xdr:ext cx="534377" cy="259045"/>
    <xdr:sp macro="" textlink="">
      <xdr:nvSpPr>
        <xdr:cNvPr id="263" name="テキスト ボックス 262"/>
        <xdr:cNvSpPr txBox="1"/>
      </xdr:nvSpPr>
      <xdr:spPr>
        <a:xfrm>
          <a:off x="1752111" y="1519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41160</xdr:rowOff>
    </xdr:from>
    <xdr:to>
      <xdr:col>6</xdr:col>
      <xdr:colOff>38100</xdr:colOff>
      <xdr:row>90</xdr:row>
      <xdr:rowOff>142760</xdr:rowOff>
    </xdr:to>
    <xdr:sp macro="" textlink="">
      <xdr:nvSpPr>
        <xdr:cNvPr id="264" name="楕円 263"/>
        <xdr:cNvSpPr/>
      </xdr:nvSpPr>
      <xdr:spPr>
        <a:xfrm>
          <a:off x="1079500" y="15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88</xdr:row>
      <xdr:rowOff>159287</xdr:rowOff>
    </xdr:from>
    <xdr:ext cx="534377" cy="259045"/>
    <xdr:sp macro="" textlink="">
      <xdr:nvSpPr>
        <xdr:cNvPr id="265" name="テキスト ボックス 264"/>
        <xdr:cNvSpPr txBox="1"/>
      </xdr:nvSpPr>
      <xdr:spPr>
        <a:xfrm>
          <a:off x="863111" y="1524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39</xdr:row>
      <xdr:rowOff>15494</xdr:rowOff>
    </xdr:to>
    <xdr:cxnSp macro="">
      <xdr:nvCxnSpPr>
        <xdr:cNvPr id="289" name="直線コネクタ 288"/>
        <xdr:cNvCxnSpPr/>
      </xdr:nvCxnSpPr>
      <xdr:spPr>
        <a:xfrm flipV="1">
          <a:off x="10475595" y="5399786"/>
          <a:ext cx="1270" cy="130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0" name="労働費最小値テキスト"/>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1" name="直線コネクタ 290"/>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2"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3" name="直線コネクタ 292"/>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61976</xdr:rowOff>
    </xdr:from>
    <xdr:to>
      <xdr:col>55</xdr:col>
      <xdr:colOff>0</xdr:colOff>
      <xdr:row>35</xdr:row>
      <xdr:rowOff>99314</xdr:rowOff>
    </xdr:to>
    <xdr:cxnSp macro="">
      <xdr:nvCxnSpPr>
        <xdr:cNvPr id="294" name="直線コネクタ 293"/>
        <xdr:cNvCxnSpPr/>
      </xdr:nvCxnSpPr>
      <xdr:spPr>
        <a:xfrm>
          <a:off x="9639300" y="6062726"/>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41419</xdr:rowOff>
    </xdr:from>
    <xdr:ext cx="378565" cy="259045"/>
    <xdr:sp macro="" textlink="">
      <xdr:nvSpPr>
        <xdr:cNvPr id="295" name="労働費平均値テキスト"/>
        <xdr:cNvSpPr txBox="1"/>
      </xdr:nvSpPr>
      <xdr:spPr>
        <a:xfrm>
          <a:off x="10528300" y="6385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62992</xdr:rowOff>
    </xdr:from>
    <xdr:to>
      <xdr:col>55</xdr:col>
      <xdr:colOff>50800</xdr:colOff>
      <xdr:row>37</xdr:row>
      <xdr:rowOff>164592</xdr:rowOff>
    </xdr:to>
    <xdr:sp macro="" textlink="">
      <xdr:nvSpPr>
        <xdr:cNvPr id="296" name="フローチャート: 判断 295"/>
        <xdr:cNvSpPr/>
      </xdr:nvSpPr>
      <xdr:spPr>
        <a:xfrm>
          <a:off x="104267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61976</xdr:rowOff>
    </xdr:from>
    <xdr:to>
      <xdr:col>50</xdr:col>
      <xdr:colOff>114300</xdr:colOff>
      <xdr:row>35</xdr:row>
      <xdr:rowOff>75692</xdr:rowOff>
    </xdr:to>
    <xdr:cxnSp macro="">
      <xdr:nvCxnSpPr>
        <xdr:cNvPr id="297" name="直線コネクタ 296"/>
        <xdr:cNvCxnSpPr/>
      </xdr:nvCxnSpPr>
      <xdr:spPr>
        <a:xfrm flipV="1">
          <a:off x="8750300" y="60627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32512</xdr:rowOff>
    </xdr:from>
    <xdr:to>
      <xdr:col>50</xdr:col>
      <xdr:colOff>165100</xdr:colOff>
      <xdr:row>37</xdr:row>
      <xdr:rowOff>134112</xdr:rowOff>
    </xdr:to>
    <xdr:sp macro="" textlink="">
      <xdr:nvSpPr>
        <xdr:cNvPr id="298" name="フローチャート: 判断 297"/>
        <xdr:cNvSpPr/>
      </xdr:nvSpPr>
      <xdr:spPr>
        <a:xfrm>
          <a:off x="9588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125239</xdr:rowOff>
    </xdr:from>
    <xdr:ext cx="378565" cy="259045"/>
    <xdr:sp macro="" textlink="">
      <xdr:nvSpPr>
        <xdr:cNvPr id="299" name="テキスト ボックス 298"/>
        <xdr:cNvSpPr txBox="1"/>
      </xdr:nvSpPr>
      <xdr:spPr>
        <a:xfrm>
          <a:off x="9450017" y="6468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104648</xdr:rowOff>
    </xdr:from>
    <xdr:to>
      <xdr:col>45</xdr:col>
      <xdr:colOff>177800</xdr:colOff>
      <xdr:row>35</xdr:row>
      <xdr:rowOff>75692</xdr:rowOff>
    </xdr:to>
    <xdr:cxnSp macro="">
      <xdr:nvCxnSpPr>
        <xdr:cNvPr id="300" name="直線コネクタ 299"/>
        <xdr:cNvCxnSpPr/>
      </xdr:nvCxnSpPr>
      <xdr:spPr>
        <a:xfrm>
          <a:off x="7861300" y="5933948"/>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144780</xdr:rowOff>
    </xdr:to>
    <xdr:sp macro="" textlink="">
      <xdr:nvSpPr>
        <xdr:cNvPr id="301" name="フローチャート: 判断 300"/>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135907</xdr:rowOff>
    </xdr:from>
    <xdr:ext cx="378565" cy="259045"/>
    <xdr:sp macro="" textlink="">
      <xdr:nvSpPr>
        <xdr:cNvPr id="302" name="テキスト ボックス 301"/>
        <xdr:cNvSpPr txBox="1"/>
      </xdr:nvSpPr>
      <xdr:spPr>
        <a:xfrm>
          <a:off x="8561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101600</xdr:rowOff>
    </xdr:from>
    <xdr:to>
      <xdr:col>41</xdr:col>
      <xdr:colOff>50800</xdr:colOff>
      <xdr:row>34</xdr:row>
      <xdr:rowOff>104648</xdr:rowOff>
    </xdr:to>
    <xdr:cxnSp macro="">
      <xdr:nvCxnSpPr>
        <xdr:cNvPr id="303" name="直線コネクタ 302"/>
        <xdr:cNvCxnSpPr/>
      </xdr:nvCxnSpPr>
      <xdr:spPr>
        <a:xfrm>
          <a:off x="6972300" y="5759450"/>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109474</xdr:rowOff>
    </xdr:from>
    <xdr:to>
      <xdr:col>41</xdr:col>
      <xdr:colOff>101600</xdr:colOff>
      <xdr:row>37</xdr:row>
      <xdr:rowOff>39624</xdr:rowOff>
    </xdr:to>
    <xdr:sp macro="" textlink="">
      <xdr:nvSpPr>
        <xdr:cNvPr id="304" name="フローチャート: 判断 303"/>
        <xdr:cNvSpPr/>
      </xdr:nvSpPr>
      <xdr:spPr>
        <a:xfrm>
          <a:off x="7810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30751</xdr:rowOff>
    </xdr:from>
    <xdr:ext cx="378565" cy="259045"/>
    <xdr:sp macro="" textlink="">
      <xdr:nvSpPr>
        <xdr:cNvPr id="305" name="テキスト ボックス 304"/>
        <xdr:cNvSpPr txBox="1"/>
      </xdr:nvSpPr>
      <xdr:spPr>
        <a:xfrm>
          <a:off x="7672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70612</xdr:rowOff>
    </xdr:from>
    <xdr:to>
      <xdr:col>36</xdr:col>
      <xdr:colOff>165100</xdr:colOff>
      <xdr:row>36</xdr:row>
      <xdr:rowOff>762</xdr:rowOff>
    </xdr:to>
    <xdr:sp macro="" textlink="">
      <xdr:nvSpPr>
        <xdr:cNvPr id="306" name="フローチャート: 判断 305"/>
        <xdr:cNvSpPr/>
      </xdr:nvSpPr>
      <xdr:spPr>
        <a:xfrm>
          <a:off x="6921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163339</xdr:rowOff>
    </xdr:from>
    <xdr:ext cx="378565" cy="259045"/>
    <xdr:sp macro="" textlink="">
      <xdr:nvSpPr>
        <xdr:cNvPr id="307" name="テキスト ボックス 306"/>
        <xdr:cNvSpPr txBox="1"/>
      </xdr:nvSpPr>
      <xdr:spPr>
        <a:xfrm>
          <a:off x="6783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48514</xdr:rowOff>
    </xdr:from>
    <xdr:to>
      <xdr:col>55</xdr:col>
      <xdr:colOff>50800</xdr:colOff>
      <xdr:row>35</xdr:row>
      <xdr:rowOff>150114</xdr:rowOff>
    </xdr:to>
    <xdr:sp macro="" textlink="">
      <xdr:nvSpPr>
        <xdr:cNvPr id="313" name="楕円 312"/>
        <xdr:cNvSpPr/>
      </xdr:nvSpPr>
      <xdr:spPr>
        <a:xfrm>
          <a:off x="104267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71391</xdr:rowOff>
    </xdr:from>
    <xdr:ext cx="378565" cy="259045"/>
    <xdr:sp macro="" textlink="">
      <xdr:nvSpPr>
        <xdr:cNvPr id="314" name="労働費該当値テキスト"/>
        <xdr:cNvSpPr txBox="1"/>
      </xdr:nvSpPr>
      <xdr:spPr>
        <a:xfrm>
          <a:off x="10528300" y="5900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11176</xdr:rowOff>
    </xdr:from>
    <xdr:to>
      <xdr:col>50</xdr:col>
      <xdr:colOff>165100</xdr:colOff>
      <xdr:row>35</xdr:row>
      <xdr:rowOff>112776</xdr:rowOff>
    </xdr:to>
    <xdr:sp macro="" textlink="">
      <xdr:nvSpPr>
        <xdr:cNvPr id="315" name="楕円 314"/>
        <xdr:cNvSpPr/>
      </xdr:nvSpPr>
      <xdr:spPr>
        <a:xfrm>
          <a:off x="9588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129303</xdr:rowOff>
    </xdr:from>
    <xdr:ext cx="378565" cy="259045"/>
    <xdr:sp macro="" textlink="">
      <xdr:nvSpPr>
        <xdr:cNvPr id="316" name="テキスト ボックス 315"/>
        <xdr:cNvSpPr txBox="1"/>
      </xdr:nvSpPr>
      <xdr:spPr>
        <a:xfrm>
          <a:off x="9450017" y="5787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24892</xdr:rowOff>
    </xdr:from>
    <xdr:to>
      <xdr:col>46</xdr:col>
      <xdr:colOff>38100</xdr:colOff>
      <xdr:row>35</xdr:row>
      <xdr:rowOff>126492</xdr:rowOff>
    </xdr:to>
    <xdr:sp macro="" textlink="">
      <xdr:nvSpPr>
        <xdr:cNvPr id="317" name="楕円 316"/>
        <xdr:cNvSpPr/>
      </xdr:nvSpPr>
      <xdr:spPr>
        <a:xfrm>
          <a:off x="8699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143019</xdr:rowOff>
    </xdr:from>
    <xdr:ext cx="378565" cy="259045"/>
    <xdr:sp macro="" textlink="">
      <xdr:nvSpPr>
        <xdr:cNvPr id="318" name="テキスト ボックス 317"/>
        <xdr:cNvSpPr txBox="1"/>
      </xdr:nvSpPr>
      <xdr:spPr>
        <a:xfrm>
          <a:off x="8561017" y="5800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53848</xdr:rowOff>
    </xdr:from>
    <xdr:to>
      <xdr:col>41</xdr:col>
      <xdr:colOff>101600</xdr:colOff>
      <xdr:row>34</xdr:row>
      <xdr:rowOff>155448</xdr:rowOff>
    </xdr:to>
    <xdr:sp macro="" textlink="">
      <xdr:nvSpPr>
        <xdr:cNvPr id="319" name="楕円 318"/>
        <xdr:cNvSpPr/>
      </xdr:nvSpPr>
      <xdr:spPr>
        <a:xfrm>
          <a:off x="7810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525</xdr:rowOff>
    </xdr:from>
    <xdr:ext cx="469744" cy="259045"/>
    <xdr:sp macro="" textlink="">
      <xdr:nvSpPr>
        <xdr:cNvPr id="320" name="テキスト ボックス 319"/>
        <xdr:cNvSpPr txBox="1"/>
      </xdr:nvSpPr>
      <xdr:spPr>
        <a:xfrm>
          <a:off x="7626428"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50800</xdr:rowOff>
    </xdr:from>
    <xdr:to>
      <xdr:col>36</xdr:col>
      <xdr:colOff>165100</xdr:colOff>
      <xdr:row>33</xdr:row>
      <xdr:rowOff>152400</xdr:rowOff>
    </xdr:to>
    <xdr:sp macro="" textlink="">
      <xdr:nvSpPr>
        <xdr:cNvPr id="321" name="楕円 320"/>
        <xdr:cNvSpPr/>
      </xdr:nvSpPr>
      <xdr:spPr>
        <a:xfrm>
          <a:off x="692150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168927</xdr:rowOff>
    </xdr:from>
    <xdr:ext cx="469744" cy="259045"/>
    <xdr:sp macro="" textlink="">
      <xdr:nvSpPr>
        <xdr:cNvPr id="322" name="テキスト ボックス 321"/>
        <xdr:cNvSpPr txBox="1"/>
      </xdr:nvSpPr>
      <xdr:spPr>
        <a:xfrm>
          <a:off x="6737428"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56587</xdr:rowOff>
    </xdr:from>
    <xdr:to>
      <xdr:col>54</xdr:col>
      <xdr:colOff>189865</xdr:colOff>
      <xdr:row>59</xdr:row>
      <xdr:rowOff>92837</xdr:rowOff>
    </xdr:to>
    <xdr:cxnSp macro="">
      <xdr:nvCxnSpPr>
        <xdr:cNvPr id="348" name="直線コネクタ 347"/>
        <xdr:cNvCxnSpPr/>
      </xdr:nvCxnSpPr>
      <xdr:spPr>
        <a:xfrm flipV="1">
          <a:off x="10475595" y="8629087"/>
          <a:ext cx="1270"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96664</xdr:rowOff>
    </xdr:from>
    <xdr:ext cx="313932" cy="259045"/>
    <xdr:sp macro="" textlink="">
      <xdr:nvSpPr>
        <xdr:cNvPr id="349" name="農林水産業費最小値テキスト"/>
        <xdr:cNvSpPr txBox="1"/>
      </xdr:nvSpPr>
      <xdr:spPr>
        <a:xfrm>
          <a:off x="10528300" y="10212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92837</xdr:rowOff>
    </xdr:from>
    <xdr:to>
      <xdr:col>55</xdr:col>
      <xdr:colOff>88900</xdr:colOff>
      <xdr:row>59</xdr:row>
      <xdr:rowOff>92837</xdr:rowOff>
    </xdr:to>
    <xdr:cxnSp macro="">
      <xdr:nvCxnSpPr>
        <xdr:cNvPr id="350" name="直線コネクタ 349"/>
        <xdr:cNvCxnSpPr/>
      </xdr:nvCxnSpPr>
      <xdr:spPr>
        <a:xfrm>
          <a:off x="10388600" y="102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3264</xdr:rowOff>
    </xdr:from>
    <xdr:ext cx="469744" cy="259045"/>
    <xdr:sp macro="" textlink="">
      <xdr:nvSpPr>
        <xdr:cNvPr id="351" name="農林水産業費最大値テキスト"/>
        <xdr:cNvSpPr txBox="1"/>
      </xdr:nvSpPr>
      <xdr:spPr>
        <a:xfrm>
          <a:off x="10528300" y="840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56587</xdr:rowOff>
    </xdr:from>
    <xdr:to>
      <xdr:col>55</xdr:col>
      <xdr:colOff>88900</xdr:colOff>
      <xdr:row>50</xdr:row>
      <xdr:rowOff>56587</xdr:rowOff>
    </xdr:to>
    <xdr:cxnSp macro="">
      <xdr:nvCxnSpPr>
        <xdr:cNvPr id="352" name="直線コネクタ 351"/>
        <xdr:cNvCxnSpPr/>
      </xdr:nvCxnSpPr>
      <xdr:spPr>
        <a:xfrm>
          <a:off x="10388600" y="862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154396</xdr:rowOff>
    </xdr:from>
    <xdr:to>
      <xdr:col>55</xdr:col>
      <xdr:colOff>0</xdr:colOff>
      <xdr:row>56</xdr:row>
      <xdr:rowOff>20501</xdr:rowOff>
    </xdr:to>
    <xdr:cxnSp macro="">
      <xdr:nvCxnSpPr>
        <xdr:cNvPr id="353" name="直線コネクタ 352"/>
        <xdr:cNvCxnSpPr/>
      </xdr:nvCxnSpPr>
      <xdr:spPr>
        <a:xfrm>
          <a:off x="9639300" y="958414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28791</xdr:rowOff>
    </xdr:from>
    <xdr:ext cx="469744" cy="259045"/>
    <xdr:sp macro="" textlink="">
      <xdr:nvSpPr>
        <xdr:cNvPr id="354" name="農林水産業費平均値テキスト"/>
        <xdr:cNvSpPr txBox="1"/>
      </xdr:nvSpPr>
      <xdr:spPr>
        <a:xfrm>
          <a:off x="10528300" y="9801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50364</xdr:rowOff>
    </xdr:from>
    <xdr:to>
      <xdr:col>55</xdr:col>
      <xdr:colOff>50800</xdr:colOff>
      <xdr:row>57</xdr:row>
      <xdr:rowOff>151964</xdr:rowOff>
    </xdr:to>
    <xdr:sp macro="" textlink="">
      <xdr:nvSpPr>
        <xdr:cNvPr id="355" name="フローチャート: 判断 354"/>
        <xdr:cNvSpPr/>
      </xdr:nvSpPr>
      <xdr:spPr>
        <a:xfrm>
          <a:off x="104267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115534</xdr:rowOff>
    </xdr:from>
    <xdr:to>
      <xdr:col>50</xdr:col>
      <xdr:colOff>114300</xdr:colOff>
      <xdr:row>55</xdr:row>
      <xdr:rowOff>154396</xdr:rowOff>
    </xdr:to>
    <xdr:cxnSp macro="">
      <xdr:nvCxnSpPr>
        <xdr:cNvPr id="356" name="直線コネクタ 355"/>
        <xdr:cNvCxnSpPr/>
      </xdr:nvCxnSpPr>
      <xdr:spPr>
        <a:xfrm>
          <a:off x="8750300" y="95452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22116</xdr:rowOff>
    </xdr:from>
    <xdr:to>
      <xdr:col>50</xdr:col>
      <xdr:colOff>165100</xdr:colOff>
      <xdr:row>57</xdr:row>
      <xdr:rowOff>123716</xdr:rowOff>
    </xdr:to>
    <xdr:sp macro="" textlink="">
      <xdr:nvSpPr>
        <xdr:cNvPr id="357" name="フローチャート: 判断 356"/>
        <xdr:cNvSpPr/>
      </xdr:nvSpPr>
      <xdr:spPr>
        <a:xfrm>
          <a:off x="9588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114843</xdr:rowOff>
    </xdr:from>
    <xdr:ext cx="469744" cy="259045"/>
    <xdr:sp macro="" textlink="">
      <xdr:nvSpPr>
        <xdr:cNvPr id="358" name="テキスト ボックス 357"/>
        <xdr:cNvSpPr txBox="1"/>
      </xdr:nvSpPr>
      <xdr:spPr>
        <a:xfrm>
          <a:off x="9404428" y="988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115534</xdr:rowOff>
    </xdr:from>
    <xdr:to>
      <xdr:col>45</xdr:col>
      <xdr:colOff>177800</xdr:colOff>
      <xdr:row>56</xdr:row>
      <xdr:rowOff>581</xdr:rowOff>
    </xdr:to>
    <xdr:cxnSp macro="">
      <xdr:nvCxnSpPr>
        <xdr:cNvPr id="359" name="直線コネクタ 358"/>
        <xdr:cNvCxnSpPr/>
      </xdr:nvCxnSpPr>
      <xdr:spPr>
        <a:xfrm flipV="1">
          <a:off x="7861300" y="9545284"/>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18361</xdr:rowOff>
    </xdr:from>
    <xdr:to>
      <xdr:col>46</xdr:col>
      <xdr:colOff>38100</xdr:colOff>
      <xdr:row>57</xdr:row>
      <xdr:rowOff>119961</xdr:rowOff>
    </xdr:to>
    <xdr:sp macro="" textlink="">
      <xdr:nvSpPr>
        <xdr:cNvPr id="360" name="フローチャート: 判断 359"/>
        <xdr:cNvSpPr/>
      </xdr:nvSpPr>
      <xdr:spPr>
        <a:xfrm>
          <a:off x="8699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111088</xdr:rowOff>
    </xdr:from>
    <xdr:ext cx="469744" cy="259045"/>
    <xdr:sp macro="" textlink="">
      <xdr:nvSpPr>
        <xdr:cNvPr id="361" name="テキスト ボックス 360"/>
        <xdr:cNvSpPr txBox="1"/>
      </xdr:nvSpPr>
      <xdr:spPr>
        <a:xfrm>
          <a:off x="8515428" y="988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581</xdr:rowOff>
    </xdr:from>
    <xdr:to>
      <xdr:col>41</xdr:col>
      <xdr:colOff>50800</xdr:colOff>
      <xdr:row>56</xdr:row>
      <xdr:rowOff>15439</xdr:rowOff>
    </xdr:to>
    <xdr:cxnSp macro="">
      <xdr:nvCxnSpPr>
        <xdr:cNvPr id="362" name="直線コネクタ 361"/>
        <xdr:cNvCxnSpPr/>
      </xdr:nvCxnSpPr>
      <xdr:spPr>
        <a:xfrm flipV="1">
          <a:off x="6972300" y="960178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35342</xdr:rowOff>
    </xdr:from>
    <xdr:to>
      <xdr:col>41</xdr:col>
      <xdr:colOff>101600</xdr:colOff>
      <xdr:row>57</xdr:row>
      <xdr:rowOff>136942</xdr:rowOff>
    </xdr:to>
    <xdr:sp macro="" textlink="">
      <xdr:nvSpPr>
        <xdr:cNvPr id="363" name="フローチャート: 判断 362"/>
        <xdr:cNvSpPr/>
      </xdr:nvSpPr>
      <xdr:spPr>
        <a:xfrm>
          <a:off x="78105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128069</xdr:rowOff>
    </xdr:from>
    <xdr:ext cx="469744" cy="259045"/>
    <xdr:sp macro="" textlink="">
      <xdr:nvSpPr>
        <xdr:cNvPr id="364" name="テキスト ボックス 363"/>
        <xdr:cNvSpPr txBox="1"/>
      </xdr:nvSpPr>
      <xdr:spPr>
        <a:xfrm>
          <a:off x="7626428" y="990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13952</xdr:rowOff>
    </xdr:from>
    <xdr:to>
      <xdr:col>36</xdr:col>
      <xdr:colOff>165100</xdr:colOff>
      <xdr:row>57</xdr:row>
      <xdr:rowOff>115552</xdr:rowOff>
    </xdr:to>
    <xdr:sp macro="" textlink="">
      <xdr:nvSpPr>
        <xdr:cNvPr id="365" name="フローチャート: 判断 364"/>
        <xdr:cNvSpPr/>
      </xdr:nvSpPr>
      <xdr:spPr>
        <a:xfrm>
          <a:off x="6921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106679</xdr:rowOff>
    </xdr:from>
    <xdr:ext cx="469744" cy="259045"/>
    <xdr:sp macro="" textlink="">
      <xdr:nvSpPr>
        <xdr:cNvPr id="366" name="テキスト ボックス 365"/>
        <xdr:cNvSpPr txBox="1"/>
      </xdr:nvSpPr>
      <xdr:spPr>
        <a:xfrm>
          <a:off x="6737428" y="98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141151</xdr:rowOff>
    </xdr:from>
    <xdr:to>
      <xdr:col>55</xdr:col>
      <xdr:colOff>50800</xdr:colOff>
      <xdr:row>56</xdr:row>
      <xdr:rowOff>71301</xdr:rowOff>
    </xdr:to>
    <xdr:sp macro="" textlink="">
      <xdr:nvSpPr>
        <xdr:cNvPr id="372" name="楕円 371"/>
        <xdr:cNvSpPr/>
      </xdr:nvSpPr>
      <xdr:spPr>
        <a:xfrm>
          <a:off x="10426700" y="957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164028</xdr:rowOff>
    </xdr:from>
    <xdr:ext cx="469744" cy="259045"/>
    <xdr:sp macro="" textlink="">
      <xdr:nvSpPr>
        <xdr:cNvPr id="373" name="農林水産業費該当値テキスト"/>
        <xdr:cNvSpPr txBox="1"/>
      </xdr:nvSpPr>
      <xdr:spPr>
        <a:xfrm>
          <a:off x="10528300" y="942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103596</xdr:rowOff>
    </xdr:from>
    <xdr:to>
      <xdr:col>50</xdr:col>
      <xdr:colOff>165100</xdr:colOff>
      <xdr:row>56</xdr:row>
      <xdr:rowOff>33746</xdr:rowOff>
    </xdr:to>
    <xdr:sp macro="" textlink="">
      <xdr:nvSpPr>
        <xdr:cNvPr id="374" name="楕円 373"/>
        <xdr:cNvSpPr/>
      </xdr:nvSpPr>
      <xdr:spPr>
        <a:xfrm>
          <a:off x="9588500" y="95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50273</xdr:rowOff>
    </xdr:from>
    <xdr:ext cx="469744" cy="259045"/>
    <xdr:sp macro="" textlink="">
      <xdr:nvSpPr>
        <xdr:cNvPr id="375" name="テキスト ボックス 374"/>
        <xdr:cNvSpPr txBox="1"/>
      </xdr:nvSpPr>
      <xdr:spPr>
        <a:xfrm>
          <a:off x="9404428" y="930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64734</xdr:rowOff>
    </xdr:from>
    <xdr:to>
      <xdr:col>46</xdr:col>
      <xdr:colOff>38100</xdr:colOff>
      <xdr:row>55</xdr:row>
      <xdr:rowOff>166334</xdr:rowOff>
    </xdr:to>
    <xdr:sp macro="" textlink="">
      <xdr:nvSpPr>
        <xdr:cNvPr id="376" name="楕円 375"/>
        <xdr:cNvSpPr/>
      </xdr:nvSpPr>
      <xdr:spPr>
        <a:xfrm>
          <a:off x="8699500" y="949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11411</xdr:rowOff>
    </xdr:from>
    <xdr:ext cx="469744" cy="259045"/>
    <xdr:sp macro="" textlink="">
      <xdr:nvSpPr>
        <xdr:cNvPr id="377" name="テキスト ボックス 376"/>
        <xdr:cNvSpPr txBox="1"/>
      </xdr:nvSpPr>
      <xdr:spPr>
        <a:xfrm>
          <a:off x="8515428" y="926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121231</xdr:rowOff>
    </xdr:from>
    <xdr:to>
      <xdr:col>41</xdr:col>
      <xdr:colOff>101600</xdr:colOff>
      <xdr:row>56</xdr:row>
      <xdr:rowOff>51381</xdr:rowOff>
    </xdr:to>
    <xdr:sp macro="" textlink="">
      <xdr:nvSpPr>
        <xdr:cNvPr id="378" name="楕円 377"/>
        <xdr:cNvSpPr/>
      </xdr:nvSpPr>
      <xdr:spPr>
        <a:xfrm>
          <a:off x="7810500" y="95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67908</xdr:rowOff>
    </xdr:from>
    <xdr:ext cx="469744" cy="259045"/>
    <xdr:sp macro="" textlink="">
      <xdr:nvSpPr>
        <xdr:cNvPr id="379" name="テキスト ボックス 378"/>
        <xdr:cNvSpPr txBox="1"/>
      </xdr:nvSpPr>
      <xdr:spPr>
        <a:xfrm>
          <a:off x="7626428" y="932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136089</xdr:rowOff>
    </xdr:from>
    <xdr:to>
      <xdr:col>36</xdr:col>
      <xdr:colOff>165100</xdr:colOff>
      <xdr:row>56</xdr:row>
      <xdr:rowOff>66239</xdr:rowOff>
    </xdr:to>
    <xdr:sp macro="" textlink="">
      <xdr:nvSpPr>
        <xdr:cNvPr id="380" name="楕円 379"/>
        <xdr:cNvSpPr/>
      </xdr:nvSpPr>
      <xdr:spPr>
        <a:xfrm>
          <a:off x="6921500" y="95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82766</xdr:rowOff>
    </xdr:from>
    <xdr:ext cx="469744" cy="259045"/>
    <xdr:sp macro="" textlink="">
      <xdr:nvSpPr>
        <xdr:cNvPr id="381" name="テキスト ボックス 380"/>
        <xdr:cNvSpPr txBox="1"/>
      </xdr:nvSpPr>
      <xdr:spPr>
        <a:xfrm>
          <a:off x="6737428" y="934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124874</xdr:rowOff>
    </xdr:from>
    <xdr:to>
      <xdr:col>54</xdr:col>
      <xdr:colOff>189865</xdr:colOff>
      <xdr:row>79</xdr:row>
      <xdr:rowOff>5643</xdr:rowOff>
    </xdr:to>
    <xdr:cxnSp macro="">
      <xdr:nvCxnSpPr>
        <xdr:cNvPr id="407" name="直線コネクタ 406"/>
        <xdr:cNvCxnSpPr/>
      </xdr:nvCxnSpPr>
      <xdr:spPr>
        <a:xfrm flipV="1">
          <a:off x="10475595" y="11954924"/>
          <a:ext cx="1270" cy="159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9470</xdr:rowOff>
    </xdr:from>
    <xdr:ext cx="469744" cy="259045"/>
    <xdr:sp macro="" textlink="">
      <xdr:nvSpPr>
        <xdr:cNvPr id="408" name="商工費最小値テキスト"/>
        <xdr:cNvSpPr txBox="1"/>
      </xdr:nvSpPr>
      <xdr:spPr>
        <a:xfrm>
          <a:off x="10528300" y="1355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5643</xdr:rowOff>
    </xdr:from>
    <xdr:to>
      <xdr:col>55</xdr:col>
      <xdr:colOff>88900</xdr:colOff>
      <xdr:row>79</xdr:row>
      <xdr:rowOff>5643</xdr:rowOff>
    </xdr:to>
    <xdr:cxnSp macro="">
      <xdr:nvCxnSpPr>
        <xdr:cNvPr id="409" name="直線コネクタ 408"/>
        <xdr:cNvCxnSpPr/>
      </xdr:nvCxnSpPr>
      <xdr:spPr>
        <a:xfrm>
          <a:off x="10388600" y="1355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71551</xdr:rowOff>
    </xdr:from>
    <xdr:ext cx="534377" cy="259045"/>
    <xdr:sp macro="" textlink="">
      <xdr:nvSpPr>
        <xdr:cNvPr id="410" name="商工費最大値テキスト"/>
        <xdr:cNvSpPr txBox="1"/>
      </xdr:nvSpPr>
      <xdr:spPr>
        <a:xfrm>
          <a:off x="10528300" y="117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124874</xdr:rowOff>
    </xdr:from>
    <xdr:to>
      <xdr:col>55</xdr:col>
      <xdr:colOff>88900</xdr:colOff>
      <xdr:row>69</xdr:row>
      <xdr:rowOff>124874</xdr:rowOff>
    </xdr:to>
    <xdr:cxnSp macro="">
      <xdr:nvCxnSpPr>
        <xdr:cNvPr id="411" name="直線コネクタ 410"/>
        <xdr:cNvCxnSpPr/>
      </xdr:nvCxnSpPr>
      <xdr:spPr>
        <a:xfrm>
          <a:off x="10388600" y="119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108708</xdr:rowOff>
    </xdr:from>
    <xdr:to>
      <xdr:col>55</xdr:col>
      <xdr:colOff>0</xdr:colOff>
      <xdr:row>76</xdr:row>
      <xdr:rowOff>135324</xdr:rowOff>
    </xdr:to>
    <xdr:cxnSp macro="">
      <xdr:nvCxnSpPr>
        <xdr:cNvPr id="412" name="直線コネクタ 411"/>
        <xdr:cNvCxnSpPr/>
      </xdr:nvCxnSpPr>
      <xdr:spPr>
        <a:xfrm flipV="1">
          <a:off x="9639300" y="13138908"/>
          <a:ext cx="8382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14524</xdr:rowOff>
    </xdr:from>
    <xdr:ext cx="534377" cy="259045"/>
    <xdr:sp macro="" textlink="">
      <xdr:nvSpPr>
        <xdr:cNvPr id="413" name="商工費平均値テキスト"/>
        <xdr:cNvSpPr txBox="1"/>
      </xdr:nvSpPr>
      <xdr:spPr>
        <a:xfrm>
          <a:off x="10528300" y="12701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163097</xdr:rowOff>
    </xdr:from>
    <xdr:to>
      <xdr:col>55</xdr:col>
      <xdr:colOff>50800</xdr:colOff>
      <xdr:row>75</xdr:row>
      <xdr:rowOff>93247</xdr:rowOff>
    </xdr:to>
    <xdr:sp macro="" textlink="">
      <xdr:nvSpPr>
        <xdr:cNvPr id="414" name="フローチャート: 判断 413"/>
        <xdr:cNvSpPr/>
      </xdr:nvSpPr>
      <xdr:spPr>
        <a:xfrm>
          <a:off x="10426700" y="1285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70565</xdr:rowOff>
    </xdr:from>
    <xdr:to>
      <xdr:col>50</xdr:col>
      <xdr:colOff>114300</xdr:colOff>
      <xdr:row>76</xdr:row>
      <xdr:rowOff>135324</xdr:rowOff>
    </xdr:to>
    <xdr:cxnSp macro="">
      <xdr:nvCxnSpPr>
        <xdr:cNvPr id="415" name="直線コネクタ 414"/>
        <xdr:cNvCxnSpPr/>
      </xdr:nvCxnSpPr>
      <xdr:spPr>
        <a:xfrm>
          <a:off x="8750300" y="13100765"/>
          <a:ext cx="889000" cy="6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133477</xdr:rowOff>
    </xdr:from>
    <xdr:to>
      <xdr:col>50</xdr:col>
      <xdr:colOff>165100</xdr:colOff>
      <xdr:row>75</xdr:row>
      <xdr:rowOff>63627</xdr:rowOff>
    </xdr:to>
    <xdr:sp macro="" textlink="">
      <xdr:nvSpPr>
        <xdr:cNvPr id="416" name="フローチャート: 判断 415"/>
        <xdr:cNvSpPr/>
      </xdr:nvSpPr>
      <xdr:spPr>
        <a:xfrm>
          <a:off x="9588500" y="1282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80154</xdr:rowOff>
    </xdr:from>
    <xdr:ext cx="534377" cy="259045"/>
    <xdr:sp macro="" textlink="">
      <xdr:nvSpPr>
        <xdr:cNvPr id="417" name="テキスト ボックス 416"/>
        <xdr:cNvSpPr txBox="1"/>
      </xdr:nvSpPr>
      <xdr:spPr>
        <a:xfrm>
          <a:off x="9372111" y="125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13382</xdr:rowOff>
    </xdr:from>
    <xdr:to>
      <xdr:col>45</xdr:col>
      <xdr:colOff>177800</xdr:colOff>
      <xdr:row>76</xdr:row>
      <xdr:rowOff>70565</xdr:rowOff>
    </xdr:to>
    <xdr:cxnSp macro="">
      <xdr:nvCxnSpPr>
        <xdr:cNvPr id="418" name="直線コネクタ 417"/>
        <xdr:cNvCxnSpPr/>
      </xdr:nvCxnSpPr>
      <xdr:spPr>
        <a:xfrm>
          <a:off x="7861300" y="13043582"/>
          <a:ext cx="889000" cy="5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83707</xdr:rowOff>
    </xdr:from>
    <xdr:to>
      <xdr:col>46</xdr:col>
      <xdr:colOff>38100</xdr:colOff>
      <xdr:row>75</xdr:row>
      <xdr:rowOff>13857</xdr:rowOff>
    </xdr:to>
    <xdr:sp macro="" textlink="">
      <xdr:nvSpPr>
        <xdr:cNvPr id="419" name="フローチャート: 判断 418"/>
        <xdr:cNvSpPr/>
      </xdr:nvSpPr>
      <xdr:spPr>
        <a:xfrm>
          <a:off x="8699500" y="12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30384</xdr:rowOff>
    </xdr:from>
    <xdr:ext cx="534377" cy="259045"/>
    <xdr:sp macro="" textlink="">
      <xdr:nvSpPr>
        <xdr:cNvPr id="420" name="テキスト ボックス 419"/>
        <xdr:cNvSpPr txBox="1"/>
      </xdr:nvSpPr>
      <xdr:spPr>
        <a:xfrm>
          <a:off x="8483111" y="12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13382</xdr:rowOff>
    </xdr:from>
    <xdr:to>
      <xdr:col>41</xdr:col>
      <xdr:colOff>50800</xdr:colOff>
      <xdr:row>76</xdr:row>
      <xdr:rowOff>22885</xdr:rowOff>
    </xdr:to>
    <xdr:cxnSp macro="">
      <xdr:nvCxnSpPr>
        <xdr:cNvPr id="421" name="直線コネクタ 420"/>
        <xdr:cNvCxnSpPr/>
      </xdr:nvCxnSpPr>
      <xdr:spPr>
        <a:xfrm flipV="1">
          <a:off x="6972300" y="13043582"/>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5102</xdr:rowOff>
    </xdr:from>
    <xdr:to>
      <xdr:col>41</xdr:col>
      <xdr:colOff>101600</xdr:colOff>
      <xdr:row>74</xdr:row>
      <xdr:rowOff>106702</xdr:rowOff>
    </xdr:to>
    <xdr:sp macro="" textlink="">
      <xdr:nvSpPr>
        <xdr:cNvPr id="422" name="フローチャート: 判断 421"/>
        <xdr:cNvSpPr/>
      </xdr:nvSpPr>
      <xdr:spPr>
        <a:xfrm>
          <a:off x="7810500" y="1269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123229</xdr:rowOff>
    </xdr:from>
    <xdr:ext cx="534377" cy="259045"/>
    <xdr:sp macro="" textlink="">
      <xdr:nvSpPr>
        <xdr:cNvPr id="423" name="テキスト ボックス 422"/>
        <xdr:cNvSpPr txBox="1"/>
      </xdr:nvSpPr>
      <xdr:spPr>
        <a:xfrm>
          <a:off x="7594111" y="12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142066</xdr:rowOff>
    </xdr:from>
    <xdr:to>
      <xdr:col>36</xdr:col>
      <xdr:colOff>165100</xdr:colOff>
      <xdr:row>74</xdr:row>
      <xdr:rowOff>72216</xdr:rowOff>
    </xdr:to>
    <xdr:sp macro="" textlink="">
      <xdr:nvSpPr>
        <xdr:cNvPr id="424" name="フローチャート: 判断 423"/>
        <xdr:cNvSpPr/>
      </xdr:nvSpPr>
      <xdr:spPr>
        <a:xfrm>
          <a:off x="6921500" y="1265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88743</xdr:rowOff>
    </xdr:from>
    <xdr:ext cx="534377" cy="259045"/>
    <xdr:sp macro="" textlink="">
      <xdr:nvSpPr>
        <xdr:cNvPr id="425" name="テキスト ボックス 424"/>
        <xdr:cNvSpPr txBox="1"/>
      </xdr:nvSpPr>
      <xdr:spPr>
        <a:xfrm>
          <a:off x="6705111" y="124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57908</xdr:rowOff>
    </xdr:from>
    <xdr:to>
      <xdr:col>55</xdr:col>
      <xdr:colOff>50800</xdr:colOff>
      <xdr:row>76</xdr:row>
      <xdr:rowOff>159508</xdr:rowOff>
    </xdr:to>
    <xdr:sp macro="" textlink="">
      <xdr:nvSpPr>
        <xdr:cNvPr id="431" name="楕円 430"/>
        <xdr:cNvSpPr/>
      </xdr:nvSpPr>
      <xdr:spPr>
        <a:xfrm>
          <a:off x="10426700" y="130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36335</xdr:rowOff>
    </xdr:from>
    <xdr:ext cx="534377" cy="259045"/>
    <xdr:sp macro="" textlink="">
      <xdr:nvSpPr>
        <xdr:cNvPr id="432" name="商工費該当値テキスト"/>
        <xdr:cNvSpPr txBox="1"/>
      </xdr:nvSpPr>
      <xdr:spPr>
        <a:xfrm>
          <a:off x="10528300" y="1306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84524</xdr:rowOff>
    </xdr:from>
    <xdr:to>
      <xdr:col>50</xdr:col>
      <xdr:colOff>165100</xdr:colOff>
      <xdr:row>77</xdr:row>
      <xdr:rowOff>14674</xdr:rowOff>
    </xdr:to>
    <xdr:sp macro="" textlink="">
      <xdr:nvSpPr>
        <xdr:cNvPr id="433" name="楕円 432"/>
        <xdr:cNvSpPr/>
      </xdr:nvSpPr>
      <xdr:spPr>
        <a:xfrm>
          <a:off x="9588500" y="131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5801</xdr:rowOff>
    </xdr:from>
    <xdr:ext cx="534377" cy="259045"/>
    <xdr:sp macro="" textlink="">
      <xdr:nvSpPr>
        <xdr:cNvPr id="434" name="テキスト ボックス 433"/>
        <xdr:cNvSpPr txBox="1"/>
      </xdr:nvSpPr>
      <xdr:spPr>
        <a:xfrm>
          <a:off x="9372111" y="132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19765</xdr:rowOff>
    </xdr:from>
    <xdr:to>
      <xdr:col>46</xdr:col>
      <xdr:colOff>38100</xdr:colOff>
      <xdr:row>76</xdr:row>
      <xdr:rowOff>121365</xdr:rowOff>
    </xdr:to>
    <xdr:sp macro="" textlink="">
      <xdr:nvSpPr>
        <xdr:cNvPr id="435" name="楕円 434"/>
        <xdr:cNvSpPr/>
      </xdr:nvSpPr>
      <xdr:spPr>
        <a:xfrm>
          <a:off x="8699500" y="1304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112492</xdr:rowOff>
    </xdr:from>
    <xdr:ext cx="534377" cy="259045"/>
    <xdr:sp macro="" textlink="">
      <xdr:nvSpPr>
        <xdr:cNvPr id="436" name="テキスト ボックス 435"/>
        <xdr:cNvSpPr txBox="1"/>
      </xdr:nvSpPr>
      <xdr:spPr>
        <a:xfrm>
          <a:off x="8483111" y="1314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134032</xdr:rowOff>
    </xdr:from>
    <xdr:to>
      <xdr:col>41</xdr:col>
      <xdr:colOff>101600</xdr:colOff>
      <xdr:row>76</xdr:row>
      <xdr:rowOff>64182</xdr:rowOff>
    </xdr:to>
    <xdr:sp macro="" textlink="">
      <xdr:nvSpPr>
        <xdr:cNvPr id="437" name="楕円 436"/>
        <xdr:cNvSpPr/>
      </xdr:nvSpPr>
      <xdr:spPr>
        <a:xfrm>
          <a:off x="7810500" y="1299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55309</xdr:rowOff>
    </xdr:from>
    <xdr:ext cx="534377" cy="259045"/>
    <xdr:sp macro="" textlink="">
      <xdr:nvSpPr>
        <xdr:cNvPr id="438" name="テキスト ボックス 437"/>
        <xdr:cNvSpPr txBox="1"/>
      </xdr:nvSpPr>
      <xdr:spPr>
        <a:xfrm>
          <a:off x="7594111" y="1308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143535</xdr:rowOff>
    </xdr:from>
    <xdr:to>
      <xdr:col>36</xdr:col>
      <xdr:colOff>165100</xdr:colOff>
      <xdr:row>76</xdr:row>
      <xdr:rowOff>73685</xdr:rowOff>
    </xdr:to>
    <xdr:sp macro="" textlink="">
      <xdr:nvSpPr>
        <xdr:cNvPr id="439" name="楕円 438"/>
        <xdr:cNvSpPr/>
      </xdr:nvSpPr>
      <xdr:spPr>
        <a:xfrm>
          <a:off x="6921500" y="130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64812</xdr:rowOff>
    </xdr:from>
    <xdr:ext cx="534377" cy="259045"/>
    <xdr:sp macro="" textlink="">
      <xdr:nvSpPr>
        <xdr:cNvPr id="440" name="テキスト ボックス 439"/>
        <xdr:cNvSpPr txBox="1"/>
      </xdr:nvSpPr>
      <xdr:spPr>
        <a:xfrm>
          <a:off x="6705111" y="1309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2" name="直線コネクタ 451"/>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3" name="テキスト ボックス 452"/>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4" name="直線コネクタ 45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5" name="テキスト ボックス 454"/>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6" name="直線コネクタ 455"/>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7" name="テキスト ボックス 456"/>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8" name="直線コネクタ 45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9" name="テキスト ボックス 45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60" name="直線コネクタ 459"/>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1" name="テキスト ボックス 460"/>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2" name="直線コネクタ 46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3" name="テキスト ボックス 462"/>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4" name="直線コネクタ 463"/>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5" name="テキスト ボックス 464"/>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7" name="テキスト ボックス 46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161274</xdr:rowOff>
    </xdr:from>
    <xdr:to>
      <xdr:col>54</xdr:col>
      <xdr:colOff>189865</xdr:colOff>
      <xdr:row>98</xdr:row>
      <xdr:rowOff>111153</xdr:rowOff>
    </xdr:to>
    <xdr:cxnSp macro="">
      <xdr:nvCxnSpPr>
        <xdr:cNvPr id="469" name="直線コネクタ 468"/>
        <xdr:cNvCxnSpPr/>
      </xdr:nvCxnSpPr>
      <xdr:spPr>
        <a:xfrm flipV="1">
          <a:off x="10475595" y="15763224"/>
          <a:ext cx="1270" cy="1150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114980</xdr:rowOff>
    </xdr:from>
    <xdr:ext cx="534377" cy="259045"/>
    <xdr:sp macro="" textlink="">
      <xdr:nvSpPr>
        <xdr:cNvPr id="470" name="土木費最小値テキスト"/>
        <xdr:cNvSpPr txBox="1"/>
      </xdr:nvSpPr>
      <xdr:spPr>
        <a:xfrm>
          <a:off x="10528300" y="1691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111153</xdr:rowOff>
    </xdr:from>
    <xdr:to>
      <xdr:col>55</xdr:col>
      <xdr:colOff>88900</xdr:colOff>
      <xdr:row>98</xdr:row>
      <xdr:rowOff>111153</xdr:rowOff>
    </xdr:to>
    <xdr:cxnSp macro="">
      <xdr:nvCxnSpPr>
        <xdr:cNvPr id="471" name="直線コネクタ 470"/>
        <xdr:cNvCxnSpPr/>
      </xdr:nvCxnSpPr>
      <xdr:spPr>
        <a:xfrm>
          <a:off x="10388600" y="169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107951</xdr:rowOff>
    </xdr:from>
    <xdr:ext cx="534377" cy="259045"/>
    <xdr:sp macro="" textlink="">
      <xdr:nvSpPr>
        <xdr:cNvPr id="472" name="土木費最大値テキスト"/>
        <xdr:cNvSpPr txBox="1"/>
      </xdr:nvSpPr>
      <xdr:spPr>
        <a:xfrm>
          <a:off x="10528300" y="1553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161274</xdr:rowOff>
    </xdr:from>
    <xdr:to>
      <xdr:col>55</xdr:col>
      <xdr:colOff>88900</xdr:colOff>
      <xdr:row>91</xdr:row>
      <xdr:rowOff>161274</xdr:rowOff>
    </xdr:to>
    <xdr:cxnSp macro="">
      <xdr:nvCxnSpPr>
        <xdr:cNvPr id="473" name="直線コネクタ 472"/>
        <xdr:cNvCxnSpPr/>
      </xdr:nvCxnSpPr>
      <xdr:spPr>
        <a:xfrm>
          <a:off x="10388600" y="1576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20713</xdr:rowOff>
    </xdr:from>
    <xdr:to>
      <xdr:col>55</xdr:col>
      <xdr:colOff>0</xdr:colOff>
      <xdr:row>92</xdr:row>
      <xdr:rowOff>118269</xdr:rowOff>
    </xdr:to>
    <xdr:cxnSp macro="">
      <xdr:nvCxnSpPr>
        <xdr:cNvPr id="474" name="直線コネクタ 473"/>
        <xdr:cNvCxnSpPr/>
      </xdr:nvCxnSpPr>
      <xdr:spPr>
        <a:xfrm>
          <a:off x="9639300" y="15794113"/>
          <a:ext cx="838200" cy="9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152280</xdr:rowOff>
    </xdr:from>
    <xdr:ext cx="534377" cy="259045"/>
    <xdr:sp macro="" textlink="">
      <xdr:nvSpPr>
        <xdr:cNvPr id="475" name="土木費平均値テキスト"/>
        <xdr:cNvSpPr txBox="1"/>
      </xdr:nvSpPr>
      <xdr:spPr>
        <a:xfrm>
          <a:off x="10528300" y="160971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2403</xdr:rowOff>
    </xdr:from>
    <xdr:to>
      <xdr:col>55</xdr:col>
      <xdr:colOff>50800</xdr:colOff>
      <xdr:row>94</xdr:row>
      <xdr:rowOff>104003</xdr:rowOff>
    </xdr:to>
    <xdr:sp macro="" textlink="">
      <xdr:nvSpPr>
        <xdr:cNvPr id="476" name="フローチャート: 判断 475"/>
        <xdr:cNvSpPr/>
      </xdr:nvSpPr>
      <xdr:spPr>
        <a:xfrm>
          <a:off x="10426700" y="1611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155559</xdr:rowOff>
    </xdr:from>
    <xdr:to>
      <xdr:col>50</xdr:col>
      <xdr:colOff>114300</xdr:colOff>
      <xdr:row>92</xdr:row>
      <xdr:rowOff>20713</xdr:rowOff>
    </xdr:to>
    <xdr:cxnSp macro="">
      <xdr:nvCxnSpPr>
        <xdr:cNvPr id="477" name="直線コネクタ 476"/>
        <xdr:cNvCxnSpPr/>
      </xdr:nvCxnSpPr>
      <xdr:spPr>
        <a:xfrm>
          <a:off x="8750300" y="15586059"/>
          <a:ext cx="889000" cy="20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169596</xdr:rowOff>
    </xdr:from>
    <xdr:to>
      <xdr:col>50</xdr:col>
      <xdr:colOff>165100</xdr:colOff>
      <xdr:row>94</xdr:row>
      <xdr:rowOff>99746</xdr:rowOff>
    </xdr:to>
    <xdr:sp macro="" textlink="">
      <xdr:nvSpPr>
        <xdr:cNvPr id="478" name="フローチャート: 判断 477"/>
        <xdr:cNvSpPr/>
      </xdr:nvSpPr>
      <xdr:spPr>
        <a:xfrm>
          <a:off x="9588500" y="1611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90873</xdr:rowOff>
    </xdr:from>
    <xdr:ext cx="534377" cy="259045"/>
    <xdr:sp macro="" textlink="">
      <xdr:nvSpPr>
        <xdr:cNvPr id="479" name="テキスト ボックス 478"/>
        <xdr:cNvSpPr txBox="1"/>
      </xdr:nvSpPr>
      <xdr:spPr>
        <a:xfrm>
          <a:off x="9372111" y="1620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155559</xdr:rowOff>
    </xdr:from>
    <xdr:to>
      <xdr:col>45</xdr:col>
      <xdr:colOff>177800</xdr:colOff>
      <xdr:row>92</xdr:row>
      <xdr:rowOff>26172</xdr:rowOff>
    </xdr:to>
    <xdr:cxnSp macro="">
      <xdr:nvCxnSpPr>
        <xdr:cNvPr id="480" name="直線コネクタ 479"/>
        <xdr:cNvCxnSpPr/>
      </xdr:nvCxnSpPr>
      <xdr:spPr>
        <a:xfrm flipV="1">
          <a:off x="7861300" y="15586059"/>
          <a:ext cx="8890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12576</xdr:rowOff>
    </xdr:from>
    <xdr:to>
      <xdr:col>46</xdr:col>
      <xdr:colOff>38100</xdr:colOff>
      <xdr:row>94</xdr:row>
      <xdr:rowOff>114176</xdr:rowOff>
    </xdr:to>
    <xdr:sp macro="" textlink="">
      <xdr:nvSpPr>
        <xdr:cNvPr id="481" name="フローチャート: 判断 480"/>
        <xdr:cNvSpPr/>
      </xdr:nvSpPr>
      <xdr:spPr>
        <a:xfrm>
          <a:off x="8699500" y="161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105303</xdr:rowOff>
    </xdr:from>
    <xdr:ext cx="534377" cy="259045"/>
    <xdr:sp macro="" textlink="">
      <xdr:nvSpPr>
        <xdr:cNvPr id="482" name="テキスト ボックス 481"/>
        <xdr:cNvSpPr txBox="1"/>
      </xdr:nvSpPr>
      <xdr:spPr>
        <a:xfrm>
          <a:off x="8483111" y="1622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26172</xdr:rowOff>
    </xdr:from>
    <xdr:to>
      <xdr:col>41</xdr:col>
      <xdr:colOff>50800</xdr:colOff>
      <xdr:row>92</xdr:row>
      <xdr:rowOff>50860</xdr:rowOff>
    </xdr:to>
    <xdr:cxnSp macro="">
      <xdr:nvCxnSpPr>
        <xdr:cNvPr id="483" name="直線コネクタ 482"/>
        <xdr:cNvCxnSpPr/>
      </xdr:nvCxnSpPr>
      <xdr:spPr>
        <a:xfrm flipV="1">
          <a:off x="6972300" y="1579957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128333</xdr:rowOff>
    </xdr:from>
    <xdr:to>
      <xdr:col>41</xdr:col>
      <xdr:colOff>101600</xdr:colOff>
      <xdr:row>94</xdr:row>
      <xdr:rowOff>58483</xdr:rowOff>
    </xdr:to>
    <xdr:sp macro="" textlink="">
      <xdr:nvSpPr>
        <xdr:cNvPr id="484" name="フローチャート: 判断 483"/>
        <xdr:cNvSpPr/>
      </xdr:nvSpPr>
      <xdr:spPr>
        <a:xfrm>
          <a:off x="7810500" y="1607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85" name="テキスト ボックス 484"/>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147965</xdr:rowOff>
    </xdr:from>
    <xdr:to>
      <xdr:col>36</xdr:col>
      <xdr:colOff>165100</xdr:colOff>
      <xdr:row>94</xdr:row>
      <xdr:rowOff>78115</xdr:rowOff>
    </xdr:to>
    <xdr:sp macro="" textlink="">
      <xdr:nvSpPr>
        <xdr:cNvPr id="486" name="フローチャート: 判断 485"/>
        <xdr:cNvSpPr/>
      </xdr:nvSpPr>
      <xdr:spPr>
        <a:xfrm>
          <a:off x="6921500" y="1609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69242</xdr:rowOff>
    </xdr:from>
    <xdr:ext cx="534377" cy="259045"/>
    <xdr:sp macro="" textlink="">
      <xdr:nvSpPr>
        <xdr:cNvPr id="487" name="テキスト ボックス 486"/>
        <xdr:cNvSpPr txBox="1"/>
      </xdr:nvSpPr>
      <xdr:spPr>
        <a:xfrm>
          <a:off x="6705111" y="1618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67469</xdr:rowOff>
    </xdr:from>
    <xdr:to>
      <xdr:col>55</xdr:col>
      <xdr:colOff>50800</xdr:colOff>
      <xdr:row>92</xdr:row>
      <xdr:rowOff>169069</xdr:rowOff>
    </xdr:to>
    <xdr:sp macro="" textlink="">
      <xdr:nvSpPr>
        <xdr:cNvPr id="493" name="楕円 492"/>
        <xdr:cNvSpPr/>
      </xdr:nvSpPr>
      <xdr:spPr>
        <a:xfrm>
          <a:off x="10426700" y="158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90346</xdr:rowOff>
    </xdr:from>
    <xdr:ext cx="534377" cy="259045"/>
    <xdr:sp macro="" textlink="">
      <xdr:nvSpPr>
        <xdr:cNvPr id="494" name="土木費該当値テキスト"/>
        <xdr:cNvSpPr txBox="1"/>
      </xdr:nvSpPr>
      <xdr:spPr>
        <a:xfrm>
          <a:off x="10528300" y="1569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141363</xdr:rowOff>
    </xdr:from>
    <xdr:to>
      <xdr:col>50</xdr:col>
      <xdr:colOff>165100</xdr:colOff>
      <xdr:row>92</xdr:row>
      <xdr:rowOff>71513</xdr:rowOff>
    </xdr:to>
    <xdr:sp macro="" textlink="">
      <xdr:nvSpPr>
        <xdr:cNvPr id="495" name="楕円 494"/>
        <xdr:cNvSpPr/>
      </xdr:nvSpPr>
      <xdr:spPr>
        <a:xfrm>
          <a:off x="9588500" y="157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88040</xdr:rowOff>
    </xdr:from>
    <xdr:ext cx="534377" cy="259045"/>
    <xdr:sp macro="" textlink="">
      <xdr:nvSpPr>
        <xdr:cNvPr id="496" name="テキスト ボックス 495"/>
        <xdr:cNvSpPr txBox="1"/>
      </xdr:nvSpPr>
      <xdr:spPr>
        <a:xfrm>
          <a:off x="9372111" y="1551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104759</xdr:rowOff>
    </xdr:from>
    <xdr:to>
      <xdr:col>46</xdr:col>
      <xdr:colOff>38100</xdr:colOff>
      <xdr:row>91</xdr:row>
      <xdr:rowOff>34909</xdr:rowOff>
    </xdr:to>
    <xdr:sp macro="" textlink="">
      <xdr:nvSpPr>
        <xdr:cNvPr id="497" name="楕円 496"/>
        <xdr:cNvSpPr/>
      </xdr:nvSpPr>
      <xdr:spPr>
        <a:xfrm>
          <a:off x="8699500" y="155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51436</xdr:rowOff>
    </xdr:from>
    <xdr:ext cx="534377" cy="259045"/>
    <xdr:sp macro="" textlink="">
      <xdr:nvSpPr>
        <xdr:cNvPr id="498" name="テキスト ボックス 497"/>
        <xdr:cNvSpPr txBox="1"/>
      </xdr:nvSpPr>
      <xdr:spPr>
        <a:xfrm>
          <a:off x="8483111" y="1531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146822</xdr:rowOff>
    </xdr:from>
    <xdr:to>
      <xdr:col>41</xdr:col>
      <xdr:colOff>101600</xdr:colOff>
      <xdr:row>92</xdr:row>
      <xdr:rowOff>76972</xdr:rowOff>
    </xdr:to>
    <xdr:sp macro="" textlink="">
      <xdr:nvSpPr>
        <xdr:cNvPr id="499" name="楕円 498"/>
        <xdr:cNvSpPr/>
      </xdr:nvSpPr>
      <xdr:spPr>
        <a:xfrm>
          <a:off x="7810500" y="157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93499</xdr:rowOff>
    </xdr:from>
    <xdr:ext cx="534377" cy="259045"/>
    <xdr:sp macro="" textlink="">
      <xdr:nvSpPr>
        <xdr:cNvPr id="500" name="テキスト ボックス 499"/>
        <xdr:cNvSpPr txBox="1"/>
      </xdr:nvSpPr>
      <xdr:spPr>
        <a:xfrm>
          <a:off x="7594111" y="155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60</xdr:rowOff>
    </xdr:from>
    <xdr:to>
      <xdr:col>36</xdr:col>
      <xdr:colOff>165100</xdr:colOff>
      <xdr:row>92</xdr:row>
      <xdr:rowOff>101660</xdr:rowOff>
    </xdr:to>
    <xdr:sp macro="" textlink="">
      <xdr:nvSpPr>
        <xdr:cNvPr id="501" name="楕円 500"/>
        <xdr:cNvSpPr/>
      </xdr:nvSpPr>
      <xdr:spPr>
        <a:xfrm>
          <a:off x="6921500" y="157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118187</xdr:rowOff>
    </xdr:from>
    <xdr:ext cx="534377" cy="259045"/>
    <xdr:sp macro="" textlink="">
      <xdr:nvSpPr>
        <xdr:cNvPr id="502" name="テキスト ボックス 501"/>
        <xdr:cNvSpPr txBox="1"/>
      </xdr:nvSpPr>
      <xdr:spPr>
        <a:xfrm>
          <a:off x="6705111" y="1554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3" name="テキスト ボックス 51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4" name="直線コネクタ 51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5" name="テキスト ボックス 51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6" name="直線コネクタ 51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7" name="テキスト ボックス 51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8" name="直線コネクタ 51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9" name="テキスト ボックス 51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20" name="直線コネクタ 51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1" name="テキスト ボックス 52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2" name="直線コネクタ 52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3" name="テキスト ボックス 52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4" name="直線コネクタ 52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5" name="テキスト ボックス 52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6" name="直線コネクタ 52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7" name="テキスト ボックス 52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146884</xdr:rowOff>
    </xdr:from>
    <xdr:to>
      <xdr:col>85</xdr:col>
      <xdr:colOff>126364</xdr:colOff>
      <xdr:row>38</xdr:row>
      <xdr:rowOff>136924</xdr:rowOff>
    </xdr:to>
    <xdr:cxnSp macro="">
      <xdr:nvCxnSpPr>
        <xdr:cNvPr id="529" name="直線コネクタ 528"/>
        <xdr:cNvCxnSpPr/>
      </xdr:nvCxnSpPr>
      <xdr:spPr>
        <a:xfrm flipV="1">
          <a:off x="16317595" y="5290384"/>
          <a:ext cx="1269" cy="136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140751</xdr:rowOff>
    </xdr:from>
    <xdr:ext cx="469744" cy="259045"/>
    <xdr:sp macro="" textlink="">
      <xdr:nvSpPr>
        <xdr:cNvPr id="530" name="消防費最小値テキスト"/>
        <xdr:cNvSpPr txBox="1"/>
      </xdr:nvSpPr>
      <xdr:spPr>
        <a:xfrm>
          <a:off x="16370300" y="66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136924</xdr:rowOff>
    </xdr:from>
    <xdr:to>
      <xdr:col>86</xdr:col>
      <xdr:colOff>25400</xdr:colOff>
      <xdr:row>38</xdr:row>
      <xdr:rowOff>136924</xdr:rowOff>
    </xdr:to>
    <xdr:cxnSp macro="">
      <xdr:nvCxnSpPr>
        <xdr:cNvPr id="531" name="直線コネクタ 530"/>
        <xdr:cNvCxnSpPr/>
      </xdr:nvCxnSpPr>
      <xdr:spPr>
        <a:xfrm>
          <a:off x="16230600" y="665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93561</xdr:rowOff>
    </xdr:from>
    <xdr:ext cx="534377" cy="259045"/>
    <xdr:sp macro="" textlink="">
      <xdr:nvSpPr>
        <xdr:cNvPr id="532" name="消防費最大値テキスト"/>
        <xdr:cNvSpPr txBox="1"/>
      </xdr:nvSpPr>
      <xdr:spPr>
        <a:xfrm>
          <a:off x="16370300" y="50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146884</xdr:rowOff>
    </xdr:from>
    <xdr:to>
      <xdr:col>86</xdr:col>
      <xdr:colOff>25400</xdr:colOff>
      <xdr:row>30</xdr:row>
      <xdr:rowOff>146884</xdr:rowOff>
    </xdr:to>
    <xdr:cxnSp macro="">
      <xdr:nvCxnSpPr>
        <xdr:cNvPr id="533" name="直線コネクタ 532"/>
        <xdr:cNvCxnSpPr/>
      </xdr:nvCxnSpPr>
      <xdr:spPr>
        <a:xfrm>
          <a:off x="16230600" y="529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161091</xdr:rowOff>
    </xdr:from>
    <xdr:to>
      <xdr:col>85</xdr:col>
      <xdr:colOff>127000</xdr:colOff>
      <xdr:row>36</xdr:row>
      <xdr:rowOff>61159</xdr:rowOff>
    </xdr:to>
    <xdr:cxnSp macro="">
      <xdr:nvCxnSpPr>
        <xdr:cNvPr id="534" name="直線コネクタ 533"/>
        <xdr:cNvCxnSpPr/>
      </xdr:nvCxnSpPr>
      <xdr:spPr>
        <a:xfrm>
          <a:off x="15481300" y="6161841"/>
          <a:ext cx="838200" cy="7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71772</xdr:rowOff>
    </xdr:from>
    <xdr:ext cx="534377" cy="259045"/>
    <xdr:sp macro="" textlink="">
      <xdr:nvSpPr>
        <xdr:cNvPr id="535" name="消防費平均値テキスト"/>
        <xdr:cNvSpPr txBox="1"/>
      </xdr:nvSpPr>
      <xdr:spPr>
        <a:xfrm>
          <a:off x="16370300" y="5901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48895</xdr:rowOff>
    </xdr:from>
    <xdr:to>
      <xdr:col>85</xdr:col>
      <xdr:colOff>177800</xdr:colOff>
      <xdr:row>35</xdr:row>
      <xdr:rowOff>150495</xdr:rowOff>
    </xdr:to>
    <xdr:sp macro="" textlink="">
      <xdr:nvSpPr>
        <xdr:cNvPr id="536" name="フローチャート: 判断 535"/>
        <xdr:cNvSpPr/>
      </xdr:nvSpPr>
      <xdr:spPr>
        <a:xfrm>
          <a:off x="16268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114228</xdr:rowOff>
    </xdr:from>
    <xdr:to>
      <xdr:col>81</xdr:col>
      <xdr:colOff>50800</xdr:colOff>
      <xdr:row>35</xdr:row>
      <xdr:rowOff>161091</xdr:rowOff>
    </xdr:to>
    <xdr:cxnSp macro="">
      <xdr:nvCxnSpPr>
        <xdr:cNvPr id="537" name="直線コネクタ 536"/>
        <xdr:cNvCxnSpPr/>
      </xdr:nvCxnSpPr>
      <xdr:spPr>
        <a:xfrm>
          <a:off x="14592300" y="6114978"/>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33710</xdr:rowOff>
    </xdr:from>
    <xdr:to>
      <xdr:col>81</xdr:col>
      <xdr:colOff>101600</xdr:colOff>
      <xdr:row>35</xdr:row>
      <xdr:rowOff>135310</xdr:rowOff>
    </xdr:to>
    <xdr:sp macro="" textlink="">
      <xdr:nvSpPr>
        <xdr:cNvPr id="538" name="フローチャート: 判断 537"/>
        <xdr:cNvSpPr/>
      </xdr:nvSpPr>
      <xdr:spPr>
        <a:xfrm>
          <a:off x="15430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151837</xdr:rowOff>
    </xdr:from>
    <xdr:ext cx="534377" cy="259045"/>
    <xdr:sp macro="" textlink="">
      <xdr:nvSpPr>
        <xdr:cNvPr id="539" name="テキスト ボックス 538"/>
        <xdr:cNvSpPr txBox="1"/>
      </xdr:nvSpPr>
      <xdr:spPr>
        <a:xfrm>
          <a:off x="15214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78141</xdr:rowOff>
    </xdr:from>
    <xdr:to>
      <xdr:col>76</xdr:col>
      <xdr:colOff>114300</xdr:colOff>
      <xdr:row>35</xdr:row>
      <xdr:rowOff>114228</xdr:rowOff>
    </xdr:to>
    <xdr:cxnSp macro="">
      <xdr:nvCxnSpPr>
        <xdr:cNvPr id="540" name="直線コネクタ 539"/>
        <xdr:cNvCxnSpPr/>
      </xdr:nvCxnSpPr>
      <xdr:spPr>
        <a:xfrm>
          <a:off x="13703300" y="5735991"/>
          <a:ext cx="889000" cy="37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82042</xdr:rowOff>
    </xdr:from>
    <xdr:to>
      <xdr:col>76</xdr:col>
      <xdr:colOff>165100</xdr:colOff>
      <xdr:row>36</xdr:row>
      <xdr:rowOff>12192</xdr:rowOff>
    </xdr:to>
    <xdr:sp macro="" textlink="">
      <xdr:nvSpPr>
        <xdr:cNvPr id="541" name="フローチャート: 判断 540"/>
        <xdr:cNvSpPr/>
      </xdr:nvSpPr>
      <xdr:spPr>
        <a:xfrm>
          <a:off x="14541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3319</xdr:rowOff>
    </xdr:from>
    <xdr:ext cx="534377" cy="259045"/>
    <xdr:sp macro="" textlink="">
      <xdr:nvSpPr>
        <xdr:cNvPr id="542" name="テキスト ボックス 541"/>
        <xdr:cNvSpPr txBox="1"/>
      </xdr:nvSpPr>
      <xdr:spPr>
        <a:xfrm>
          <a:off x="14325111" y="61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78141</xdr:rowOff>
    </xdr:from>
    <xdr:to>
      <xdr:col>71</xdr:col>
      <xdr:colOff>177800</xdr:colOff>
      <xdr:row>35</xdr:row>
      <xdr:rowOff>105410</xdr:rowOff>
    </xdr:to>
    <xdr:cxnSp macro="">
      <xdr:nvCxnSpPr>
        <xdr:cNvPr id="543" name="直線コネクタ 542"/>
        <xdr:cNvCxnSpPr/>
      </xdr:nvCxnSpPr>
      <xdr:spPr>
        <a:xfrm flipV="1">
          <a:off x="12814300" y="5735991"/>
          <a:ext cx="889000" cy="37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92819</xdr:rowOff>
    </xdr:from>
    <xdr:to>
      <xdr:col>72</xdr:col>
      <xdr:colOff>38100</xdr:colOff>
      <xdr:row>35</xdr:row>
      <xdr:rowOff>22969</xdr:rowOff>
    </xdr:to>
    <xdr:sp macro="" textlink="">
      <xdr:nvSpPr>
        <xdr:cNvPr id="544" name="フローチャート: 判断 543"/>
        <xdr:cNvSpPr/>
      </xdr:nvSpPr>
      <xdr:spPr>
        <a:xfrm>
          <a:off x="13652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14096</xdr:rowOff>
    </xdr:from>
    <xdr:ext cx="534377" cy="259045"/>
    <xdr:sp macro="" textlink="">
      <xdr:nvSpPr>
        <xdr:cNvPr id="545" name="テキスト ボックス 544"/>
        <xdr:cNvSpPr txBox="1"/>
      </xdr:nvSpPr>
      <xdr:spPr>
        <a:xfrm>
          <a:off x="13436111" y="60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167114</xdr:rowOff>
    </xdr:from>
    <xdr:to>
      <xdr:col>67</xdr:col>
      <xdr:colOff>101600</xdr:colOff>
      <xdr:row>35</xdr:row>
      <xdr:rowOff>97264</xdr:rowOff>
    </xdr:to>
    <xdr:sp macro="" textlink="">
      <xdr:nvSpPr>
        <xdr:cNvPr id="546" name="フローチャート: 判断 545"/>
        <xdr:cNvSpPr/>
      </xdr:nvSpPr>
      <xdr:spPr>
        <a:xfrm>
          <a:off x="12763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113791</xdr:rowOff>
    </xdr:from>
    <xdr:ext cx="534377" cy="259045"/>
    <xdr:sp macro="" textlink="">
      <xdr:nvSpPr>
        <xdr:cNvPr id="547" name="テキスト ボックス 546"/>
        <xdr:cNvSpPr txBox="1"/>
      </xdr:nvSpPr>
      <xdr:spPr>
        <a:xfrm>
          <a:off x="12547111" y="577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8" name="テキスト ボックス 54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9" name="テキスト ボックス 54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50" name="テキスト ボックス 54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1" name="テキスト ボックス 55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2" name="テキスト ボックス 55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xdr:rowOff>
    </xdr:from>
    <xdr:to>
      <xdr:col>85</xdr:col>
      <xdr:colOff>177800</xdr:colOff>
      <xdr:row>36</xdr:row>
      <xdr:rowOff>111959</xdr:rowOff>
    </xdr:to>
    <xdr:sp macro="" textlink="">
      <xdr:nvSpPr>
        <xdr:cNvPr id="553" name="楕円 552"/>
        <xdr:cNvSpPr/>
      </xdr:nvSpPr>
      <xdr:spPr>
        <a:xfrm>
          <a:off x="16268700" y="61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160236</xdr:rowOff>
    </xdr:from>
    <xdr:ext cx="534377" cy="259045"/>
    <xdr:sp macro="" textlink="">
      <xdr:nvSpPr>
        <xdr:cNvPr id="554" name="消防費該当値テキスト"/>
        <xdr:cNvSpPr txBox="1"/>
      </xdr:nvSpPr>
      <xdr:spPr>
        <a:xfrm>
          <a:off x="16370300" y="61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110291</xdr:rowOff>
    </xdr:from>
    <xdr:to>
      <xdr:col>81</xdr:col>
      <xdr:colOff>101600</xdr:colOff>
      <xdr:row>36</xdr:row>
      <xdr:rowOff>40441</xdr:rowOff>
    </xdr:to>
    <xdr:sp macro="" textlink="">
      <xdr:nvSpPr>
        <xdr:cNvPr id="555" name="楕円 554"/>
        <xdr:cNvSpPr/>
      </xdr:nvSpPr>
      <xdr:spPr>
        <a:xfrm>
          <a:off x="15430500" y="61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31568</xdr:rowOff>
    </xdr:from>
    <xdr:ext cx="534377" cy="259045"/>
    <xdr:sp macro="" textlink="">
      <xdr:nvSpPr>
        <xdr:cNvPr id="556" name="テキスト ボックス 555"/>
        <xdr:cNvSpPr txBox="1"/>
      </xdr:nvSpPr>
      <xdr:spPr>
        <a:xfrm>
          <a:off x="15214111" y="620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63428</xdr:rowOff>
    </xdr:from>
    <xdr:to>
      <xdr:col>76</xdr:col>
      <xdr:colOff>165100</xdr:colOff>
      <xdr:row>35</xdr:row>
      <xdr:rowOff>165028</xdr:rowOff>
    </xdr:to>
    <xdr:sp macro="" textlink="">
      <xdr:nvSpPr>
        <xdr:cNvPr id="557" name="楕円 556"/>
        <xdr:cNvSpPr/>
      </xdr:nvSpPr>
      <xdr:spPr>
        <a:xfrm>
          <a:off x="14541500" y="60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10105</xdr:rowOff>
    </xdr:from>
    <xdr:ext cx="534377" cy="259045"/>
    <xdr:sp macro="" textlink="">
      <xdr:nvSpPr>
        <xdr:cNvPr id="558" name="テキスト ボックス 557"/>
        <xdr:cNvSpPr txBox="1"/>
      </xdr:nvSpPr>
      <xdr:spPr>
        <a:xfrm>
          <a:off x="14325111" y="58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27341</xdr:rowOff>
    </xdr:from>
    <xdr:to>
      <xdr:col>72</xdr:col>
      <xdr:colOff>38100</xdr:colOff>
      <xdr:row>33</xdr:row>
      <xdr:rowOff>128941</xdr:rowOff>
    </xdr:to>
    <xdr:sp macro="" textlink="">
      <xdr:nvSpPr>
        <xdr:cNvPr id="559" name="楕円 558"/>
        <xdr:cNvSpPr/>
      </xdr:nvSpPr>
      <xdr:spPr>
        <a:xfrm>
          <a:off x="13652500" y="56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145468</xdr:rowOff>
    </xdr:from>
    <xdr:ext cx="534377" cy="259045"/>
    <xdr:sp macro="" textlink="">
      <xdr:nvSpPr>
        <xdr:cNvPr id="560" name="テキスト ボックス 559"/>
        <xdr:cNvSpPr txBox="1"/>
      </xdr:nvSpPr>
      <xdr:spPr>
        <a:xfrm>
          <a:off x="13436111" y="54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54610</xdr:rowOff>
    </xdr:from>
    <xdr:to>
      <xdr:col>67</xdr:col>
      <xdr:colOff>101600</xdr:colOff>
      <xdr:row>35</xdr:row>
      <xdr:rowOff>156210</xdr:rowOff>
    </xdr:to>
    <xdr:sp macro="" textlink="">
      <xdr:nvSpPr>
        <xdr:cNvPr id="561" name="楕円 560"/>
        <xdr:cNvSpPr/>
      </xdr:nvSpPr>
      <xdr:spPr>
        <a:xfrm>
          <a:off x="12763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147337</xdr:rowOff>
    </xdr:from>
    <xdr:ext cx="534377" cy="259045"/>
    <xdr:sp macro="" textlink="">
      <xdr:nvSpPr>
        <xdr:cNvPr id="562" name="テキスト ボックス 561"/>
        <xdr:cNvSpPr txBox="1"/>
      </xdr:nvSpPr>
      <xdr:spPr>
        <a:xfrm>
          <a:off x="12547111" y="61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3" name="正方形/長方形 56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4" name="正方形/長方形 56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5" name="正方形/長方形 56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6" name="正方形/長方形 56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7" name="正方形/長方形 56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8" name="正方形/長方形 56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9" name="正方形/長方形 56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70" name="正方形/長方形 56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1" name="テキスト ボックス 57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2" name="直線コネクタ 57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3" name="テキスト ボックス 57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4" name="直線コネクタ 57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5" name="テキスト ボックス 57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6" name="直線コネクタ 57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7" name="テキスト ボックス 57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8" name="直線コネクタ 57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9" name="テキスト ボックス 57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80" name="直線コネクタ 57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81" name="テキスト ボックス 58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148204</xdr:rowOff>
    </xdr:from>
    <xdr:to>
      <xdr:col>85</xdr:col>
      <xdr:colOff>126364</xdr:colOff>
      <xdr:row>54</xdr:row>
      <xdr:rowOff>138123</xdr:rowOff>
    </xdr:to>
    <xdr:cxnSp macro="">
      <xdr:nvCxnSpPr>
        <xdr:cNvPr id="585" name="直線コネクタ 584"/>
        <xdr:cNvCxnSpPr/>
      </xdr:nvCxnSpPr>
      <xdr:spPr>
        <a:xfrm flipV="1">
          <a:off x="16317595" y="8892154"/>
          <a:ext cx="1269" cy="504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141950</xdr:rowOff>
    </xdr:from>
    <xdr:ext cx="534377" cy="259045"/>
    <xdr:sp macro="" textlink="">
      <xdr:nvSpPr>
        <xdr:cNvPr id="586" name="教育費最小値テキスト"/>
        <xdr:cNvSpPr txBox="1"/>
      </xdr:nvSpPr>
      <xdr:spPr>
        <a:xfrm>
          <a:off x="16370300" y="94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138123</xdr:rowOff>
    </xdr:from>
    <xdr:to>
      <xdr:col>86</xdr:col>
      <xdr:colOff>25400</xdr:colOff>
      <xdr:row>54</xdr:row>
      <xdr:rowOff>138123</xdr:rowOff>
    </xdr:to>
    <xdr:cxnSp macro="">
      <xdr:nvCxnSpPr>
        <xdr:cNvPr id="587" name="直線コネクタ 586"/>
        <xdr:cNvCxnSpPr/>
      </xdr:nvCxnSpPr>
      <xdr:spPr>
        <a:xfrm>
          <a:off x="16230600" y="939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94881</xdr:rowOff>
    </xdr:from>
    <xdr:ext cx="534377" cy="259045"/>
    <xdr:sp macro="" textlink="">
      <xdr:nvSpPr>
        <xdr:cNvPr id="588" name="教育費最大値テキスト"/>
        <xdr:cNvSpPr txBox="1"/>
      </xdr:nvSpPr>
      <xdr:spPr>
        <a:xfrm>
          <a:off x="16370300" y="866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148204</xdr:rowOff>
    </xdr:from>
    <xdr:to>
      <xdr:col>86</xdr:col>
      <xdr:colOff>25400</xdr:colOff>
      <xdr:row>51</xdr:row>
      <xdr:rowOff>148204</xdr:rowOff>
    </xdr:to>
    <xdr:cxnSp macro="">
      <xdr:nvCxnSpPr>
        <xdr:cNvPr id="589" name="直線コネクタ 588"/>
        <xdr:cNvCxnSpPr/>
      </xdr:nvCxnSpPr>
      <xdr:spPr>
        <a:xfrm>
          <a:off x="16230600" y="889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73726</xdr:rowOff>
    </xdr:from>
    <xdr:to>
      <xdr:col>85</xdr:col>
      <xdr:colOff>127000</xdr:colOff>
      <xdr:row>52</xdr:row>
      <xdr:rowOff>117800</xdr:rowOff>
    </xdr:to>
    <xdr:cxnSp macro="">
      <xdr:nvCxnSpPr>
        <xdr:cNvPr id="590" name="直線コネクタ 589"/>
        <xdr:cNvCxnSpPr/>
      </xdr:nvCxnSpPr>
      <xdr:spPr>
        <a:xfrm flipV="1">
          <a:off x="15481300" y="8989126"/>
          <a:ext cx="8382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113321</xdr:rowOff>
    </xdr:from>
    <xdr:ext cx="534377" cy="259045"/>
    <xdr:sp macro="" textlink="">
      <xdr:nvSpPr>
        <xdr:cNvPr id="591" name="教育費平均値テキスト"/>
        <xdr:cNvSpPr txBox="1"/>
      </xdr:nvSpPr>
      <xdr:spPr>
        <a:xfrm>
          <a:off x="16370300" y="9028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134894</xdr:rowOff>
    </xdr:from>
    <xdr:to>
      <xdr:col>85</xdr:col>
      <xdr:colOff>177800</xdr:colOff>
      <xdr:row>53</xdr:row>
      <xdr:rowOff>65044</xdr:rowOff>
    </xdr:to>
    <xdr:sp macro="" textlink="">
      <xdr:nvSpPr>
        <xdr:cNvPr id="592" name="フローチャート: 判断 591"/>
        <xdr:cNvSpPr/>
      </xdr:nvSpPr>
      <xdr:spPr>
        <a:xfrm>
          <a:off x="162687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117800</xdr:rowOff>
    </xdr:from>
    <xdr:to>
      <xdr:col>81</xdr:col>
      <xdr:colOff>50800</xdr:colOff>
      <xdr:row>58</xdr:row>
      <xdr:rowOff>17422</xdr:rowOff>
    </xdr:to>
    <xdr:cxnSp macro="">
      <xdr:nvCxnSpPr>
        <xdr:cNvPr id="593" name="直線コネクタ 592"/>
        <xdr:cNvCxnSpPr/>
      </xdr:nvCxnSpPr>
      <xdr:spPr>
        <a:xfrm flipV="1">
          <a:off x="14592300" y="9033200"/>
          <a:ext cx="889000" cy="92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128905</xdr:rowOff>
    </xdr:from>
    <xdr:to>
      <xdr:col>81</xdr:col>
      <xdr:colOff>101600</xdr:colOff>
      <xdr:row>53</xdr:row>
      <xdr:rowOff>59055</xdr:rowOff>
    </xdr:to>
    <xdr:sp macro="" textlink="">
      <xdr:nvSpPr>
        <xdr:cNvPr id="594" name="フローチャート: 判断 593"/>
        <xdr:cNvSpPr/>
      </xdr:nvSpPr>
      <xdr:spPr>
        <a:xfrm>
          <a:off x="15430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50182</xdr:rowOff>
    </xdr:from>
    <xdr:ext cx="534377" cy="259045"/>
    <xdr:sp macro="" textlink="">
      <xdr:nvSpPr>
        <xdr:cNvPr id="595" name="テキスト ボックス 594"/>
        <xdr:cNvSpPr txBox="1"/>
      </xdr:nvSpPr>
      <xdr:spPr>
        <a:xfrm>
          <a:off x="15214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160548</xdr:rowOff>
    </xdr:from>
    <xdr:to>
      <xdr:col>76</xdr:col>
      <xdr:colOff>114300</xdr:colOff>
      <xdr:row>58</xdr:row>
      <xdr:rowOff>17422</xdr:rowOff>
    </xdr:to>
    <xdr:cxnSp macro="">
      <xdr:nvCxnSpPr>
        <xdr:cNvPr id="596" name="直線コネクタ 595"/>
        <xdr:cNvCxnSpPr/>
      </xdr:nvCxnSpPr>
      <xdr:spPr>
        <a:xfrm>
          <a:off x="13703300" y="9933198"/>
          <a:ext cx="8890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59205</xdr:rowOff>
    </xdr:from>
    <xdr:to>
      <xdr:col>76</xdr:col>
      <xdr:colOff>165100</xdr:colOff>
      <xdr:row>58</xdr:row>
      <xdr:rowOff>160805</xdr:rowOff>
    </xdr:to>
    <xdr:sp macro="" textlink="">
      <xdr:nvSpPr>
        <xdr:cNvPr id="597" name="フローチャート: 判断 596"/>
        <xdr:cNvSpPr/>
      </xdr:nvSpPr>
      <xdr:spPr>
        <a:xfrm>
          <a:off x="14541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151932</xdr:rowOff>
    </xdr:from>
    <xdr:ext cx="534377" cy="259045"/>
    <xdr:sp macro="" textlink="">
      <xdr:nvSpPr>
        <xdr:cNvPr id="598" name="テキスト ボックス 597"/>
        <xdr:cNvSpPr txBox="1"/>
      </xdr:nvSpPr>
      <xdr:spPr>
        <a:xfrm>
          <a:off x="14325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160548</xdr:rowOff>
    </xdr:from>
    <xdr:to>
      <xdr:col>71</xdr:col>
      <xdr:colOff>177800</xdr:colOff>
      <xdr:row>58</xdr:row>
      <xdr:rowOff>36807</xdr:rowOff>
    </xdr:to>
    <xdr:cxnSp macro="">
      <xdr:nvCxnSpPr>
        <xdr:cNvPr id="599" name="直線コネクタ 598"/>
        <xdr:cNvCxnSpPr/>
      </xdr:nvCxnSpPr>
      <xdr:spPr>
        <a:xfrm flipV="1">
          <a:off x="12814300" y="9933198"/>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87894</xdr:rowOff>
    </xdr:from>
    <xdr:to>
      <xdr:col>72</xdr:col>
      <xdr:colOff>38100</xdr:colOff>
      <xdr:row>59</xdr:row>
      <xdr:rowOff>18044</xdr:rowOff>
    </xdr:to>
    <xdr:sp macro="" textlink="">
      <xdr:nvSpPr>
        <xdr:cNvPr id="600" name="フローチャート: 判断 599"/>
        <xdr:cNvSpPr/>
      </xdr:nvSpPr>
      <xdr:spPr>
        <a:xfrm>
          <a:off x="13652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9171</xdr:rowOff>
    </xdr:from>
    <xdr:ext cx="534377" cy="259045"/>
    <xdr:sp macro="" textlink="">
      <xdr:nvSpPr>
        <xdr:cNvPr id="601" name="テキスト ボックス 600"/>
        <xdr:cNvSpPr txBox="1"/>
      </xdr:nvSpPr>
      <xdr:spPr>
        <a:xfrm>
          <a:off x="13436111" y="10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99758</xdr:rowOff>
    </xdr:from>
    <xdr:to>
      <xdr:col>67</xdr:col>
      <xdr:colOff>101600</xdr:colOff>
      <xdr:row>59</xdr:row>
      <xdr:rowOff>29908</xdr:rowOff>
    </xdr:to>
    <xdr:sp macro="" textlink="">
      <xdr:nvSpPr>
        <xdr:cNvPr id="602" name="フローチャート: 判断 601"/>
        <xdr:cNvSpPr/>
      </xdr:nvSpPr>
      <xdr:spPr>
        <a:xfrm>
          <a:off x="12763500" y="10043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21035</xdr:rowOff>
    </xdr:from>
    <xdr:ext cx="534377" cy="259045"/>
    <xdr:sp macro="" textlink="">
      <xdr:nvSpPr>
        <xdr:cNvPr id="603" name="テキスト ボックス 602"/>
        <xdr:cNvSpPr txBox="1"/>
      </xdr:nvSpPr>
      <xdr:spPr>
        <a:xfrm>
          <a:off x="12547111" y="101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22926</xdr:rowOff>
    </xdr:from>
    <xdr:to>
      <xdr:col>85</xdr:col>
      <xdr:colOff>177800</xdr:colOff>
      <xdr:row>52</xdr:row>
      <xdr:rowOff>124526</xdr:rowOff>
    </xdr:to>
    <xdr:sp macro="" textlink="">
      <xdr:nvSpPr>
        <xdr:cNvPr id="609" name="楕円 608"/>
        <xdr:cNvSpPr/>
      </xdr:nvSpPr>
      <xdr:spPr>
        <a:xfrm>
          <a:off x="16268700" y="893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109303</xdr:rowOff>
    </xdr:from>
    <xdr:ext cx="534377" cy="259045"/>
    <xdr:sp macro="" textlink="">
      <xdr:nvSpPr>
        <xdr:cNvPr id="610" name="教育費該当値テキスト"/>
        <xdr:cNvSpPr txBox="1"/>
      </xdr:nvSpPr>
      <xdr:spPr>
        <a:xfrm>
          <a:off x="16370300" y="885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67000</xdr:rowOff>
    </xdr:from>
    <xdr:to>
      <xdr:col>81</xdr:col>
      <xdr:colOff>101600</xdr:colOff>
      <xdr:row>52</xdr:row>
      <xdr:rowOff>168600</xdr:rowOff>
    </xdr:to>
    <xdr:sp macro="" textlink="">
      <xdr:nvSpPr>
        <xdr:cNvPr id="611" name="楕円 610"/>
        <xdr:cNvSpPr/>
      </xdr:nvSpPr>
      <xdr:spPr>
        <a:xfrm>
          <a:off x="15430500" y="89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13677</xdr:rowOff>
    </xdr:from>
    <xdr:ext cx="534377" cy="259045"/>
    <xdr:sp macro="" textlink="">
      <xdr:nvSpPr>
        <xdr:cNvPr id="612" name="テキスト ボックス 611"/>
        <xdr:cNvSpPr txBox="1"/>
      </xdr:nvSpPr>
      <xdr:spPr>
        <a:xfrm>
          <a:off x="15214111" y="87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138072</xdr:rowOff>
    </xdr:from>
    <xdr:to>
      <xdr:col>76</xdr:col>
      <xdr:colOff>165100</xdr:colOff>
      <xdr:row>58</xdr:row>
      <xdr:rowOff>68222</xdr:rowOff>
    </xdr:to>
    <xdr:sp macro="" textlink="">
      <xdr:nvSpPr>
        <xdr:cNvPr id="613" name="楕円 612"/>
        <xdr:cNvSpPr/>
      </xdr:nvSpPr>
      <xdr:spPr>
        <a:xfrm>
          <a:off x="14541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84749</xdr:rowOff>
    </xdr:from>
    <xdr:ext cx="534377" cy="259045"/>
    <xdr:sp macro="" textlink="">
      <xdr:nvSpPr>
        <xdr:cNvPr id="614" name="テキスト ボックス 613"/>
        <xdr:cNvSpPr txBox="1"/>
      </xdr:nvSpPr>
      <xdr:spPr>
        <a:xfrm>
          <a:off x="14325111" y="968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109748</xdr:rowOff>
    </xdr:from>
    <xdr:to>
      <xdr:col>72</xdr:col>
      <xdr:colOff>38100</xdr:colOff>
      <xdr:row>58</xdr:row>
      <xdr:rowOff>39898</xdr:rowOff>
    </xdr:to>
    <xdr:sp macro="" textlink="">
      <xdr:nvSpPr>
        <xdr:cNvPr id="615" name="楕円 614"/>
        <xdr:cNvSpPr/>
      </xdr:nvSpPr>
      <xdr:spPr>
        <a:xfrm>
          <a:off x="13652500" y="988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56425</xdr:rowOff>
    </xdr:from>
    <xdr:ext cx="534377" cy="259045"/>
    <xdr:sp macro="" textlink="">
      <xdr:nvSpPr>
        <xdr:cNvPr id="616" name="テキスト ボックス 615"/>
        <xdr:cNvSpPr txBox="1"/>
      </xdr:nvSpPr>
      <xdr:spPr>
        <a:xfrm>
          <a:off x="13436111" y="96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157457</xdr:rowOff>
    </xdr:from>
    <xdr:to>
      <xdr:col>67</xdr:col>
      <xdr:colOff>101600</xdr:colOff>
      <xdr:row>58</xdr:row>
      <xdr:rowOff>87607</xdr:rowOff>
    </xdr:to>
    <xdr:sp macro="" textlink="">
      <xdr:nvSpPr>
        <xdr:cNvPr id="617" name="楕円 616"/>
        <xdr:cNvSpPr/>
      </xdr:nvSpPr>
      <xdr:spPr>
        <a:xfrm>
          <a:off x="12763500" y="993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104134</xdr:rowOff>
    </xdr:from>
    <xdr:ext cx="534377" cy="259045"/>
    <xdr:sp macro="" textlink="">
      <xdr:nvSpPr>
        <xdr:cNvPr id="618" name="テキスト ボックス 617"/>
        <xdr:cNvSpPr txBox="1"/>
      </xdr:nvSpPr>
      <xdr:spPr>
        <a:xfrm>
          <a:off x="12547111" y="970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4" name="テキスト ボックス 63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6" name="テキスト ボックス 63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8" name="テキスト ボックス 63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56794</xdr:rowOff>
    </xdr:from>
    <xdr:to>
      <xdr:col>85</xdr:col>
      <xdr:colOff>126364</xdr:colOff>
      <xdr:row>79</xdr:row>
      <xdr:rowOff>44450</xdr:rowOff>
    </xdr:to>
    <xdr:cxnSp macro="">
      <xdr:nvCxnSpPr>
        <xdr:cNvPr id="642" name="直線コネクタ 641"/>
        <xdr:cNvCxnSpPr/>
      </xdr:nvCxnSpPr>
      <xdr:spPr>
        <a:xfrm flipV="1">
          <a:off x="16317595" y="12229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3471</xdr:rowOff>
    </xdr:from>
    <xdr:ext cx="534377" cy="259045"/>
    <xdr:sp macro="" textlink="">
      <xdr:nvSpPr>
        <xdr:cNvPr id="645" name="災害復旧費最大値テキスト"/>
        <xdr:cNvSpPr txBox="1"/>
      </xdr:nvSpPr>
      <xdr:spPr>
        <a:xfrm>
          <a:off x="16370300" y="120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56794</xdr:rowOff>
    </xdr:from>
    <xdr:to>
      <xdr:col>86</xdr:col>
      <xdr:colOff>25400</xdr:colOff>
      <xdr:row>71</xdr:row>
      <xdr:rowOff>56794</xdr:rowOff>
    </xdr:to>
    <xdr:cxnSp macro="">
      <xdr:nvCxnSpPr>
        <xdr:cNvPr id="646" name="直線コネクタ 645"/>
        <xdr:cNvCxnSpPr/>
      </xdr:nvCxnSpPr>
      <xdr:spPr>
        <a:xfrm>
          <a:off x="16230600" y="1222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30124</xdr:rowOff>
    </xdr:from>
    <xdr:to>
      <xdr:col>85</xdr:col>
      <xdr:colOff>127000</xdr:colOff>
      <xdr:row>79</xdr:row>
      <xdr:rowOff>13055</xdr:rowOff>
    </xdr:to>
    <xdr:cxnSp macro="">
      <xdr:nvCxnSpPr>
        <xdr:cNvPr id="647" name="直線コネクタ 646"/>
        <xdr:cNvCxnSpPr/>
      </xdr:nvCxnSpPr>
      <xdr:spPr>
        <a:xfrm flipV="1">
          <a:off x="15481300" y="13060324"/>
          <a:ext cx="838200" cy="49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33190</xdr:rowOff>
    </xdr:from>
    <xdr:ext cx="469744" cy="259045"/>
    <xdr:sp macro="" textlink="">
      <xdr:nvSpPr>
        <xdr:cNvPr id="648" name="災害復旧費平均値テキスト"/>
        <xdr:cNvSpPr txBox="1"/>
      </xdr:nvSpPr>
      <xdr:spPr>
        <a:xfrm>
          <a:off x="16370300" y="1340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54763</xdr:rowOff>
    </xdr:from>
    <xdr:to>
      <xdr:col>85</xdr:col>
      <xdr:colOff>177800</xdr:colOff>
      <xdr:row>78</xdr:row>
      <xdr:rowOff>156363</xdr:rowOff>
    </xdr:to>
    <xdr:sp macro="" textlink="">
      <xdr:nvSpPr>
        <xdr:cNvPr id="649" name="フローチャート: 判断 648"/>
        <xdr:cNvSpPr/>
      </xdr:nvSpPr>
      <xdr:spPr>
        <a:xfrm>
          <a:off x="16268700" y="134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144805</xdr:rowOff>
    </xdr:from>
    <xdr:to>
      <xdr:col>81</xdr:col>
      <xdr:colOff>50800</xdr:colOff>
      <xdr:row>79</xdr:row>
      <xdr:rowOff>13055</xdr:rowOff>
    </xdr:to>
    <xdr:cxnSp macro="">
      <xdr:nvCxnSpPr>
        <xdr:cNvPr id="650" name="直線コネクタ 649"/>
        <xdr:cNvCxnSpPr/>
      </xdr:nvCxnSpPr>
      <xdr:spPr>
        <a:xfrm>
          <a:off x="14592300" y="13517905"/>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103149</xdr:rowOff>
    </xdr:from>
    <xdr:to>
      <xdr:col>81</xdr:col>
      <xdr:colOff>101600</xdr:colOff>
      <xdr:row>79</xdr:row>
      <xdr:rowOff>33299</xdr:rowOff>
    </xdr:to>
    <xdr:sp macro="" textlink="">
      <xdr:nvSpPr>
        <xdr:cNvPr id="651" name="フローチャート: 判断 650"/>
        <xdr:cNvSpPr/>
      </xdr:nvSpPr>
      <xdr:spPr>
        <a:xfrm>
          <a:off x="15430500" y="134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49826</xdr:rowOff>
    </xdr:from>
    <xdr:ext cx="378565" cy="259045"/>
    <xdr:sp macro="" textlink="">
      <xdr:nvSpPr>
        <xdr:cNvPr id="652" name="テキスト ボックス 651"/>
        <xdr:cNvSpPr txBox="1"/>
      </xdr:nvSpPr>
      <xdr:spPr>
        <a:xfrm>
          <a:off x="15292017" y="1325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38430</xdr:rowOff>
    </xdr:from>
    <xdr:to>
      <xdr:col>76</xdr:col>
      <xdr:colOff>114300</xdr:colOff>
      <xdr:row>78</xdr:row>
      <xdr:rowOff>144805</xdr:rowOff>
    </xdr:to>
    <xdr:cxnSp macro="">
      <xdr:nvCxnSpPr>
        <xdr:cNvPr id="653" name="直線コネクタ 652"/>
        <xdr:cNvCxnSpPr/>
      </xdr:nvCxnSpPr>
      <xdr:spPr>
        <a:xfrm>
          <a:off x="13703300" y="13411530"/>
          <a:ext cx="8890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103454</xdr:rowOff>
    </xdr:from>
    <xdr:to>
      <xdr:col>76</xdr:col>
      <xdr:colOff>165100</xdr:colOff>
      <xdr:row>79</xdr:row>
      <xdr:rowOff>33604</xdr:rowOff>
    </xdr:to>
    <xdr:sp macro="" textlink="">
      <xdr:nvSpPr>
        <xdr:cNvPr id="654" name="フローチャート: 判断 653"/>
        <xdr:cNvSpPr/>
      </xdr:nvSpPr>
      <xdr:spPr>
        <a:xfrm>
          <a:off x="145415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24731</xdr:rowOff>
    </xdr:from>
    <xdr:ext cx="378565" cy="259045"/>
    <xdr:sp macro="" textlink="">
      <xdr:nvSpPr>
        <xdr:cNvPr id="655" name="テキスト ボックス 654"/>
        <xdr:cNvSpPr txBox="1"/>
      </xdr:nvSpPr>
      <xdr:spPr>
        <a:xfrm>
          <a:off x="14403017" y="1356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65252</xdr:rowOff>
    </xdr:from>
    <xdr:to>
      <xdr:col>71</xdr:col>
      <xdr:colOff>177800</xdr:colOff>
      <xdr:row>78</xdr:row>
      <xdr:rowOff>38430</xdr:rowOff>
    </xdr:to>
    <xdr:cxnSp macro="">
      <xdr:nvCxnSpPr>
        <xdr:cNvPr id="656" name="直線コネクタ 655"/>
        <xdr:cNvCxnSpPr/>
      </xdr:nvCxnSpPr>
      <xdr:spPr>
        <a:xfrm>
          <a:off x="12814300" y="13266902"/>
          <a:ext cx="889000" cy="14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120217</xdr:rowOff>
    </xdr:from>
    <xdr:to>
      <xdr:col>72</xdr:col>
      <xdr:colOff>38100</xdr:colOff>
      <xdr:row>79</xdr:row>
      <xdr:rowOff>50367</xdr:rowOff>
    </xdr:to>
    <xdr:sp macro="" textlink="">
      <xdr:nvSpPr>
        <xdr:cNvPr id="657" name="フローチャート: 判断 656"/>
        <xdr:cNvSpPr/>
      </xdr:nvSpPr>
      <xdr:spPr>
        <a:xfrm>
          <a:off x="13652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41494</xdr:rowOff>
    </xdr:from>
    <xdr:ext cx="378565" cy="259045"/>
    <xdr:sp macro="" textlink="">
      <xdr:nvSpPr>
        <xdr:cNvPr id="658" name="テキスト ボックス 657"/>
        <xdr:cNvSpPr txBox="1"/>
      </xdr:nvSpPr>
      <xdr:spPr>
        <a:xfrm>
          <a:off x="13514017" y="1358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106959</xdr:rowOff>
    </xdr:from>
    <xdr:to>
      <xdr:col>67</xdr:col>
      <xdr:colOff>101600</xdr:colOff>
      <xdr:row>79</xdr:row>
      <xdr:rowOff>37109</xdr:rowOff>
    </xdr:to>
    <xdr:sp macro="" textlink="">
      <xdr:nvSpPr>
        <xdr:cNvPr id="659" name="フローチャート: 判断 658"/>
        <xdr:cNvSpPr/>
      </xdr:nvSpPr>
      <xdr:spPr>
        <a:xfrm>
          <a:off x="12763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28236</xdr:rowOff>
    </xdr:from>
    <xdr:ext cx="378565" cy="259045"/>
    <xdr:sp macro="" textlink="">
      <xdr:nvSpPr>
        <xdr:cNvPr id="660" name="テキスト ボックス 659"/>
        <xdr:cNvSpPr txBox="1"/>
      </xdr:nvSpPr>
      <xdr:spPr>
        <a:xfrm>
          <a:off x="12625017" y="13572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150774</xdr:rowOff>
    </xdr:from>
    <xdr:to>
      <xdr:col>85</xdr:col>
      <xdr:colOff>177800</xdr:colOff>
      <xdr:row>76</xdr:row>
      <xdr:rowOff>80924</xdr:rowOff>
    </xdr:to>
    <xdr:sp macro="" textlink="">
      <xdr:nvSpPr>
        <xdr:cNvPr id="666" name="楕円 665"/>
        <xdr:cNvSpPr/>
      </xdr:nvSpPr>
      <xdr:spPr>
        <a:xfrm>
          <a:off x="16268700" y="130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2202</xdr:rowOff>
    </xdr:from>
    <xdr:ext cx="469744" cy="259045"/>
    <xdr:sp macro="" textlink="">
      <xdr:nvSpPr>
        <xdr:cNvPr id="667" name="災害復旧費該当値テキスト"/>
        <xdr:cNvSpPr txBox="1"/>
      </xdr:nvSpPr>
      <xdr:spPr>
        <a:xfrm>
          <a:off x="16370300"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133705</xdr:rowOff>
    </xdr:from>
    <xdr:to>
      <xdr:col>81</xdr:col>
      <xdr:colOff>101600</xdr:colOff>
      <xdr:row>79</xdr:row>
      <xdr:rowOff>63855</xdr:rowOff>
    </xdr:to>
    <xdr:sp macro="" textlink="">
      <xdr:nvSpPr>
        <xdr:cNvPr id="668" name="楕円 667"/>
        <xdr:cNvSpPr/>
      </xdr:nvSpPr>
      <xdr:spPr>
        <a:xfrm>
          <a:off x="15430500" y="1350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54982</xdr:rowOff>
    </xdr:from>
    <xdr:ext cx="378565" cy="259045"/>
    <xdr:sp macro="" textlink="">
      <xdr:nvSpPr>
        <xdr:cNvPr id="669" name="テキスト ボックス 668"/>
        <xdr:cNvSpPr txBox="1"/>
      </xdr:nvSpPr>
      <xdr:spPr>
        <a:xfrm>
          <a:off x="15292017" y="1359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94005</xdr:rowOff>
    </xdr:from>
    <xdr:to>
      <xdr:col>76</xdr:col>
      <xdr:colOff>165100</xdr:colOff>
      <xdr:row>79</xdr:row>
      <xdr:rowOff>24155</xdr:rowOff>
    </xdr:to>
    <xdr:sp macro="" textlink="">
      <xdr:nvSpPr>
        <xdr:cNvPr id="670" name="楕円 669"/>
        <xdr:cNvSpPr/>
      </xdr:nvSpPr>
      <xdr:spPr>
        <a:xfrm>
          <a:off x="14541500" y="13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40682</xdr:rowOff>
    </xdr:from>
    <xdr:ext cx="378565" cy="259045"/>
    <xdr:sp macro="" textlink="">
      <xdr:nvSpPr>
        <xdr:cNvPr id="671" name="テキスト ボックス 670"/>
        <xdr:cNvSpPr txBox="1"/>
      </xdr:nvSpPr>
      <xdr:spPr>
        <a:xfrm>
          <a:off x="14403017" y="13242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159080</xdr:rowOff>
    </xdr:from>
    <xdr:to>
      <xdr:col>72</xdr:col>
      <xdr:colOff>38100</xdr:colOff>
      <xdr:row>78</xdr:row>
      <xdr:rowOff>89230</xdr:rowOff>
    </xdr:to>
    <xdr:sp macro="" textlink="">
      <xdr:nvSpPr>
        <xdr:cNvPr id="672" name="楕円 671"/>
        <xdr:cNvSpPr/>
      </xdr:nvSpPr>
      <xdr:spPr>
        <a:xfrm>
          <a:off x="13652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105757</xdr:rowOff>
    </xdr:from>
    <xdr:ext cx="469744" cy="259045"/>
    <xdr:sp macro="" textlink="">
      <xdr:nvSpPr>
        <xdr:cNvPr id="673" name="テキスト ボックス 672"/>
        <xdr:cNvSpPr txBox="1"/>
      </xdr:nvSpPr>
      <xdr:spPr>
        <a:xfrm>
          <a:off x="13468428" y="1313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14452</xdr:rowOff>
    </xdr:from>
    <xdr:to>
      <xdr:col>67</xdr:col>
      <xdr:colOff>101600</xdr:colOff>
      <xdr:row>77</xdr:row>
      <xdr:rowOff>116052</xdr:rowOff>
    </xdr:to>
    <xdr:sp macro="" textlink="">
      <xdr:nvSpPr>
        <xdr:cNvPr id="674" name="楕円 673"/>
        <xdr:cNvSpPr/>
      </xdr:nvSpPr>
      <xdr:spPr>
        <a:xfrm>
          <a:off x="12763500" y="132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132579</xdr:rowOff>
    </xdr:from>
    <xdr:ext cx="469744" cy="259045"/>
    <xdr:sp macro="" textlink="">
      <xdr:nvSpPr>
        <xdr:cNvPr id="675" name="テキスト ボックス 674"/>
        <xdr:cNvSpPr txBox="1"/>
      </xdr:nvSpPr>
      <xdr:spPr>
        <a:xfrm>
          <a:off x="12579428" y="1299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8" name="テキスト ボックス 68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4" name="テキスト ボックス 69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121355</xdr:rowOff>
    </xdr:from>
    <xdr:to>
      <xdr:col>85</xdr:col>
      <xdr:colOff>126364</xdr:colOff>
      <xdr:row>99</xdr:row>
      <xdr:rowOff>129927</xdr:rowOff>
    </xdr:to>
    <xdr:cxnSp macro="">
      <xdr:nvCxnSpPr>
        <xdr:cNvPr id="700" name="直線コネクタ 699"/>
        <xdr:cNvCxnSpPr/>
      </xdr:nvCxnSpPr>
      <xdr:spPr>
        <a:xfrm flipV="1">
          <a:off x="16317595" y="15723305"/>
          <a:ext cx="1269"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133754</xdr:rowOff>
    </xdr:from>
    <xdr:ext cx="534377" cy="259045"/>
    <xdr:sp macro="" textlink="">
      <xdr:nvSpPr>
        <xdr:cNvPr id="701" name="公債費最小値テキスト"/>
        <xdr:cNvSpPr txBox="1"/>
      </xdr:nvSpPr>
      <xdr:spPr>
        <a:xfrm>
          <a:off x="16370300" y="1710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129927</xdr:rowOff>
    </xdr:from>
    <xdr:to>
      <xdr:col>86</xdr:col>
      <xdr:colOff>25400</xdr:colOff>
      <xdr:row>99</xdr:row>
      <xdr:rowOff>129927</xdr:rowOff>
    </xdr:to>
    <xdr:cxnSp macro="">
      <xdr:nvCxnSpPr>
        <xdr:cNvPr id="702" name="直線コネクタ 701"/>
        <xdr:cNvCxnSpPr/>
      </xdr:nvCxnSpPr>
      <xdr:spPr>
        <a:xfrm>
          <a:off x="16230600" y="171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68032</xdr:rowOff>
    </xdr:from>
    <xdr:ext cx="599010" cy="259045"/>
    <xdr:sp macro="" textlink="">
      <xdr:nvSpPr>
        <xdr:cNvPr id="703" name="公債費最大値テキスト"/>
        <xdr:cNvSpPr txBox="1"/>
      </xdr:nvSpPr>
      <xdr:spPr>
        <a:xfrm>
          <a:off x="16370300" y="1549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121355</xdr:rowOff>
    </xdr:from>
    <xdr:to>
      <xdr:col>86</xdr:col>
      <xdr:colOff>25400</xdr:colOff>
      <xdr:row>91</xdr:row>
      <xdr:rowOff>121355</xdr:rowOff>
    </xdr:to>
    <xdr:cxnSp macro="">
      <xdr:nvCxnSpPr>
        <xdr:cNvPr id="704" name="直線コネクタ 703"/>
        <xdr:cNvCxnSpPr/>
      </xdr:nvCxnSpPr>
      <xdr:spPr>
        <a:xfrm>
          <a:off x="16230600" y="15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134728</xdr:rowOff>
    </xdr:from>
    <xdr:to>
      <xdr:col>85</xdr:col>
      <xdr:colOff>127000</xdr:colOff>
      <xdr:row>96</xdr:row>
      <xdr:rowOff>156254</xdr:rowOff>
    </xdr:to>
    <xdr:cxnSp macro="">
      <xdr:nvCxnSpPr>
        <xdr:cNvPr id="705" name="直線コネクタ 704"/>
        <xdr:cNvCxnSpPr/>
      </xdr:nvCxnSpPr>
      <xdr:spPr>
        <a:xfrm>
          <a:off x="15481300" y="16593928"/>
          <a:ext cx="8382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128667</xdr:rowOff>
    </xdr:from>
    <xdr:ext cx="534377" cy="259045"/>
    <xdr:sp macro="" textlink="">
      <xdr:nvSpPr>
        <xdr:cNvPr id="706" name="公債費平均値テキスト"/>
        <xdr:cNvSpPr txBox="1"/>
      </xdr:nvSpPr>
      <xdr:spPr>
        <a:xfrm>
          <a:off x="16370300" y="1658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150240</xdr:rowOff>
    </xdr:from>
    <xdr:to>
      <xdr:col>85</xdr:col>
      <xdr:colOff>177800</xdr:colOff>
      <xdr:row>97</xdr:row>
      <xdr:rowOff>80390</xdr:rowOff>
    </xdr:to>
    <xdr:sp macro="" textlink="">
      <xdr:nvSpPr>
        <xdr:cNvPr id="707" name="フローチャート: 判断 706"/>
        <xdr:cNvSpPr/>
      </xdr:nvSpPr>
      <xdr:spPr>
        <a:xfrm>
          <a:off x="16268700" y="1660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122307</xdr:rowOff>
    </xdr:from>
    <xdr:to>
      <xdr:col>81</xdr:col>
      <xdr:colOff>50800</xdr:colOff>
      <xdr:row>96</xdr:row>
      <xdr:rowOff>134728</xdr:rowOff>
    </xdr:to>
    <xdr:cxnSp macro="">
      <xdr:nvCxnSpPr>
        <xdr:cNvPr id="708" name="直線コネクタ 707"/>
        <xdr:cNvCxnSpPr/>
      </xdr:nvCxnSpPr>
      <xdr:spPr>
        <a:xfrm>
          <a:off x="14592300" y="16581507"/>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161310</xdr:rowOff>
    </xdr:from>
    <xdr:to>
      <xdr:col>81</xdr:col>
      <xdr:colOff>101600</xdr:colOff>
      <xdr:row>97</xdr:row>
      <xdr:rowOff>91460</xdr:rowOff>
    </xdr:to>
    <xdr:sp macro="" textlink="">
      <xdr:nvSpPr>
        <xdr:cNvPr id="709" name="フローチャート: 判断 708"/>
        <xdr:cNvSpPr/>
      </xdr:nvSpPr>
      <xdr:spPr>
        <a:xfrm>
          <a:off x="15430500" y="1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82587</xdr:rowOff>
    </xdr:from>
    <xdr:ext cx="534377" cy="259045"/>
    <xdr:sp macro="" textlink="">
      <xdr:nvSpPr>
        <xdr:cNvPr id="710" name="テキスト ボックス 709"/>
        <xdr:cNvSpPr txBox="1"/>
      </xdr:nvSpPr>
      <xdr:spPr>
        <a:xfrm>
          <a:off x="15214111" y="167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104000</xdr:rowOff>
    </xdr:from>
    <xdr:to>
      <xdr:col>76</xdr:col>
      <xdr:colOff>114300</xdr:colOff>
      <xdr:row>96</xdr:row>
      <xdr:rowOff>122307</xdr:rowOff>
    </xdr:to>
    <xdr:cxnSp macro="">
      <xdr:nvCxnSpPr>
        <xdr:cNvPr id="711" name="直線コネクタ 710"/>
        <xdr:cNvCxnSpPr/>
      </xdr:nvCxnSpPr>
      <xdr:spPr>
        <a:xfrm>
          <a:off x="13703300" y="16563200"/>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149289</xdr:rowOff>
    </xdr:from>
    <xdr:to>
      <xdr:col>76</xdr:col>
      <xdr:colOff>165100</xdr:colOff>
      <xdr:row>97</xdr:row>
      <xdr:rowOff>79439</xdr:rowOff>
    </xdr:to>
    <xdr:sp macro="" textlink="">
      <xdr:nvSpPr>
        <xdr:cNvPr id="712" name="フローチャート: 判断 711"/>
        <xdr:cNvSpPr/>
      </xdr:nvSpPr>
      <xdr:spPr>
        <a:xfrm>
          <a:off x="14541500" y="1660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70566</xdr:rowOff>
    </xdr:from>
    <xdr:ext cx="534377" cy="259045"/>
    <xdr:sp macro="" textlink="">
      <xdr:nvSpPr>
        <xdr:cNvPr id="713" name="テキスト ボックス 712"/>
        <xdr:cNvSpPr txBox="1"/>
      </xdr:nvSpPr>
      <xdr:spPr>
        <a:xfrm>
          <a:off x="14325111" y="1670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104000</xdr:rowOff>
    </xdr:from>
    <xdr:to>
      <xdr:col>71</xdr:col>
      <xdr:colOff>177800</xdr:colOff>
      <xdr:row>97</xdr:row>
      <xdr:rowOff>21837</xdr:rowOff>
    </xdr:to>
    <xdr:cxnSp macro="">
      <xdr:nvCxnSpPr>
        <xdr:cNvPr id="714" name="直線コネクタ 713"/>
        <xdr:cNvCxnSpPr/>
      </xdr:nvCxnSpPr>
      <xdr:spPr>
        <a:xfrm flipV="1">
          <a:off x="12814300" y="16563200"/>
          <a:ext cx="889000" cy="8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138582</xdr:rowOff>
    </xdr:from>
    <xdr:to>
      <xdr:col>72</xdr:col>
      <xdr:colOff>38100</xdr:colOff>
      <xdr:row>97</xdr:row>
      <xdr:rowOff>68732</xdr:rowOff>
    </xdr:to>
    <xdr:sp macro="" textlink="">
      <xdr:nvSpPr>
        <xdr:cNvPr id="715" name="フローチャート: 判断 714"/>
        <xdr:cNvSpPr/>
      </xdr:nvSpPr>
      <xdr:spPr>
        <a:xfrm>
          <a:off x="13652500" y="165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59859</xdr:rowOff>
    </xdr:from>
    <xdr:ext cx="534377" cy="259045"/>
    <xdr:sp macro="" textlink="">
      <xdr:nvSpPr>
        <xdr:cNvPr id="716" name="テキスト ボックス 715"/>
        <xdr:cNvSpPr txBox="1"/>
      </xdr:nvSpPr>
      <xdr:spPr>
        <a:xfrm>
          <a:off x="13436111" y="166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145193</xdr:rowOff>
    </xdr:from>
    <xdr:to>
      <xdr:col>67</xdr:col>
      <xdr:colOff>101600</xdr:colOff>
      <xdr:row>97</xdr:row>
      <xdr:rowOff>75343</xdr:rowOff>
    </xdr:to>
    <xdr:sp macro="" textlink="">
      <xdr:nvSpPr>
        <xdr:cNvPr id="717" name="フローチャート: 判断 716"/>
        <xdr:cNvSpPr/>
      </xdr:nvSpPr>
      <xdr:spPr>
        <a:xfrm>
          <a:off x="12763500" y="1660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66470</xdr:rowOff>
    </xdr:from>
    <xdr:ext cx="534377" cy="259045"/>
    <xdr:sp macro="" textlink="">
      <xdr:nvSpPr>
        <xdr:cNvPr id="718" name="テキスト ボックス 717"/>
        <xdr:cNvSpPr txBox="1"/>
      </xdr:nvSpPr>
      <xdr:spPr>
        <a:xfrm>
          <a:off x="12547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105454</xdr:rowOff>
    </xdr:from>
    <xdr:to>
      <xdr:col>85</xdr:col>
      <xdr:colOff>177800</xdr:colOff>
      <xdr:row>97</xdr:row>
      <xdr:rowOff>35604</xdr:rowOff>
    </xdr:to>
    <xdr:sp macro="" textlink="">
      <xdr:nvSpPr>
        <xdr:cNvPr id="724" name="楕円 723"/>
        <xdr:cNvSpPr/>
      </xdr:nvSpPr>
      <xdr:spPr>
        <a:xfrm>
          <a:off x="16268700" y="1656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128331</xdr:rowOff>
    </xdr:from>
    <xdr:ext cx="534377" cy="259045"/>
    <xdr:sp macro="" textlink="">
      <xdr:nvSpPr>
        <xdr:cNvPr id="725" name="公債費該当値テキスト"/>
        <xdr:cNvSpPr txBox="1"/>
      </xdr:nvSpPr>
      <xdr:spPr>
        <a:xfrm>
          <a:off x="16370300" y="164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83928</xdr:rowOff>
    </xdr:from>
    <xdr:to>
      <xdr:col>81</xdr:col>
      <xdr:colOff>101600</xdr:colOff>
      <xdr:row>97</xdr:row>
      <xdr:rowOff>14078</xdr:rowOff>
    </xdr:to>
    <xdr:sp macro="" textlink="">
      <xdr:nvSpPr>
        <xdr:cNvPr id="726" name="楕円 725"/>
        <xdr:cNvSpPr/>
      </xdr:nvSpPr>
      <xdr:spPr>
        <a:xfrm>
          <a:off x="15430500" y="165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30605</xdr:rowOff>
    </xdr:from>
    <xdr:ext cx="534377" cy="259045"/>
    <xdr:sp macro="" textlink="">
      <xdr:nvSpPr>
        <xdr:cNvPr id="727" name="テキスト ボックス 726"/>
        <xdr:cNvSpPr txBox="1"/>
      </xdr:nvSpPr>
      <xdr:spPr>
        <a:xfrm>
          <a:off x="15214111" y="1631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71507</xdr:rowOff>
    </xdr:from>
    <xdr:to>
      <xdr:col>76</xdr:col>
      <xdr:colOff>165100</xdr:colOff>
      <xdr:row>97</xdr:row>
      <xdr:rowOff>1657</xdr:rowOff>
    </xdr:to>
    <xdr:sp macro="" textlink="">
      <xdr:nvSpPr>
        <xdr:cNvPr id="728" name="楕円 727"/>
        <xdr:cNvSpPr/>
      </xdr:nvSpPr>
      <xdr:spPr>
        <a:xfrm>
          <a:off x="14541500" y="165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18184</xdr:rowOff>
    </xdr:from>
    <xdr:ext cx="534377" cy="259045"/>
    <xdr:sp macro="" textlink="">
      <xdr:nvSpPr>
        <xdr:cNvPr id="729" name="テキスト ボックス 728"/>
        <xdr:cNvSpPr txBox="1"/>
      </xdr:nvSpPr>
      <xdr:spPr>
        <a:xfrm>
          <a:off x="14325111" y="1630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53200</xdr:rowOff>
    </xdr:from>
    <xdr:to>
      <xdr:col>72</xdr:col>
      <xdr:colOff>38100</xdr:colOff>
      <xdr:row>96</xdr:row>
      <xdr:rowOff>154800</xdr:rowOff>
    </xdr:to>
    <xdr:sp macro="" textlink="">
      <xdr:nvSpPr>
        <xdr:cNvPr id="730" name="楕円 729"/>
        <xdr:cNvSpPr/>
      </xdr:nvSpPr>
      <xdr:spPr>
        <a:xfrm>
          <a:off x="13652500" y="165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171327</xdr:rowOff>
    </xdr:from>
    <xdr:ext cx="534377" cy="259045"/>
    <xdr:sp macro="" textlink="">
      <xdr:nvSpPr>
        <xdr:cNvPr id="731" name="テキスト ボックス 730"/>
        <xdr:cNvSpPr txBox="1"/>
      </xdr:nvSpPr>
      <xdr:spPr>
        <a:xfrm>
          <a:off x="13436111" y="1628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142487</xdr:rowOff>
    </xdr:from>
    <xdr:to>
      <xdr:col>67</xdr:col>
      <xdr:colOff>101600</xdr:colOff>
      <xdr:row>97</xdr:row>
      <xdr:rowOff>72637</xdr:rowOff>
    </xdr:to>
    <xdr:sp macro="" textlink="">
      <xdr:nvSpPr>
        <xdr:cNvPr id="732" name="楕円 731"/>
        <xdr:cNvSpPr/>
      </xdr:nvSpPr>
      <xdr:spPr>
        <a:xfrm>
          <a:off x="12763500" y="166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89164</xdr:rowOff>
    </xdr:from>
    <xdr:ext cx="534377" cy="259045"/>
    <xdr:sp macro="" textlink="">
      <xdr:nvSpPr>
        <xdr:cNvPr id="733" name="テキスト ボックス 732"/>
        <xdr:cNvSpPr txBox="1"/>
      </xdr:nvSpPr>
      <xdr:spPr>
        <a:xfrm>
          <a:off x="12547111" y="163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4" name="直線コネクタ 74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5" name="テキスト ボックス 74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6" name="直線コネクタ 74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7" name="テキスト ボックス 74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8" name="直線コネクタ 74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9" name="テキスト ボックス 74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0" name="直線コネクタ 74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1" name="テキスト ボックス 75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2" name="直線コネクタ 75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53" name="テキスト ボックス 75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4" name="直線コネクタ 75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5" name="テキスト ボックス 75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7" name="テキスト ボックス 75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25509</xdr:rowOff>
    </xdr:from>
    <xdr:to>
      <xdr:col>116</xdr:col>
      <xdr:colOff>62864</xdr:colOff>
      <xdr:row>39</xdr:row>
      <xdr:rowOff>98878</xdr:rowOff>
    </xdr:to>
    <xdr:cxnSp macro="">
      <xdr:nvCxnSpPr>
        <xdr:cNvPr id="759" name="直線コネクタ 758"/>
        <xdr:cNvCxnSpPr/>
      </xdr:nvCxnSpPr>
      <xdr:spPr>
        <a:xfrm flipV="1">
          <a:off x="22159595" y="5340459"/>
          <a:ext cx="1269" cy="14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1" name="直線コネクタ 76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143636</xdr:rowOff>
    </xdr:from>
    <xdr:ext cx="534377" cy="259045"/>
    <xdr:sp macro="" textlink="">
      <xdr:nvSpPr>
        <xdr:cNvPr id="762" name="諸支出金最大値テキスト"/>
        <xdr:cNvSpPr txBox="1"/>
      </xdr:nvSpPr>
      <xdr:spPr>
        <a:xfrm>
          <a:off x="22212300" y="511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25509</xdr:rowOff>
    </xdr:from>
    <xdr:to>
      <xdr:col>116</xdr:col>
      <xdr:colOff>152400</xdr:colOff>
      <xdr:row>31</xdr:row>
      <xdr:rowOff>25509</xdr:rowOff>
    </xdr:to>
    <xdr:cxnSp macro="">
      <xdr:nvCxnSpPr>
        <xdr:cNvPr id="763" name="直線コネクタ 762"/>
        <xdr:cNvCxnSpPr/>
      </xdr:nvCxnSpPr>
      <xdr:spPr>
        <a:xfrm>
          <a:off x="22072600" y="534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4" name="直線コネクタ 76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28719</xdr:rowOff>
    </xdr:from>
    <xdr:ext cx="469744" cy="259045"/>
    <xdr:sp macro="" textlink="">
      <xdr:nvSpPr>
        <xdr:cNvPr id="765" name="諸支出金平均値テキスト"/>
        <xdr:cNvSpPr txBox="1"/>
      </xdr:nvSpPr>
      <xdr:spPr>
        <a:xfrm>
          <a:off x="22212300" y="6200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5842</xdr:rowOff>
    </xdr:from>
    <xdr:to>
      <xdr:col>116</xdr:col>
      <xdr:colOff>114300</xdr:colOff>
      <xdr:row>37</xdr:row>
      <xdr:rowOff>107442</xdr:rowOff>
    </xdr:to>
    <xdr:sp macro="" textlink="">
      <xdr:nvSpPr>
        <xdr:cNvPr id="766" name="フローチャート: 判断 765"/>
        <xdr:cNvSpPr/>
      </xdr:nvSpPr>
      <xdr:spPr>
        <a:xfrm>
          <a:off x="221107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7" name="直線コネクタ 76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152690</xdr:rowOff>
    </xdr:from>
    <xdr:to>
      <xdr:col>112</xdr:col>
      <xdr:colOff>38100</xdr:colOff>
      <xdr:row>37</xdr:row>
      <xdr:rowOff>82840</xdr:rowOff>
    </xdr:to>
    <xdr:sp macro="" textlink="">
      <xdr:nvSpPr>
        <xdr:cNvPr id="768" name="フローチャート: 判断 767"/>
        <xdr:cNvSpPr/>
      </xdr:nvSpPr>
      <xdr:spPr>
        <a:xfrm>
          <a:off x="21272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99367</xdr:rowOff>
    </xdr:from>
    <xdr:ext cx="469744" cy="259045"/>
    <xdr:sp macro="" textlink="">
      <xdr:nvSpPr>
        <xdr:cNvPr id="769" name="テキスト ボックス 768"/>
        <xdr:cNvSpPr txBox="1"/>
      </xdr:nvSpPr>
      <xdr:spPr>
        <a:xfrm>
          <a:off x="21088428" y="610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0" name="直線コネクタ 76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129395</xdr:rowOff>
    </xdr:from>
    <xdr:to>
      <xdr:col>107</xdr:col>
      <xdr:colOff>101600</xdr:colOff>
      <xdr:row>37</xdr:row>
      <xdr:rowOff>59545</xdr:rowOff>
    </xdr:to>
    <xdr:sp macro="" textlink="">
      <xdr:nvSpPr>
        <xdr:cNvPr id="771" name="フローチャート: 判断 770"/>
        <xdr:cNvSpPr/>
      </xdr:nvSpPr>
      <xdr:spPr>
        <a:xfrm>
          <a:off x="20383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76072</xdr:rowOff>
    </xdr:from>
    <xdr:ext cx="469744" cy="259045"/>
    <xdr:sp macro="" textlink="">
      <xdr:nvSpPr>
        <xdr:cNvPr id="772" name="テキスト ボックス 771"/>
        <xdr:cNvSpPr txBox="1"/>
      </xdr:nvSpPr>
      <xdr:spPr>
        <a:xfrm>
          <a:off x="20199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3" name="直線コネクタ 77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69632</xdr:rowOff>
    </xdr:from>
    <xdr:to>
      <xdr:col>102</xdr:col>
      <xdr:colOff>165100</xdr:colOff>
      <xdr:row>36</xdr:row>
      <xdr:rowOff>171232</xdr:rowOff>
    </xdr:to>
    <xdr:sp macro="" textlink="">
      <xdr:nvSpPr>
        <xdr:cNvPr id="774" name="フローチャート: 判断 773"/>
        <xdr:cNvSpPr/>
      </xdr:nvSpPr>
      <xdr:spPr>
        <a:xfrm>
          <a:off x="19494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16309</xdr:rowOff>
    </xdr:from>
    <xdr:ext cx="469744" cy="259045"/>
    <xdr:sp macro="" textlink="">
      <xdr:nvSpPr>
        <xdr:cNvPr id="775" name="テキスト ボックス 774"/>
        <xdr:cNvSpPr txBox="1"/>
      </xdr:nvSpPr>
      <xdr:spPr>
        <a:xfrm>
          <a:off x="19310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117529</xdr:rowOff>
    </xdr:from>
    <xdr:to>
      <xdr:col>98</xdr:col>
      <xdr:colOff>38100</xdr:colOff>
      <xdr:row>36</xdr:row>
      <xdr:rowOff>47679</xdr:rowOff>
    </xdr:to>
    <xdr:sp macro="" textlink="">
      <xdr:nvSpPr>
        <xdr:cNvPr id="776" name="フローチャート: 判断 775"/>
        <xdr:cNvSpPr/>
      </xdr:nvSpPr>
      <xdr:spPr>
        <a:xfrm>
          <a:off x="18605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64206</xdr:rowOff>
    </xdr:from>
    <xdr:ext cx="469744" cy="259045"/>
    <xdr:sp macro="" textlink="">
      <xdr:nvSpPr>
        <xdr:cNvPr id="777" name="テキスト ボックス 776"/>
        <xdr:cNvSpPr txBox="1"/>
      </xdr:nvSpPr>
      <xdr:spPr>
        <a:xfrm>
          <a:off x="18421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3" name="楕円 78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4"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5" name="楕円 78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6" name="テキスト ボックス 78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7" name="楕円 78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8" name="テキスト ボックス 78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9" name="楕円 78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0" name="テキスト ボックス 78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1" name="楕円 79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2" name="テキスト ボックス 79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171,191</a:t>
          </a:r>
          <a:r>
            <a:rPr kumimoji="1" lang="ja-JP" altLang="en-US" sz="1300">
              <a:latin typeface="ＭＳ Ｐゴシック" panose="020B0600070205080204" pitchFamily="50" charset="-128"/>
              <a:ea typeface="ＭＳ Ｐゴシック" panose="020B0600070205080204" pitchFamily="50" charset="-128"/>
            </a:rPr>
            <a:t>円となっており、生活保護の保護率が低いことなどにより、類似団体平均と比較して低い状況となっている。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57,116</a:t>
          </a:r>
          <a:r>
            <a:rPr kumimoji="1" lang="ja-JP" altLang="en-US" sz="1300">
              <a:latin typeface="ＭＳ Ｐゴシック" panose="020B0600070205080204" pitchFamily="50" charset="-128"/>
              <a:ea typeface="ＭＳ Ｐゴシック" panose="020B0600070205080204" pitchFamily="50" charset="-128"/>
            </a:rPr>
            <a:t>円となっており、原爆被爆者施策を実施していることなどにより、類似団体平均と比較して高い状況となっている。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なお、災害復旧事業費については、平成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年７月の西日本豪雨災害の発生に伴い、前年度と比較して増加している。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年度）に掲げた方策を着実に実行し、コスト縮減等に努めていく。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nSpc>
              <a:spcPts val="1600"/>
            </a:lnSpc>
          </a:pPr>
          <a:r>
            <a:rPr kumimoji="1" lang="ja-JP" altLang="en-US" sz="1400">
              <a:latin typeface="ＭＳ ゴシック" pitchFamily="49" charset="-128"/>
              <a:ea typeface="ＭＳ ゴシック" pitchFamily="49" charset="-128"/>
            </a:rPr>
            <a:t>実質収支額は黒字で推移しており、平成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億円（標準財政規模費</a:t>
          </a:r>
          <a:r>
            <a:rPr kumimoji="1" lang="en-US" altLang="ja-JP" sz="1400">
              <a:latin typeface="ＭＳ ゴシック" pitchFamily="49" charset="-128"/>
              <a:ea typeface="ＭＳ ゴシック" pitchFamily="49" charset="-128"/>
            </a:rPr>
            <a:t>0.61</a:t>
          </a:r>
          <a:r>
            <a:rPr kumimoji="1" lang="ja-JP" altLang="en-US" sz="1400">
              <a:latin typeface="ＭＳ ゴシック" pitchFamily="49" charset="-128"/>
              <a:ea typeface="ＭＳ ゴシック" pitchFamily="49" charset="-128"/>
            </a:rPr>
            <a:t>％）の黒字となった。</a:t>
          </a:r>
        </a:p>
        <a:p>
          <a:pPr>
            <a:lnSpc>
              <a:spcPts val="1600"/>
            </a:lnSpc>
          </a:pPr>
          <a:r>
            <a:rPr kumimoji="1" lang="ja-JP" altLang="en-US" sz="1400">
              <a:latin typeface="ＭＳ ゴシック" pitchFamily="49" charset="-128"/>
              <a:ea typeface="ＭＳ ゴシック" pitchFamily="49" charset="-128"/>
            </a:rPr>
            <a:t>また、平成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年度末における財政調整基金残高は、</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億円（前年度比７億円減）となっており、標準財政規模比では</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％となっている。</a:t>
          </a:r>
        </a:p>
        <a:p>
          <a:pPr>
            <a:lnSpc>
              <a:spcPts val="1600"/>
            </a:lnSpc>
          </a:pPr>
          <a:r>
            <a:rPr kumimoji="1" lang="ja-JP" altLang="en-US" sz="1400">
              <a:latin typeface="ＭＳ ゴシック" pitchFamily="49" charset="-128"/>
              <a:ea typeface="ＭＳ ゴシック" pitchFamily="49" charset="-128"/>
            </a:rPr>
            <a:t>なお、実質単年度収支がマイナスとなっているのは、株式等譲渡所得割交付金などが予算に対して減収になったことや平成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年７月の西日本豪雨災害の発生に伴い必要となった人件費の一部などを既定予算で対応したことが主な要因となっている。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指標を算定している平成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年度以降、連結実質赤字は生じていない。</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年度の連結実質赤字比率に係る黒字は</a:t>
          </a:r>
          <a:r>
            <a:rPr kumimoji="1" lang="en-US" altLang="ja-JP" sz="1400">
              <a:latin typeface="ＭＳ ゴシック" pitchFamily="49" charset="-128"/>
              <a:ea typeface="ＭＳ ゴシック" pitchFamily="49" charset="-128"/>
            </a:rPr>
            <a:t>206</a:t>
          </a:r>
          <a:r>
            <a:rPr kumimoji="1" lang="ja-JP" altLang="en-US" sz="1400">
              <a:latin typeface="ＭＳ ゴシック" pitchFamily="49" charset="-128"/>
              <a:ea typeface="ＭＳ ゴシック" pitchFamily="49" charset="-128"/>
            </a:rPr>
            <a:t>億円となっており、標準財政規模比では</a:t>
          </a:r>
          <a:r>
            <a:rPr kumimoji="1" lang="en-US" altLang="ja-JP" sz="1400">
              <a:latin typeface="ＭＳ ゴシック" pitchFamily="49" charset="-128"/>
              <a:ea typeface="ＭＳ ゴシック" pitchFamily="49" charset="-128"/>
            </a:rPr>
            <a:t>6.30</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619683855</v>
      </c>
      <c r="BO4" s="461"/>
      <c r="BP4" s="461"/>
      <c r="BQ4" s="461"/>
      <c r="BR4" s="461"/>
      <c r="BS4" s="461"/>
      <c r="BT4" s="461"/>
      <c r="BU4" s="462"/>
      <c r="BV4" s="460">
        <v>611537824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0.6</v>
      </c>
      <c r="CU4" s="642"/>
      <c r="CV4" s="642"/>
      <c r="CW4" s="642"/>
      <c r="CX4" s="642"/>
      <c r="CY4" s="642"/>
      <c r="CZ4" s="642"/>
      <c r="DA4" s="643"/>
      <c r="DB4" s="641">
        <v>0.8</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616099558</v>
      </c>
      <c r="BO5" s="466"/>
      <c r="BP5" s="466"/>
      <c r="BQ5" s="466"/>
      <c r="BR5" s="466"/>
      <c r="BS5" s="466"/>
      <c r="BT5" s="466"/>
      <c r="BU5" s="467"/>
      <c r="BV5" s="465">
        <v>607656143</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98.1</v>
      </c>
      <c r="CU5" s="436"/>
      <c r="CV5" s="436"/>
      <c r="CW5" s="436"/>
      <c r="CX5" s="436"/>
      <c r="CY5" s="436"/>
      <c r="CZ5" s="436"/>
      <c r="DA5" s="437"/>
      <c r="DB5" s="435">
        <v>98.2</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3584297</v>
      </c>
      <c r="BO6" s="466"/>
      <c r="BP6" s="466"/>
      <c r="BQ6" s="466"/>
      <c r="BR6" s="466"/>
      <c r="BS6" s="466"/>
      <c r="BT6" s="466"/>
      <c r="BU6" s="467"/>
      <c r="BV6" s="465">
        <v>3881681</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109.6</v>
      </c>
      <c r="CU6" s="616"/>
      <c r="CV6" s="616"/>
      <c r="CW6" s="616"/>
      <c r="CX6" s="616"/>
      <c r="CY6" s="616"/>
      <c r="CZ6" s="616"/>
      <c r="DA6" s="617"/>
      <c r="DB6" s="615">
        <v>110.7</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1586303</v>
      </c>
      <c r="BO7" s="466"/>
      <c r="BP7" s="466"/>
      <c r="BQ7" s="466"/>
      <c r="BR7" s="466"/>
      <c r="BS7" s="466"/>
      <c r="BT7" s="466"/>
      <c r="BU7" s="467"/>
      <c r="BV7" s="465">
        <v>1378584</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327147073</v>
      </c>
      <c r="CU7" s="466"/>
      <c r="CV7" s="466"/>
      <c r="CW7" s="466"/>
      <c r="CX7" s="466"/>
      <c r="CY7" s="466"/>
      <c r="CZ7" s="466"/>
      <c r="DA7" s="467"/>
      <c r="DB7" s="465">
        <v>325708093</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102</v>
      </c>
      <c r="AV8" s="523"/>
      <c r="AW8" s="523"/>
      <c r="AX8" s="523"/>
      <c r="AY8" s="445" t="s">
        <v>110</v>
      </c>
      <c r="AZ8" s="446"/>
      <c r="BA8" s="446"/>
      <c r="BB8" s="446"/>
      <c r="BC8" s="446"/>
      <c r="BD8" s="446"/>
      <c r="BE8" s="446"/>
      <c r="BF8" s="446"/>
      <c r="BG8" s="446"/>
      <c r="BH8" s="446"/>
      <c r="BI8" s="446"/>
      <c r="BJ8" s="446"/>
      <c r="BK8" s="446"/>
      <c r="BL8" s="446"/>
      <c r="BM8" s="447"/>
      <c r="BN8" s="465">
        <v>1997994</v>
      </c>
      <c r="BO8" s="466"/>
      <c r="BP8" s="466"/>
      <c r="BQ8" s="466"/>
      <c r="BR8" s="466"/>
      <c r="BS8" s="466"/>
      <c r="BT8" s="466"/>
      <c r="BU8" s="467"/>
      <c r="BV8" s="465">
        <v>2503097</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0.83</v>
      </c>
      <c r="CU8" s="579"/>
      <c r="CV8" s="579"/>
      <c r="CW8" s="579"/>
      <c r="CX8" s="579"/>
      <c r="CY8" s="579"/>
      <c r="CZ8" s="579"/>
      <c r="DA8" s="580"/>
      <c r="DB8" s="578">
        <v>0.84</v>
      </c>
      <c r="DC8" s="579"/>
      <c r="DD8" s="579"/>
      <c r="DE8" s="579"/>
      <c r="DF8" s="579"/>
      <c r="DG8" s="579"/>
      <c r="DH8" s="579"/>
      <c r="DI8" s="580"/>
      <c r="DJ8" s="185"/>
      <c r="DK8" s="185"/>
      <c r="DL8" s="185"/>
      <c r="DM8" s="185"/>
      <c r="DN8" s="185"/>
      <c r="DO8" s="185"/>
    </row>
    <row r="9" spans="1:119" ht="18.75" customHeight="1" thickBot="1">
      <c r="A9" s="186"/>
      <c r="B9" s="604" t="s">
        <v>112</v>
      </c>
      <c r="C9" s="605"/>
      <c r="D9" s="605"/>
      <c r="E9" s="605"/>
      <c r="F9" s="605"/>
      <c r="G9" s="605"/>
      <c r="H9" s="605"/>
      <c r="I9" s="605"/>
      <c r="J9" s="605"/>
      <c r="K9" s="528"/>
      <c r="L9" s="606" t="s">
        <v>113</v>
      </c>
      <c r="M9" s="607"/>
      <c r="N9" s="607"/>
      <c r="O9" s="607"/>
      <c r="P9" s="607"/>
      <c r="Q9" s="608"/>
      <c r="R9" s="609">
        <v>1194034</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-505103</v>
      </c>
      <c r="BO9" s="466"/>
      <c r="BP9" s="466"/>
      <c r="BQ9" s="466"/>
      <c r="BR9" s="466"/>
      <c r="BS9" s="466"/>
      <c r="BT9" s="466"/>
      <c r="BU9" s="467"/>
      <c r="BV9" s="465">
        <v>54175</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17.899999999999999</v>
      </c>
      <c r="CU9" s="436"/>
      <c r="CV9" s="436"/>
      <c r="CW9" s="436"/>
      <c r="CX9" s="436"/>
      <c r="CY9" s="436"/>
      <c r="CZ9" s="436"/>
      <c r="DA9" s="437"/>
      <c r="DB9" s="435">
        <v>18.600000000000001</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119</v>
      </c>
      <c r="M10" s="439"/>
      <c r="N10" s="439"/>
      <c r="O10" s="439"/>
      <c r="P10" s="439"/>
      <c r="Q10" s="440"/>
      <c r="R10" s="441">
        <v>1173843</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116</v>
      </c>
      <c r="AV10" s="523"/>
      <c r="AW10" s="523"/>
      <c r="AX10" s="523"/>
      <c r="AY10" s="445" t="s">
        <v>121</v>
      </c>
      <c r="AZ10" s="446"/>
      <c r="BA10" s="446"/>
      <c r="BB10" s="446"/>
      <c r="BC10" s="446"/>
      <c r="BD10" s="446"/>
      <c r="BE10" s="446"/>
      <c r="BF10" s="446"/>
      <c r="BG10" s="446"/>
      <c r="BH10" s="446"/>
      <c r="BI10" s="446"/>
      <c r="BJ10" s="446"/>
      <c r="BK10" s="446"/>
      <c r="BL10" s="446"/>
      <c r="BM10" s="447"/>
      <c r="BN10" s="465">
        <v>1225327</v>
      </c>
      <c r="BO10" s="466"/>
      <c r="BP10" s="466"/>
      <c r="BQ10" s="466"/>
      <c r="BR10" s="466"/>
      <c r="BS10" s="466"/>
      <c r="BT10" s="466"/>
      <c r="BU10" s="467"/>
      <c r="BV10" s="465">
        <v>1215553</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c r="A12" s="186"/>
      <c r="B12" s="581" t="s">
        <v>131</v>
      </c>
      <c r="C12" s="582"/>
      <c r="D12" s="582"/>
      <c r="E12" s="582"/>
      <c r="F12" s="582"/>
      <c r="G12" s="582"/>
      <c r="H12" s="582"/>
      <c r="I12" s="582"/>
      <c r="J12" s="582"/>
      <c r="K12" s="583"/>
      <c r="L12" s="590" t="s">
        <v>132</v>
      </c>
      <c r="M12" s="591"/>
      <c r="N12" s="591"/>
      <c r="O12" s="591"/>
      <c r="P12" s="591"/>
      <c r="Q12" s="592"/>
      <c r="R12" s="593">
        <v>1196138</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102</v>
      </c>
      <c r="AV12" s="523"/>
      <c r="AW12" s="523"/>
      <c r="AX12" s="523"/>
      <c r="AY12" s="445" t="s">
        <v>136</v>
      </c>
      <c r="AZ12" s="446"/>
      <c r="BA12" s="446"/>
      <c r="BB12" s="446"/>
      <c r="BC12" s="446"/>
      <c r="BD12" s="446"/>
      <c r="BE12" s="446"/>
      <c r="BF12" s="446"/>
      <c r="BG12" s="446"/>
      <c r="BH12" s="446"/>
      <c r="BI12" s="446"/>
      <c r="BJ12" s="446"/>
      <c r="BK12" s="446"/>
      <c r="BL12" s="446"/>
      <c r="BM12" s="447"/>
      <c r="BN12" s="465">
        <v>1945963</v>
      </c>
      <c r="BO12" s="466"/>
      <c r="BP12" s="466"/>
      <c r="BQ12" s="466"/>
      <c r="BR12" s="466"/>
      <c r="BS12" s="466"/>
      <c r="BT12" s="466"/>
      <c r="BU12" s="467"/>
      <c r="BV12" s="465">
        <v>1700000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139</v>
      </c>
      <c r="N13" s="566"/>
      <c r="O13" s="566"/>
      <c r="P13" s="566"/>
      <c r="Q13" s="567"/>
      <c r="R13" s="568">
        <v>1176951</v>
      </c>
      <c r="S13" s="569"/>
      <c r="T13" s="569"/>
      <c r="U13" s="569"/>
      <c r="V13" s="570"/>
      <c r="W13" s="556" t="s">
        <v>140</v>
      </c>
      <c r="X13" s="478"/>
      <c r="Y13" s="478"/>
      <c r="Z13" s="478"/>
      <c r="AA13" s="478"/>
      <c r="AB13" s="479"/>
      <c r="AC13" s="441">
        <v>5259</v>
      </c>
      <c r="AD13" s="442"/>
      <c r="AE13" s="442"/>
      <c r="AF13" s="442"/>
      <c r="AG13" s="443"/>
      <c r="AH13" s="441">
        <v>5442</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-1225739</v>
      </c>
      <c r="BO13" s="466"/>
      <c r="BP13" s="466"/>
      <c r="BQ13" s="466"/>
      <c r="BR13" s="466"/>
      <c r="BS13" s="466"/>
      <c r="BT13" s="466"/>
      <c r="BU13" s="467"/>
      <c r="BV13" s="465">
        <v>-430272</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13.1</v>
      </c>
      <c r="CU13" s="436"/>
      <c r="CV13" s="436"/>
      <c r="CW13" s="436"/>
      <c r="CX13" s="436"/>
      <c r="CY13" s="436"/>
      <c r="CZ13" s="436"/>
      <c r="DA13" s="437"/>
      <c r="DB13" s="435">
        <v>13.8</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145</v>
      </c>
      <c r="M14" s="599"/>
      <c r="N14" s="599"/>
      <c r="O14" s="599"/>
      <c r="P14" s="599"/>
      <c r="Q14" s="600"/>
      <c r="R14" s="568">
        <v>1195327</v>
      </c>
      <c r="S14" s="569"/>
      <c r="T14" s="569"/>
      <c r="U14" s="569"/>
      <c r="V14" s="570"/>
      <c r="W14" s="571"/>
      <c r="X14" s="481"/>
      <c r="Y14" s="481"/>
      <c r="Z14" s="481"/>
      <c r="AA14" s="481"/>
      <c r="AB14" s="482"/>
      <c r="AC14" s="561">
        <v>1</v>
      </c>
      <c r="AD14" s="562"/>
      <c r="AE14" s="562"/>
      <c r="AF14" s="562"/>
      <c r="AG14" s="563"/>
      <c r="AH14" s="561">
        <v>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v>190.4</v>
      </c>
      <c r="CU14" s="573"/>
      <c r="CV14" s="573"/>
      <c r="CW14" s="573"/>
      <c r="CX14" s="573"/>
      <c r="CY14" s="573"/>
      <c r="CZ14" s="573"/>
      <c r="DA14" s="574"/>
      <c r="DB14" s="572">
        <v>199.6</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147</v>
      </c>
      <c r="N15" s="566"/>
      <c r="O15" s="566"/>
      <c r="P15" s="566"/>
      <c r="Q15" s="567"/>
      <c r="R15" s="568">
        <v>1177084</v>
      </c>
      <c r="S15" s="569"/>
      <c r="T15" s="569"/>
      <c r="U15" s="569"/>
      <c r="V15" s="570"/>
      <c r="W15" s="556" t="s">
        <v>148</v>
      </c>
      <c r="X15" s="478"/>
      <c r="Y15" s="478"/>
      <c r="Z15" s="478"/>
      <c r="AA15" s="478"/>
      <c r="AB15" s="479"/>
      <c r="AC15" s="441">
        <v>123553</v>
      </c>
      <c r="AD15" s="442"/>
      <c r="AE15" s="442"/>
      <c r="AF15" s="442"/>
      <c r="AG15" s="443"/>
      <c r="AH15" s="441">
        <v>114782</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199889952</v>
      </c>
      <c r="BO15" s="461"/>
      <c r="BP15" s="461"/>
      <c r="BQ15" s="461"/>
      <c r="BR15" s="461"/>
      <c r="BS15" s="461"/>
      <c r="BT15" s="461"/>
      <c r="BU15" s="462"/>
      <c r="BV15" s="460">
        <v>198299908</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22.6</v>
      </c>
      <c r="AD16" s="562"/>
      <c r="AE16" s="562"/>
      <c r="AF16" s="562"/>
      <c r="AG16" s="563"/>
      <c r="AH16" s="561">
        <v>21.7</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240743618</v>
      </c>
      <c r="BO16" s="466"/>
      <c r="BP16" s="466"/>
      <c r="BQ16" s="466"/>
      <c r="BR16" s="466"/>
      <c r="BS16" s="466"/>
      <c r="BT16" s="466"/>
      <c r="BU16" s="467"/>
      <c r="BV16" s="465">
        <v>239666129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417528</v>
      </c>
      <c r="AD17" s="442"/>
      <c r="AE17" s="442"/>
      <c r="AF17" s="442"/>
      <c r="AG17" s="443"/>
      <c r="AH17" s="441">
        <v>409570</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251226087</v>
      </c>
      <c r="BO17" s="466"/>
      <c r="BP17" s="466"/>
      <c r="BQ17" s="466"/>
      <c r="BR17" s="466"/>
      <c r="BS17" s="466"/>
      <c r="BT17" s="466"/>
      <c r="BU17" s="467"/>
      <c r="BV17" s="465">
        <v>249290116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158</v>
      </c>
      <c r="C18" s="528"/>
      <c r="D18" s="528"/>
      <c r="E18" s="529"/>
      <c r="F18" s="529"/>
      <c r="G18" s="529"/>
      <c r="H18" s="529"/>
      <c r="I18" s="529"/>
      <c r="J18" s="529"/>
      <c r="K18" s="529"/>
      <c r="L18" s="530">
        <v>906.68</v>
      </c>
      <c r="M18" s="530"/>
      <c r="N18" s="530"/>
      <c r="O18" s="530"/>
      <c r="P18" s="530"/>
      <c r="Q18" s="530"/>
      <c r="R18" s="531"/>
      <c r="S18" s="531"/>
      <c r="T18" s="531"/>
      <c r="U18" s="531"/>
      <c r="V18" s="532"/>
      <c r="W18" s="546"/>
      <c r="X18" s="547"/>
      <c r="Y18" s="547"/>
      <c r="Z18" s="547"/>
      <c r="AA18" s="547"/>
      <c r="AB18" s="557"/>
      <c r="AC18" s="429">
        <v>76.400000000000006</v>
      </c>
      <c r="AD18" s="430"/>
      <c r="AE18" s="430"/>
      <c r="AF18" s="430"/>
      <c r="AG18" s="533"/>
      <c r="AH18" s="429">
        <v>77.3</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328114620</v>
      </c>
      <c r="BO18" s="466"/>
      <c r="BP18" s="466"/>
      <c r="BQ18" s="466"/>
      <c r="BR18" s="466"/>
      <c r="BS18" s="466"/>
      <c r="BT18" s="466"/>
      <c r="BU18" s="467"/>
      <c r="BV18" s="465">
        <v>327506659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160</v>
      </c>
      <c r="C19" s="528"/>
      <c r="D19" s="528"/>
      <c r="E19" s="529"/>
      <c r="F19" s="529"/>
      <c r="G19" s="529"/>
      <c r="H19" s="529"/>
      <c r="I19" s="529"/>
      <c r="J19" s="529"/>
      <c r="K19" s="529"/>
      <c r="L19" s="535">
        <v>1317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366855999</v>
      </c>
      <c r="BO19" s="466"/>
      <c r="BP19" s="466"/>
      <c r="BQ19" s="466"/>
      <c r="BR19" s="466"/>
      <c r="BS19" s="466"/>
      <c r="BT19" s="466"/>
      <c r="BU19" s="467"/>
      <c r="BV19" s="465">
        <v>361800496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162</v>
      </c>
      <c r="C20" s="528"/>
      <c r="D20" s="528"/>
      <c r="E20" s="529"/>
      <c r="F20" s="529"/>
      <c r="G20" s="529"/>
      <c r="H20" s="529"/>
      <c r="I20" s="529"/>
      <c r="J20" s="529"/>
      <c r="K20" s="529"/>
      <c r="L20" s="535">
        <v>531605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1032554256</v>
      </c>
      <c r="BO23" s="466"/>
      <c r="BP23" s="466"/>
      <c r="BQ23" s="466"/>
      <c r="BR23" s="466"/>
      <c r="BS23" s="466"/>
      <c r="BT23" s="466"/>
      <c r="BU23" s="467"/>
      <c r="BV23" s="465">
        <v>1018043307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171</v>
      </c>
      <c r="F24" s="439"/>
      <c r="G24" s="439"/>
      <c r="H24" s="439"/>
      <c r="I24" s="439"/>
      <c r="J24" s="439"/>
      <c r="K24" s="440"/>
      <c r="L24" s="441">
        <v>1</v>
      </c>
      <c r="M24" s="442"/>
      <c r="N24" s="442"/>
      <c r="O24" s="442"/>
      <c r="P24" s="443"/>
      <c r="Q24" s="441">
        <v>13100</v>
      </c>
      <c r="R24" s="442"/>
      <c r="S24" s="442"/>
      <c r="T24" s="442"/>
      <c r="U24" s="442"/>
      <c r="V24" s="443"/>
      <c r="W24" s="507"/>
      <c r="X24" s="498"/>
      <c r="Y24" s="499"/>
      <c r="Z24" s="438" t="s">
        <v>172</v>
      </c>
      <c r="AA24" s="439"/>
      <c r="AB24" s="439"/>
      <c r="AC24" s="439"/>
      <c r="AD24" s="439"/>
      <c r="AE24" s="439"/>
      <c r="AF24" s="439"/>
      <c r="AG24" s="440"/>
      <c r="AH24" s="441">
        <v>7792</v>
      </c>
      <c r="AI24" s="442"/>
      <c r="AJ24" s="442"/>
      <c r="AK24" s="442"/>
      <c r="AL24" s="443"/>
      <c r="AM24" s="441">
        <v>24022736</v>
      </c>
      <c r="AN24" s="442"/>
      <c r="AO24" s="442"/>
      <c r="AP24" s="442"/>
      <c r="AQ24" s="442"/>
      <c r="AR24" s="443"/>
      <c r="AS24" s="441">
        <v>3083</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143817181</v>
      </c>
      <c r="BO24" s="466"/>
      <c r="BP24" s="466"/>
      <c r="BQ24" s="466"/>
      <c r="BR24" s="466"/>
      <c r="BS24" s="466"/>
      <c r="BT24" s="466"/>
      <c r="BU24" s="467"/>
      <c r="BV24" s="465">
        <v>151380634</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174</v>
      </c>
      <c r="F25" s="439"/>
      <c r="G25" s="439"/>
      <c r="H25" s="439"/>
      <c r="I25" s="439"/>
      <c r="J25" s="439"/>
      <c r="K25" s="440"/>
      <c r="L25" s="441">
        <v>2</v>
      </c>
      <c r="M25" s="442"/>
      <c r="N25" s="442"/>
      <c r="O25" s="442"/>
      <c r="P25" s="443"/>
      <c r="Q25" s="441">
        <v>10500</v>
      </c>
      <c r="R25" s="442"/>
      <c r="S25" s="442"/>
      <c r="T25" s="442"/>
      <c r="U25" s="442"/>
      <c r="V25" s="443"/>
      <c r="W25" s="507"/>
      <c r="X25" s="498"/>
      <c r="Y25" s="499"/>
      <c r="Z25" s="438" t="s">
        <v>175</v>
      </c>
      <c r="AA25" s="439"/>
      <c r="AB25" s="439"/>
      <c r="AC25" s="439"/>
      <c r="AD25" s="439"/>
      <c r="AE25" s="439"/>
      <c r="AF25" s="439"/>
      <c r="AG25" s="440"/>
      <c r="AH25" s="441">
        <v>1337</v>
      </c>
      <c r="AI25" s="442"/>
      <c r="AJ25" s="442"/>
      <c r="AK25" s="442"/>
      <c r="AL25" s="443"/>
      <c r="AM25" s="441">
        <v>3736915</v>
      </c>
      <c r="AN25" s="442"/>
      <c r="AO25" s="442"/>
      <c r="AP25" s="442"/>
      <c r="AQ25" s="442"/>
      <c r="AR25" s="443"/>
      <c r="AS25" s="441">
        <v>2795</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117470449</v>
      </c>
      <c r="BO25" s="461"/>
      <c r="BP25" s="461"/>
      <c r="BQ25" s="461"/>
      <c r="BR25" s="461"/>
      <c r="BS25" s="461"/>
      <c r="BT25" s="461"/>
      <c r="BU25" s="462"/>
      <c r="BV25" s="460">
        <v>115941969</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177</v>
      </c>
      <c r="F26" s="439"/>
      <c r="G26" s="439"/>
      <c r="H26" s="439"/>
      <c r="I26" s="439"/>
      <c r="J26" s="439"/>
      <c r="K26" s="440"/>
      <c r="L26" s="441">
        <v>1</v>
      </c>
      <c r="M26" s="442"/>
      <c r="N26" s="442"/>
      <c r="O26" s="442"/>
      <c r="P26" s="443"/>
      <c r="Q26" s="441">
        <v>7900</v>
      </c>
      <c r="R26" s="442"/>
      <c r="S26" s="442"/>
      <c r="T26" s="442"/>
      <c r="U26" s="442"/>
      <c r="V26" s="443"/>
      <c r="W26" s="507"/>
      <c r="X26" s="498"/>
      <c r="Y26" s="499"/>
      <c r="Z26" s="438" t="s">
        <v>178</v>
      </c>
      <c r="AA26" s="520"/>
      <c r="AB26" s="520"/>
      <c r="AC26" s="520"/>
      <c r="AD26" s="520"/>
      <c r="AE26" s="520"/>
      <c r="AF26" s="520"/>
      <c r="AG26" s="521"/>
      <c r="AH26" s="441">
        <v>580</v>
      </c>
      <c r="AI26" s="442"/>
      <c r="AJ26" s="442"/>
      <c r="AK26" s="442"/>
      <c r="AL26" s="443"/>
      <c r="AM26" s="441">
        <v>1970840</v>
      </c>
      <c r="AN26" s="442"/>
      <c r="AO26" s="442"/>
      <c r="AP26" s="442"/>
      <c r="AQ26" s="442"/>
      <c r="AR26" s="443"/>
      <c r="AS26" s="441">
        <v>3398</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v>3321347</v>
      </c>
      <c r="BO26" s="466"/>
      <c r="BP26" s="466"/>
      <c r="BQ26" s="466"/>
      <c r="BR26" s="466"/>
      <c r="BS26" s="466"/>
      <c r="BT26" s="466"/>
      <c r="BU26" s="467"/>
      <c r="BV26" s="465">
        <v>2874218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180</v>
      </c>
      <c r="F27" s="439"/>
      <c r="G27" s="439"/>
      <c r="H27" s="439"/>
      <c r="I27" s="439"/>
      <c r="J27" s="439"/>
      <c r="K27" s="440"/>
      <c r="L27" s="441">
        <v>1</v>
      </c>
      <c r="M27" s="442"/>
      <c r="N27" s="442"/>
      <c r="O27" s="442"/>
      <c r="P27" s="443"/>
      <c r="Q27" s="441">
        <v>10070</v>
      </c>
      <c r="R27" s="442"/>
      <c r="S27" s="442"/>
      <c r="T27" s="442"/>
      <c r="U27" s="442"/>
      <c r="V27" s="443"/>
      <c r="W27" s="507"/>
      <c r="X27" s="498"/>
      <c r="Y27" s="499"/>
      <c r="Z27" s="438" t="s">
        <v>181</v>
      </c>
      <c r="AA27" s="439"/>
      <c r="AB27" s="439"/>
      <c r="AC27" s="439"/>
      <c r="AD27" s="439"/>
      <c r="AE27" s="439"/>
      <c r="AF27" s="439"/>
      <c r="AG27" s="440"/>
      <c r="AH27" s="441">
        <v>5466</v>
      </c>
      <c r="AI27" s="442"/>
      <c r="AJ27" s="442"/>
      <c r="AK27" s="442"/>
      <c r="AL27" s="443"/>
      <c r="AM27" s="441">
        <v>19226709</v>
      </c>
      <c r="AN27" s="442"/>
      <c r="AO27" s="442"/>
      <c r="AP27" s="442"/>
      <c r="AQ27" s="442"/>
      <c r="AR27" s="443"/>
      <c r="AS27" s="441">
        <v>3518</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138</v>
      </c>
      <c r="BO27" s="469"/>
      <c r="BP27" s="469"/>
      <c r="BQ27" s="469"/>
      <c r="BR27" s="469"/>
      <c r="BS27" s="469"/>
      <c r="BT27" s="469"/>
      <c r="BU27" s="470"/>
      <c r="BV27" s="468" t="s">
        <v>183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184</v>
      </c>
      <c r="F28" s="439"/>
      <c r="G28" s="439"/>
      <c r="H28" s="439"/>
      <c r="I28" s="439"/>
      <c r="J28" s="439"/>
      <c r="K28" s="440"/>
      <c r="L28" s="441">
        <v>1</v>
      </c>
      <c r="M28" s="442"/>
      <c r="N28" s="442"/>
      <c r="O28" s="442"/>
      <c r="P28" s="443"/>
      <c r="Q28" s="441">
        <v>8835</v>
      </c>
      <c r="R28" s="442"/>
      <c r="S28" s="442"/>
      <c r="T28" s="442"/>
      <c r="U28" s="442"/>
      <c r="V28" s="443"/>
      <c r="W28" s="507"/>
      <c r="X28" s="498"/>
      <c r="Y28" s="499"/>
      <c r="Z28" s="438" t="s">
        <v>185</v>
      </c>
      <c r="AA28" s="439"/>
      <c r="AB28" s="439"/>
      <c r="AC28" s="439"/>
      <c r="AD28" s="439"/>
      <c r="AE28" s="439"/>
      <c r="AF28" s="439"/>
      <c r="AG28" s="440"/>
      <c r="AH28" s="441" t="s">
        <v>183</v>
      </c>
      <c r="AI28" s="442"/>
      <c r="AJ28" s="442"/>
      <c r="AK28" s="442"/>
      <c r="AL28" s="443"/>
      <c r="AM28" s="441" t="s">
        <v>186</v>
      </c>
      <c r="AN28" s="442"/>
      <c r="AO28" s="442"/>
      <c r="AP28" s="442"/>
      <c r="AQ28" s="442"/>
      <c r="AR28" s="443"/>
      <c r="AS28" s="441" t="s">
        <v>183</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3450872</v>
      </c>
      <c r="BO28" s="461"/>
      <c r="BP28" s="461"/>
      <c r="BQ28" s="461"/>
      <c r="BR28" s="461"/>
      <c r="BS28" s="461"/>
      <c r="BT28" s="461"/>
      <c r="BU28" s="462"/>
      <c r="BV28" s="460">
        <v>4171508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188</v>
      </c>
      <c r="F29" s="439"/>
      <c r="G29" s="439"/>
      <c r="H29" s="439"/>
      <c r="I29" s="439"/>
      <c r="J29" s="439"/>
      <c r="K29" s="440"/>
      <c r="L29" s="441">
        <v>52</v>
      </c>
      <c r="M29" s="442"/>
      <c r="N29" s="442"/>
      <c r="O29" s="442"/>
      <c r="P29" s="443"/>
      <c r="Q29" s="441">
        <v>8170</v>
      </c>
      <c r="R29" s="442"/>
      <c r="S29" s="442"/>
      <c r="T29" s="442"/>
      <c r="U29" s="442"/>
      <c r="V29" s="443"/>
      <c r="W29" s="508"/>
      <c r="X29" s="509"/>
      <c r="Y29" s="510"/>
      <c r="Z29" s="438" t="s">
        <v>189</v>
      </c>
      <c r="AA29" s="439"/>
      <c r="AB29" s="439"/>
      <c r="AC29" s="439"/>
      <c r="AD29" s="439"/>
      <c r="AE29" s="439"/>
      <c r="AF29" s="439"/>
      <c r="AG29" s="440"/>
      <c r="AH29" s="441">
        <v>13258</v>
      </c>
      <c r="AI29" s="442"/>
      <c r="AJ29" s="442"/>
      <c r="AK29" s="442"/>
      <c r="AL29" s="443"/>
      <c r="AM29" s="441">
        <v>43249445</v>
      </c>
      <c r="AN29" s="442"/>
      <c r="AO29" s="442"/>
      <c r="AP29" s="442"/>
      <c r="AQ29" s="442"/>
      <c r="AR29" s="443"/>
      <c r="AS29" s="441">
        <v>3262</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t="s">
        <v>186</v>
      </c>
      <c r="BO29" s="466"/>
      <c r="BP29" s="466"/>
      <c r="BQ29" s="466"/>
      <c r="BR29" s="466"/>
      <c r="BS29" s="466"/>
      <c r="BT29" s="466"/>
      <c r="BU29" s="467"/>
      <c r="BV29" s="465" t="s">
        <v>138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99.9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5128375</v>
      </c>
      <c r="BO30" s="469"/>
      <c r="BP30" s="469"/>
      <c r="BQ30" s="469"/>
      <c r="BR30" s="469"/>
      <c r="BS30" s="469"/>
      <c r="BT30" s="469"/>
      <c r="BU30" s="470"/>
      <c r="BV30" s="468">
        <v>5289242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198</v>
      </c>
      <c r="D33" s="428"/>
      <c r="E33" s="427" t="s">
        <v>199</v>
      </c>
      <c r="F33" s="427"/>
      <c r="G33" s="427"/>
      <c r="H33" s="427"/>
      <c r="I33" s="427"/>
      <c r="J33" s="427"/>
      <c r="K33" s="427"/>
      <c r="L33" s="427"/>
      <c r="M33" s="427"/>
      <c r="N33" s="427"/>
      <c r="O33" s="427"/>
      <c r="P33" s="427"/>
      <c r="Q33" s="427"/>
      <c r="R33" s="427"/>
      <c r="S33" s="427"/>
      <c r="T33" s="215"/>
      <c r="U33" s="428" t="s">
        <v>198</v>
      </c>
      <c r="V33" s="428"/>
      <c r="W33" s="427" t="s">
        <v>200</v>
      </c>
      <c r="X33" s="427"/>
      <c r="Y33" s="427"/>
      <c r="Z33" s="427"/>
      <c r="AA33" s="427"/>
      <c r="AB33" s="427"/>
      <c r="AC33" s="427"/>
      <c r="AD33" s="427"/>
      <c r="AE33" s="427"/>
      <c r="AF33" s="427"/>
      <c r="AG33" s="427"/>
      <c r="AH33" s="427"/>
      <c r="AI33" s="427"/>
      <c r="AJ33" s="427"/>
      <c r="AK33" s="427"/>
      <c r="AL33" s="215"/>
      <c r="AM33" s="428" t="s">
        <v>201</v>
      </c>
      <c r="AN33" s="428"/>
      <c r="AO33" s="427" t="s">
        <v>200</v>
      </c>
      <c r="AP33" s="427"/>
      <c r="AQ33" s="427"/>
      <c r="AR33" s="427"/>
      <c r="AS33" s="427"/>
      <c r="AT33" s="427"/>
      <c r="AU33" s="427"/>
      <c r="AV33" s="427"/>
      <c r="AW33" s="427"/>
      <c r="AX33" s="427"/>
      <c r="AY33" s="427"/>
      <c r="AZ33" s="427"/>
      <c r="BA33" s="427"/>
      <c r="BB33" s="427"/>
      <c r="BC33" s="427"/>
      <c r="BD33" s="216"/>
      <c r="BE33" s="427" t="s">
        <v>202</v>
      </c>
      <c r="BF33" s="427"/>
      <c r="BG33" s="427" t="s">
        <v>203</v>
      </c>
      <c r="BH33" s="427"/>
      <c r="BI33" s="427"/>
      <c r="BJ33" s="427"/>
      <c r="BK33" s="427"/>
      <c r="BL33" s="427"/>
      <c r="BM33" s="427"/>
      <c r="BN33" s="427"/>
      <c r="BO33" s="427"/>
      <c r="BP33" s="427"/>
      <c r="BQ33" s="427"/>
      <c r="BR33" s="427"/>
      <c r="BS33" s="427"/>
      <c r="BT33" s="427"/>
      <c r="BU33" s="427"/>
      <c r="BV33" s="216"/>
      <c r="BW33" s="428" t="s">
        <v>202</v>
      </c>
      <c r="BX33" s="428"/>
      <c r="BY33" s="427" t="s">
        <v>204</v>
      </c>
      <c r="BZ33" s="427"/>
      <c r="CA33" s="427"/>
      <c r="CB33" s="427"/>
      <c r="CC33" s="427"/>
      <c r="CD33" s="427"/>
      <c r="CE33" s="427"/>
      <c r="CF33" s="427"/>
      <c r="CG33" s="427"/>
      <c r="CH33" s="427"/>
      <c r="CI33" s="427"/>
      <c r="CJ33" s="427"/>
      <c r="CK33" s="427"/>
      <c r="CL33" s="427"/>
      <c r="CM33" s="427"/>
      <c r="CN33" s="215"/>
      <c r="CO33" s="428" t="s">
        <v>201</v>
      </c>
      <c r="CP33" s="428"/>
      <c r="CQ33" s="427" t="s">
        <v>205</v>
      </c>
      <c r="CR33" s="427"/>
      <c r="CS33" s="427"/>
      <c r="CT33" s="427"/>
      <c r="CU33" s="427"/>
      <c r="CV33" s="427"/>
      <c r="CW33" s="427"/>
      <c r="CX33" s="427"/>
      <c r="CY33" s="427"/>
      <c r="CZ33" s="427"/>
      <c r="DA33" s="427"/>
      <c r="DB33" s="427"/>
      <c r="DC33" s="427"/>
      <c r="DD33" s="427"/>
      <c r="DE33" s="427"/>
      <c r="DF33" s="215"/>
      <c r="DG33" s="426" t="s">
        <v>206</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10</v>
      </c>
      <c r="V34" s="424"/>
      <c r="W34" s="423" t="str">
        <f>IF('各会計、関係団体の財政状況及び健全化判断比率'!B28="","",'各会計、関係団体の財政状況及び健全化判断比率'!B28)</f>
        <v>後期高齢者医療事業特別会計</v>
      </c>
      <c r="X34" s="423"/>
      <c r="Y34" s="423"/>
      <c r="Z34" s="423"/>
      <c r="AA34" s="423"/>
      <c r="AB34" s="423"/>
      <c r="AC34" s="423"/>
      <c r="AD34" s="423"/>
      <c r="AE34" s="423"/>
      <c r="AF34" s="423"/>
      <c r="AG34" s="423"/>
      <c r="AH34" s="423"/>
      <c r="AI34" s="423"/>
      <c r="AJ34" s="423"/>
      <c r="AK34" s="423"/>
      <c r="AL34" s="213"/>
      <c r="AM34" s="424">
        <f>IF(AO34="","",MAX(C34:D43,U34:V43)+1)</f>
        <v>15</v>
      </c>
      <c r="AN34" s="424"/>
      <c r="AO34" s="423" t="str">
        <f>IF('各会計、関係団体の財政状況及び健全化判断比率'!B33="","",'各会計、関係団体の財政状況及び健全化判断比率'!B33)</f>
        <v>水道事業会計</v>
      </c>
      <c r="AP34" s="423"/>
      <c r="AQ34" s="423"/>
      <c r="AR34" s="423"/>
      <c r="AS34" s="423"/>
      <c r="AT34" s="423"/>
      <c r="AU34" s="423"/>
      <c r="AV34" s="423"/>
      <c r="AW34" s="423"/>
      <c r="AX34" s="423"/>
      <c r="AY34" s="423"/>
      <c r="AZ34" s="423"/>
      <c r="BA34" s="423"/>
      <c r="BB34" s="423"/>
      <c r="BC34" s="423"/>
      <c r="BD34" s="213"/>
      <c r="BE34" s="424">
        <f>IF(BG34="","",MAX(C34:D43,U34:V43,AM34:AN43)+1)</f>
        <v>18</v>
      </c>
      <c r="BF34" s="424"/>
      <c r="BG34" s="423" t="str">
        <f>IF('各会計、関係団体の財政状況及び健全化判断比率'!B36="","",'各会計、関係団体の財政状況及び健全化判断比率'!B36)</f>
        <v>中央卸売市場事業特別会計</v>
      </c>
      <c r="BH34" s="423"/>
      <c r="BI34" s="423"/>
      <c r="BJ34" s="423"/>
      <c r="BK34" s="423"/>
      <c r="BL34" s="423"/>
      <c r="BM34" s="423"/>
      <c r="BN34" s="423"/>
      <c r="BO34" s="423"/>
      <c r="BP34" s="423"/>
      <c r="BQ34" s="423"/>
      <c r="BR34" s="423"/>
      <c r="BS34" s="423"/>
      <c r="BT34" s="423"/>
      <c r="BU34" s="423"/>
      <c r="BV34" s="213"/>
      <c r="BW34" s="424">
        <f>IF(BY34="","",MAX(C34:D43,U34:V43,AM34:AN43,BE34:BF43)+1)</f>
        <v>21</v>
      </c>
      <c r="BX34" s="424"/>
      <c r="BY34" s="423" t="str">
        <f>IF('各会計、関係団体の財政状況及び健全化判断比率'!B68="","",'各会計、関係団体の財政状況及び健全化判断比率'!B68)</f>
        <v>安芸地区衛生施設管理組合（一般会計）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26</v>
      </c>
      <c r="CP34" s="424"/>
      <c r="CQ34" s="423" t="str">
        <f>IF('各会計、関係団体の財政状況及び健全化判断比率'!BS7="","",'各会計、関係団体の財政状況及び健全化判断比率'!BS7)</f>
        <v>公立大学法人広島市立大学</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f>IF(E35="","",C34+1)</f>
        <v>2</v>
      </c>
      <c r="D35" s="424"/>
      <c r="E35" s="423" t="str">
        <f>IF('各会計、関係団体の財政状況及び健全化判断比率'!B8="","",'各会計、関係団体の財政状況及び健全化判断比率'!B8)</f>
        <v>住宅資金貸付特別会計</v>
      </c>
      <c r="F35" s="423"/>
      <c r="G35" s="423"/>
      <c r="H35" s="423"/>
      <c r="I35" s="423"/>
      <c r="J35" s="423"/>
      <c r="K35" s="423"/>
      <c r="L35" s="423"/>
      <c r="M35" s="423"/>
      <c r="N35" s="423"/>
      <c r="O35" s="423"/>
      <c r="P35" s="423"/>
      <c r="Q35" s="423"/>
      <c r="R35" s="423"/>
      <c r="S35" s="423"/>
      <c r="T35" s="213"/>
      <c r="U35" s="424">
        <f>IF(W35="","",U34+1)</f>
        <v>11</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16</v>
      </c>
      <c r="AN35" s="424"/>
      <c r="AO35" s="423" t="str">
        <f>IF('各会計、関係団体の財政状況及び健全化判断比率'!B34="","",'各会計、関係団体の財政状況及び健全化判断比率'!B34)</f>
        <v>下水道事業会計</v>
      </c>
      <c r="AP35" s="423"/>
      <c r="AQ35" s="423"/>
      <c r="AR35" s="423"/>
      <c r="AS35" s="423"/>
      <c r="AT35" s="423"/>
      <c r="AU35" s="423"/>
      <c r="AV35" s="423"/>
      <c r="AW35" s="423"/>
      <c r="AX35" s="423"/>
      <c r="AY35" s="423"/>
      <c r="AZ35" s="423"/>
      <c r="BA35" s="423"/>
      <c r="BB35" s="423"/>
      <c r="BC35" s="423"/>
      <c r="BD35" s="213"/>
      <c r="BE35" s="424">
        <f t="shared" ref="BE35:BE43" si="1">IF(BG35="","",BE34+1)</f>
        <v>19</v>
      </c>
      <c r="BF35" s="424"/>
      <c r="BG35" s="423" t="str">
        <f>IF('各会計、関係団体の財政状況及び健全化判断比率'!B37="","",'各会計、関係団体の財政状況及び健全化判断比率'!B37)</f>
        <v>国民宿舎湯来ロッジ等特別会計</v>
      </c>
      <c r="BH35" s="423"/>
      <c r="BI35" s="423"/>
      <c r="BJ35" s="423"/>
      <c r="BK35" s="423"/>
      <c r="BL35" s="423"/>
      <c r="BM35" s="423"/>
      <c r="BN35" s="423"/>
      <c r="BO35" s="423"/>
      <c r="BP35" s="423"/>
      <c r="BQ35" s="423"/>
      <c r="BR35" s="423"/>
      <c r="BS35" s="423"/>
      <c r="BT35" s="423"/>
      <c r="BU35" s="423"/>
      <c r="BV35" s="213"/>
      <c r="BW35" s="424">
        <f t="shared" ref="BW35:BW43" si="2">IF(BY35="","",BW34+1)</f>
        <v>22</v>
      </c>
      <c r="BX35" s="424"/>
      <c r="BY35" s="423" t="str">
        <f>IF('各会計、関係団体の財政状況及び健全化判断比率'!B69="","",'各会計、関係団体の財政状況及び健全化判断比率'!B69)</f>
        <v>安芸地区衛生施設管理組合（安芸地区広域ごみ焼却場事業特別会計）</v>
      </c>
      <c r="BZ35" s="423"/>
      <c r="CA35" s="423"/>
      <c r="CB35" s="423"/>
      <c r="CC35" s="423"/>
      <c r="CD35" s="423"/>
      <c r="CE35" s="423"/>
      <c r="CF35" s="423"/>
      <c r="CG35" s="423"/>
      <c r="CH35" s="423"/>
      <c r="CI35" s="423"/>
      <c r="CJ35" s="423"/>
      <c r="CK35" s="423"/>
      <c r="CL35" s="423"/>
      <c r="CM35" s="423"/>
      <c r="CN35" s="213"/>
      <c r="CO35" s="424">
        <f t="shared" ref="CO35:CO43" si="3">IF(CQ35="","",CO34+1)</f>
        <v>27</v>
      </c>
      <c r="CP35" s="424"/>
      <c r="CQ35" s="423" t="str">
        <f>IF('各会計、関係団体の財政状況及び健全化判断比率'!BS8="","",'各会計、関係団体の財政状況及び健全化判断比率'!BS8)</f>
        <v>広島交通（株）</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f>IF(E36="","",C35+1)</f>
        <v>3</v>
      </c>
      <c r="D36" s="424"/>
      <c r="E36" s="423" t="str">
        <f>IF('各会計、関係団体の財政状況及び健全化判断比率'!B9="","",'各会計、関係団体の財政状況及び健全化判断比率'!B9)</f>
        <v>母子父子寡婦福祉資金貸付特別会計</v>
      </c>
      <c r="F36" s="423"/>
      <c r="G36" s="423"/>
      <c r="H36" s="423"/>
      <c r="I36" s="423"/>
      <c r="J36" s="423"/>
      <c r="K36" s="423"/>
      <c r="L36" s="423"/>
      <c r="M36" s="423"/>
      <c r="N36" s="423"/>
      <c r="O36" s="423"/>
      <c r="P36" s="423"/>
      <c r="Q36" s="423"/>
      <c r="R36" s="423"/>
      <c r="S36" s="423"/>
      <c r="T36" s="213"/>
      <c r="U36" s="424">
        <f t="shared" ref="U36:U43" si="4">IF(W36="","",U35+1)</f>
        <v>12</v>
      </c>
      <c r="V36" s="424"/>
      <c r="W36" s="423" t="str">
        <f>IF('各会計、関係団体の財政状況及び健全化判断比率'!B30="","",'各会計、関係団体の財政状況及び健全化判断比率'!B30)</f>
        <v>国民健康保険事業特別会計</v>
      </c>
      <c r="X36" s="423"/>
      <c r="Y36" s="423"/>
      <c r="Z36" s="423"/>
      <c r="AA36" s="423"/>
      <c r="AB36" s="423"/>
      <c r="AC36" s="423"/>
      <c r="AD36" s="423"/>
      <c r="AE36" s="423"/>
      <c r="AF36" s="423"/>
      <c r="AG36" s="423"/>
      <c r="AH36" s="423"/>
      <c r="AI36" s="423"/>
      <c r="AJ36" s="423"/>
      <c r="AK36" s="423"/>
      <c r="AL36" s="213"/>
      <c r="AM36" s="424">
        <f t="shared" si="0"/>
        <v>17</v>
      </c>
      <c r="AN36" s="424"/>
      <c r="AO36" s="423" t="str">
        <f>IF('各会計、関係団体の財政状況及び健全化判断比率'!B35="","",'各会計、関係団体の財政状況及び健全化判断比率'!B35)</f>
        <v>安芸市民病院事業会計</v>
      </c>
      <c r="AP36" s="423"/>
      <c r="AQ36" s="423"/>
      <c r="AR36" s="423"/>
      <c r="AS36" s="423"/>
      <c r="AT36" s="423"/>
      <c r="AU36" s="423"/>
      <c r="AV36" s="423"/>
      <c r="AW36" s="423"/>
      <c r="AX36" s="423"/>
      <c r="AY36" s="423"/>
      <c r="AZ36" s="423"/>
      <c r="BA36" s="423"/>
      <c r="BB36" s="423"/>
      <c r="BC36" s="423"/>
      <c r="BD36" s="213"/>
      <c r="BE36" s="424">
        <f t="shared" si="1"/>
        <v>20</v>
      </c>
      <c r="BF36" s="424"/>
      <c r="BG36" s="423" t="str">
        <f>IF('各会計、関係団体の財政状況及び健全化判断比率'!B38="","",'各会計、関係団体の財政状況及び健全化判断比率'!B38)</f>
        <v>開発事業特別会計</v>
      </c>
      <c r="BH36" s="423"/>
      <c r="BI36" s="423"/>
      <c r="BJ36" s="423"/>
      <c r="BK36" s="423"/>
      <c r="BL36" s="423"/>
      <c r="BM36" s="423"/>
      <c r="BN36" s="423"/>
      <c r="BO36" s="423"/>
      <c r="BP36" s="423"/>
      <c r="BQ36" s="423"/>
      <c r="BR36" s="423"/>
      <c r="BS36" s="423"/>
      <c r="BT36" s="423"/>
      <c r="BU36" s="423"/>
      <c r="BV36" s="213"/>
      <c r="BW36" s="424">
        <f t="shared" si="2"/>
        <v>23</v>
      </c>
      <c r="BX36" s="424"/>
      <c r="BY36" s="423" t="str">
        <f>IF('各会計、関係団体の財政状況及び健全化判断比率'!B70="","",'各会計、関係団体の財政状況及び健全化判断比率'!B70)</f>
        <v>広島県後期高齢者医療広域連合（一般会計）</v>
      </c>
      <c r="BZ36" s="423"/>
      <c r="CA36" s="423"/>
      <c r="CB36" s="423"/>
      <c r="CC36" s="423"/>
      <c r="CD36" s="423"/>
      <c r="CE36" s="423"/>
      <c r="CF36" s="423"/>
      <c r="CG36" s="423"/>
      <c r="CH36" s="423"/>
      <c r="CI36" s="423"/>
      <c r="CJ36" s="423"/>
      <c r="CK36" s="423"/>
      <c r="CL36" s="423"/>
      <c r="CM36" s="423"/>
      <c r="CN36" s="213"/>
      <c r="CO36" s="424">
        <f t="shared" si="3"/>
        <v>28</v>
      </c>
      <c r="CP36" s="424"/>
      <c r="CQ36" s="423" t="str">
        <f>IF('各会計、関係団体の財政状況及び健全化判断比率'!BS9="","",'各会計、関係団体の財政状況及び健全化判断比率'!BS9)</f>
        <v>（公財）広島市文化財団</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f>IF(E37="","",C36+1)</f>
        <v>4</v>
      </c>
      <c r="D37" s="424"/>
      <c r="E37" s="423" t="str">
        <f>IF('各会計、関係団体の財政状況及び健全化判断比率'!B10="","",'各会計、関係団体の財政状況及び健全化判断比率'!B10)</f>
        <v>物品調達特別会計</v>
      </c>
      <c r="F37" s="423"/>
      <c r="G37" s="423"/>
      <c r="H37" s="423"/>
      <c r="I37" s="423"/>
      <c r="J37" s="423"/>
      <c r="K37" s="423"/>
      <c r="L37" s="423"/>
      <c r="M37" s="423"/>
      <c r="N37" s="423"/>
      <c r="O37" s="423"/>
      <c r="P37" s="423"/>
      <c r="Q37" s="423"/>
      <c r="R37" s="423"/>
      <c r="S37" s="423"/>
      <c r="T37" s="213"/>
      <c r="U37" s="424">
        <f t="shared" si="4"/>
        <v>13</v>
      </c>
      <c r="V37" s="424"/>
      <c r="W37" s="423" t="str">
        <f>IF('各会計、関係団体の財政状況及び健全化判断比率'!B31="","",'各会計、関係団体の財政状況及び健全化判断比率'!B31)</f>
        <v>競輪事業特別会計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24</v>
      </c>
      <c r="BX37" s="424"/>
      <c r="BY37" s="423" t="str">
        <f>IF('各会計、関係団体の財政状況及び健全化判断比率'!B71="","",'各会計、関係団体の財政状況及び健全化判断比率'!B71)</f>
        <v>広島県後期高齢者医療広域連合（後期高齢者医療特別会計）</v>
      </c>
      <c r="BZ37" s="423"/>
      <c r="CA37" s="423"/>
      <c r="CB37" s="423"/>
      <c r="CC37" s="423"/>
      <c r="CD37" s="423"/>
      <c r="CE37" s="423"/>
      <c r="CF37" s="423"/>
      <c r="CG37" s="423"/>
      <c r="CH37" s="423"/>
      <c r="CI37" s="423"/>
      <c r="CJ37" s="423"/>
      <c r="CK37" s="423"/>
      <c r="CL37" s="423"/>
      <c r="CM37" s="423"/>
      <c r="CN37" s="213"/>
      <c r="CO37" s="424">
        <f t="shared" si="3"/>
        <v>29</v>
      </c>
      <c r="CP37" s="424"/>
      <c r="CQ37" s="423" t="str">
        <f>IF('各会計、関係団体の財政状況及び健全化判断比率'!BS10="","",'各会計、関係団体の財政状況及び健全化判断比率'!BS10)</f>
        <v>（公財）広島市スポーツ協会</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f t="shared" ref="C38:C43" si="5">IF(E38="","",C37+1)</f>
        <v>5</v>
      </c>
      <c r="D38" s="424"/>
      <c r="E38" s="423" t="str">
        <f>IF('各会計、関係団体の財政状況及び健全化判断比率'!B11="","",'各会計、関係団体の財政状況及び健全化判断比率'!B11)</f>
        <v>公債管理特別会計</v>
      </c>
      <c r="F38" s="423"/>
      <c r="G38" s="423"/>
      <c r="H38" s="423"/>
      <c r="I38" s="423"/>
      <c r="J38" s="423"/>
      <c r="K38" s="423"/>
      <c r="L38" s="423"/>
      <c r="M38" s="423"/>
      <c r="N38" s="423"/>
      <c r="O38" s="423"/>
      <c r="P38" s="423"/>
      <c r="Q38" s="423"/>
      <c r="R38" s="423"/>
      <c r="S38" s="423"/>
      <c r="T38" s="213"/>
      <c r="U38" s="424">
        <f t="shared" si="4"/>
        <v>14</v>
      </c>
      <c r="V38" s="424"/>
      <c r="W38" s="423" t="str">
        <f>IF('各会計、関係団体の財政状況及び健全化判断比率'!B32="","",'各会計、関係団体の財政状況及び健全化判断比率'!B32)</f>
        <v>駐車場事業特別会計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25</v>
      </c>
      <c r="BX38" s="424"/>
      <c r="BY38" s="423" t="str">
        <f>IF('各会計、関係団体の財政状況及び健全化判断比率'!B72="","",'各会計、関係団体の財政状況及び健全化判断比率'!B72)</f>
        <v>広島県海田高等学校財産組合（一般会計）</v>
      </c>
      <c r="BZ38" s="423"/>
      <c r="CA38" s="423"/>
      <c r="CB38" s="423"/>
      <c r="CC38" s="423"/>
      <c r="CD38" s="423"/>
      <c r="CE38" s="423"/>
      <c r="CF38" s="423"/>
      <c r="CG38" s="423"/>
      <c r="CH38" s="423"/>
      <c r="CI38" s="423"/>
      <c r="CJ38" s="423"/>
      <c r="CK38" s="423"/>
      <c r="CL38" s="423"/>
      <c r="CM38" s="423"/>
      <c r="CN38" s="213"/>
      <c r="CO38" s="424">
        <f t="shared" si="3"/>
        <v>30</v>
      </c>
      <c r="CP38" s="424"/>
      <c r="CQ38" s="423" t="str">
        <f>IF('各会計、関係団体の財政状況及び健全化判断比率'!BS11="","",'各会計、関係団体の財政状況及び健全化判断比率'!BS11)</f>
        <v>（公財）広島平和文化センター</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f t="shared" si="5"/>
        <v>6</v>
      </c>
      <c r="D39" s="424"/>
      <c r="E39" s="423" t="str">
        <f>IF('各会計、関係団体の財政状況及び健全化判断比率'!B12="","",'各会計、関係団体の財政状況及び健全化判断比率'!B12)</f>
        <v>広島市民球場特別会計</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f t="shared" si="3"/>
        <v>31</v>
      </c>
      <c r="CP39" s="424"/>
      <c r="CQ39" s="423" t="str">
        <f>IF('各会計、関係団体の財政状況及び健全化判断比率'!BS12="","",'各会計、関係団体の財政状況及び健全化判断比率'!BS12)</f>
        <v>（公財）広島市老人クラブ連合会</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f t="shared" si="5"/>
        <v>7</v>
      </c>
      <c r="D40" s="424"/>
      <c r="E40" s="423" t="str">
        <f>IF('各会計、関係団体の財政状況及び健全化判断比率'!B13="","",'各会計、関係団体の財政状況及び健全化判断比率'!B13)</f>
        <v>用地先行取得特別会計</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f t="shared" si="3"/>
        <v>32</v>
      </c>
      <c r="CP40" s="424"/>
      <c r="CQ40" s="423" t="str">
        <f>IF('各会計、関係団体の財政状況及び健全化判断比率'!BS13="","",'各会計、関係団体の財政状況及び健全化判断比率'!BS13)</f>
        <v>（公財）広島原爆被爆者援護事業団</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f t="shared" si="5"/>
        <v>8</v>
      </c>
      <c r="D41" s="424"/>
      <c r="E41" s="423" t="str">
        <f>IF('各会計、関係団体の財政状況及び健全化判断比率'!B14="","",'各会計、関係団体の財政状況及び健全化判断比率'!B14)</f>
        <v>西風新都特別会計</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f t="shared" si="3"/>
        <v>33</v>
      </c>
      <c r="CP41" s="424"/>
      <c r="CQ41" s="423" t="str">
        <f>IF('各会計、関係団体の財政状況及び健全化判断比率'!BS14="","",'各会計、関係団体の財政状況及び健全化判断比率'!BS14)</f>
        <v>地方独立行政法人広島市立病院機構</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f t="shared" si="5"/>
        <v>9</v>
      </c>
      <c r="D42" s="424"/>
      <c r="E42" s="423" t="str">
        <f>IF('各会計、関係団体の財政状況及び健全化判断比率'!B15="","",'各会計、関係団体の財政状況及び健全化判断比率'!B15)</f>
        <v>市立病院機構資金貸付特別会計</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34</v>
      </c>
      <c r="CP42" s="424"/>
      <c r="CQ42" s="423" t="str">
        <f>IF('各会計、関係団体の財政状況及び健全化判断比率'!BS15="","",'各会計、関係団体の財政状況及び健全化判断比率'!BS15)</f>
        <v>（公財）広島市産業振興センター</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35</v>
      </c>
      <c r="CP43" s="424"/>
      <c r="CQ43" s="423" t="str">
        <f>IF('各会計、関係団体の財政状況及び健全化判断比率'!BS16="","",'各会計、関係団体の財政状況及び健全化判断比率'!BS16)</f>
        <v>広島市流通センター（株）</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nO5zug34J2M9f0tfk/dZWHRjTCR6Fpzo6p167DowEBY3iCRlKFbB4qBLbgGWQn5A3lonHmuA9sRa4ziy4LIvSA==" saltValue="PLWCc2fsAR1P4OPejjGw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44" t="s">
        <v>576</v>
      </c>
      <c r="D34" s="1244"/>
      <c r="E34" s="1245"/>
      <c r="F34" s="32">
        <v>3.41</v>
      </c>
      <c r="G34" s="33">
        <v>3.27</v>
      </c>
      <c r="H34" s="33">
        <v>3.35</v>
      </c>
      <c r="I34" s="33">
        <v>2.94</v>
      </c>
      <c r="J34" s="34">
        <v>3.09</v>
      </c>
      <c r="K34" s="22"/>
      <c r="L34" s="22"/>
      <c r="M34" s="22"/>
      <c r="N34" s="22"/>
      <c r="O34" s="22"/>
      <c r="P34" s="22"/>
    </row>
    <row r="35" spans="1:16" ht="39" customHeight="1">
      <c r="A35" s="22"/>
      <c r="B35" s="35"/>
      <c r="C35" s="1238" t="s">
        <v>577</v>
      </c>
      <c r="D35" s="1239"/>
      <c r="E35" s="1240"/>
      <c r="F35" s="36">
        <v>1.1299999999999999</v>
      </c>
      <c r="G35" s="37">
        <v>0.72</v>
      </c>
      <c r="H35" s="37">
        <v>1.2</v>
      </c>
      <c r="I35" s="37">
        <v>1.28</v>
      </c>
      <c r="J35" s="38">
        <v>1.35</v>
      </c>
      <c r="K35" s="22"/>
      <c r="L35" s="22"/>
      <c r="M35" s="22"/>
      <c r="N35" s="22"/>
      <c r="O35" s="22"/>
      <c r="P35" s="22"/>
    </row>
    <row r="36" spans="1:16" ht="39" customHeight="1">
      <c r="A36" s="22"/>
      <c r="B36" s="35"/>
      <c r="C36" s="1238" t="s">
        <v>578</v>
      </c>
      <c r="D36" s="1239"/>
      <c r="E36" s="1240"/>
      <c r="F36" s="36">
        <v>0.22</v>
      </c>
      <c r="G36" s="37">
        <v>0.3</v>
      </c>
      <c r="H36" s="37">
        <v>0.46</v>
      </c>
      <c r="I36" s="37">
        <v>0.74</v>
      </c>
      <c r="J36" s="38">
        <v>0.69</v>
      </c>
      <c r="K36" s="22"/>
      <c r="L36" s="22"/>
      <c r="M36" s="22"/>
      <c r="N36" s="22"/>
      <c r="O36" s="22"/>
      <c r="P36" s="22"/>
    </row>
    <row r="37" spans="1:16" ht="39" customHeight="1">
      <c r="A37" s="22"/>
      <c r="B37" s="35"/>
      <c r="C37" s="1238" t="s">
        <v>579</v>
      </c>
      <c r="D37" s="1239"/>
      <c r="E37" s="1240"/>
      <c r="F37" s="36">
        <v>0.85</v>
      </c>
      <c r="G37" s="37">
        <v>0.85</v>
      </c>
      <c r="H37" s="37">
        <v>0.85</v>
      </c>
      <c r="I37" s="37">
        <v>0.75</v>
      </c>
      <c r="J37" s="38">
        <v>0.55000000000000004</v>
      </c>
      <c r="K37" s="22"/>
      <c r="L37" s="22"/>
      <c r="M37" s="22"/>
      <c r="N37" s="22"/>
      <c r="O37" s="22"/>
      <c r="P37" s="22"/>
    </row>
    <row r="38" spans="1:16" ht="39" customHeight="1">
      <c r="A38" s="22"/>
      <c r="B38" s="35"/>
      <c r="C38" s="1238" t="s">
        <v>580</v>
      </c>
      <c r="D38" s="1239"/>
      <c r="E38" s="1240"/>
      <c r="F38" s="36">
        <v>0.24</v>
      </c>
      <c r="G38" s="37">
        <v>0.24</v>
      </c>
      <c r="H38" s="37">
        <v>0.24</v>
      </c>
      <c r="I38" s="37">
        <v>0.21</v>
      </c>
      <c r="J38" s="38">
        <v>0.31</v>
      </c>
      <c r="K38" s="22"/>
      <c r="L38" s="22"/>
      <c r="M38" s="22"/>
      <c r="N38" s="22"/>
      <c r="O38" s="22"/>
      <c r="P38" s="22"/>
    </row>
    <row r="39" spans="1:16" ht="39" customHeight="1">
      <c r="A39" s="22"/>
      <c r="B39" s="35"/>
      <c r="C39" s="1238" t="s">
        <v>581</v>
      </c>
      <c r="D39" s="1239"/>
      <c r="E39" s="1240"/>
      <c r="F39" s="36">
        <v>0.27</v>
      </c>
      <c r="G39" s="37">
        <v>0.26</v>
      </c>
      <c r="H39" s="37">
        <v>0.26</v>
      </c>
      <c r="I39" s="37">
        <v>0.23</v>
      </c>
      <c r="J39" s="38">
        <v>0.23</v>
      </c>
      <c r="K39" s="22"/>
      <c r="L39" s="22"/>
      <c r="M39" s="22"/>
      <c r="N39" s="22"/>
      <c r="O39" s="22"/>
      <c r="P39" s="22"/>
    </row>
    <row r="40" spans="1:16" ht="39" customHeight="1">
      <c r="A40" s="22"/>
      <c r="B40" s="35"/>
      <c r="C40" s="1238" t="s">
        <v>582</v>
      </c>
      <c r="D40" s="1239"/>
      <c r="E40" s="1240"/>
      <c r="F40" s="36">
        <v>0.09</v>
      </c>
      <c r="G40" s="37">
        <v>0.1</v>
      </c>
      <c r="H40" s="37">
        <v>0.11</v>
      </c>
      <c r="I40" s="37">
        <v>0.15</v>
      </c>
      <c r="J40" s="38">
        <v>0.04</v>
      </c>
      <c r="K40" s="22"/>
      <c r="L40" s="22"/>
      <c r="M40" s="22"/>
      <c r="N40" s="22"/>
      <c r="O40" s="22"/>
      <c r="P40" s="22"/>
    </row>
    <row r="41" spans="1:16" ht="39" customHeight="1">
      <c r="A41" s="22"/>
      <c r="B41" s="35"/>
      <c r="C41" s="1238" t="s">
        <v>583</v>
      </c>
      <c r="D41" s="1239"/>
      <c r="E41" s="1240"/>
      <c r="F41" s="36">
        <v>0.02</v>
      </c>
      <c r="G41" s="37">
        <v>0.02</v>
      </c>
      <c r="H41" s="37">
        <v>0.02</v>
      </c>
      <c r="I41" s="37">
        <v>0.01</v>
      </c>
      <c r="J41" s="38">
        <v>0.01</v>
      </c>
      <c r="K41" s="22"/>
      <c r="L41" s="22"/>
      <c r="M41" s="22"/>
      <c r="N41" s="22"/>
      <c r="O41" s="22"/>
      <c r="P41" s="22"/>
    </row>
    <row r="42" spans="1:16" ht="39" customHeight="1">
      <c r="A42" s="22"/>
      <c r="B42" s="39"/>
      <c r="C42" s="1238" t="s">
        <v>584</v>
      </c>
      <c r="D42" s="1239"/>
      <c r="E42" s="1240"/>
      <c r="F42" s="36" t="s">
        <v>525</v>
      </c>
      <c r="G42" s="37" t="s">
        <v>525</v>
      </c>
      <c r="H42" s="37" t="s">
        <v>525</v>
      </c>
      <c r="I42" s="37" t="s">
        <v>525</v>
      </c>
      <c r="J42" s="38" t="s">
        <v>525</v>
      </c>
      <c r="K42" s="22"/>
      <c r="L42" s="22"/>
      <c r="M42" s="22"/>
      <c r="N42" s="22"/>
      <c r="O42" s="22"/>
      <c r="P42" s="22"/>
    </row>
    <row r="43" spans="1:16" ht="39" customHeight="1" thickBot="1">
      <c r="A43" s="22"/>
      <c r="B43" s="40"/>
      <c r="C43" s="1241" t="s">
        <v>585</v>
      </c>
      <c r="D43" s="1242"/>
      <c r="E43" s="1243"/>
      <c r="F43" s="41">
        <v>0</v>
      </c>
      <c r="G43" s="42">
        <v>0</v>
      </c>
      <c r="H43" s="42">
        <v>0.02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1fxMUHO1OeaPkuaucWW+yj1fLpuSwUf0b/NBmA88bbLDoK5VykrSFLmt/Au1fUJG6pqIGqEw+0SkRBwd5sLg==" saltValue="gIZ91SD8cQLDIt1dschU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64" t="s">
        <v>11</v>
      </c>
      <c r="C45" s="1265"/>
      <c r="D45" s="58"/>
      <c r="E45" s="1270" t="s">
        <v>12</v>
      </c>
      <c r="F45" s="1270"/>
      <c r="G45" s="1270"/>
      <c r="H45" s="1270"/>
      <c r="I45" s="1270"/>
      <c r="J45" s="1271"/>
      <c r="K45" s="59">
        <v>51199</v>
      </c>
      <c r="L45" s="60">
        <v>55491</v>
      </c>
      <c r="M45" s="60">
        <v>58157</v>
      </c>
      <c r="N45" s="60">
        <v>56802</v>
      </c>
      <c r="O45" s="61">
        <v>55445</v>
      </c>
      <c r="P45" s="48"/>
      <c r="Q45" s="48"/>
      <c r="R45" s="48"/>
      <c r="S45" s="48"/>
      <c r="T45" s="48"/>
      <c r="U45" s="48"/>
    </row>
    <row r="46" spans="1:21" ht="30.75" customHeight="1">
      <c r="A46" s="48"/>
      <c r="B46" s="1266"/>
      <c r="C46" s="1267"/>
      <c r="D46" s="62"/>
      <c r="E46" s="1248" t="s">
        <v>13</v>
      </c>
      <c r="F46" s="1248"/>
      <c r="G46" s="1248"/>
      <c r="H46" s="1248"/>
      <c r="I46" s="1248"/>
      <c r="J46" s="1249"/>
      <c r="K46" s="63">
        <v>3204</v>
      </c>
      <c r="L46" s="64">
        <v>3373</v>
      </c>
      <c r="M46" s="64">
        <v>3391</v>
      </c>
      <c r="N46" s="64">
        <v>3680</v>
      </c>
      <c r="O46" s="65">
        <v>4592</v>
      </c>
      <c r="P46" s="48"/>
      <c r="Q46" s="48"/>
      <c r="R46" s="48"/>
      <c r="S46" s="48"/>
      <c r="T46" s="48"/>
      <c r="U46" s="48"/>
    </row>
    <row r="47" spans="1:21" ht="30.75" customHeight="1">
      <c r="A47" s="48"/>
      <c r="B47" s="1266"/>
      <c r="C47" s="1267"/>
      <c r="D47" s="62"/>
      <c r="E47" s="1248" t="s">
        <v>14</v>
      </c>
      <c r="F47" s="1248"/>
      <c r="G47" s="1248"/>
      <c r="H47" s="1248"/>
      <c r="I47" s="1248"/>
      <c r="J47" s="1249"/>
      <c r="K47" s="63">
        <v>25678</v>
      </c>
      <c r="L47" s="64">
        <v>22507</v>
      </c>
      <c r="M47" s="64">
        <v>21174</v>
      </c>
      <c r="N47" s="64">
        <v>22639</v>
      </c>
      <c r="O47" s="65">
        <v>24974</v>
      </c>
      <c r="P47" s="48"/>
      <c r="Q47" s="48"/>
      <c r="R47" s="48"/>
      <c r="S47" s="48"/>
      <c r="T47" s="48"/>
      <c r="U47" s="48"/>
    </row>
    <row r="48" spans="1:21" ht="30.75" customHeight="1">
      <c r="A48" s="48"/>
      <c r="B48" s="1266"/>
      <c r="C48" s="1267"/>
      <c r="D48" s="62"/>
      <c r="E48" s="1248" t="s">
        <v>15</v>
      </c>
      <c r="F48" s="1248"/>
      <c r="G48" s="1248"/>
      <c r="H48" s="1248"/>
      <c r="I48" s="1248"/>
      <c r="J48" s="1249"/>
      <c r="K48" s="63">
        <v>19890</v>
      </c>
      <c r="L48" s="64">
        <v>20703</v>
      </c>
      <c r="M48" s="64">
        <v>19774</v>
      </c>
      <c r="N48" s="64">
        <v>19895</v>
      </c>
      <c r="O48" s="65">
        <v>17985</v>
      </c>
      <c r="P48" s="48"/>
      <c r="Q48" s="48"/>
      <c r="R48" s="48"/>
      <c r="S48" s="48"/>
      <c r="T48" s="48"/>
      <c r="U48" s="48"/>
    </row>
    <row r="49" spans="1:21" ht="30.75" customHeight="1">
      <c r="A49" s="48"/>
      <c r="B49" s="1266"/>
      <c r="C49" s="1267"/>
      <c r="D49" s="62"/>
      <c r="E49" s="1248" t="s">
        <v>16</v>
      </c>
      <c r="F49" s="1248"/>
      <c r="G49" s="1248"/>
      <c r="H49" s="1248"/>
      <c r="I49" s="1248"/>
      <c r="J49" s="1249"/>
      <c r="K49" s="63" t="s">
        <v>525</v>
      </c>
      <c r="L49" s="64" t="s">
        <v>525</v>
      </c>
      <c r="M49" s="64" t="s">
        <v>525</v>
      </c>
      <c r="N49" s="64" t="s">
        <v>525</v>
      </c>
      <c r="O49" s="65" t="s">
        <v>525</v>
      </c>
      <c r="P49" s="48"/>
      <c r="Q49" s="48"/>
      <c r="R49" s="48"/>
      <c r="S49" s="48"/>
      <c r="T49" s="48"/>
      <c r="U49" s="48"/>
    </row>
    <row r="50" spans="1:21" ht="30.75" customHeight="1">
      <c r="A50" s="48"/>
      <c r="B50" s="1266"/>
      <c r="C50" s="1267"/>
      <c r="D50" s="62"/>
      <c r="E50" s="1248" t="s">
        <v>17</v>
      </c>
      <c r="F50" s="1248"/>
      <c r="G50" s="1248"/>
      <c r="H50" s="1248"/>
      <c r="I50" s="1248"/>
      <c r="J50" s="1249"/>
      <c r="K50" s="63">
        <v>1261</v>
      </c>
      <c r="L50" s="64">
        <v>845</v>
      </c>
      <c r="M50" s="64">
        <v>943</v>
      </c>
      <c r="N50" s="64">
        <v>335</v>
      </c>
      <c r="O50" s="65">
        <v>200</v>
      </c>
      <c r="P50" s="48"/>
      <c r="Q50" s="48"/>
      <c r="R50" s="48"/>
      <c r="S50" s="48"/>
      <c r="T50" s="48"/>
      <c r="U50" s="48"/>
    </row>
    <row r="51" spans="1:21" ht="30.75" customHeight="1">
      <c r="A51" s="48"/>
      <c r="B51" s="1268"/>
      <c r="C51" s="1269"/>
      <c r="D51" s="66"/>
      <c r="E51" s="1248" t="s">
        <v>18</v>
      </c>
      <c r="F51" s="1248"/>
      <c r="G51" s="1248"/>
      <c r="H51" s="1248"/>
      <c r="I51" s="1248"/>
      <c r="J51" s="1249"/>
      <c r="K51" s="63" t="s">
        <v>525</v>
      </c>
      <c r="L51" s="64" t="s">
        <v>525</v>
      </c>
      <c r="M51" s="64" t="s">
        <v>525</v>
      </c>
      <c r="N51" s="64" t="s">
        <v>525</v>
      </c>
      <c r="O51" s="65" t="s">
        <v>525</v>
      </c>
      <c r="P51" s="48"/>
      <c r="Q51" s="48"/>
      <c r="R51" s="48"/>
      <c r="S51" s="48"/>
      <c r="T51" s="48"/>
      <c r="U51" s="48"/>
    </row>
    <row r="52" spans="1:21" ht="30.75" customHeight="1">
      <c r="A52" s="48"/>
      <c r="B52" s="1246" t="s">
        <v>19</v>
      </c>
      <c r="C52" s="1247"/>
      <c r="D52" s="66"/>
      <c r="E52" s="1248" t="s">
        <v>20</v>
      </c>
      <c r="F52" s="1248"/>
      <c r="G52" s="1248"/>
      <c r="H52" s="1248"/>
      <c r="I52" s="1248"/>
      <c r="J52" s="1249"/>
      <c r="K52" s="63">
        <v>66403</v>
      </c>
      <c r="L52" s="64">
        <v>68617</v>
      </c>
      <c r="M52" s="64">
        <v>69738</v>
      </c>
      <c r="N52" s="64">
        <v>68547</v>
      </c>
      <c r="O52" s="65">
        <v>67901</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34829</v>
      </c>
      <c r="L53" s="69">
        <v>34302</v>
      </c>
      <c r="M53" s="69">
        <v>33701</v>
      </c>
      <c r="N53" s="69">
        <v>34804</v>
      </c>
      <c r="O53" s="70">
        <v>35295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c r="B57" s="1254" t="s">
        <v>25</v>
      </c>
      <c r="C57" s="1255"/>
      <c r="D57" s="1258" t="s">
        <v>26</v>
      </c>
      <c r="E57" s="1259"/>
      <c r="F57" s="1259"/>
      <c r="G57" s="1259"/>
      <c r="H57" s="1259"/>
      <c r="I57" s="1259"/>
      <c r="J57" s="1260"/>
      <c r="K57" s="82">
        <v>116371</v>
      </c>
      <c r="L57" s="83">
        <v>108774</v>
      </c>
      <c r="M57" s="83">
        <v>103548</v>
      </c>
      <c r="N57" s="83">
        <v>101507</v>
      </c>
      <c r="O57" s="84">
        <v>94705</v>
      </c>
    </row>
    <row r="58" spans="1:21" ht="31.5" customHeight="1" thickBot="1">
      <c r="B58" s="1256"/>
      <c r="C58" s="1257"/>
      <c r="D58" s="1261" t="s">
        <v>27</v>
      </c>
      <c r="E58" s="1262"/>
      <c r="F58" s="1262"/>
      <c r="G58" s="1262"/>
      <c r="H58" s="1262"/>
      <c r="I58" s="1262"/>
      <c r="J58" s="1263"/>
      <c r="K58" s="85">
        <v>133890</v>
      </c>
      <c r="L58" s="86">
        <v>127861</v>
      </c>
      <c r="M58" s="86">
        <v>122102</v>
      </c>
      <c r="N58" s="86">
        <v>117364</v>
      </c>
      <c r="O58" s="87">
        <v>110087</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Nu8gDdOigxMdefoY5AfKBFiJDxDH36dPwCxks2JBm1HCPBcYQjl7Y78qoaLe4IStDMX+Voke7O0eIA43zeQRw==" saltValue="sV6kLDDo+IIqoBOAp72HZ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566</v>
      </c>
      <c r="J40" s="99" t="s">
        <v>567</v>
      </c>
      <c r="K40" s="99" t="s">
        <v>568</v>
      </c>
      <c r="L40" s="99" t="s">
        <v>569</v>
      </c>
      <c r="M40" s="100" t="s">
        <v>570</v>
      </c>
    </row>
    <row r="41" spans="2:13" ht="27.75" customHeight="1">
      <c r="B41" s="1284" t="s">
        <v>30</v>
      </c>
      <c r="C41" s="1285"/>
      <c r="D41" s="101"/>
      <c r="E41" s="1286" t="s">
        <v>31</v>
      </c>
      <c r="F41" s="1286"/>
      <c r="G41" s="1286"/>
      <c r="H41" s="1287"/>
      <c r="I41" s="102">
        <v>1138579</v>
      </c>
      <c r="J41" s="103">
        <v>1140786</v>
      </c>
      <c r="K41" s="103">
        <v>1139857</v>
      </c>
      <c r="L41" s="103">
        <v>1142844</v>
      </c>
      <c r="M41" s="104">
        <v>1142269</v>
      </c>
    </row>
    <row r="42" spans="2:13" ht="27.75" customHeight="1">
      <c r="B42" s="1274"/>
      <c r="C42" s="1275"/>
      <c r="D42" s="105"/>
      <c r="E42" s="1278" t="s">
        <v>32</v>
      </c>
      <c r="F42" s="1278"/>
      <c r="G42" s="1278"/>
      <c r="H42" s="1279"/>
      <c r="I42" s="106">
        <v>2735</v>
      </c>
      <c r="J42" s="107">
        <v>1792</v>
      </c>
      <c r="K42" s="107">
        <v>1418</v>
      </c>
      <c r="L42" s="107">
        <v>1208</v>
      </c>
      <c r="M42" s="108">
        <v>1190</v>
      </c>
    </row>
    <row r="43" spans="2:13" ht="27.75" customHeight="1">
      <c r="B43" s="1274"/>
      <c r="C43" s="1275"/>
      <c r="D43" s="105"/>
      <c r="E43" s="1278" t="s">
        <v>33</v>
      </c>
      <c r="F43" s="1278"/>
      <c r="G43" s="1278"/>
      <c r="H43" s="1279"/>
      <c r="I43" s="106">
        <v>278771</v>
      </c>
      <c r="J43" s="107">
        <v>273017</v>
      </c>
      <c r="K43" s="107">
        <v>269240</v>
      </c>
      <c r="L43" s="107">
        <v>266357</v>
      </c>
      <c r="M43" s="108">
        <v>252380</v>
      </c>
    </row>
    <row r="44" spans="2:13" ht="27.75" customHeight="1">
      <c r="B44" s="1274"/>
      <c r="C44" s="1275"/>
      <c r="D44" s="105"/>
      <c r="E44" s="1278" t="s">
        <v>34</v>
      </c>
      <c r="F44" s="1278"/>
      <c r="G44" s="1278"/>
      <c r="H44" s="1279"/>
      <c r="I44" s="106" t="s">
        <v>525</v>
      </c>
      <c r="J44" s="107" t="s">
        <v>525</v>
      </c>
      <c r="K44" s="107" t="s">
        <v>525</v>
      </c>
      <c r="L44" s="107" t="s">
        <v>525</v>
      </c>
      <c r="M44" s="108" t="s">
        <v>525</v>
      </c>
    </row>
    <row r="45" spans="2:13" ht="27.75" customHeight="1">
      <c r="B45" s="1274"/>
      <c r="C45" s="1275"/>
      <c r="D45" s="105"/>
      <c r="E45" s="1278" t="s">
        <v>35</v>
      </c>
      <c r="F45" s="1278"/>
      <c r="G45" s="1278"/>
      <c r="H45" s="1279"/>
      <c r="I45" s="106">
        <v>79283</v>
      </c>
      <c r="J45" s="107">
        <v>73663</v>
      </c>
      <c r="K45" s="107">
        <v>69761</v>
      </c>
      <c r="L45" s="107">
        <v>102465</v>
      </c>
      <c r="M45" s="108">
        <v>94559</v>
      </c>
    </row>
    <row r="46" spans="2:13" ht="27.75" customHeight="1">
      <c r="B46" s="1274"/>
      <c r="C46" s="1275"/>
      <c r="D46" s="109"/>
      <c r="E46" s="1278" t="s">
        <v>36</v>
      </c>
      <c r="F46" s="1278"/>
      <c r="G46" s="1278"/>
      <c r="H46" s="1279"/>
      <c r="I46" s="106">
        <v>15851</v>
      </c>
      <c r="J46" s="107">
        <v>16291</v>
      </c>
      <c r="K46" s="107">
        <v>18084</v>
      </c>
      <c r="L46" s="107">
        <v>18273</v>
      </c>
      <c r="M46" s="108">
        <v>17841</v>
      </c>
    </row>
    <row r="47" spans="2:13" ht="27.75" customHeight="1">
      <c r="B47" s="1274"/>
      <c r="C47" s="1275"/>
      <c r="D47" s="110"/>
      <c r="E47" s="1288" t="s">
        <v>37</v>
      </c>
      <c r="F47" s="1289"/>
      <c r="G47" s="1289"/>
      <c r="H47" s="1290"/>
      <c r="I47" s="106" t="s">
        <v>525</v>
      </c>
      <c r="J47" s="107" t="s">
        <v>525</v>
      </c>
      <c r="K47" s="107" t="s">
        <v>525</v>
      </c>
      <c r="L47" s="107" t="s">
        <v>525</v>
      </c>
      <c r="M47" s="108" t="s">
        <v>525</v>
      </c>
    </row>
    <row r="48" spans="2:13" ht="27.75" customHeight="1">
      <c r="B48" s="1274"/>
      <c r="C48" s="1275"/>
      <c r="D48" s="105"/>
      <c r="E48" s="1278" t="s">
        <v>38</v>
      </c>
      <c r="F48" s="1278"/>
      <c r="G48" s="1278"/>
      <c r="H48" s="1279"/>
      <c r="I48" s="106" t="s">
        <v>525</v>
      </c>
      <c r="J48" s="107" t="s">
        <v>525</v>
      </c>
      <c r="K48" s="107" t="s">
        <v>525</v>
      </c>
      <c r="L48" s="107" t="s">
        <v>525</v>
      </c>
      <c r="M48" s="108" t="s">
        <v>525</v>
      </c>
    </row>
    <row r="49" spans="2:13" ht="27.75" customHeight="1">
      <c r="B49" s="1276"/>
      <c r="C49" s="1277"/>
      <c r="D49" s="105"/>
      <c r="E49" s="1278" t="s">
        <v>39</v>
      </c>
      <c r="F49" s="1278"/>
      <c r="G49" s="1278"/>
      <c r="H49" s="1279"/>
      <c r="I49" s="106" t="s">
        <v>525</v>
      </c>
      <c r="J49" s="107" t="s">
        <v>525</v>
      </c>
      <c r="K49" s="107" t="s">
        <v>525</v>
      </c>
      <c r="L49" s="107" t="s">
        <v>525</v>
      </c>
      <c r="M49" s="108" t="s">
        <v>525</v>
      </c>
    </row>
    <row r="50" spans="2:13" ht="27.75" customHeight="1">
      <c r="B50" s="1272" t="s">
        <v>40</v>
      </c>
      <c r="C50" s="1273"/>
      <c r="D50" s="111"/>
      <c r="E50" s="1278" t="s">
        <v>41</v>
      </c>
      <c r="F50" s="1278"/>
      <c r="G50" s="1278"/>
      <c r="H50" s="1279"/>
      <c r="I50" s="106">
        <v>129267</v>
      </c>
      <c r="J50" s="107">
        <v>121281</v>
      </c>
      <c r="K50" s="107">
        <v>115535</v>
      </c>
      <c r="L50" s="107">
        <v>109482</v>
      </c>
      <c r="M50" s="108">
        <v>96487</v>
      </c>
    </row>
    <row r="51" spans="2:13" ht="27.75" customHeight="1">
      <c r="B51" s="1274"/>
      <c r="C51" s="1275"/>
      <c r="D51" s="105"/>
      <c r="E51" s="1278" t="s">
        <v>42</v>
      </c>
      <c r="F51" s="1278"/>
      <c r="G51" s="1278"/>
      <c r="H51" s="1279"/>
      <c r="I51" s="106">
        <v>197813</v>
      </c>
      <c r="J51" s="107">
        <v>192534</v>
      </c>
      <c r="K51" s="107">
        <v>189528</v>
      </c>
      <c r="L51" s="107">
        <v>189109</v>
      </c>
      <c r="M51" s="108">
        <v>187329</v>
      </c>
    </row>
    <row r="52" spans="2:13" ht="27.75" customHeight="1">
      <c r="B52" s="1276"/>
      <c r="C52" s="1277"/>
      <c r="D52" s="105"/>
      <c r="E52" s="1278" t="s">
        <v>43</v>
      </c>
      <c r="F52" s="1278"/>
      <c r="G52" s="1278"/>
      <c r="H52" s="1279"/>
      <c r="I52" s="106">
        <v>663237</v>
      </c>
      <c r="J52" s="107">
        <v>671522</v>
      </c>
      <c r="K52" s="107">
        <v>671186</v>
      </c>
      <c r="L52" s="107">
        <v>677756</v>
      </c>
      <c r="M52" s="108">
        <v>691549</v>
      </c>
    </row>
    <row r="53" spans="2:13" ht="27.75" customHeight="1" thickBot="1">
      <c r="B53" s="1280" t="s">
        <v>44</v>
      </c>
      <c r="C53" s="1281"/>
      <c r="D53" s="112"/>
      <c r="E53" s="1282" t="s">
        <v>45</v>
      </c>
      <c r="F53" s="1282"/>
      <c r="G53" s="1282"/>
      <c r="H53" s="1283"/>
      <c r="I53" s="113">
        <v>524903</v>
      </c>
      <c r="J53" s="114">
        <v>520213</v>
      </c>
      <c r="K53" s="114">
        <v>522113</v>
      </c>
      <c r="L53" s="114">
        <v>554801</v>
      </c>
      <c r="M53" s="115">
        <v>532875</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0UrnIeML12HaCcMSLs843zMLCAkWqQN0m2ThHUobKzG36kmeA9VJPzemZgpMAYPmckDOZreNSZBjmt+NXghA==" saltValue="PQocFGo5RUgSBCHYcn306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568</v>
      </c>
      <c r="G54" s="124" t="s">
        <v>569</v>
      </c>
      <c r="H54" s="125" t="s">
        <v>570</v>
      </c>
    </row>
    <row r="55" spans="2:8" ht="52.5" customHeight="1">
      <c r="B55" s="126"/>
      <c r="C55" s="1299" t="s">
        <v>48</v>
      </c>
      <c r="D55" s="1299"/>
      <c r="E55" s="1300"/>
      <c r="F55" s="127">
        <v>4656</v>
      </c>
      <c r="G55" s="127">
        <v>4172</v>
      </c>
      <c r="H55" s="128">
        <v>3451</v>
      </c>
    </row>
    <row r="56" spans="2:8" ht="52.5" customHeight="1">
      <c r="B56" s="129"/>
      <c r="C56" s="1301" t="s">
        <v>49</v>
      </c>
      <c r="D56" s="1301"/>
      <c r="E56" s="1302"/>
      <c r="F56" s="130" t="s">
        <v>525</v>
      </c>
      <c r="G56" s="130" t="s">
        <v>525</v>
      </c>
      <c r="H56" s="131" t="s">
        <v>525</v>
      </c>
    </row>
    <row r="57" spans="2:8" ht="53.25" customHeight="1">
      <c r="B57" s="129"/>
      <c r="C57" s="1303" t="s">
        <v>50</v>
      </c>
      <c r="D57" s="1303"/>
      <c r="E57" s="1304"/>
      <c r="F57" s="132">
        <v>5048</v>
      </c>
      <c r="G57" s="132">
        <v>5289</v>
      </c>
      <c r="H57" s="133">
        <v>5128</v>
      </c>
    </row>
    <row r="58" spans="2:8" ht="45.75" customHeight="1">
      <c r="B58" s="134"/>
      <c r="C58" s="1291" t="s">
        <v>591</v>
      </c>
      <c r="D58" s="1292"/>
      <c r="E58" s="1293"/>
      <c r="F58" s="135">
        <v>2871</v>
      </c>
      <c r="G58" s="135">
        <v>3044</v>
      </c>
      <c r="H58" s="136">
        <v>2817</v>
      </c>
    </row>
    <row r="59" spans="2:8" ht="45.75" customHeight="1">
      <c r="B59" s="134"/>
      <c r="C59" s="1291" t="s">
        <v>592</v>
      </c>
      <c r="D59" s="1292"/>
      <c r="E59" s="1293"/>
      <c r="F59" s="135">
        <v>979</v>
      </c>
      <c r="G59" s="135">
        <v>979</v>
      </c>
      <c r="H59" s="136">
        <v>979</v>
      </c>
    </row>
    <row r="60" spans="2:8" ht="45.75" customHeight="1">
      <c r="B60" s="134"/>
      <c r="C60" s="1291" t="s">
        <v>593</v>
      </c>
      <c r="D60" s="1292"/>
      <c r="E60" s="1293"/>
      <c r="F60" s="135">
        <v>414</v>
      </c>
      <c r="G60" s="135">
        <v>414</v>
      </c>
      <c r="H60" s="136">
        <v>412</v>
      </c>
    </row>
    <row r="61" spans="2:8" ht="45.75" customHeight="1">
      <c r="B61" s="134"/>
      <c r="C61" s="1291" t="s">
        <v>594</v>
      </c>
      <c r="D61" s="1292"/>
      <c r="E61" s="1293"/>
      <c r="F61" s="135">
        <v>400</v>
      </c>
      <c r="G61" s="135">
        <v>399</v>
      </c>
      <c r="H61" s="136">
        <v>392</v>
      </c>
    </row>
    <row r="62" spans="2:8" ht="45.75" customHeight="1" thickBot="1">
      <c r="B62" s="137"/>
      <c r="C62" s="1294" t="s">
        <v>595</v>
      </c>
      <c r="D62" s="1295"/>
      <c r="E62" s="1296"/>
      <c r="F62" s="138">
        <v>213</v>
      </c>
      <c r="G62" s="138">
        <v>293</v>
      </c>
      <c r="H62" s="139">
        <v>319</v>
      </c>
    </row>
    <row r="63" spans="2:8" ht="52.5" customHeight="1" thickBot="1">
      <c r="B63" s="140"/>
      <c r="C63" s="1297" t="s">
        <v>51</v>
      </c>
      <c r="D63" s="1297"/>
      <c r="E63" s="1298"/>
      <c r="F63" s="141">
        <v>9704</v>
      </c>
      <c r="G63" s="141">
        <v>9461</v>
      </c>
      <c r="H63" s="142">
        <v>8579</v>
      </c>
    </row>
    <row r="64" spans="2:8" ht="15" customHeight="1"/>
    <row r="65" ht="0" hidden="1" customHeight="1"/>
    <row r="66" ht="0" hidden="1" customHeight="1"/>
  </sheetData>
  <sheetProtection algorithmName="SHA-512" hashValue="k5wde2MCOaFAmBwWBOpPr9hZuRuI+hr5P56VC6uWac3VN39ZwGinROSg4sA9C6Y5EcJx9Q8KzUKkFoEAJXyw+A==" saltValue="Yq7BfxuMJlhqvWl3SKAo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625</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625</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626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627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628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629</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566</v>
      </c>
      <c r="BQ50" s="1310"/>
      <c r="BR50" s="1310"/>
      <c r="BS50" s="1310"/>
      <c r="BT50" s="1310"/>
      <c r="BU50" s="1310"/>
      <c r="BV50" s="1310"/>
      <c r="BW50" s="1310"/>
      <c r="BX50" s="1310" t="s">
        <v>567</v>
      </c>
      <c r="BY50" s="1310"/>
      <c r="BZ50" s="1310"/>
      <c r="CA50" s="1310"/>
      <c r="CB50" s="1310"/>
      <c r="CC50" s="1310"/>
      <c r="CD50" s="1310"/>
      <c r="CE50" s="1310"/>
      <c r="CF50" s="1310" t="s">
        <v>568</v>
      </c>
      <c r="CG50" s="1310"/>
      <c r="CH50" s="1310"/>
      <c r="CI50" s="1310"/>
      <c r="CJ50" s="1310"/>
      <c r="CK50" s="1310"/>
      <c r="CL50" s="1310"/>
      <c r="CM50" s="1310"/>
      <c r="CN50" s="1310" t="s">
        <v>569</v>
      </c>
      <c r="CO50" s="1310"/>
      <c r="CP50" s="1310"/>
      <c r="CQ50" s="1310"/>
      <c r="CR50" s="1310"/>
      <c r="CS50" s="1310"/>
      <c r="CT50" s="1310"/>
      <c r="CU50" s="1310"/>
      <c r="CV50" s="1310" t="s">
        <v>570</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630</v>
      </c>
      <c r="AO51" s="1308"/>
      <c r="AP51" s="1308"/>
      <c r="AQ51" s="1308"/>
      <c r="AR51" s="1308"/>
      <c r="AS51" s="1308"/>
      <c r="AT51" s="1308"/>
      <c r="AU51" s="1308"/>
      <c r="AV51" s="1308"/>
      <c r="AW51" s="1308"/>
      <c r="AX51" s="1308"/>
      <c r="AY51" s="1308"/>
      <c r="AZ51" s="1308"/>
      <c r="BA51" s="1308"/>
      <c r="BB51" s="1308" t="s">
        <v>631</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223.9</v>
      </c>
      <c r="BY51" s="1305"/>
      <c r="BZ51" s="1305"/>
      <c r="CA51" s="1305"/>
      <c r="CB51" s="1305"/>
      <c r="CC51" s="1305"/>
      <c r="CD51" s="1305"/>
      <c r="CE51" s="1305"/>
      <c r="CF51" s="1305">
        <v>222.8</v>
      </c>
      <c r="CG51" s="1305"/>
      <c r="CH51" s="1305"/>
      <c r="CI51" s="1305"/>
      <c r="CJ51" s="1305"/>
      <c r="CK51" s="1305"/>
      <c r="CL51" s="1305"/>
      <c r="CM51" s="1305"/>
      <c r="CN51" s="1305">
        <v>199.6</v>
      </c>
      <c r="CO51" s="1305"/>
      <c r="CP51" s="1305"/>
      <c r="CQ51" s="1305"/>
      <c r="CR51" s="1305"/>
      <c r="CS51" s="1305"/>
      <c r="CT51" s="1305"/>
      <c r="CU51" s="1305"/>
      <c r="CV51" s="1305">
        <v>190.4</v>
      </c>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632</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60.8</v>
      </c>
      <c r="BY53" s="1305"/>
      <c r="BZ53" s="1305"/>
      <c r="CA53" s="1305"/>
      <c r="CB53" s="1305"/>
      <c r="CC53" s="1305"/>
      <c r="CD53" s="1305"/>
      <c r="CE53" s="1305"/>
      <c r="CF53" s="1305">
        <v>62.4</v>
      </c>
      <c r="CG53" s="1305"/>
      <c r="CH53" s="1305"/>
      <c r="CI53" s="1305"/>
      <c r="CJ53" s="1305"/>
      <c r="CK53" s="1305"/>
      <c r="CL53" s="1305"/>
      <c r="CM53" s="1305"/>
      <c r="CN53" s="1305">
        <v>63.7</v>
      </c>
      <c r="CO53" s="1305"/>
      <c r="CP53" s="1305"/>
      <c r="CQ53" s="1305"/>
      <c r="CR53" s="1305"/>
      <c r="CS53" s="1305"/>
      <c r="CT53" s="1305"/>
      <c r="CU53" s="1305"/>
      <c r="CV53" s="1305">
        <v>65</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633</v>
      </c>
      <c r="AO55" s="1310"/>
      <c r="AP55" s="1310"/>
      <c r="AQ55" s="1310"/>
      <c r="AR55" s="1310"/>
      <c r="AS55" s="1310"/>
      <c r="AT55" s="1310"/>
      <c r="AU55" s="1310"/>
      <c r="AV55" s="1310"/>
      <c r="AW55" s="1310"/>
      <c r="AX55" s="1310"/>
      <c r="AY55" s="1310"/>
      <c r="AZ55" s="1310"/>
      <c r="BA55" s="1310"/>
      <c r="BB55" s="1308" t="s">
        <v>631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124.2</v>
      </c>
      <c r="BY55" s="1305"/>
      <c r="BZ55" s="1305"/>
      <c r="CA55" s="1305"/>
      <c r="CB55" s="1305"/>
      <c r="CC55" s="1305"/>
      <c r="CD55" s="1305"/>
      <c r="CE55" s="1305"/>
      <c r="CF55" s="1305">
        <v>115.7</v>
      </c>
      <c r="CG55" s="1305"/>
      <c r="CH55" s="1305"/>
      <c r="CI55" s="1305"/>
      <c r="CJ55" s="1305"/>
      <c r="CK55" s="1305"/>
      <c r="CL55" s="1305"/>
      <c r="CM55" s="1305"/>
      <c r="CN55" s="1305">
        <v>106</v>
      </c>
      <c r="CO55" s="1305"/>
      <c r="CP55" s="1305"/>
      <c r="CQ55" s="1305"/>
      <c r="CR55" s="1305"/>
      <c r="CS55" s="1305"/>
      <c r="CT55" s="1305"/>
      <c r="CU55" s="1305"/>
      <c r="CV55" s="1305">
        <v>97.6</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632</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59.4</v>
      </c>
      <c r="BY57" s="1305"/>
      <c r="BZ57" s="1305"/>
      <c r="CA57" s="1305"/>
      <c r="CB57" s="1305"/>
      <c r="CC57" s="1305"/>
      <c r="CD57" s="1305"/>
      <c r="CE57" s="1305"/>
      <c r="CF57" s="1305">
        <v>61</v>
      </c>
      <c r="CG57" s="1305"/>
      <c r="CH57" s="1305"/>
      <c r="CI57" s="1305"/>
      <c r="CJ57" s="1305"/>
      <c r="CK57" s="1305"/>
      <c r="CL57" s="1305"/>
      <c r="CM57" s="1305"/>
      <c r="CN57" s="1305">
        <v>62</v>
      </c>
      <c r="CO57" s="1305"/>
      <c r="CP57" s="1305"/>
      <c r="CQ57" s="1305"/>
      <c r="CR57" s="1305"/>
      <c r="CS57" s="1305"/>
      <c r="CT57" s="1305"/>
      <c r="CU57" s="1305"/>
      <c r="CV57" s="1305">
        <v>62.8</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634</v>
      </c>
    </row>
    <row r="64" spans="1:109">
      <c r="B64" s="394"/>
      <c r="G64" s="401"/>
      <c r="I64" s="414"/>
      <c r="J64" s="414"/>
      <c r="K64" s="414"/>
      <c r="L64" s="414"/>
      <c r="M64" s="414"/>
      <c r="N64" s="415"/>
      <c r="AM64" s="401"/>
      <c r="AN64" s="401" t="s">
        <v>627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635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629</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566</v>
      </c>
      <c r="BQ72" s="1310"/>
      <c r="BR72" s="1310"/>
      <c r="BS72" s="1310"/>
      <c r="BT72" s="1310"/>
      <c r="BU72" s="1310"/>
      <c r="BV72" s="1310"/>
      <c r="BW72" s="1310"/>
      <c r="BX72" s="1310" t="s">
        <v>567</v>
      </c>
      <c r="BY72" s="1310"/>
      <c r="BZ72" s="1310"/>
      <c r="CA72" s="1310"/>
      <c r="CB72" s="1310"/>
      <c r="CC72" s="1310"/>
      <c r="CD72" s="1310"/>
      <c r="CE72" s="1310"/>
      <c r="CF72" s="1310" t="s">
        <v>568</v>
      </c>
      <c r="CG72" s="1310"/>
      <c r="CH72" s="1310"/>
      <c r="CI72" s="1310"/>
      <c r="CJ72" s="1310"/>
      <c r="CK72" s="1310"/>
      <c r="CL72" s="1310"/>
      <c r="CM72" s="1310"/>
      <c r="CN72" s="1310" t="s">
        <v>569</v>
      </c>
      <c r="CO72" s="1310"/>
      <c r="CP72" s="1310"/>
      <c r="CQ72" s="1310"/>
      <c r="CR72" s="1310"/>
      <c r="CS72" s="1310"/>
      <c r="CT72" s="1310"/>
      <c r="CU72" s="1310"/>
      <c r="CV72" s="1310" t="s">
        <v>570</v>
      </c>
      <c r="CW72" s="1310"/>
      <c r="CX72" s="1310"/>
      <c r="CY72" s="1310"/>
      <c r="CZ72" s="1310"/>
      <c r="DA72" s="1310"/>
      <c r="DB72" s="1310"/>
      <c r="DC72" s="1310"/>
    </row>
    <row r="73" spans="2:107">
      <c r="B73" s="394"/>
      <c r="G73" s="1313"/>
      <c r="H73" s="1313"/>
      <c r="I73" s="1313"/>
      <c r="J73" s="1313"/>
      <c r="K73" s="1309"/>
      <c r="L73" s="1309"/>
      <c r="M73" s="1309"/>
      <c r="N73" s="1309"/>
      <c r="AM73" s="403"/>
      <c r="AN73" s="1308" t="s">
        <v>630</v>
      </c>
      <c r="AO73" s="1308"/>
      <c r="AP73" s="1308"/>
      <c r="AQ73" s="1308"/>
      <c r="AR73" s="1308"/>
      <c r="AS73" s="1308"/>
      <c r="AT73" s="1308"/>
      <c r="AU73" s="1308"/>
      <c r="AV73" s="1308"/>
      <c r="AW73" s="1308"/>
      <c r="AX73" s="1308"/>
      <c r="AY73" s="1308"/>
      <c r="AZ73" s="1308"/>
      <c r="BA73" s="1308"/>
      <c r="BB73" s="1308" t="s">
        <v>631</v>
      </c>
      <c r="BC73" s="1308"/>
      <c r="BD73" s="1308"/>
      <c r="BE73" s="1308"/>
      <c r="BF73" s="1308"/>
      <c r="BG73" s="1308"/>
      <c r="BH73" s="1308"/>
      <c r="BI73" s="1308"/>
      <c r="BJ73" s="1308"/>
      <c r="BK73" s="1308"/>
      <c r="BL73" s="1308"/>
      <c r="BM73" s="1308"/>
      <c r="BN73" s="1308"/>
      <c r="BO73" s="1308"/>
      <c r="BP73" s="1305">
        <v>228</v>
      </c>
      <c r="BQ73" s="1305"/>
      <c r="BR73" s="1305"/>
      <c r="BS73" s="1305"/>
      <c r="BT73" s="1305"/>
      <c r="BU73" s="1305"/>
      <c r="BV73" s="1305"/>
      <c r="BW73" s="1305"/>
      <c r="BX73" s="1305">
        <v>223.9</v>
      </c>
      <c r="BY73" s="1305"/>
      <c r="BZ73" s="1305"/>
      <c r="CA73" s="1305"/>
      <c r="CB73" s="1305"/>
      <c r="CC73" s="1305"/>
      <c r="CD73" s="1305"/>
      <c r="CE73" s="1305"/>
      <c r="CF73" s="1305">
        <v>222.8</v>
      </c>
      <c r="CG73" s="1305"/>
      <c r="CH73" s="1305"/>
      <c r="CI73" s="1305"/>
      <c r="CJ73" s="1305"/>
      <c r="CK73" s="1305"/>
      <c r="CL73" s="1305"/>
      <c r="CM73" s="1305"/>
      <c r="CN73" s="1305">
        <v>199.6</v>
      </c>
      <c r="CO73" s="1305"/>
      <c r="CP73" s="1305"/>
      <c r="CQ73" s="1305"/>
      <c r="CR73" s="1305"/>
      <c r="CS73" s="1305"/>
      <c r="CT73" s="1305"/>
      <c r="CU73" s="1305"/>
      <c r="CV73" s="1305">
        <v>190.4</v>
      </c>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636</v>
      </c>
      <c r="BC75" s="1308"/>
      <c r="BD75" s="1308"/>
      <c r="BE75" s="1308"/>
      <c r="BF75" s="1308"/>
      <c r="BG75" s="1308"/>
      <c r="BH75" s="1308"/>
      <c r="BI75" s="1308"/>
      <c r="BJ75" s="1308"/>
      <c r="BK75" s="1308"/>
      <c r="BL75" s="1308"/>
      <c r="BM75" s="1308"/>
      <c r="BN75" s="1308"/>
      <c r="BO75" s="1308"/>
      <c r="BP75" s="1305">
        <v>15.4</v>
      </c>
      <c r="BQ75" s="1305"/>
      <c r="BR75" s="1305"/>
      <c r="BS75" s="1305"/>
      <c r="BT75" s="1305"/>
      <c r="BU75" s="1305"/>
      <c r="BV75" s="1305"/>
      <c r="BW75" s="1305"/>
      <c r="BX75" s="1305">
        <v>15</v>
      </c>
      <c r="BY75" s="1305"/>
      <c r="BZ75" s="1305"/>
      <c r="CA75" s="1305"/>
      <c r="CB75" s="1305"/>
      <c r="CC75" s="1305"/>
      <c r="CD75" s="1305"/>
      <c r="CE75" s="1305"/>
      <c r="CF75" s="1305">
        <v>14.7</v>
      </c>
      <c r="CG75" s="1305"/>
      <c r="CH75" s="1305"/>
      <c r="CI75" s="1305"/>
      <c r="CJ75" s="1305"/>
      <c r="CK75" s="1305"/>
      <c r="CL75" s="1305"/>
      <c r="CM75" s="1305"/>
      <c r="CN75" s="1305">
        <v>13.8</v>
      </c>
      <c r="CO75" s="1305"/>
      <c r="CP75" s="1305"/>
      <c r="CQ75" s="1305"/>
      <c r="CR75" s="1305"/>
      <c r="CS75" s="1305"/>
      <c r="CT75" s="1305"/>
      <c r="CU75" s="1305"/>
      <c r="CV75" s="1305">
        <v>13.1</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633</v>
      </c>
      <c r="AO77" s="1310"/>
      <c r="AP77" s="1310"/>
      <c r="AQ77" s="1310"/>
      <c r="AR77" s="1310"/>
      <c r="AS77" s="1310"/>
      <c r="AT77" s="1310"/>
      <c r="AU77" s="1310"/>
      <c r="AV77" s="1310"/>
      <c r="AW77" s="1310"/>
      <c r="AX77" s="1310"/>
      <c r="AY77" s="1310"/>
      <c r="AZ77" s="1310"/>
      <c r="BA77" s="1310"/>
      <c r="BB77" s="1308" t="s">
        <v>631</v>
      </c>
      <c r="BC77" s="1308"/>
      <c r="BD77" s="1308"/>
      <c r="BE77" s="1308"/>
      <c r="BF77" s="1308"/>
      <c r="BG77" s="1308"/>
      <c r="BH77" s="1308"/>
      <c r="BI77" s="1308"/>
      <c r="BJ77" s="1308"/>
      <c r="BK77" s="1308"/>
      <c r="BL77" s="1308"/>
      <c r="BM77" s="1308"/>
      <c r="BN77" s="1308"/>
      <c r="BO77" s="1308"/>
      <c r="BP77" s="1305">
        <v>132.4</v>
      </c>
      <c r="BQ77" s="1305"/>
      <c r="BR77" s="1305"/>
      <c r="BS77" s="1305"/>
      <c r="BT77" s="1305"/>
      <c r="BU77" s="1305"/>
      <c r="BV77" s="1305"/>
      <c r="BW77" s="1305"/>
      <c r="BX77" s="1305">
        <v>124.2</v>
      </c>
      <c r="BY77" s="1305"/>
      <c r="BZ77" s="1305"/>
      <c r="CA77" s="1305"/>
      <c r="CB77" s="1305"/>
      <c r="CC77" s="1305"/>
      <c r="CD77" s="1305"/>
      <c r="CE77" s="1305"/>
      <c r="CF77" s="1305">
        <v>115.7</v>
      </c>
      <c r="CG77" s="1305"/>
      <c r="CH77" s="1305"/>
      <c r="CI77" s="1305"/>
      <c r="CJ77" s="1305"/>
      <c r="CK77" s="1305"/>
      <c r="CL77" s="1305"/>
      <c r="CM77" s="1305"/>
      <c r="CN77" s="1305">
        <v>106</v>
      </c>
      <c r="CO77" s="1305"/>
      <c r="CP77" s="1305"/>
      <c r="CQ77" s="1305"/>
      <c r="CR77" s="1305"/>
      <c r="CS77" s="1305"/>
      <c r="CT77" s="1305"/>
      <c r="CU77" s="1305"/>
      <c r="CV77" s="1305">
        <v>97.6</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636</v>
      </c>
      <c r="BC79" s="1308"/>
      <c r="BD79" s="1308"/>
      <c r="BE79" s="1308"/>
      <c r="BF79" s="1308"/>
      <c r="BG79" s="1308"/>
      <c r="BH79" s="1308"/>
      <c r="BI79" s="1308"/>
      <c r="BJ79" s="1308"/>
      <c r="BK79" s="1308"/>
      <c r="BL79" s="1308"/>
      <c r="BM79" s="1308"/>
      <c r="BN79" s="1308"/>
      <c r="BO79" s="1308"/>
      <c r="BP79" s="1305">
        <v>11.2</v>
      </c>
      <c r="BQ79" s="1305"/>
      <c r="BR79" s="1305"/>
      <c r="BS79" s="1305"/>
      <c r="BT79" s="1305"/>
      <c r="BU79" s="1305"/>
      <c r="BV79" s="1305"/>
      <c r="BW79" s="1305"/>
      <c r="BX79" s="1305">
        <v>10.9</v>
      </c>
      <c r="BY79" s="1305"/>
      <c r="BZ79" s="1305"/>
      <c r="CA79" s="1305"/>
      <c r="CB79" s="1305"/>
      <c r="CC79" s="1305"/>
      <c r="CD79" s="1305"/>
      <c r="CE79" s="1305"/>
      <c r="CF79" s="1305">
        <v>10.3</v>
      </c>
      <c r="CG79" s="1305"/>
      <c r="CH79" s="1305"/>
      <c r="CI79" s="1305"/>
      <c r="CJ79" s="1305"/>
      <c r="CK79" s="1305"/>
      <c r="CL79" s="1305"/>
      <c r="CM79" s="1305"/>
      <c r="CN79" s="1305">
        <v>9</v>
      </c>
      <c r="CO79" s="1305"/>
      <c r="CP79" s="1305"/>
      <c r="CQ79" s="1305"/>
      <c r="CR79" s="1305"/>
      <c r="CS79" s="1305"/>
      <c r="CT79" s="1305"/>
      <c r="CU79" s="1305"/>
      <c r="CV79" s="1305">
        <v>8</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hbMJuQ6Nq2cfaznkqse3R9Fm2SRkGWB7/WUyrsqMcZCsi21ZjqSPLvVWo4B5FFxTq55L0iTxd4HAmxqTSrprg==" saltValue="fToA1XuV6Fhc9Hl1r69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C31BsAvWyVhT8BX67JXQrKpWyC3p7+X2kzyGulURM+pYa6RLcZ+x21+1A0z3mWUp+zqgDY2DarWwiYMToGBbw==" saltValue="u+kTRagI9N6vP/6WDM1u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zFZW2NmHNKArUH6VQbtjMuo+c6aczAeDvPdQfEFIPrPwsbzAY6f2XdwnHk2NE6lw6p2c8hhwt8mMdb6ocjeQ==" saltValue="OMIjFBXtB2zFWaOcfKgx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563</v>
      </c>
      <c r="G2" s="156"/>
      <c r="H2" s="157"/>
    </row>
    <row r="3" spans="1:8">
      <c r="A3" s="153" t="s">
        <v>556</v>
      </c>
      <c r="B3" s="158"/>
      <c r="C3" s="159"/>
      <c r="D3" s="160">
        <v>45148</v>
      </c>
      <c r="E3" s="161"/>
      <c r="F3" s="162">
        <v>53572</v>
      </c>
      <c r="G3" s="163"/>
      <c r="H3" s="164"/>
    </row>
    <row r="4" spans="1:8">
      <c r="A4" s="165"/>
      <c r="B4" s="166"/>
      <c r="C4" s="167"/>
      <c r="D4" s="168">
        <v>19962</v>
      </c>
      <c r="E4" s="169"/>
      <c r="F4" s="170">
        <v>25259</v>
      </c>
      <c r="G4" s="171"/>
      <c r="H4" s="172"/>
    </row>
    <row r="5" spans="1:8">
      <c r="A5" s="153" t="s">
        <v>558</v>
      </c>
      <c r="B5" s="158"/>
      <c r="C5" s="159"/>
      <c r="D5" s="160">
        <v>46483</v>
      </c>
      <c r="E5" s="161"/>
      <c r="F5" s="162">
        <v>51898</v>
      </c>
      <c r="G5" s="163"/>
      <c r="H5" s="164"/>
    </row>
    <row r="6" spans="1:8">
      <c r="A6" s="165"/>
      <c r="B6" s="166"/>
      <c r="C6" s="167"/>
      <c r="D6" s="168">
        <v>24401</v>
      </c>
      <c r="E6" s="169"/>
      <c r="F6" s="170">
        <v>25986</v>
      </c>
      <c r="G6" s="171"/>
      <c r="H6" s="172"/>
    </row>
    <row r="7" spans="1:8">
      <c r="A7" s="153" t="s">
        <v>559</v>
      </c>
      <c r="B7" s="158"/>
      <c r="C7" s="159"/>
      <c r="D7" s="160">
        <v>55372</v>
      </c>
      <c r="E7" s="161"/>
      <c r="F7" s="162">
        <v>51684</v>
      </c>
      <c r="G7" s="163"/>
      <c r="H7" s="164"/>
    </row>
    <row r="8" spans="1:8">
      <c r="A8" s="165"/>
      <c r="B8" s="166"/>
      <c r="C8" s="167"/>
      <c r="D8" s="168">
        <v>27380</v>
      </c>
      <c r="E8" s="169"/>
      <c r="F8" s="170">
        <v>26671</v>
      </c>
      <c r="G8" s="171"/>
      <c r="H8" s="172"/>
    </row>
    <row r="9" spans="1:8">
      <c r="A9" s="153" t="s">
        <v>560</v>
      </c>
      <c r="B9" s="158"/>
      <c r="C9" s="159"/>
      <c r="D9" s="160">
        <v>45981</v>
      </c>
      <c r="E9" s="161"/>
      <c r="F9" s="162">
        <v>52897</v>
      </c>
      <c r="G9" s="163"/>
      <c r="H9" s="164"/>
    </row>
    <row r="10" spans="1:8">
      <c r="A10" s="165"/>
      <c r="B10" s="166"/>
      <c r="C10" s="167"/>
      <c r="D10" s="168">
        <v>26210</v>
      </c>
      <c r="E10" s="169"/>
      <c r="F10" s="170">
        <v>27013</v>
      </c>
      <c r="G10" s="171"/>
      <c r="H10" s="172"/>
    </row>
    <row r="11" spans="1:8">
      <c r="A11" s="153" t="s">
        <v>561</v>
      </c>
      <c r="B11" s="158"/>
      <c r="C11" s="159"/>
      <c r="D11" s="160">
        <v>43805</v>
      </c>
      <c r="E11" s="161"/>
      <c r="F11" s="162">
        <v>54945</v>
      </c>
      <c r="G11" s="163"/>
      <c r="H11" s="164"/>
    </row>
    <row r="12" spans="1:8">
      <c r="A12" s="165"/>
      <c r="B12" s="166"/>
      <c r="C12" s="173"/>
      <c r="D12" s="168">
        <v>25261</v>
      </c>
      <c r="E12" s="169"/>
      <c r="F12" s="170">
        <v>29293</v>
      </c>
      <c r="G12" s="171"/>
      <c r="H12" s="172"/>
    </row>
    <row r="13" spans="1:8">
      <c r="A13" s="153"/>
      <c r="B13" s="158"/>
      <c r="C13" s="174"/>
      <c r="D13" s="175">
        <v>47358</v>
      </c>
      <c r="E13" s="176"/>
      <c r="F13" s="177">
        <v>52999</v>
      </c>
      <c r="G13" s="178"/>
      <c r="H13" s="164"/>
    </row>
    <row r="14" spans="1:8">
      <c r="A14" s="165"/>
      <c r="B14" s="166"/>
      <c r="C14" s="167"/>
      <c r="D14" s="168">
        <v>24643</v>
      </c>
      <c r="E14" s="169"/>
      <c r="F14" s="170">
        <v>26844</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0.86</v>
      </c>
      <c r="C19" s="179">
        <f>ROUND(VALUE(SUBSTITUTE(実質収支比率等に係る経年分析!G$48,"▲","-")),2)</f>
        <v>0.86</v>
      </c>
      <c r="D19" s="179">
        <f>ROUND(VALUE(SUBSTITUTE(実質収支比率等に係る経年分析!H$48,"▲","-")),2)</f>
        <v>0.86</v>
      </c>
      <c r="E19" s="179">
        <f>ROUND(VALUE(SUBSTITUTE(実質収支比率等に係る経年分析!I$48,"▲","-")),2)</f>
        <v>0.77</v>
      </c>
      <c r="F19" s="179">
        <f>ROUND(VALUE(SUBSTITUTE(実質収支比率等に係る経年分析!J$48,"▲","-")),2)</f>
        <v>0.61</v>
      </c>
    </row>
    <row r="20" spans="1:11">
      <c r="A20" s="179" t="s">
        <v>55</v>
      </c>
      <c r="B20" s="179">
        <f>ROUND(VALUE(SUBSTITUTE(実質収支比率等に係る経年分析!F$47,"▲","-")),2)</f>
        <v>4.05</v>
      </c>
      <c r="C20" s="179">
        <f>ROUND(VALUE(SUBSTITUTE(実質収支比率等に係る経年分析!G$47,"▲","-")),2)</f>
        <v>3.26</v>
      </c>
      <c r="D20" s="179">
        <f>ROUND(VALUE(SUBSTITUTE(実質収支比率等に係る経年分析!H$47,"▲","-")),2)</f>
        <v>1.64</v>
      </c>
      <c r="E20" s="179">
        <f>ROUND(VALUE(SUBSTITUTE(実質収支比率等に係る経年分析!I$47,"▲","-")),2)</f>
        <v>1.28</v>
      </c>
      <c r="F20" s="179">
        <f>ROUND(VALUE(SUBSTITUTE(実質収支比率等に係る経年分析!J$47,"▲","-")),2)</f>
        <v>1.05</v>
      </c>
    </row>
    <row r="21" spans="1:11">
      <c r="A21" s="179" t="s">
        <v>56</v>
      </c>
      <c r="B21" s="179">
        <f>IF(ISNUMBER(VALUE(SUBSTITUTE(実質収支比率等に係る経年分析!F$49,"▲","-"))),ROUND(VALUE(SUBSTITUTE(実質収支比率等に係る経年分析!F$49,"▲","-")),2),NA())</f>
        <v>-0.08</v>
      </c>
      <c r="C21" s="179">
        <f>IF(ISNUMBER(VALUE(SUBSTITUTE(実質収支比率等に係る経年分析!G$49,"▲","-"))),ROUND(VALUE(SUBSTITUTE(実質収支比率等に係る経年分析!G$49,"▲","-")),2),NA())</f>
        <v>-0.72</v>
      </c>
      <c r="D21" s="179">
        <f>IF(ISNUMBER(VALUE(SUBSTITUTE(実質収支比率等に係る経年分析!H$49,"▲","-"))),ROUND(VALUE(SUBSTITUTE(実質収支比率等に係る経年分析!H$49,"▲","-")),2),NA())</f>
        <v>-1.58</v>
      </c>
      <c r="E21" s="179">
        <f>IF(ISNUMBER(VALUE(SUBSTITUTE(実質収支比率等に係る経年分析!I$49,"▲","-"))),ROUND(VALUE(SUBSTITUTE(実質収支比率等に係る経年分析!I$49,"▲","-")),2),NA())</f>
        <v>-0.13</v>
      </c>
      <c r="F21" s="179">
        <f>IF(ISNUMBER(VALUE(SUBSTITUTE(実質収支比率等に係る経年分析!J$49,"▲","-"))),ROUND(VALUE(SUBSTITUTE(実質収支比率等に係る経年分析!J$49,"▲","-")),2),NA())</f>
        <v>-0.37</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安芸市民病院事業会計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c r="A31" s="180" t="str">
        <f>IF(連結実質赤字比率に係る赤字・黒字の構成分析!C$39="",NA(),連結実質赤字比率に係る赤字・黒字の構成分析!C$39)</f>
        <v>競輪事業特別会計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0.23</v>
      </c>
    </row>
    <row r="32" spans="1:11">
      <c r="A32" s="180" t="str">
        <f>IF(連結実質赤字比率に係る赤字・黒字の構成分析!C$38="",NA(),連結実質赤字比率に係る赤字・黒字の構成分析!C$38)</f>
        <v>開発事業特別会計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0.31</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0.85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0.55000000000000004</v>
      </c>
    </row>
    <row r="34" spans="1:16">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0.74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0.69</v>
      </c>
    </row>
    <row r="35" spans="1:16">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1.1299999999999999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0.72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1.35</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3.41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3.27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3.35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3.09</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66403</v>
      </c>
      <c r="E42" s="181"/>
      <c r="F42" s="181"/>
      <c r="G42" s="181">
        <f>'実質公債費比率（分子）の構造'!L$52</f>
        <v>68617</v>
      </c>
      <c r="H42" s="181"/>
      <c r="I42" s="181"/>
      <c r="J42" s="181">
        <f>'実質公債費比率（分子）の構造'!M$52</f>
        <v>69738</v>
      </c>
      <c r="K42" s="181"/>
      <c r="L42" s="181"/>
      <c r="M42" s="181">
        <f>'実質公債費比率（分子）の構造'!N$52</f>
        <v>68547</v>
      </c>
      <c r="N42" s="181"/>
      <c r="O42" s="181"/>
      <c r="P42" s="181">
        <f>'実質公債費比率（分子）の構造'!O$52</f>
        <v>67901</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1261</v>
      </c>
      <c r="C44" s="181"/>
      <c r="D44" s="181"/>
      <c r="E44" s="181">
        <f>'実質公債費比率（分子）の構造'!L$50</f>
        <v>845</v>
      </c>
      <c r="F44" s="181"/>
      <c r="G44" s="181"/>
      <c r="H44" s="181">
        <f>'実質公債費比率（分子）の構造'!M$50</f>
        <v>943</v>
      </c>
      <c r="I44" s="181"/>
      <c r="J44" s="181"/>
      <c r="K44" s="181">
        <f>'実質公債費比率（分子）の構造'!N$50</f>
        <v>335</v>
      </c>
      <c r="L44" s="181"/>
      <c r="M44" s="181"/>
      <c r="N44" s="181">
        <f>'実質公債費比率（分子）の構造'!O$50</f>
        <v>200</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19890</v>
      </c>
      <c r="C46" s="181"/>
      <c r="D46" s="181"/>
      <c r="E46" s="181">
        <f>'実質公債費比率（分子）の構造'!L$48</f>
        <v>20703</v>
      </c>
      <c r="F46" s="181"/>
      <c r="G46" s="181"/>
      <c r="H46" s="181">
        <f>'実質公債費比率（分子）の構造'!M$48</f>
        <v>19774</v>
      </c>
      <c r="I46" s="181"/>
      <c r="J46" s="181"/>
      <c r="K46" s="181">
        <f>'実質公債費比率（分子）の構造'!N$48</f>
        <v>19895</v>
      </c>
      <c r="L46" s="181"/>
      <c r="M46" s="181"/>
      <c r="N46" s="181">
        <f>'実質公債費比率（分子）の構造'!O$48</f>
        <v>17985</v>
      </c>
      <c r="O46" s="181"/>
      <c r="P46" s="181"/>
    </row>
    <row r="47" spans="1:16">
      <c r="A47" s="181" t="s">
        <v>68</v>
      </c>
      <c r="B47" s="181">
        <f>'実質公債費比率（分子）の構造'!K$47</f>
        <v>25678</v>
      </c>
      <c r="C47" s="181"/>
      <c r="D47" s="181"/>
      <c r="E47" s="181">
        <f>'実質公債費比率（分子）の構造'!L$47</f>
        <v>22507</v>
      </c>
      <c r="F47" s="181"/>
      <c r="G47" s="181"/>
      <c r="H47" s="181">
        <f>'実質公債費比率（分子）の構造'!M$47</f>
        <v>21174</v>
      </c>
      <c r="I47" s="181"/>
      <c r="J47" s="181"/>
      <c r="K47" s="181">
        <f>'実質公債費比率（分子）の構造'!N$47</f>
        <v>22639</v>
      </c>
      <c r="L47" s="181"/>
      <c r="M47" s="181"/>
      <c r="N47" s="181">
        <f>'実質公債費比率（分子）の構造'!O$47</f>
        <v>24974</v>
      </c>
      <c r="O47" s="181"/>
      <c r="P47" s="181"/>
    </row>
    <row r="48" spans="1:16">
      <c r="A48" s="181" t="s">
        <v>69</v>
      </c>
      <c r="B48" s="181">
        <f>'実質公債費比率（分子）の構造'!K$46</f>
        <v>3204</v>
      </c>
      <c r="C48" s="181"/>
      <c r="D48" s="181"/>
      <c r="E48" s="181">
        <f>'実質公債費比率（分子）の構造'!L$46</f>
        <v>3373</v>
      </c>
      <c r="F48" s="181"/>
      <c r="G48" s="181"/>
      <c r="H48" s="181">
        <f>'実質公債費比率（分子）の構造'!M$46</f>
        <v>3391</v>
      </c>
      <c r="I48" s="181"/>
      <c r="J48" s="181"/>
      <c r="K48" s="181">
        <f>'実質公債費比率（分子）の構造'!N$46</f>
        <v>3680</v>
      </c>
      <c r="L48" s="181"/>
      <c r="M48" s="181"/>
      <c r="N48" s="181">
        <f>'実質公債費比率（分子）の構造'!O$46</f>
        <v>4592</v>
      </c>
      <c r="O48" s="181"/>
      <c r="P48" s="181"/>
    </row>
    <row r="49" spans="1:16">
      <c r="A49" s="181" t="s">
        <v>70</v>
      </c>
      <c r="B49" s="181">
        <f>'実質公債費比率（分子）の構造'!K$45</f>
        <v>51199</v>
      </c>
      <c r="C49" s="181"/>
      <c r="D49" s="181"/>
      <c r="E49" s="181">
        <f>'実質公債費比率（分子）の構造'!L$45</f>
        <v>55491</v>
      </c>
      <c r="F49" s="181"/>
      <c r="G49" s="181"/>
      <c r="H49" s="181">
        <f>'実質公債費比率（分子）の構造'!M$45</f>
        <v>58157</v>
      </c>
      <c r="I49" s="181"/>
      <c r="J49" s="181"/>
      <c r="K49" s="181">
        <f>'実質公債費比率（分子）の構造'!N$45</f>
        <v>56802</v>
      </c>
      <c r="L49" s="181"/>
      <c r="M49" s="181"/>
      <c r="N49" s="181">
        <f>'実質公債費比率（分子）の構造'!O$45</f>
        <v>55445</v>
      </c>
      <c r="O49" s="181"/>
      <c r="P49" s="181"/>
    </row>
    <row r="50" spans="1:16">
      <c r="A50" s="181" t="s">
        <v>71</v>
      </c>
      <c r="B50" s="181" t="e">
        <f>NA()</f>
        <v>#N/A</v>
      </c>
      <c r="C50" s="181">
        <f>IF(ISNUMBER('実質公債費比率（分子）の構造'!K$53),'実質公債費比率（分子）の構造'!K$53,NA())</f>
        <v>34829</v>
      </c>
      <c r="D50" s="181" t="e">
        <f>NA()</f>
        <v>#N/A</v>
      </c>
      <c r="E50" s="181" t="e">
        <f>NA()</f>
        <v>#N/A</v>
      </c>
      <c r="F50" s="181">
        <f>IF(ISNUMBER('実質公債費比率（分子）の構造'!L$53),'実質公債費比率（分子）の構造'!L$53,NA())</f>
        <v>34302</v>
      </c>
      <c r="G50" s="181" t="e">
        <f>NA()</f>
        <v>#N/A</v>
      </c>
      <c r="H50" s="181" t="e">
        <f>NA()</f>
        <v>#N/A</v>
      </c>
      <c r="I50" s="181">
        <f>IF(ISNUMBER('実質公債費比率（分子）の構造'!M$53),'実質公債費比率（分子）の構造'!M$53,NA())</f>
        <v>33701</v>
      </c>
      <c r="J50" s="181" t="e">
        <f>NA()</f>
        <v>#N/A</v>
      </c>
      <c r="K50" s="181" t="e">
        <f>NA()</f>
        <v>#N/A</v>
      </c>
      <c r="L50" s="181">
        <f>IF(ISNUMBER('実質公債費比率（分子）の構造'!N$53),'実質公債費比率（分子）の構造'!N$53,NA())</f>
        <v>34804</v>
      </c>
      <c r="M50" s="181" t="e">
        <f>NA()</f>
        <v>#N/A</v>
      </c>
      <c r="N50" s="181" t="e">
        <f>NA()</f>
        <v>#N/A</v>
      </c>
      <c r="O50" s="181">
        <f>IF(ISNUMBER('実質公債費比率（分子）の構造'!O$53),'実質公債費比率（分子）の構造'!O$53,NA())</f>
        <v>35295</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663237</v>
      </c>
      <c r="E56" s="180"/>
      <c r="F56" s="180"/>
      <c r="G56" s="180">
        <f>'将来負担比率（分子）の構造'!J$52</f>
        <v>671522</v>
      </c>
      <c r="H56" s="180"/>
      <c r="I56" s="180"/>
      <c r="J56" s="180">
        <f>'将来負担比率（分子）の構造'!K$52</f>
        <v>671186</v>
      </c>
      <c r="K56" s="180"/>
      <c r="L56" s="180"/>
      <c r="M56" s="180">
        <f>'将来負担比率（分子）の構造'!L$52</f>
        <v>677756</v>
      </c>
      <c r="N56" s="180"/>
      <c r="O56" s="180"/>
      <c r="P56" s="180">
        <f>'将来負担比率（分子）の構造'!M$52</f>
        <v>691549</v>
      </c>
    </row>
    <row r="57" spans="1:16">
      <c r="A57" s="180" t="s">
        <v>42</v>
      </c>
      <c r="B57" s="180"/>
      <c r="C57" s="180"/>
      <c r="D57" s="180">
        <f>'将来負担比率（分子）の構造'!I$51</f>
        <v>197813</v>
      </c>
      <c r="E57" s="180"/>
      <c r="F57" s="180"/>
      <c r="G57" s="180">
        <f>'将来負担比率（分子）の構造'!J$51</f>
        <v>192534</v>
      </c>
      <c r="H57" s="180"/>
      <c r="I57" s="180"/>
      <c r="J57" s="180">
        <f>'将来負担比率（分子）の構造'!K$51</f>
        <v>189528</v>
      </c>
      <c r="K57" s="180"/>
      <c r="L57" s="180"/>
      <c r="M57" s="180">
        <f>'将来負担比率（分子）の構造'!L$51</f>
        <v>189109</v>
      </c>
      <c r="N57" s="180"/>
      <c r="O57" s="180"/>
      <c r="P57" s="180">
        <f>'将来負担比率（分子）の構造'!M$51</f>
        <v>187329</v>
      </c>
    </row>
    <row r="58" spans="1:16">
      <c r="A58" s="180" t="s">
        <v>41</v>
      </c>
      <c r="B58" s="180"/>
      <c r="C58" s="180"/>
      <c r="D58" s="180">
        <f>'将来負担比率（分子）の構造'!I$50</f>
        <v>129267</v>
      </c>
      <c r="E58" s="180"/>
      <c r="F58" s="180"/>
      <c r="G58" s="180">
        <f>'将来負担比率（分子）の構造'!J$50</f>
        <v>121281</v>
      </c>
      <c r="H58" s="180"/>
      <c r="I58" s="180"/>
      <c r="J58" s="180">
        <f>'将来負担比率（分子）の構造'!K$50</f>
        <v>115535</v>
      </c>
      <c r="K58" s="180"/>
      <c r="L58" s="180"/>
      <c r="M58" s="180">
        <f>'将来負担比率（分子）の構造'!L$50</f>
        <v>109482</v>
      </c>
      <c r="N58" s="180"/>
      <c r="O58" s="180"/>
      <c r="P58" s="180">
        <f>'将来負担比率（分子）の構造'!M$50</f>
        <v>96487</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15851</v>
      </c>
      <c r="C61" s="180"/>
      <c r="D61" s="180"/>
      <c r="E61" s="180">
        <f>'将来負担比率（分子）の構造'!J$46</f>
        <v>16291</v>
      </c>
      <c r="F61" s="180"/>
      <c r="G61" s="180"/>
      <c r="H61" s="180">
        <f>'将来負担比率（分子）の構造'!K$46</f>
        <v>18084</v>
      </c>
      <c r="I61" s="180"/>
      <c r="J61" s="180"/>
      <c r="K61" s="180">
        <f>'将来負担比率（分子）の構造'!L$46</f>
        <v>18273</v>
      </c>
      <c r="L61" s="180"/>
      <c r="M61" s="180"/>
      <c r="N61" s="180">
        <f>'将来負担比率（分子）の構造'!M$46</f>
        <v>17841</v>
      </c>
      <c r="O61" s="180"/>
      <c r="P61" s="180"/>
    </row>
    <row r="62" spans="1:16">
      <c r="A62" s="180" t="s">
        <v>35</v>
      </c>
      <c r="B62" s="180">
        <f>'将来負担比率（分子）の構造'!I$45</f>
        <v>79283</v>
      </c>
      <c r="C62" s="180"/>
      <c r="D62" s="180"/>
      <c r="E62" s="180">
        <f>'将来負担比率（分子）の構造'!J$45</f>
        <v>73663</v>
      </c>
      <c r="F62" s="180"/>
      <c r="G62" s="180"/>
      <c r="H62" s="180">
        <f>'将来負担比率（分子）の構造'!K$45</f>
        <v>69761</v>
      </c>
      <c r="I62" s="180"/>
      <c r="J62" s="180"/>
      <c r="K62" s="180">
        <f>'将来負担比率（分子）の構造'!L$45</f>
        <v>102465</v>
      </c>
      <c r="L62" s="180"/>
      <c r="M62" s="180"/>
      <c r="N62" s="180">
        <f>'将来負担比率（分子）の構造'!M$45</f>
        <v>94559</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278771</v>
      </c>
      <c r="C64" s="180"/>
      <c r="D64" s="180"/>
      <c r="E64" s="180">
        <f>'将来負担比率（分子）の構造'!J$43</f>
        <v>273017</v>
      </c>
      <c r="F64" s="180"/>
      <c r="G64" s="180"/>
      <c r="H64" s="180">
        <f>'将来負担比率（分子）の構造'!K$43</f>
        <v>269240</v>
      </c>
      <c r="I64" s="180"/>
      <c r="J64" s="180"/>
      <c r="K64" s="180">
        <f>'将来負担比率（分子）の構造'!L$43</f>
        <v>266357</v>
      </c>
      <c r="L64" s="180"/>
      <c r="M64" s="180"/>
      <c r="N64" s="180">
        <f>'将来負担比率（分子）の構造'!M$43</f>
        <v>252380</v>
      </c>
      <c r="O64" s="180"/>
      <c r="P64" s="180"/>
    </row>
    <row r="65" spans="1:16">
      <c r="A65" s="180" t="s">
        <v>32</v>
      </c>
      <c r="B65" s="180">
        <f>'将来負担比率（分子）の構造'!I$42</f>
        <v>2735</v>
      </c>
      <c r="C65" s="180"/>
      <c r="D65" s="180"/>
      <c r="E65" s="180">
        <f>'将来負担比率（分子）の構造'!J$42</f>
        <v>1792</v>
      </c>
      <c r="F65" s="180"/>
      <c r="G65" s="180"/>
      <c r="H65" s="180">
        <f>'将来負担比率（分子）の構造'!K$42</f>
        <v>1418</v>
      </c>
      <c r="I65" s="180"/>
      <c r="J65" s="180"/>
      <c r="K65" s="180">
        <f>'将来負担比率（分子）の構造'!L$42</f>
        <v>1208</v>
      </c>
      <c r="L65" s="180"/>
      <c r="M65" s="180"/>
      <c r="N65" s="180">
        <f>'将来負担比率（分子）の構造'!M$42</f>
        <v>1190</v>
      </c>
      <c r="O65" s="180"/>
      <c r="P65" s="180"/>
    </row>
    <row r="66" spans="1:16">
      <c r="A66" s="180" t="s">
        <v>31</v>
      </c>
      <c r="B66" s="180">
        <f>'将来負担比率（分子）の構造'!I$41</f>
        <v>1138579</v>
      </c>
      <c r="C66" s="180"/>
      <c r="D66" s="180"/>
      <c r="E66" s="180">
        <f>'将来負担比率（分子）の構造'!J$41</f>
        <v>1140786</v>
      </c>
      <c r="F66" s="180"/>
      <c r="G66" s="180"/>
      <c r="H66" s="180">
        <f>'将来負担比率（分子）の構造'!K$41</f>
        <v>1139857</v>
      </c>
      <c r="I66" s="180"/>
      <c r="J66" s="180"/>
      <c r="K66" s="180">
        <f>'将来負担比率（分子）の構造'!L$41</f>
        <v>1142844</v>
      </c>
      <c r="L66" s="180"/>
      <c r="M66" s="180"/>
      <c r="N66" s="180">
        <f>'将来負担比率（分子）の構造'!M$41</f>
        <v>1142269</v>
      </c>
      <c r="O66" s="180"/>
      <c r="P66" s="180"/>
    </row>
    <row r="67" spans="1:16">
      <c r="A67" s="180" t="s">
        <v>75</v>
      </c>
      <c r="B67" s="180" t="e">
        <f>NA()</f>
        <v>#N/A</v>
      </c>
      <c r="C67" s="180">
        <f>IF(ISNUMBER('将来負担比率（分子）の構造'!I$53), IF('将来負担比率（分子）の構造'!I$53 &lt; 0, 0, '将来負担比率（分子）の構造'!I$53), NA())</f>
        <v>524903</v>
      </c>
      <c r="D67" s="180" t="e">
        <f>NA()</f>
        <v>#N/A</v>
      </c>
      <c r="E67" s="180" t="e">
        <f>NA()</f>
        <v>#N/A</v>
      </c>
      <c r="F67" s="180">
        <f>IF(ISNUMBER('将来負担比率（分子）の構造'!J$53), IF('将来負担比率（分子）の構造'!J$53 &lt; 0, 0, '将来負担比率（分子）の構造'!J$53), NA())</f>
        <v>520213</v>
      </c>
      <c r="G67" s="180" t="e">
        <f>NA()</f>
        <v>#N/A</v>
      </c>
      <c r="H67" s="180" t="e">
        <f>NA()</f>
        <v>#N/A</v>
      </c>
      <c r="I67" s="180">
        <f>IF(ISNUMBER('将来負担比率（分子）の構造'!K$53), IF('将来負担比率（分子）の構造'!K$53 &lt; 0, 0, '将来負担比率（分子）の構造'!K$53), NA())</f>
        <v>522113</v>
      </c>
      <c r="J67" s="180" t="e">
        <f>NA()</f>
        <v>#N/A</v>
      </c>
      <c r="K67" s="180" t="e">
        <f>NA()</f>
        <v>#N/A</v>
      </c>
      <c r="L67" s="180">
        <f>IF(ISNUMBER('将来負担比率（分子）の構造'!L$53), IF('将来負担比率（分子）の構造'!L$53 &lt; 0, 0, '将来負担比率（分子）の構造'!L$53), NA())</f>
        <v>554801</v>
      </c>
      <c r="M67" s="180" t="e">
        <f>NA()</f>
        <v>#N/A</v>
      </c>
      <c r="N67" s="180" t="e">
        <f>NA()</f>
        <v>#N/A</v>
      </c>
      <c r="O67" s="180">
        <f>IF(ISNUMBER('将来負担比率（分子）の構造'!M$53), IF('将来負担比率（分子）の構造'!M$53 &lt; 0, 0, '将来負担比率（分子）の構造'!M$53), NA())</f>
        <v>532875</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4656</v>
      </c>
      <c r="C72" s="184">
        <f>基金残高に係る経年分析!G55</f>
        <v>4172</v>
      </c>
      <c r="D72" s="184">
        <f>基金残高に係る経年分析!H55</f>
        <v>3451</v>
      </c>
    </row>
    <row r="73" spans="1:16">
      <c r="A73" s="183" t="s">
        <v>78</v>
      </c>
      <c r="B73" s="184" t="str">
        <f>基金残高に係る経年分析!F56</f>
        <v>-</v>
      </c>
      <c r="C73" s="184" t="str">
        <f>基金残高に係る経年分析!G56</f>
        <v>-</v>
      </c>
      <c r="D73" s="184" t="str">
        <f>基金残高に係る経年分析!H56</f>
        <v>-</v>
      </c>
    </row>
    <row r="74" spans="1:16">
      <c r="A74" s="183" t="s">
        <v>79</v>
      </c>
      <c r="B74" s="184">
        <f>基金残高に係る経年分析!F57</f>
        <v>5048</v>
      </c>
      <c r="C74" s="184">
        <f>基金残高に係る経年分析!G57</f>
        <v>5289</v>
      </c>
      <c r="D74" s="184">
        <f>基金残高に係る経年分析!H57</f>
        <v>5128</v>
      </c>
    </row>
  </sheetData>
  <sheetProtection algorithmName="SHA-512" hashValue="C+ncYZavHUBj/hxrzvwDNirFuhNIGcjrJCiQCfEBggGtgbzJWfB2dqp/A4AmDzcr2p5Wv5Y3XHKXxJFWdv3zNQ==" saltValue="xAqrHoCI9bQy8Fd7cJBD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215</v>
      </c>
      <c r="DI1" s="794"/>
      <c r="DJ1" s="794"/>
      <c r="DK1" s="794"/>
      <c r="DL1" s="794"/>
      <c r="DM1" s="794"/>
      <c r="DN1" s="795"/>
      <c r="DO1" s="225"/>
      <c r="DP1" s="793" t="s">
        <v>216</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218</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219</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220</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221</v>
      </c>
      <c r="S4" s="736"/>
      <c r="T4" s="736"/>
      <c r="U4" s="736"/>
      <c r="V4" s="736"/>
      <c r="W4" s="736"/>
      <c r="X4" s="736"/>
      <c r="Y4" s="737"/>
      <c r="Z4" s="735" t="s">
        <v>222</v>
      </c>
      <c r="AA4" s="736"/>
      <c r="AB4" s="736"/>
      <c r="AC4" s="737"/>
      <c r="AD4" s="735" t="s">
        <v>223</v>
      </c>
      <c r="AE4" s="736"/>
      <c r="AF4" s="736"/>
      <c r="AG4" s="736"/>
      <c r="AH4" s="736"/>
      <c r="AI4" s="736"/>
      <c r="AJ4" s="736"/>
      <c r="AK4" s="737"/>
      <c r="AL4" s="735" t="s">
        <v>222</v>
      </c>
      <c r="AM4" s="736"/>
      <c r="AN4" s="736"/>
      <c r="AO4" s="737"/>
      <c r="AP4" s="796" t="s">
        <v>224</v>
      </c>
      <c r="AQ4" s="796"/>
      <c r="AR4" s="796"/>
      <c r="AS4" s="796"/>
      <c r="AT4" s="796"/>
      <c r="AU4" s="796"/>
      <c r="AV4" s="796"/>
      <c r="AW4" s="796"/>
      <c r="AX4" s="796"/>
      <c r="AY4" s="796"/>
      <c r="AZ4" s="796"/>
      <c r="BA4" s="796"/>
      <c r="BB4" s="796"/>
      <c r="BC4" s="796"/>
      <c r="BD4" s="796"/>
      <c r="BE4" s="796"/>
      <c r="BF4" s="796"/>
      <c r="BG4" s="796" t="s">
        <v>225</v>
      </c>
      <c r="BH4" s="796"/>
      <c r="BI4" s="796"/>
      <c r="BJ4" s="796"/>
      <c r="BK4" s="796"/>
      <c r="BL4" s="796"/>
      <c r="BM4" s="796"/>
      <c r="BN4" s="796"/>
      <c r="BO4" s="796" t="s">
        <v>222</v>
      </c>
      <c r="BP4" s="796"/>
      <c r="BQ4" s="796"/>
      <c r="BR4" s="796"/>
      <c r="BS4" s="796" t="s">
        <v>226</v>
      </c>
      <c r="BT4" s="796"/>
      <c r="BU4" s="796"/>
      <c r="BV4" s="796"/>
      <c r="BW4" s="796"/>
      <c r="BX4" s="796"/>
      <c r="BY4" s="796"/>
      <c r="BZ4" s="796"/>
      <c r="CA4" s="796"/>
      <c r="CB4" s="796"/>
      <c r="CD4" s="778" t="s">
        <v>227</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228</v>
      </c>
      <c r="C5" s="761"/>
      <c r="D5" s="761"/>
      <c r="E5" s="761"/>
      <c r="F5" s="761"/>
      <c r="G5" s="761"/>
      <c r="H5" s="761"/>
      <c r="I5" s="761"/>
      <c r="J5" s="761"/>
      <c r="K5" s="761"/>
      <c r="L5" s="761"/>
      <c r="M5" s="761"/>
      <c r="N5" s="761"/>
      <c r="O5" s="761"/>
      <c r="P5" s="761"/>
      <c r="Q5" s="762"/>
      <c r="R5" s="726">
        <v>234186914</v>
      </c>
      <c r="S5" s="727"/>
      <c r="T5" s="727"/>
      <c r="U5" s="727"/>
      <c r="V5" s="727"/>
      <c r="W5" s="727"/>
      <c r="X5" s="727"/>
      <c r="Y5" s="773"/>
      <c r="Z5" s="791">
        <v>37.799999999999997</v>
      </c>
      <c r="AA5" s="791"/>
      <c r="AB5" s="791"/>
      <c r="AC5" s="791"/>
      <c r="AD5" s="792">
        <v>217681322</v>
      </c>
      <c r="AE5" s="792"/>
      <c r="AF5" s="792"/>
      <c r="AG5" s="792"/>
      <c r="AH5" s="792"/>
      <c r="AI5" s="792"/>
      <c r="AJ5" s="792"/>
      <c r="AK5" s="792"/>
      <c r="AL5" s="774">
        <v>72.7</v>
      </c>
      <c r="AM5" s="743"/>
      <c r="AN5" s="743"/>
      <c r="AO5" s="775"/>
      <c r="AP5" s="760" t="s">
        <v>229</v>
      </c>
      <c r="AQ5" s="761"/>
      <c r="AR5" s="761"/>
      <c r="AS5" s="761"/>
      <c r="AT5" s="761"/>
      <c r="AU5" s="761"/>
      <c r="AV5" s="761"/>
      <c r="AW5" s="761"/>
      <c r="AX5" s="761"/>
      <c r="AY5" s="761"/>
      <c r="AZ5" s="761"/>
      <c r="BA5" s="761"/>
      <c r="BB5" s="761"/>
      <c r="BC5" s="761"/>
      <c r="BD5" s="761"/>
      <c r="BE5" s="761"/>
      <c r="BF5" s="762"/>
      <c r="BG5" s="661">
        <v>210931953</v>
      </c>
      <c r="BH5" s="664"/>
      <c r="BI5" s="664"/>
      <c r="BJ5" s="664"/>
      <c r="BK5" s="664"/>
      <c r="BL5" s="664"/>
      <c r="BM5" s="664"/>
      <c r="BN5" s="665"/>
      <c r="BO5" s="723">
        <v>90.1</v>
      </c>
      <c r="BP5" s="723"/>
      <c r="BQ5" s="723"/>
      <c r="BR5" s="723"/>
      <c r="BS5" s="724">
        <v>3577060</v>
      </c>
      <c r="BT5" s="724"/>
      <c r="BU5" s="724"/>
      <c r="BV5" s="724"/>
      <c r="BW5" s="724"/>
      <c r="BX5" s="724"/>
      <c r="BY5" s="724"/>
      <c r="BZ5" s="724"/>
      <c r="CA5" s="724"/>
      <c r="CB5" s="765"/>
      <c r="CD5" s="778" t="s">
        <v>224</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222</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c r="B6" s="658" t="s">
        <v>233</v>
      </c>
      <c r="C6" s="659"/>
      <c r="D6" s="659"/>
      <c r="E6" s="659"/>
      <c r="F6" s="659"/>
      <c r="G6" s="659"/>
      <c r="H6" s="659"/>
      <c r="I6" s="659"/>
      <c r="J6" s="659"/>
      <c r="K6" s="659"/>
      <c r="L6" s="659"/>
      <c r="M6" s="659"/>
      <c r="N6" s="659"/>
      <c r="O6" s="659"/>
      <c r="P6" s="659"/>
      <c r="Q6" s="660"/>
      <c r="R6" s="661">
        <v>3377110</v>
      </c>
      <c r="S6" s="664"/>
      <c r="T6" s="664"/>
      <c r="U6" s="664"/>
      <c r="V6" s="664"/>
      <c r="W6" s="664"/>
      <c r="X6" s="664"/>
      <c r="Y6" s="665"/>
      <c r="Z6" s="723">
        <v>0.5</v>
      </c>
      <c r="AA6" s="723"/>
      <c r="AB6" s="723"/>
      <c r="AC6" s="723"/>
      <c r="AD6" s="724">
        <v>3377110</v>
      </c>
      <c r="AE6" s="724"/>
      <c r="AF6" s="724"/>
      <c r="AG6" s="724"/>
      <c r="AH6" s="724"/>
      <c r="AI6" s="724"/>
      <c r="AJ6" s="724"/>
      <c r="AK6" s="724"/>
      <c r="AL6" s="666">
        <v>1.1000000000000001</v>
      </c>
      <c r="AM6" s="667"/>
      <c r="AN6" s="667"/>
      <c r="AO6" s="725"/>
      <c r="AP6" s="658" t="s">
        <v>234</v>
      </c>
      <c r="AQ6" s="659"/>
      <c r="AR6" s="659"/>
      <c r="AS6" s="659"/>
      <c r="AT6" s="659"/>
      <c r="AU6" s="659"/>
      <c r="AV6" s="659"/>
      <c r="AW6" s="659"/>
      <c r="AX6" s="659"/>
      <c r="AY6" s="659"/>
      <c r="AZ6" s="659"/>
      <c r="BA6" s="659"/>
      <c r="BB6" s="659"/>
      <c r="BC6" s="659"/>
      <c r="BD6" s="659"/>
      <c r="BE6" s="659"/>
      <c r="BF6" s="660"/>
      <c r="BG6" s="661">
        <v>210931953</v>
      </c>
      <c r="BH6" s="664"/>
      <c r="BI6" s="664"/>
      <c r="BJ6" s="664"/>
      <c r="BK6" s="664"/>
      <c r="BL6" s="664"/>
      <c r="BM6" s="664"/>
      <c r="BN6" s="665"/>
      <c r="BO6" s="723">
        <v>90.1</v>
      </c>
      <c r="BP6" s="723"/>
      <c r="BQ6" s="723"/>
      <c r="BR6" s="723"/>
      <c r="BS6" s="724">
        <v>3577060</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1548469</v>
      </c>
      <c r="CS6" s="664"/>
      <c r="CT6" s="664"/>
      <c r="CU6" s="664"/>
      <c r="CV6" s="664"/>
      <c r="CW6" s="664"/>
      <c r="CX6" s="664"/>
      <c r="CY6" s="665"/>
      <c r="CZ6" s="774">
        <v>0.3</v>
      </c>
      <c r="DA6" s="743"/>
      <c r="DB6" s="743"/>
      <c r="DC6" s="777"/>
      <c r="DD6" s="669" t="s">
        <v>236</v>
      </c>
      <c r="DE6" s="664"/>
      <c r="DF6" s="664"/>
      <c r="DG6" s="664"/>
      <c r="DH6" s="664"/>
      <c r="DI6" s="664"/>
      <c r="DJ6" s="664"/>
      <c r="DK6" s="664"/>
      <c r="DL6" s="664"/>
      <c r="DM6" s="664"/>
      <c r="DN6" s="664"/>
      <c r="DO6" s="664"/>
      <c r="DP6" s="665"/>
      <c r="DQ6" s="669">
        <v>1548467</v>
      </c>
      <c r="DR6" s="664"/>
      <c r="DS6" s="664"/>
      <c r="DT6" s="664"/>
      <c r="DU6" s="664"/>
      <c r="DV6" s="664"/>
      <c r="DW6" s="664"/>
      <c r="DX6" s="664"/>
      <c r="DY6" s="664"/>
      <c r="DZ6" s="664"/>
      <c r="EA6" s="664"/>
      <c r="EB6" s="664"/>
      <c r="EC6" s="704"/>
    </row>
    <row r="7" spans="2:143" ht="11.25" customHeight="1">
      <c r="B7" s="658" t="s">
        <v>237</v>
      </c>
      <c r="C7" s="659"/>
      <c r="D7" s="659"/>
      <c r="E7" s="659"/>
      <c r="F7" s="659"/>
      <c r="G7" s="659"/>
      <c r="H7" s="659"/>
      <c r="I7" s="659"/>
      <c r="J7" s="659"/>
      <c r="K7" s="659"/>
      <c r="L7" s="659"/>
      <c r="M7" s="659"/>
      <c r="N7" s="659"/>
      <c r="O7" s="659"/>
      <c r="P7" s="659"/>
      <c r="Q7" s="660"/>
      <c r="R7" s="661">
        <v>437968</v>
      </c>
      <c r="S7" s="664"/>
      <c r="T7" s="664"/>
      <c r="U7" s="664"/>
      <c r="V7" s="664"/>
      <c r="W7" s="664"/>
      <c r="X7" s="664"/>
      <c r="Y7" s="665"/>
      <c r="Z7" s="723">
        <v>0.1</v>
      </c>
      <c r="AA7" s="723"/>
      <c r="AB7" s="723"/>
      <c r="AC7" s="723"/>
      <c r="AD7" s="724">
        <v>437968</v>
      </c>
      <c r="AE7" s="724"/>
      <c r="AF7" s="724"/>
      <c r="AG7" s="724"/>
      <c r="AH7" s="724"/>
      <c r="AI7" s="724"/>
      <c r="AJ7" s="724"/>
      <c r="AK7" s="724"/>
      <c r="AL7" s="666">
        <v>0.1</v>
      </c>
      <c r="AM7" s="667"/>
      <c r="AN7" s="667"/>
      <c r="AO7" s="725"/>
      <c r="AP7" s="658" t="s">
        <v>238</v>
      </c>
      <c r="AQ7" s="659"/>
      <c r="AR7" s="659"/>
      <c r="AS7" s="659"/>
      <c r="AT7" s="659"/>
      <c r="AU7" s="659"/>
      <c r="AV7" s="659"/>
      <c r="AW7" s="659"/>
      <c r="AX7" s="659"/>
      <c r="AY7" s="659"/>
      <c r="AZ7" s="659"/>
      <c r="BA7" s="659"/>
      <c r="BB7" s="659"/>
      <c r="BC7" s="659"/>
      <c r="BD7" s="659"/>
      <c r="BE7" s="659"/>
      <c r="BF7" s="660"/>
      <c r="BG7" s="661">
        <v>120713236</v>
      </c>
      <c r="BH7" s="664"/>
      <c r="BI7" s="664"/>
      <c r="BJ7" s="664"/>
      <c r="BK7" s="664"/>
      <c r="BL7" s="664"/>
      <c r="BM7" s="664"/>
      <c r="BN7" s="665"/>
      <c r="BO7" s="723">
        <v>51.5</v>
      </c>
      <c r="BP7" s="723"/>
      <c r="BQ7" s="723"/>
      <c r="BR7" s="723"/>
      <c r="BS7" s="724">
        <v>3577060</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30476128</v>
      </c>
      <c r="CS7" s="664"/>
      <c r="CT7" s="664"/>
      <c r="CU7" s="664"/>
      <c r="CV7" s="664"/>
      <c r="CW7" s="664"/>
      <c r="CX7" s="664"/>
      <c r="CY7" s="665"/>
      <c r="CZ7" s="723">
        <v>4.9000000000000004</v>
      </c>
      <c r="DA7" s="723"/>
      <c r="DB7" s="723"/>
      <c r="DC7" s="723"/>
      <c r="DD7" s="669">
        <v>1106554</v>
      </c>
      <c r="DE7" s="664"/>
      <c r="DF7" s="664"/>
      <c r="DG7" s="664"/>
      <c r="DH7" s="664"/>
      <c r="DI7" s="664"/>
      <c r="DJ7" s="664"/>
      <c r="DK7" s="664"/>
      <c r="DL7" s="664"/>
      <c r="DM7" s="664"/>
      <c r="DN7" s="664"/>
      <c r="DO7" s="664"/>
      <c r="DP7" s="665"/>
      <c r="DQ7" s="669">
        <v>26096266</v>
      </c>
      <c r="DR7" s="664"/>
      <c r="DS7" s="664"/>
      <c r="DT7" s="664"/>
      <c r="DU7" s="664"/>
      <c r="DV7" s="664"/>
      <c r="DW7" s="664"/>
      <c r="DX7" s="664"/>
      <c r="DY7" s="664"/>
      <c r="DZ7" s="664"/>
      <c r="EA7" s="664"/>
      <c r="EB7" s="664"/>
      <c r="EC7" s="704"/>
    </row>
    <row r="8" spans="2:143" ht="11.25" customHeight="1">
      <c r="B8" s="658" t="s">
        <v>240</v>
      </c>
      <c r="C8" s="659"/>
      <c r="D8" s="659"/>
      <c r="E8" s="659"/>
      <c r="F8" s="659"/>
      <c r="G8" s="659"/>
      <c r="H8" s="659"/>
      <c r="I8" s="659"/>
      <c r="J8" s="659"/>
      <c r="K8" s="659"/>
      <c r="L8" s="659"/>
      <c r="M8" s="659"/>
      <c r="N8" s="659"/>
      <c r="O8" s="659"/>
      <c r="P8" s="659"/>
      <c r="Q8" s="660"/>
      <c r="R8" s="661">
        <v>762963</v>
      </c>
      <c r="S8" s="664"/>
      <c r="T8" s="664"/>
      <c r="U8" s="664"/>
      <c r="V8" s="664"/>
      <c r="W8" s="664"/>
      <c r="X8" s="664"/>
      <c r="Y8" s="665"/>
      <c r="Z8" s="723">
        <v>0.1</v>
      </c>
      <c r="AA8" s="723"/>
      <c r="AB8" s="723"/>
      <c r="AC8" s="723"/>
      <c r="AD8" s="724">
        <v>762963</v>
      </c>
      <c r="AE8" s="724"/>
      <c r="AF8" s="724"/>
      <c r="AG8" s="724"/>
      <c r="AH8" s="724"/>
      <c r="AI8" s="724"/>
      <c r="AJ8" s="724"/>
      <c r="AK8" s="724"/>
      <c r="AL8" s="666">
        <v>0.3</v>
      </c>
      <c r="AM8" s="667"/>
      <c r="AN8" s="667"/>
      <c r="AO8" s="725"/>
      <c r="AP8" s="658" t="s">
        <v>241</v>
      </c>
      <c r="AQ8" s="659"/>
      <c r="AR8" s="659"/>
      <c r="AS8" s="659"/>
      <c r="AT8" s="659"/>
      <c r="AU8" s="659"/>
      <c r="AV8" s="659"/>
      <c r="AW8" s="659"/>
      <c r="AX8" s="659"/>
      <c r="AY8" s="659"/>
      <c r="AZ8" s="659"/>
      <c r="BA8" s="659"/>
      <c r="BB8" s="659"/>
      <c r="BC8" s="659"/>
      <c r="BD8" s="659"/>
      <c r="BE8" s="659"/>
      <c r="BF8" s="660"/>
      <c r="BG8" s="661">
        <v>2076896</v>
      </c>
      <c r="BH8" s="664"/>
      <c r="BI8" s="664"/>
      <c r="BJ8" s="664"/>
      <c r="BK8" s="664"/>
      <c r="BL8" s="664"/>
      <c r="BM8" s="664"/>
      <c r="BN8" s="665"/>
      <c r="BO8" s="723">
        <v>0.9</v>
      </c>
      <c r="BP8" s="723"/>
      <c r="BQ8" s="723"/>
      <c r="BR8" s="723"/>
      <c r="BS8" s="669" t="s">
        <v>236</v>
      </c>
      <c r="BT8" s="664"/>
      <c r="BU8" s="664"/>
      <c r="BV8" s="664"/>
      <c r="BW8" s="664"/>
      <c r="BX8" s="664"/>
      <c r="BY8" s="664"/>
      <c r="BZ8" s="664"/>
      <c r="CA8" s="664"/>
      <c r="CB8" s="704"/>
      <c r="CD8" s="705" t="s">
        <v>242</v>
      </c>
      <c r="CE8" s="702"/>
      <c r="CF8" s="702"/>
      <c r="CG8" s="702"/>
      <c r="CH8" s="702"/>
      <c r="CI8" s="702"/>
      <c r="CJ8" s="702"/>
      <c r="CK8" s="702"/>
      <c r="CL8" s="702"/>
      <c r="CM8" s="702"/>
      <c r="CN8" s="702"/>
      <c r="CO8" s="702"/>
      <c r="CP8" s="702"/>
      <c r="CQ8" s="703"/>
      <c r="CR8" s="661">
        <v>204768542</v>
      </c>
      <c r="CS8" s="664"/>
      <c r="CT8" s="664"/>
      <c r="CU8" s="664"/>
      <c r="CV8" s="664"/>
      <c r="CW8" s="664"/>
      <c r="CX8" s="664"/>
      <c r="CY8" s="665"/>
      <c r="CZ8" s="723">
        <v>33.200000000000003</v>
      </c>
      <c r="DA8" s="723"/>
      <c r="DB8" s="723"/>
      <c r="DC8" s="723"/>
      <c r="DD8" s="669">
        <v>3009376</v>
      </c>
      <c r="DE8" s="664"/>
      <c r="DF8" s="664"/>
      <c r="DG8" s="664"/>
      <c r="DH8" s="664"/>
      <c r="DI8" s="664"/>
      <c r="DJ8" s="664"/>
      <c r="DK8" s="664"/>
      <c r="DL8" s="664"/>
      <c r="DM8" s="664"/>
      <c r="DN8" s="664"/>
      <c r="DO8" s="664"/>
      <c r="DP8" s="665"/>
      <c r="DQ8" s="669">
        <v>100553273</v>
      </c>
      <c r="DR8" s="664"/>
      <c r="DS8" s="664"/>
      <c r="DT8" s="664"/>
      <c r="DU8" s="664"/>
      <c r="DV8" s="664"/>
      <c r="DW8" s="664"/>
      <c r="DX8" s="664"/>
      <c r="DY8" s="664"/>
      <c r="DZ8" s="664"/>
      <c r="EA8" s="664"/>
      <c r="EB8" s="664"/>
      <c r="EC8" s="704"/>
    </row>
    <row r="9" spans="2:143" ht="11.25" customHeight="1">
      <c r="B9" s="658" t="s">
        <v>243</v>
      </c>
      <c r="C9" s="659"/>
      <c r="D9" s="659"/>
      <c r="E9" s="659"/>
      <c r="F9" s="659"/>
      <c r="G9" s="659"/>
      <c r="H9" s="659"/>
      <c r="I9" s="659"/>
      <c r="J9" s="659"/>
      <c r="K9" s="659"/>
      <c r="L9" s="659"/>
      <c r="M9" s="659"/>
      <c r="N9" s="659"/>
      <c r="O9" s="659"/>
      <c r="P9" s="659"/>
      <c r="Q9" s="660"/>
      <c r="R9" s="661">
        <v>552175</v>
      </c>
      <c r="S9" s="664"/>
      <c r="T9" s="664"/>
      <c r="U9" s="664"/>
      <c r="V9" s="664"/>
      <c r="W9" s="664"/>
      <c r="X9" s="664"/>
      <c r="Y9" s="665"/>
      <c r="Z9" s="723">
        <v>0.1</v>
      </c>
      <c r="AA9" s="723"/>
      <c r="AB9" s="723"/>
      <c r="AC9" s="723"/>
      <c r="AD9" s="724">
        <v>552175</v>
      </c>
      <c r="AE9" s="724"/>
      <c r="AF9" s="724"/>
      <c r="AG9" s="724"/>
      <c r="AH9" s="724"/>
      <c r="AI9" s="724"/>
      <c r="AJ9" s="724"/>
      <c r="AK9" s="724"/>
      <c r="AL9" s="666">
        <v>0.2</v>
      </c>
      <c r="AM9" s="667"/>
      <c r="AN9" s="667"/>
      <c r="AO9" s="725"/>
      <c r="AP9" s="658" t="s">
        <v>244</v>
      </c>
      <c r="AQ9" s="659"/>
      <c r="AR9" s="659"/>
      <c r="AS9" s="659"/>
      <c r="AT9" s="659"/>
      <c r="AU9" s="659"/>
      <c r="AV9" s="659"/>
      <c r="AW9" s="659"/>
      <c r="AX9" s="659"/>
      <c r="AY9" s="659"/>
      <c r="AZ9" s="659"/>
      <c r="BA9" s="659"/>
      <c r="BB9" s="659"/>
      <c r="BC9" s="659"/>
      <c r="BD9" s="659"/>
      <c r="BE9" s="659"/>
      <c r="BF9" s="660"/>
      <c r="BG9" s="661">
        <v>94706544</v>
      </c>
      <c r="BH9" s="664"/>
      <c r="BI9" s="664"/>
      <c r="BJ9" s="664"/>
      <c r="BK9" s="664"/>
      <c r="BL9" s="664"/>
      <c r="BM9" s="664"/>
      <c r="BN9" s="665"/>
      <c r="BO9" s="723">
        <v>40.4</v>
      </c>
      <c r="BP9" s="723"/>
      <c r="BQ9" s="723"/>
      <c r="BR9" s="723"/>
      <c r="BS9" s="669" t="s">
        <v>236</v>
      </c>
      <c r="BT9" s="664"/>
      <c r="BU9" s="664"/>
      <c r="BV9" s="664"/>
      <c r="BW9" s="664"/>
      <c r="BX9" s="664"/>
      <c r="BY9" s="664"/>
      <c r="BZ9" s="664"/>
      <c r="CA9" s="664"/>
      <c r="CB9" s="704"/>
      <c r="CD9" s="705" t="s">
        <v>245</v>
      </c>
      <c r="CE9" s="702"/>
      <c r="CF9" s="702"/>
      <c r="CG9" s="702"/>
      <c r="CH9" s="702"/>
      <c r="CI9" s="702"/>
      <c r="CJ9" s="702"/>
      <c r="CK9" s="702"/>
      <c r="CL9" s="702"/>
      <c r="CM9" s="702"/>
      <c r="CN9" s="702"/>
      <c r="CO9" s="702"/>
      <c r="CP9" s="702"/>
      <c r="CQ9" s="703"/>
      <c r="CR9" s="661">
        <v>68319020</v>
      </c>
      <c r="CS9" s="664"/>
      <c r="CT9" s="664"/>
      <c r="CU9" s="664"/>
      <c r="CV9" s="664"/>
      <c r="CW9" s="664"/>
      <c r="CX9" s="664"/>
      <c r="CY9" s="665"/>
      <c r="CZ9" s="723">
        <v>11.1</v>
      </c>
      <c r="DA9" s="723"/>
      <c r="DB9" s="723"/>
      <c r="DC9" s="723"/>
      <c r="DD9" s="669">
        <v>3308559</v>
      </c>
      <c r="DE9" s="664"/>
      <c r="DF9" s="664"/>
      <c r="DG9" s="664"/>
      <c r="DH9" s="664"/>
      <c r="DI9" s="664"/>
      <c r="DJ9" s="664"/>
      <c r="DK9" s="664"/>
      <c r="DL9" s="664"/>
      <c r="DM9" s="664"/>
      <c r="DN9" s="664"/>
      <c r="DO9" s="664"/>
      <c r="DP9" s="665"/>
      <c r="DQ9" s="669">
        <v>30989313</v>
      </c>
      <c r="DR9" s="664"/>
      <c r="DS9" s="664"/>
      <c r="DT9" s="664"/>
      <c r="DU9" s="664"/>
      <c r="DV9" s="664"/>
      <c r="DW9" s="664"/>
      <c r="DX9" s="664"/>
      <c r="DY9" s="664"/>
      <c r="DZ9" s="664"/>
      <c r="EA9" s="664"/>
      <c r="EB9" s="664"/>
      <c r="EC9" s="704"/>
    </row>
    <row r="10" spans="2:143" ht="11.25" customHeight="1">
      <c r="B10" s="658" t="s">
        <v>246</v>
      </c>
      <c r="C10" s="659"/>
      <c r="D10" s="659"/>
      <c r="E10" s="659"/>
      <c r="F10" s="659"/>
      <c r="G10" s="659"/>
      <c r="H10" s="659"/>
      <c r="I10" s="659"/>
      <c r="J10" s="659"/>
      <c r="K10" s="659"/>
      <c r="L10" s="659"/>
      <c r="M10" s="659"/>
      <c r="N10" s="659"/>
      <c r="O10" s="659"/>
      <c r="P10" s="659"/>
      <c r="Q10" s="660"/>
      <c r="R10" s="661">
        <v>234973</v>
      </c>
      <c r="S10" s="664"/>
      <c r="T10" s="664"/>
      <c r="U10" s="664"/>
      <c r="V10" s="664"/>
      <c r="W10" s="664"/>
      <c r="X10" s="664"/>
      <c r="Y10" s="665"/>
      <c r="Z10" s="723">
        <v>0</v>
      </c>
      <c r="AA10" s="723"/>
      <c r="AB10" s="723"/>
      <c r="AC10" s="723"/>
      <c r="AD10" s="724">
        <v>234973</v>
      </c>
      <c r="AE10" s="724"/>
      <c r="AF10" s="724"/>
      <c r="AG10" s="724"/>
      <c r="AH10" s="724"/>
      <c r="AI10" s="724"/>
      <c r="AJ10" s="724"/>
      <c r="AK10" s="724"/>
      <c r="AL10" s="666">
        <v>0.1</v>
      </c>
      <c r="AM10" s="667"/>
      <c r="AN10" s="667"/>
      <c r="AO10" s="725"/>
      <c r="AP10" s="658" t="s">
        <v>247</v>
      </c>
      <c r="AQ10" s="659"/>
      <c r="AR10" s="659"/>
      <c r="AS10" s="659"/>
      <c r="AT10" s="659"/>
      <c r="AU10" s="659"/>
      <c r="AV10" s="659"/>
      <c r="AW10" s="659"/>
      <c r="AX10" s="659"/>
      <c r="AY10" s="659"/>
      <c r="AZ10" s="659"/>
      <c r="BA10" s="659"/>
      <c r="BB10" s="659"/>
      <c r="BC10" s="659"/>
      <c r="BD10" s="659"/>
      <c r="BE10" s="659"/>
      <c r="BF10" s="660"/>
      <c r="BG10" s="661">
        <v>5010550</v>
      </c>
      <c r="BH10" s="664"/>
      <c r="BI10" s="664"/>
      <c r="BJ10" s="664"/>
      <c r="BK10" s="664"/>
      <c r="BL10" s="664"/>
      <c r="BM10" s="664"/>
      <c r="BN10" s="665"/>
      <c r="BO10" s="723">
        <v>2.1</v>
      </c>
      <c r="BP10" s="723"/>
      <c r="BQ10" s="723"/>
      <c r="BR10" s="723"/>
      <c r="BS10" s="669" t="s">
        <v>236</v>
      </c>
      <c r="BT10" s="664"/>
      <c r="BU10" s="664"/>
      <c r="BV10" s="664"/>
      <c r="BW10" s="664"/>
      <c r="BX10" s="664"/>
      <c r="BY10" s="664"/>
      <c r="BZ10" s="664"/>
      <c r="CA10" s="664"/>
      <c r="CB10" s="704"/>
      <c r="CD10" s="705" t="s">
        <v>248</v>
      </c>
      <c r="CE10" s="702"/>
      <c r="CF10" s="702"/>
      <c r="CG10" s="702"/>
      <c r="CH10" s="702"/>
      <c r="CI10" s="702"/>
      <c r="CJ10" s="702"/>
      <c r="CK10" s="702"/>
      <c r="CL10" s="702"/>
      <c r="CM10" s="702"/>
      <c r="CN10" s="702"/>
      <c r="CO10" s="702"/>
      <c r="CP10" s="702"/>
      <c r="CQ10" s="703"/>
      <c r="CR10" s="661">
        <v>990039</v>
      </c>
      <c r="CS10" s="664"/>
      <c r="CT10" s="664"/>
      <c r="CU10" s="664"/>
      <c r="CV10" s="664"/>
      <c r="CW10" s="664"/>
      <c r="CX10" s="664"/>
      <c r="CY10" s="665"/>
      <c r="CZ10" s="723">
        <v>0.2</v>
      </c>
      <c r="DA10" s="723"/>
      <c r="DB10" s="723"/>
      <c r="DC10" s="723"/>
      <c r="DD10" s="669" t="s">
        <v>236</v>
      </c>
      <c r="DE10" s="664"/>
      <c r="DF10" s="664"/>
      <c r="DG10" s="664"/>
      <c r="DH10" s="664"/>
      <c r="DI10" s="664"/>
      <c r="DJ10" s="664"/>
      <c r="DK10" s="664"/>
      <c r="DL10" s="664"/>
      <c r="DM10" s="664"/>
      <c r="DN10" s="664"/>
      <c r="DO10" s="664"/>
      <c r="DP10" s="665"/>
      <c r="DQ10" s="669">
        <v>680373</v>
      </c>
      <c r="DR10" s="664"/>
      <c r="DS10" s="664"/>
      <c r="DT10" s="664"/>
      <c r="DU10" s="664"/>
      <c r="DV10" s="664"/>
      <c r="DW10" s="664"/>
      <c r="DX10" s="664"/>
      <c r="DY10" s="664"/>
      <c r="DZ10" s="664"/>
      <c r="EA10" s="664"/>
      <c r="EB10" s="664"/>
      <c r="EC10" s="704"/>
    </row>
    <row r="11" spans="2:143" ht="11.25" customHeight="1">
      <c r="B11" s="658" t="s">
        <v>249</v>
      </c>
      <c r="C11" s="659"/>
      <c r="D11" s="659"/>
      <c r="E11" s="659"/>
      <c r="F11" s="659"/>
      <c r="G11" s="659"/>
      <c r="H11" s="659"/>
      <c r="I11" s="659"/>
      <c r="J11" s="659"/>
      <c r="K11" s="659"/>
      <c r="L11" s="659"/>
      <c r="M11" s="659"/>
      <c r="N11" s="659"/>
      <c r="O11" s="659"/>
      <c r="P11" s="659"/>
      <c r="Q11" s="660"/>
      <c r="R11" s="661">
        <v>3099887</v>
      </c>
      <c r="S11" s="664"/>
      <c r="T11" s="664"/>
      <c r="U11" s="664"/>
      <c r="V11" s="664"/>
      <c r="W11" s="664"/>
      <c r="X11" s="664"/>
      <c r="Y11" s="665"/>
      <c r="Z11" s="723">
        <v>0.5</v>
      </c>
      <c r="AA11" s="723"/>
      <c r="AB11" s="723"/>
      <c r="AC11" s="723"/>
      <c r="AD11" s="724">
        <v>3099887</v>
      </c>
      <c r="AE11" s="724"/>
      <c r="AF11" s="724"/>
      <c r="AG11" s="724"/>
      <c r="AH11" s="724"/>
      <c r="AI11" s="724"/>
      <c r="AJ11" s="724"/>
      <c r="AK11" s="724"/>
      <c r="AL11" s="666">
        <v>1</v>
      </c>
      <c r="AM11" s="667"/>
      <c r="AN11" s="667"/>
      <c r="AO11" s="725"/>
      <c r="AP11" s="658" t="s">
        <v>250</v>
      </c>
      <c r="AQ11" s="659"/>
      <c r="AR11" s="659"/>
      <c r="AS11" s="659"/>
      <c r="AT11" s="659"/>
      <c r="AU11" s="659"/>
      <c r="AV11" s="659"/>
      <c r="AW11" s="659"/>
      <c r="AX11" s="659"/>
      <c r="AY11" s="659"/>
      <c r="AZ11" s="659"/>
      <c r="BA11" s="659"/>
      <c r="BB11" s="659"/>
      <c r="BC11" s="659"/>
      <c r="BD11" s="659"/>
      <c r="BE11" s="659"/>
      <c r="BF11" s="660"/>
      <c r="BG11" s="661">
        <v>18919246</v>
      </c>
      <c r="BH11" s="664"/>
      <c r="BI11" s="664"/>
      <c r="BJ11" s="664"/>
      <c r="BK11" s="664"/>
      <c r="BL11" s="664"/>
      <c r="BM11" s="664"/>
      <c r="BN11" s="665"/>
      <c r="BO11" s="723">
        <v>8.1</v>
      </c>
      <c r="BP11" s="723"/>
      <c r="BQ11" s="723"/>
      <c r="BR11" s="723"/>
      <c r="BS11" s="669">
        <v>3577060</v>
      </c>
      <c r="BT11" s="664"/>
      <c r="BU11" s="664"/>
      <c r="BV11" s="664"/>
      <c r="BW11" s="664"/>
      <c r="BX11" s="664"/>
      <c r="BY11" s="664"/>
      <c r="BZ11" s="664"/>
      <c r="CA11" s="664"/>
      <c r="CB11" s="704"/>
      <c r="CD11" s="705" t="s">
        <v>251</v>
      </c>
      <c r="CE11" s="702"/>
      <c r="CF11" s="702"/>
      <c r="CG11" s="702"/>
      <c r="CH11" s="702"/>
      <c r="CI11" s="702"/>
      <c r="CJ11" s="702"/>
      <c r="CK11" s="702"/>
      <c r="CL11" s="702"/>
      <c r="CM11" s="702"/>
      <c r="CN11" s="702"/>
      <c r="CO11" s="702"/>
      <c r="CP11" s="702"/>
      <c r="CQ11" s="703"/>
      <c r="CR11" s="661">
        <v>4342419</v>
      </c>
      <c r="CS11" s="664"/>
      <c r="CT11" s="664"/>
      <c r="CU11" s="664"/>
      <c r="CV11" s="664"/>
      <c r="CW11" s="664"/>
      <c r="CX11" s="664"/>
      <c r="CY11" s="665"/>
      <c r="CZ11" s="723">
        <v>0.7</v>
      </c>
      <c r="DA11" s="723"/>
      <c r="DB11" s="723"/>
      <c r="DC11" s="723"/>
      <c r="DD11" s="669">
        <v>945135</v>
      </c>
      <c r="DE11" s="664"/>
      <c r="DF11" s="664"/>
      <c r="DG11" s="664"/>
      <c r="DH11" s="664"/>
      <c r="DI11" s="664"/>
      <c r="DJ11" s="664"/>
      <c r="DK11" s="664"/>
      <c r="DL11" s="664"/>
      <c r="DM11" s="664"/>
      <c r="DN11" s="664"/>
      <c r="DO11" s="664"/>
      <c r="DP11" s="665"/>
      <c r="DQ11" s="669">
        <v>3296108</v>
      </c>
      <c r="DR11" s="664"/>
      <c r="DS11" s="664"/>
      <c r="DT11" s="664"/>
      <c r="DU11" s="664"/>
      <c r="DV11" s="664"/>
      <c r="DW11" s="664"/>
      <c r="DX11" s="664"/>
      <c r="DY11" s="664"/>
      <c r="DZ11" s="664"/>
      <c r="EA11" s="664"/>
      <c r="EB11" s="664"/>
      <c r="EC11" s="704"/>
    </row>
    <row r="12" spans="2:143" ht="11.25" customHeight="1">
      <c r="B12" s="658" t="s">
        <v>252</v>
      </c>
      <c r="C12" s="659"/>
      <c r="D12" s="659"/>
      <c r="E12" s="659"/>
      <c r="F12" s="659"/>
      <c r="G12" s="659"/>
      <c r="H12" s="659"/>
      <c r="I12" s="659"/>
      <c r="J12" s="659"/>
      <c r="K12" s="659"/>
      <c r="L12" s="659"/>
      <c r="M12" s="659"/>
      <c r="N12" s="659"/>
      <c r="O12" s="659"/>
      <c r="P12" s="659"/>
      <c r="Q12" s="660"/>
      <c r="R12" s="661">
        <v>22672283</v>
      </c>
      <c r="S12" s="664"/>
      <c r="T12" s="664"/>
      <c r="U12" s="664"/>
      <c r="V12" s="664"/>
      <c r="W12" s="664"/>
      <c r="X12" s="664"/>
      <c r="Y12" s="665"/>
      <c r="Z12" s="723">
        <v>3.7</v>
      </c>
      <c r="AA12" s="723"/>
      <c r="AB12" s="723"/>
      <c r="AC12" s="723"/>
      <c r="AD12" s="724">
        <v>22672283</v>
      </c>
      <c r="AE12" s="724"/>
      <c r="AF12" s="724"/>
      <c r="AG12" s="724"/>
      <c r="AH12" s="724"/>
      <c r="AI12" s="724"/>
      <c r="AJ12" s="724"/>
      <c r="AK12" s="724"/>
      <c r="AL12" s="666">
        <v>7.6</v>
      </c>
      <c r="AM12" s="667"/>
      <c r="AN12" s="667"/>
      <c r="AO12" s="725"/>
      <c r="AP12" s="658" t="s">
        <v>253</v>
      </c>
      <c r="AQ12" s="659"/>
      <c r="AR12" s="659"/>
      <c r="AS12" s="659"/>
      <c r="AT12" s="659"/>
      <c r="AU12" s="659"/>
      <c r="AV12" s="659"/>
      <c r="AW12" s="659"/>
      <c r="AX12" s="659"/>
      <c r="AY12" s="659"/>
      <c r="AZ12" s="659"/>
      <c r="BA12" s="659"/>
      <c r="BB12" s="659"/>
      <c r="BC12" s="659"/>
      <c r="BD12" s="659"/>
      <c r="BE12" s="659"/>
      <c r="BF12" s="660"/>
      <c r="BG12" s="661">
        <v>80840478</v>
      </c>
      <c r="BH12" s="664"/>
      <c r="BI12" s="664"/>
      <c r="BJ12" s="664"/>
      <c r="BK12" s="664"/>
      <c r="BL12" s="664"/>
      <c r="BM12" s="664"/>
      <c r="BN12" s="665"/>
      <c r="BO12" s="723">
        <v>34.5</v>
      </c>
      <c r="BP12" s="723"/>
      <c r="BQ12" s="723"/>
      <c r="BR12" s="723"/>
      <c r="BS12" s="669" t="s">
        <v>138</v>
      </c>
      <c r="BT12" s="664"/>
      <c r="BU12" s="664"/>
      <c r="BV12" s="664"/>
      <c r="BW12" s="664"/>
      <c r="BX12" s="664"/>
      <c r="BY12" s="664"/>
      <c r="BZ12" s="664"/>
      <c r="CA12" s="664"/>
      <c r="CB12" s="704"/>
      <c r="CD12" s="705" t="s">
        <v>254</v>
      </c>
      <c r="CE12" s="702"/>
      <c r="CF12" s="702"/>
      <c r="CG12" s="702"/>
      <c r="CH12" s="702"/>
      <c r="CI12" s="702"/>
      <c r="CJ12" s="702"/>
      <c r="CK12" s="702"/>
      <c r="CL12" s="702"/>
      <c r="CM12" s="702"/>
      <c r="CN12" s="702"/>
      <c r="CO12" s="702"/>
      <c r="CP12" s="702"/>
      <c r="CQ12" s="703"/>
      <c r="CR12" s="661">
        <v>18478700</v>
      </c>
      <c r="CS12" s="664"/>
      <c r="CT12" s="664"/>
      <c r="CU12" s="664"/>
      <c r="CV12" s="664"/>
      <c r="CW12" s="664"/>
      <c r="CX12" s="664"/>
      <c r="CY12" s="665"/>
      <c r="CZ12" s="723">
        <v>3</v>
      </c>
      <c r="DA12" s="723"/>
      <c r="DB12" s="723"/>
      <c r="DC12" s="723"/>
      <c r="DD12" s="669">
        <v>125623</v>
      </c>
      <c r="DE12" s="664"/>
      <c r="DF12" s="664"/>
      <c r="DG12" s="664"/>
      <c r="DH12" s="664"/>
      <c r="DI12" s="664"/>
      <c r="DJ12" s="664"/>
      <c r="DK12" s="664"/>
      <c r="DL12" s="664"/>
      <c r="DM12" s="664"/>
      <c r="DN12" s="664"/>
      <c r="DO12" s="664"/>
      <c r="DP12" s="665"/>
      <c r="DQ12" s="669">
        <v>4517390</v>
      </c>
      <c r="DR12" s="664"/>
      <c r="DS12" s="664"/>
      <c r="DT12" s="664"/>
      <c r="DU12" s="664"/>
      <c r="DV12" s="664"/>
      <c r="DW12" s="664"/>
      <c r="DX12" s="664"/>
      <c r="DY12" s="664"/>
      <c r="DZ12" s="664"/>
      <c r="EA12" s="664"/>
      <c r="EB12" s="664"/>
      <c r="EC12" s="704"/>
    </row>
    <row r="13" spans="2:143" ht="11.25" customHeight="1">
      <c r="B13" s="658" t="s">
        <v>255</v>
      </c>
      <c r="C13" s="659"/>
      <c r="D13" s="659"/>
      <c r="E13" s="659"/>
      <c r="F13" s="659"/>
      <c r="G13" s="659"/>
      <c r="H13" s="659"/>
      <c r="I13" s="659"/>
      <c r="J13" s="659"/>
      <c r="K13" s="659"/>
      <c r="L13" s="659"/>
      <c r="M13" s="659"/>
      <c r="N13" s="659"/>
      <c r="O13" s="659"/>
      <c r="P13" s="659"/>
      <c r="Q13" s="660"/>
      <c r="R13" s="661">
        <v>51844</v>
      </c>
      <c r="S13" s="664"/>
      <c r="T13" s="664"/>
      <c r="U13" s="664"/>
      <c r="V13" s="664"/>
      <c r="W13" s="664"/>
      <c r="X13" s="664"/>
      <c r="Y13" s="665"/>
      <c r="Z13" s="723">
        <v>0</v>
      </c>
      <c r="AA13" s="723"/>
      <c r="AB13" s="723"/>
      <c r="AC13" s="723"/>
      <c r="AD13" s="724">
        <v>51844</v>
      </c>
      <c r="AE13" s="724"/>
      <c r="AF13" s="724"/>
      <c r="AG13" s="724"/>
      <c r="AH13" s="724"/>
      <c r="AI13" s="724"/>
      <c r="AJ13" s="724"/>
      <c r="AK13" s="724"/>
      <c r="AL13" s="666">
        <v>0</v>
      </c>
      <c r="AM13" s="667"/>
      <c r="AN13" s="667"/>
      <c r="AO13" s="725"/>
      <c r="AP13" s="658" t="s">
        <v>256</v>
      </c>
      <c r="AQ13" s="659"/>
      <c r="AR13" s="659"/>
      <c r="AS13" s="659"/>
      <c r="AT13" s="659"/>
      <c r="AU13" s="659"/>
      <c r="AV13" s="659"/>
      <c r="AW13" s="659"/>
      <c r="AX13" s="659"/>
      <c r="AY13" s="659"/>
      <c r="AZ13" s="659"/>
      <c r="BA13" s="659"/>
      <c r="BB13" s="659"/>
      <c r="BC13" s="659"/>
      <c r="BD13" s="659"/>
      <c r="BE13" s="659"/>
      <c r="BF13" s="660"/>
      <c r="BG13" s="661">
        <v>80351253</v>
      </c>
      <c r="BH13" s="664"/>
      <c r="BI13" s="664"/>
      <c r="BJ13" s="664"/>
      <c r="BK13" s="664"/>
      <c r="BL13" s="664"/>
      <c r="BM13" s="664"/>
      <c r="BN13" s="665"/>
      <c r="BO13" s="723">
        <v>34.299999999999997</v>
      </c>
      <c r="BP13" s="723"/>
      <c r="BQ13" s="723"/>
      <c r="BR13" s="723"/>
      <c r="BS13" s="669" t="s">
        <v>236</v>
      </c>
      <c r="BT13" s="664"/>
      <c r="BU13" s="664"/>
      <c r="BV13" s="664"/>
      <c r="BW13" s="664"/>
      <c r="BX13" s="664"/>
      <c r="BY13" s="664"/>
      <c r="BZ13" s="664"/>
      <c r="CA13" s="664"/>
      <c r="CB13" s="704"/>
      <c r="CD13" s="705" t="s">
        <v>257</v>
      </c>
      <c r="CE13" s="702"/>
      <c r="CF13" s="702"/>
      <c r="CG13" s="702"/>
      <c r="CH13" s="702"/>
      <c r="CI13" s="702"/>
      <c r="CJ13" s="702"/>
      <c r="CK13" s="702"/>
      <c r="CL13" s="702"/>
      <c r="CM13" s="702"/>
      <c r="CN13" s="702"/>
      <c r="CO13" s="702"/>
      <c r="CP13" s="702"/>
      <c r="CQ13" s="703"/>
      <c r="CR13" s="661">
        <v>87019355</v>
      </c>
      <c r="CS13" s="664"/>
      <c r="CT13" s="664"/>
      <c r="CU13" s="664"/>
      <c r="CV13" s="664"/>
      <c r="CW13" s="664"/>
      <c r="CX13" s="664"/>
      <c r="CY13" s="665"/>
      <c r="CZ13" s="723">
        <v>14.1</v>
      </c>
      <c r="DA13" s="723"/>
      <c r="DB13" s="723"/>
      <c r="DC13" s="723"/>
      <c r="DD13" s="669">
        <v>33299210</v>
      </c>
      <c r="DE13" s="664"/>
      <c r="DF13" s="664"/>
      <c r="DG13" s="664"/>
      <c r="DH13" s="664"/>
      <c r="DI13" s="664"/>
      <c r="DJ13" s="664"/>
      <c r="DK13" s="664"/>
      <c r="DL13" s="664"/>
      <c r="DM13" s="664"/>
      <c r="DN13" s="664"/>
      <c r="DO13" s="664"/>
      <c r="DP13" s="665"/>
      <c r="DQ13" s="669">
        <v>35983437</v>
      </c>
      <c r="DR13" s="664"/>
      <c r="DS13" s="664"/>
      <c r="DT13" s="664"/>
      <c r="DU13" s="664"/>
      <c r="DV13" s="664"/>
      <c r="DW13" s="664"/>
      <c r="DX13" s="664"/>
      <c r="DY13" s="664"/>
      <c r="DZ13" s="664"/>
      <c r="EA13" s="664"/>
      <c r="EB13" s="664"/>
      <c r="EC13" s="704"/>
    </row>
    <row r="14" spans="2:143" ht="11.25" customHeight="1">
      <c r="B14" s="658" t="s">
        <v>258</v>
      </c>
      <c r="C14" s="659"/>
      <c r="D14" s="659"/>
      <c r="E14" s="659"/>
      <c r="F14" s="659"/>
      <c r="G14" s="659"/>
      <c r="H14" s="659"/>
      <c r="I14" s="659"/>
      <c r="J14" s="659"/>
      <c r="K14" s="659"/>
      <c r="L14" s="659"/>
      <c r="M14" s="659"/>
      <c r="N14" s="659"/>
      <c r="O14" s="659"/>
      <c r="P14" s="659"/>
      <c r="Q14" s="660"/>
      <c r="R14" s="661" t="s">
        <v>138</v>
      </c>
      <c r="S14" s="664"/>
      <c r="T14" s="664"/>
      <c r="U14" s="664"/>
      <c r="V14" s="664"/>
      <c r="W14" s="664"/>
      <c r="X14" s="664"/>
      <c r="Y14" s="665"/>
      <c r="Z14" s="723" t="s">
        <v>186</v>
      </c>
      <c r="AA14" s="723"/>
      <c r="AB14" s="723"/>
      <c r="AC14" s="723"/>
      <c r="AD14" s="724" t="s">
        <v>236</v>
      </c>
      <c r="AE14" s="724"/>
      <c r="AF14" s="724"/>
      <c r="AG14" s="724"/>
      <c r="AH14" s="724"/>
      <c r="AI14" s="724"/>
      <c r="AJ14" s="724"/>
      <c r="AK14" s="724"/>
      <c r="AL14" s="666" t="s">
        <v>138</v>
      </c>
      <c r="AM14" s="667"/>
      <c r="AN14" s="667"/>
      <c r="AO14" s="725"/>
      <c r="AP14" s="658" t="s">
        <v>259</v>
      </c>
      <c r="AQ14" s="659"/>
      <c r="AR14" s="659"/>
      <c r="AS14" s="659"/>
      <c r="AT14" s="659"/>
      <c r="AU14" s="659"/>
      <c r="AV14" s="659"/>
      <c r="AW14" s="659"/>
      <c r="AX14" s="659"/>
      <c r="AY14" s="659"/>
      <c r="AZ14" s="659"/>
      <c r="BA14" s="659"/>
      <c r="BB14" s="659"/>
      <c r="BC14" s="659"/>
      <c r="BD14" s="659"/>
      <c r="BE14" s="659"/>
      <c r="BF14" s="660"/>
      <c r="BG14" s="661">
        <v>2030648</v>
      </c>
      <c r="BH14" s="664"/>
      <c r="BI14" s="664"/>
      <c r="BJ14" s="664"/>
      <c r="BK14" s="664"/>
      <c r="BL14" s="664"/>
      <c r="BM14" s="664"/>
      <c r="BN14" s="665"/>
      <c r="BO14" s="723">
        <v>0.9</v>
      </c>
      <c r="BP14" s="723"/>
      <c r="BQ14" s="723"/>
      <c r="BR14" s="723"/>
      <c r="BS14" s="669" t="s">
        <v>186</v>
      </c>
      <c r="BT14" s="664"/>
      <c r="BU14" s="664"/>
      <c r="BV14" s="664"/>
      <c r="BW14" s="664"/>
      <c r="BX14" s="664"/>
      <c r="BY14" s="664"/>
      <c r="BZ14" s="664"/>
      <c r="CA14" s="664"/>
      <c r="CB14" s="704"/>
      <c r="CD14" s="705" t="s">
        <v>260</v>
      </c>
      <c r="CE14" s="702"/>
      <c r="CF14" s="702"/>
      <c r="CG14" s="702"/>
      <c r="CH14" s="702"/>
      <c r="CI14" s="702"/>
      <c r="CJ14" s="702"/>
      <c r="CK14" s="702"/>
      <c r="CL14" s="702"/>
      <c r="CM14" s="702"/>
      <c r="CN14" s="702"/>
      <c r="CO14" s="702"/>
      <c r="CP14" s="702"/>
      <c r="CQ14" s="703"/>
      <c r="CR14" s="661">
        <v>13612980</v>
      </c>
      <c r="CS14" s="664"/>
      <c r="CT14" s="664"/>
      <c r="CU14" s="664"/>
      <c r="CV14" s="664"/>
      <c r="CW14" s="664"/>
      <c r="CX14" s="664"/>
      <c r="CY14" s="665"/>
      <c r="CZ14" s="723">
        <v>2.2000000000000002</v>
      </c>
      <c r="DA14" s="723"/>
      <c r="DB14" s="723"/>
      <c r="DC14" s="723"/>
      <c r="DD14" s="669">
        <v>1084647</v>
      </c>
      <c r="DE14" s="664"/>
      <c r="DF14" s="664"/>
      <c r="DG14" s="664"/>
      <c r="DH14" s="664"/>
      <c r="DI14" s="664"/>
      <c r="DJ14" s="664"/>
      <c r="DK14" s="664"/>
      <c r="DL14" s="664"/>
      <c r="DM14" s="664"/>
      <c r="DN14" s="664"/>
      <c r="DO14" s="664"/>
      <c r="DP14" s="665"/>
      <c r="DQ14" s="669">
        <v>11412093</v>
      </c>
      <c r="DR14" s="664"/>
      <c r="DS14" s="664"/>
      <c r="DT14" s="664"/>
      <c r="DU14" s="664"/>
      <c r="DV14" s="664"/>
      <c r="DW14" s="664"/>
      <c r="DX14" s="664"/>
      <c r="DY14" s="664"/>
      <c r="DZ14" s="664"/>
      <c r="EA14" s="664"/>
      <c r="EB14" s="664"/>
      <c r="EC14" s="704"/>
    </row>
    <row r="15" spans="2:143" ht="11.25" customHeight="1">
      <c r="B15" s="658" t="s">
        <v>261</v>
      </c>
      <c r="C15" s="659"/>
      <c r="D15" s="659"/>
      <c r="E15" s="659"/>
      <c r="F15" s="659"/>
      <c r="G15" s="659"/>
      <c r="H15" s="659"/>
      <c r="I15" s="659"/>
      <c r="J15" s="659"/>
      <c r="K15" s="659"/>
      <c r="L15" s="659"/>
      <c r="M15" s="659"/>
      <c r="N15" s="659"/>
      <c r="O15" s="659"/>
      <c r="P15" s="659"/>
      <c r="Q15" s="660"/>
      <c r="R15" s="661">
        <v>1103521</v>
      </c>
      <c r="S15" s="664"/>
      <c r="T15" s="664"/>
      <c r="U15" s="664"/>
      <c r="V15" s="664"/>
      <c r="W15" s="664"/>
      <c r="X15" s="664"/>
      <c r="Y15" s="665"/>
      <c r="Z15" s="723">
        <v>0.2</v>
      </c>
      <c r="AA15" s="723"/>
      <c r="AB15" s="723"/>
      <c r="AC15" s="723"/>
      <c r="AD15" s="724">
        <v>1103521</v>
      </c>
      <c r="AE15" s="724"/>
      <c r="AF15" s="724"/>
      <c r="AG15" s="724"/>
      <c r="AH15" s="724"/>
      <c r="AI15" s="724"/>
      <c r="AJ15" s="724"/>
      <c r="AK15" s="724"/>
      <c r="AL15" s="666">
        <v>0.4</v>
      </c>
      <c r="AM15" s="667"/>
      <c r="AN15" s="667"/>
      <c r="AO15" s="725"/>
      <c r="AP15" s="658" t="s">
        <v>262</v>
      </c>
      <c r="AQ15" s="659"/>
      <c r="AR15" s="659"/>
      <c r="AS15" s="659"/>
      <c r="AT15" s="659"/>
      <c r="AU15" s="659"/>
      <c r="AV15" s="659"/>
      <c r="AW15" s="659"/>
      <c r="AX15" s="659"/>
      <c r="AY15" s="659"/>
      <c r="AZ15" s="659"/>
      <c r="BA15" s="659"/>
      <c r="BB15" s="659"/>
      <c r="BC15" s="659"/>
      <c r="BD15" s="659"/>
      <c r="BE15" s="659"/>
      <c r="BF15" s="660"/>
      <c r="BG15" s="661">
        <v>7347591</v>
      </c>
      <c r="BH15" s="664"/>
      <c r="BI15" s="664"/>
      <c r="BJ15" s="664"/>
      <c r="BK15" s="664"/>
      <c r="BL15" s="664"/>
      <c r="BM15" s="664"/>
      <c r="BN15" s="665"/>
      <c r="BO15" s="723">
        <v>3.1</v>
      </c>
      <c r="BP15" s="723"/>
      <c r="BQ15" s="723"/>
      <c r="BR15" s="723"/>
      <c r="BS15" s="669" t="s">
        <v>236</v>
      </c>
      <c r="BT15" s="664"/>
      <c r="BU15" s="664"/>
      <c r="BV15" s="664"/>
      <c r="BW15" s="664"/>
      <c r="BX15" s="664"/>
      <c r="BY15" s="664"/>
      <c r="BZ15" s="664"/>
      <c r="CA15" s="664"/>
      <c r="CB15" s="704"/>
      <c r="CD15" s="705" t="s">
        <v>263</v>
      </c>
      <c r="CE15" s="702"/>
      <c r="CF15" s="702"/>
      <c r="CG15" s="702"/>
      <c r="CH15" s="702"/>
      <c r="CI15" s="702"/>
      <c r="CJ15" s="702"/>
      <c r="CK15" s="702"/>
      <c r="CL15" s="702"/>
      <c r="CM15" s="702"/>
      <c r="CN15" s="702"/>
      <c r="CO15" s="702"/>
      <c r="CP15" s="702"/>
      <c r="CQ15" s="703"/>
      <c r="CR15" s="661">
        <v>105123998</v>
      </c>
      <c r="CS15" s="664"/>
      <c r="CT15" s="664"/>
      <c r="CU15" s="664"/>
      <c r="CV15" s="664"/>
      <c r="CW15" s="664"/>
      <c r="CX15" s="664"/>
      <c r="CY15" s="665"/>
      <c r="CZ15" s="723">
        <v>17.100000000000001</v>
      </c>
      <c r="DA15" s="723"/>
      <c r="DB15" s="723"/>
      <c r="DC15" s="723"/>
      <c r="DD15" s="669">
        <v>9517313</v>
      </c>
      <c r="DE15" s="664"/>
      <c r="DF15" s="664"/>
      <c r="DG15" s="664"/>
      <c r="DH15" s="664"/>
      <c r="DI15" s="664"/>
      <c r="DJ15" s="664"/>
      <c r="DK15" s="664"/>
      <c r="DL15" s="664"/>
      <c r="DM15" s="664"/>
      <c r="DN15" s="664"/>
      <c r="DO15" s="664"/>
      <c r="DP15" s="665"/>
      <c r="DQ15" s="669">
        <v>80962840</v>
      </c>
      <c r="DR15" s="664"/>
      <c r="DS15" s="664"/>
      <c r="DT15" s="664"/>
      <c r="DU15" s="664"/>
      <c r="DV15" s="664"/>
      <c r="DW15" s="664"/>
      <c r="DX15" s="664"/>
      <c r="DY15" s="664"/>
      <c r="DZ15" s="664"/>
      <c r="EA15" s="664"/>
      <c r="EB15" s="664"/>
      <c r="EC15" s="704"/>
    </row>
    <row r="16" spans="2:143" ht="11.25" customHeight="1">
      <c r="B16" s="658" t="s">
        <v>264</v>
      </c>
      <c r="C16" s="659"/>
      <c r="D16" s="659"/>
      <c r="E16" s="659"/>
      <c r="F16" s="659"/>
      <c r="G16" s="659"/>
      <c r="H16" s="659"/>
      <c r="I16" s="659"/>
      <c r="J16" s="659"/>
      <c r="K16" s="659"/>
      <c r="L16" s="659"/>
      <c r="M16" s="659"/>
      <c r="N16" s="659"/>
      <c r="O16" s="659"/>
      <c r="P16" s="659"/>
      <c r="Q16" s="660"/>
      <c r="R16" s="661">
        <v>5606582</v>
      </c>
      <c r="S16" s="664"/>
      <c r="T16" s="664"/>
      <c r="U16" s="664"/>
      <c r="V16" s="664"/>
      <c r="W16" s="664"/>
      <c r="X16" s="664"/>
      <c r="Y16" s="665"/>
      <c r="Z16" s="723">
        <v>0.9</v>
      </c>
      <c r="AA16" s="723"/>
      <c r="AB16" s="723"/>
      <c r="AC16" s="723"/>
      <c r="AD16" s="724">
        <v>5606582</v>
      </c>
      <c r="AE16" s="724"/>
      <c r="AF16" s="724"/>
      <c r="AG16" s="724"/>
      <c r="AH16" s="724"/>
      <c r="AI16" s="724"/>
      <c r="AJ16" s="724"/>
      <c r="AK16" s="724"/>
      <c r="AL16" s="666">
        <v>1.9</v>
      </c>
      <c r="AM16" s="667"/>
      <c r="AN16" s="667"/>
      <c r="AO16" s="725"/>
      <c r="AP16" s="658" t="s">
        <v>265</v>
      </c>
      <c r="AQ16" s="659"/>
      <c r="AR16" s="659"/>
      <c r="AS16" s="659"/>
      <c r="AT16" s="659"/>
      <c r="AU16" s="659"/>
      <c r="AV16" s="659"/>
      <c r="AW16" s="659"/>
      <c r="AX16" s="659"/>
      <c r="AY16" s="659"/>
      <c r="AZ16" s="659"/>
      <c r="BA16" s="659"/>
      <c r="BB16" s="659"/>
      <c r="BC16" s="659"/>
      <c r="BD16" s="659"/>
      <c r="BE16" s="659"/>
      <c r="BF16" s="660"/>
      <c r="BG16" s="661" t="s">
        <v>138</v>
      </c>
      <c r="BH16" s="664"/>
      <c r="BI16" s="664"/>
      <c r="BJ16" s="664"/>
      <c r="BK16" s="664"/>
      <c r="BL16" s="664"/>
      <c r="BM16" s="664"/>
      <c r="BN16" s="665"/>
      <c r="BO16" s="723" t="s">
        <v>186</v>
      </c>
      <c r="BP16" s="723"/>
      <c r="BQ16" s="723"/>
      <c r="BR16" s="723"/>
      <c r="BS16" s="669" t="s">
        <v>186</v>
      </c>
      <c r="BT16" s="664"/>
      <c r="BU16" s="664"/>
      <c r="BV16" s="664"/>
      <c r="BW16" s="664"/>
      <c r="BX16" s="664"/>
      <c r="BY16" s="664"/>
      <c r="BZ16" s="664"/>
      <c r="CA16" s="664"/>
      <c r="CB16" s="704"/>
      <c r="CD16" s="705" t="s">
        <v>266</v>
      </c>
      <c r="CE16" s="702"/>
      <c r="CF16" s="702"/>
      <c r="CG16" s="702"/>
      <c r="CH16" s="702"/>
      <c r="CI16" s="702"/>
      <c r="CJ16" s="702"/>
      <c r="CK16" s="702"/>
      <c r="CL16" s="702"/>
      <c r="CM16" s="702"/>
      <c r="CN16" s="702"/>
      <c r="CO16" s="702"/>
      <c r="CP16" s="702"/>
      <c r="CQ16" s="703"/>
      <c r="CR16" s="661">
        <v>8299260</v>
      </c>
      <c r="CS16" s="664"/>
      <c r="CT16" s="664"/>
      <c r="CU16" s="664"/>
      <c r="CV16" s="664"/>
      <c r="CW16" s="664"/>
      <c r="CX16" s="664"/>
      <c r="CY16" s="665"/>
      <c r="CZ16" s="723">
        <v>1.3</v>
      </c>
      <c r="DA16" s="723"/>
      <c r="DB16" s="723"/>
      <c r="DC16" s="723"/>
      <c r="DD16" s="669" t="s">
        <v>186</v>
      </c>
      <c r="DE16" s="664"/>
      <c r="DF16" s="664"/>
      <c r="DG16" s="664"/>
      <c r="DH16" s="664"/>
      <c r="DI16" s="664"/>
      <c r="DJ16" s="664"/>
      <c r="DK16" s="664"/>
      <c r="DL16" s="664"/>
      <c r="DM16" s="664"/>
      <c r="DN16" s="664"/>
      <c r="DO16" s="664"/>
      <c r="DP16" s="665"/>
      <c r="DQ16" s="669">
        <v>1452102</v>
      </c>
      <c r="DR16" s="664"/>
      <c r="DS16" s="664"/>
      <c r="DT16" s="664"/>
      <c r="DU16" s="664"/>
      <c r="DV16" s="664"/>
      <c r="DW16" s="664"/>
      <c r="DX16" s="664"/>
      <c r="DY16" s="664"/>
      <c r="DZ16" s="664"/>
      <c r="EA16" s="664"/>
      <c r="EB16" s="664"/>
      <c r="EC16" s="704"/>
    </row>
    <row r="17" spans="2:133" ht="11.25" customHeight="1">
      <c r="B17" s="658" t="s">
        <v>267</v>
      </c>
      <c r="C17" s="659"/>
      <c r="D17" s="659"/>
      <c r="E17" s="659"/>
      <c r="F17" s="659"/>
      <c r="G17" s="659"/>
      <c r="H17" s="659"/>
      <c r="I17" s="659"/>
      <c r="J17" s="659"/>
      <c r="K17" s="659"/>
      <c r="L17" s="659"/>
      <c r="M17" s="659"/>
      <c r="N17" s="659"/>
      <c r="O17" s="659"/>
      <c r="P17" s="659"/>
      <c r="Q17" s="660"/>
      <c r="R17" s="661">
        <v>1196128</v>
      </c>
      <c r="S17" s="664"/>
      <c r="T17" s="664"/>
      <c r="U17" s="664"/>
      <c r="V17" s="664"/>
      <c r="W17" s="664"/>
      <c r="X17" s="664"/>
      <c r="Y17" s="665"/>
      <c r="Z17" s="723">
        <v>0.2</v>
      </c>
      <c r="AA17" s="723"/>
      <c r="AB17" s="723"/>
      <c r="AC17" s="723"/>
      <c r="AD17" s="724">
        <v>1196128</v>
      </c>
      <c r="AE17" s="724"/>
      <c r="AF17" s="724"/>
      <c r="AG17" s="724"/>
      <c r="AH17" s="724"/>
      <c r="AI17" s="724"/>
      <c r="AJ17" s="724"/>
      <c r="AK17" s="724"/>
      <c r="AL17" s="666">
        <v>0.4</v>
      </c>
      <c r="AM17" s="667"/>
      <c r="AN17" s="667"/>
      <c r="AO17" s="725"/>
      <c r="AP17" s="658" t="s">
        <v>268</v>
      </c>
      <c r="AQ17" s="659"/>
      <c r="AR17" s="659"/>
      <c r="AS17" s="659"/>
      <c r="AT17" s="659"/>
      <c r="AU17" s="659"/>
      <c r="AV17" s="659"/>
      <c r="AW17" s="659"/>
      <c r="AX17" s="659"/>
      <c r="AY17" s="659"/>
      <c r="AZ17" s="659"/>
      <c r="BA17" s="659"/>
      <c r="BB17" s="659"/>
      <c r="BC17" s="659"/>
      <c r="BD17" s="659"/>
      <c r="BE17" s="659"/>
      <c r="BF17" s="660"/>
      <c r="BG17" s="661" t="s">
        <v>186</v>
      </c>
      <c r="BH17" s="664"/>
      <c r="BI17" s="664"/>
      <c r="BJ17" s="664"/>
      <c r="BK17" s="664"/>
      <c r="BL17" s="664"/>
      <c r="BM17" s="664"/>
      <c r="BN17" s="665"/>
      <c r="BO17" s="723" t="s">
        <v>236</v>
      </c>
      <c r="BP17" s="723"/>
      <c r="BQ17" s="723"/>
      <c r="BR17" s="723"/>
      <c r="BS17" s="669" t="s">
        <v>186</v>
      </c>
      <c r="BT17" s="664"/>
      <c r="BU17" s="664"/>
      <c r="BV17" s="664"/>
      <c r="BW17" s="664"/>
      <c r="BX17" s="664"/>
      <c r="BY17" s="664"/>
      <c r="BZ17" s="664"/>
      <c r="CA17" s="664"/>
      <c r="CB17" s="704"/>
      <c r="CD17" s="705" t="s">
        <v>269</v>
      </c>
      <c r="CE17" s="702"/>
      <c r="CF17" s="702"/>
      <c r="CG17" s="702"/>
      <c r="CH17" s="702"/>
      <c r="CI17" s="702"/>
      <c r="CJ17" s="702"/>
      <c r="CK17" s="702"/>
      <c r="CL17" s="702"/>
      <c r="CM17" s="702"/>
      <c r="CN17" s="702"/>
      <c r="CO17" s="702"/>
      <c r="CP17" s="702"/>
      <c r="CQ17" s="703"/>
      <c r="CR17" s="661">
        <v>73120648</v>
      </c>
      <c r="CS17" s="664"/>
      <c r="CT17" s="664"/>
      <c r="CU17" s="664"/>
      <c r="CV17" s="664"/>
      <c r="CW17" s="664"/>
      <c r="CX17" s="664"/>
      <c r="CY17" s="665"/>
      <c r="CZ17" s="723">
        <v>11.9</v>
      </c>
      <c r="DA17" s="723"/>
      <c r="DB17" s="723"/>
      <c r="DC17" s="723"/>
      <c r="DD17" s="669" t="s">
        <v>186</v>
      </c>
      <c r="DE17" s="664"/>
      <c r="DF17" s="664"/>
      <c r="DG17" s="664"/>
      <c r="DH17" s="664"/>
      <c r="DI17" s="664"/>
      <c r="DJ17" s="664"/>
      <c r="DK17" s="664"/>
      <c r="DL17" s="664"/>
      <c r="DM17" s="664"/>
      <c r="DN17" s="664"/>
      <c r="DO17" s="664"/>
      <c r="DP17" s="665"/>
      <c r="DQ17" s="669">
        <v>65780040</v>
      </c>
      <c r="DR17" s="664"/>
      <c r="DS17" s="664"/>
      <c r="DT17" s="664"/>
      <c r="DU17" s="664"/>
      <c r="DV17" s="664"/>
      <c r="DW17" s="664"/>
      <c r="DX17" s="664"/>
      <c r="DY17" s="664"/>
      <c r="DZ17" s="664"/>
      <c r="EA17" s="664"/>
      <c r="EB17" s="664"/>
      <c r="EC17" s="704"/>
    </row>
    <row r="18" spans="2:133" ht="11.25" customHeight="1">
      <c r="B18" s="658" t="s">
        <v>270</v>
      </c>
      <c r="C18" s="659"/>
      <c r="D18" s="659"/>
      <c r="E18" s="659"/>
      <c r="F18" s="659"/>
      <c r="G18" s="659"/>
      <c r="H18" s="659"/>
      <c r="I18" s="659"/>
      <c r="J18" s="659"/>
      <c r="K18" s="659"/>
      <c r="L18" s="659"/>
      <c r="M18" s="659"/>
      <c r="N18" s="659"/>
      <c r="O18" s="659"/>
      <c r="P18" s="659"/>
      <c r="Q18" s="660"/>
      <c r="R18" s="661">
        <v>44592512</v>
      </c>
      <c r="S18" s="664"/>
      <c r="T18" s="664"/>
      <c r="U18" s="664"/>
      <c r="V18" s="664"/>
      <c r="W18" s="664"/>
      <c r="X18" s="664"/>
      <c r="Y18" s="665"/>
      <c r="Z18" s="723">
        <v>7.2</v>
      </c>
      <c r="AA18" s="723"/>
      <c r="AB18" s="723"/>
      <c r="AC18" s="723"/>
      <c r="AD18" s="724">
        <v>40858466</v>
      </c>
      <c r="AE18" s="724"/>
      <c r="AF18" s="724"/>
      <c r="AG18" s="724"/>
      <c r="AH18" s="724"/>
      <c r="AI18" s="724"/>
      <c r="AJ18" s="724"/>
      <c r="AK18" s="724"/>
      <c r="AL18" s="666">
        <v>13.7</v>
      </c>
      <c r="AM18" s="667"/>
      <c r="AN18" s="667"/>
      <c r="AO18" s="725"/>
      <c r="AP18" s="658" t="s">
        <v>271</v>
      </c>
      <c r="AQ18" s="659"/>
      <c r="AR18" s="659"/>
      <c r="AS18" s="659"/>
      <c r="AT18" s="659"/>
      <c r="AU18" s="659"/>
      <c r="AV18" s="659"/>
      <c r="AW18" s="659"/>
      <c r="AX18" s="659"/>
      <c r="AY18" s="659"/>
      <c r="AZ18" s="659"/>
      <c r="BA18" s="659"/>
      <c r="BB18" s="659"/>
      <c r="BC18" s="659"/>
      <c r="BD18" s="659"/>
      <c r="BE18" s="659"/>
      <c r="BF18" s="660"/>
      <c r="BG18" s="661" t="s">
        <v>236</v>
      </c>
      <c r="BH18" s="664"/>
      <c r="BI18" s="664"/>
      <c r="BJ18" s="664"/>
      <c r="BK18" s="664"/>
      <c r="BL18" s="664"/>
      <c r="BM18" s="664"/>
      <c r="BN18" s="665"/>
      <c r="BO18" s="723" t="s">
        <v>186</v>
      </c>
      <c r="BP18" s="723"/>
      <c r="BQ18" s="723"/>
      <c r="BR18" s="723"/>
      <c r="BS18" s="669" t="s">
        <v>186</v>
      </c>
      <c r="BT18" s="664"/>
      <c r="BU18" s="664"/>
      <c r="BV18" s="664"/>
      <c r="BW18" s="664"/>
      <c r="BX18" s="664"/>
      <c r="BY18" s="664"/>
      <c r="BZ18" s="664"/>
      <c r="CA18" s="664"/>
      <c r="CB18" s="704"/>
      <c r="CD18" s="705" t="s">
        <v>272</v>
      </c>
      <c r="CE18" s="702"/>
      <c r="CF18" s="702"/>
      <c r="CG18" s="702"/>
      <c r="CH18" s="702"/>
      <c r="CI18" s="702"/>
      <c r="CJ18" s="702"/>
      <c r="CK18" s="702"/>
      <c r="CL18" s="702"/>
      <c r="CM18" s="702"/>
      <c r="CN18" s="702"/>
      <c r="CO18" s="702"/>
      <c r="CP18" s="702"/>
      <c r="CQ18" s="703"/>
      <c r="CR18" s="661" t="s">
        <v>236</v>
      </c>
      <c r="CS18" s="664"/>
      <c r="CT18" s="664"/>
      <c r="CU18" s="664"/>
      <c r="CV18" s="664"/>
      <c r="CW18" s="664"/>
      <c r="CX18" s="664"/>
      <c r="CY18" s="665"/>
      <c r="CZ18" s="723" t="s">
        <v>236</v>
      </c>
      <c r="DA18" s="723"/>
      <c r="DB18" s="723"/>
      <c r="DC18" s="723"/>
      <c r="DD18" s="669" t="s">
        <v>236</v>
      </c>
      <c r="DE18" s="664"/>
      <c r="DF18" s="664"/>
      <c r="DG18" s="664"/>
      <c r="DH18" s="664"/>
      <c r="DI18" s="664"/>
      <c r="DJ18" s="664"/>
      <c r="DK18" s="664"/>
      <c r="DL18" s="664"/>
      <c r="DM18" s="664"/>
      <c r="DN18" s="664"/>
      <c r="DO18" s="664"/>
      <c r="DP18" s="665"/>
      <c r="DQ18" s="669" t="s">
        <v>138</v>
      </c>
      <c r="DR18" s="664"/>
      <c r="DS18" s="664"/>
      <c r="DT18" s="664"/>
      <c r="DU18" s="664"/>
      <c r="DV18" s="664"/>
      <c r="DW18" s="664"/>
      <c r="DX18" s="664"/>
      <c r="DY18" s="664"/>
      <c r="DZ18" s="664"/>
      <c r="EA18" s="664"/>
      <c r="EB18" s="664"/>
      <c r="EC18" s="704"/>
    </row>
    <row r="19" spans="2:133" ht="11.25" customHeight="1">
      <c r="B19" s="658" t="s">
        <v>273</v>
      </c>
      <c r="C19" s="659"/>
      <c r="D19" s="659"/>
      <c r="E19" s="659"/>
      <c r="F19" s="659"/>
      <c r="G19" s="659"/>
      <c r="H19" s="659"/>
      <c r="I19" s="659"/>
      <c r="J19" s="659"/>
      <c r="K19" s="659"/>
      <c r="L19" s="659"/>
      <c r="M19" s="659"/>
      <c r="N19" s="659"/>
      <c r="O19" s="659"/>
      <c r="P19" s="659"/>
      <c r="Q19" s="660"/>
      <c r="R19" s="661">
        <v>40858466</v>
      </c>
      <c r="S19" s="664"/>
      <c r="T19" s="664"/>
      <c r="U19" s="664"/>
      <c r="V19" s="664"/>
      <c r="W19" s="664"/>
      <c r="X19" s="664"/>
      <c r="Y19" s="665"/>
      <c r="Z19" s="723">
        <v>6.6</v>
      </c>
      <c r="AA19" s="723"/>
      <c r="AB19" s="723"/>
      <c r="AC19" s="723"/>
      <c r="AD19" s="724">
        <v>40858466</v>
      </c>
      <c r="AE19" s="724"/>
      <c r="AF19" s="724"/>
      <c r="AG19" s="724"/>
      <c r="AH19" s="724"/>
      <c r="AI19" s="724"/>
      <c r="AJ19" s="724"/>
      <c r="AK19" s="724"/>
      <c r="AL19" s="666">
        <v>13.7</v>
      </c>
      <c r="AM19" s="667"/>
      <c r="AN19" s="667"/>
      <c r="AO19" s="725"/>
      <c r="AP19" s="658" t="s">
        <v>274</v>
      </c>
      <c r="AQ19" s="659"/>
      <c r="AR19" s="659"/>
      <c r="AS19" s="659"/>
      <c r="AT19" s="659"/>
      <c r="AU19" s="659"/>
      <c r="AV19" s="659"/>
      <c r="AW19" s="659"/>
      <c r="AX19" s="659"/>
      <c r="AY19" s="659"/>
      <c r="AZ19" s="659"/>
      <c r="BA19" s="659"/>
      <c r="BB19" s="659"/>
      <c r="BC19" s="659"/>
      <c r="BD19" s="659"/>
      <c r="BE19" s="659"/>
      <c r="BF19" s="660"/>
      <c r="BG19" s="661">
        <v>23254961</v>
      </c>
      <c r="BH19" s="664"/>
      <c r="BI19" s="664"/>
      <c r="BJ19" s="664"/>
      <c r="BK19" s="664"/>
      <c r="BL19" s="664"/>
      <c r="BM19" s="664"/>
      <c r="BN19" s="665"/>
      <c r="BO19" s="723">
        <v>9.9</v>
      </c>
      <c r="BP19" s="723"/>
      <c r="BQ19" s="723"/>
      <c r="BR19" s="723"/>
      <c r="BS19" s="669" t="s">
        <v>186</v>
      </c>
      <c r="BT19" s="664"/>
      <c r="BU19" s="664"/>
      <c r="BV19" s="664"/>
      <c r="BW19" s="664"/>
      <c r="BX19" s="664"/>
      <c r="BY19" s="664"/>
      <c r="BZ19" s="664"/>
      <c r="CA19" s="664"/>
      <c r="CB19" s="704"/>
      <c r="CD19" s="705" t="s">
        <v>275</v>
      </c>
      <c r="CE19" s="702"/>
      <c r="CF19" s="702"/>
      <c r="CG19" s="702"/>
      <c r="CH19" s="702"/>
      <c r="CI19" s="702"/>
      <c r="CJ19" s="702"/>
      <c r="CK19" s="702"/>
      <c r="CL19" s="702"/>
      <c r="CM19" s="702"/>
      <c r="CN19" s="702"/>
      <c r="CO19" s="702"/>
      <c r="CP19" s="702"/>
      <c r="CQ19" s="703"/>
      <c r="CR19" s="661" t="s">
        <v>236</v>
      </c>
      <c r="CS19" s="664"/>
      <c r="CT19" s="664"/>
      <c r="CU19" s="664"/>
      <c r="CV19" s="664"/>
      <c r="CW19" s="664"/>
      <c r="CX19" s="664"/>
      <c r="CY19" s="665"/>
      <c r="CZ19" s="723" t="s">
        <v>186</v>
      </c>
      <c r="DA19" s="723"/>
      <c r="DB19" s="723"/>
      <c r="DC19" s="723"/>
      <c r="DD19" s="669" t="s">
        <v>236</v>
      </c>
      <c r="DE19" s="664"/>
      <c r="DF19" s="664"/>
      <c r="DG19" s="664"/>
      <c r="DH19" s="664"/>
      <c r="DI19" s="664"/>
      <c r="DJ19" s="664"/>
      <c r="DK19" s="664"/>
      <c r="DL19" s="664"/>
      <c r="DM19" s="664"/>
      <c r="DN19" s="664"/>
      <c r="DO19" s="664"/>
      <c r="DP19" s="665"/>
      <c r="DQ19" s="669" t="s">
        <v>186</v>
      </c>
      <c r="DR19" s="664"/>
      <c r="DS19" s="664"/>
      <c r="DT19" s="664"/>
      <c r="DU19" s="664"/>
      <c r="DV19" s="664"/>
      <c r="DW19" s="664"/>
      <c r="DX19" s="664"/>
      <c r="DY19" s="664"/>
      <c r="DZ19" s="664"/>
      <c r="EA19" s="664"/>
      <c r="EB19" s="664"/>
      <c r="EC19" s="704"/>
    </row>
    <row r="20" spans="2:133" ht="11.25" customHeight="1">
      <c r="B20" s="658" t="s">
        <v>276</v>
      </c>
      <c r="C20" s="659"/>
      <c r="D20" s="659"/>
      <c r="E20" s="659"/>
      <c r="F20" s="659"/>
      <c r="G20" s="659"/>
      <c r="H20" s="659"/>
      <c r="I20" s="659"/>
      <c r="J20" s="659"/>
      <c r="K20" s="659"/>
      <c r="L20" s="659"/>
      <c r="M20" s="659"/>
      <c r="N20" s="659"/>
      <c r="O20" s="659"/>
      <c r="P20" s="659"/>
      <c r="Q20" s="660"/>
      <c r="R20" s="661">
        <v>3733900</v>
      </c>
      <c r="S20" s="664"/>
      <c r="T20" s="664"/>
      <c r="U20" s="664"/>
      <c r="V20" s="664"/>
      <c r="W20" s="664"/>
      <c r="X20" s="664"/>
      <c r="Y20" s="665"/>
      <c r="Z20" s="723">
        <v>0.6</v>
      </c>
      <c r="AA20" s="723"/>
      <c r="AB20" s="723"/>
      <c r="AC20" s="723"/>
      <c r="AD20" s="724" t="s">
        <v>186</v>
      </c>
      <c r="AE20" s="724"/>
      <c r="AF20" s="724"/>
      <c r="AG20" s="724"/>
      <c r="AH20" s="724"/>
      <c r="AI20" s="724"/>
      <c r="AJ20" s="724"/>
      <c r="AK20" s="724"/>
      <c r="AL20" s="666" t="s">
        <v>186</v>
      </c>
      <c r="AM20" s="667"/>
      <c r="AN20" s="667"/>
      <c r="AO20" s="725"/>
      <c r="AP20" s="658" t="s">
        <v>277</v>
      </c>
      <c r="AQ20" s="659"/>
      <c r="AR20" s="659"/>
      <c r="AS20" s="659"/>
      <c r="AT20" s="659"/>
      <c r="AU20" s="659"/>
      <c r="AV20" s="659"/>
      <c r="AW20" s="659"/>
      <c r="AX20" s="659"/>
      <c r="AY20" s="659"/>
      <c r="AZ20" s="659"/>
      <c r="BA20" s="659"/>
      <c r="BB20" s="659"/>
      <c r="BC20" s="659"/>
      <c r="BD20" s="659"/>
      <c r="BE20" s="659"/>
      <c r="BF20" s="660"/>
      <c r="BG20" s="661">
        <v>23254961</v>
      </c>
      <c r="BH20" s="664"/>
      <c r="BI20" s="664"/>
      <c r="BJ20" s="664"/>
      <c r="BK20" s="664"/>
      <c r="BL20" s="664"/>
      <c r="BM20" s="664"/>
      <c r="BN20" s="665"/>
      <c r="BO20" s="723">
        <v>9.9</v>
      </c>
      <c r="BP20" s="723"/>
      <c r="BQ20" s="723"/>
      <c r="BR20" s="723"/>
      <c r="BS20" s="669" t="s">
        <v>186</v>
      </c>
      <c r="BT20" s="664"/>
      <c r="BU20" s="664"/>
      <c r="BV20" s="664"/>
      <c r="BW20" s="664"/>
      <c r="BX20" s="664"/>
      <c r="BY20" s="664"/>
      <c r="BZ20" s="664"/>
      <c r="CA20" s="664"/>
      <c r="CB20" s="704"/>
      <c r="CD20" s="705" t="s">
        <v>278</v>
      </c>
      <c r="CE20" s="702"/>
      <c r="CF20" s="702"/>
      <c r="CG20" s="702"/>
      <c r="CH20" s="702"/>
      <c r="CI20" s="702"/>
      <c r="CJ20" s="702"/>
      <c r="CK20" s="702"/>
      <c r="CL20" s="702"/>
      <c r="CM20" s="702"/>
      <c r="CN20" s="702"/>
      <c r="CO20" s="702"/>
      <c r="CP20" s="702"/>
      <c r="CQ20" s="703"/>
      <c r="CR20" s="661">
        <v>616099558</v>
      </c>
      <c r="CS20" s="664"/>
      <c r="CT20" s="664"/>
      <c r="CU20" s="664"/>
      <c r="CV20" s="664"/>
      <c r="CW20" s="664"/>
      <c r="CX20" s="664"/>
      <c r="CY20" s="665"/>
      <c r="CZ20" s="723">
        <v>100</v>
      </c>
      <c r="DA20" s="723"/>
      <c r="DB20" s="723"/>
      <c r="DC20" s="723"/>
      <c r="DD20" s="669">
        <v>52396417</v>
      </c>
      <c r="DE20" s="664"/>
      <c r="DF20" s="664"/>
      <c r="DG20" s="664"/>
      <c r="DH20" s="664"/>
      <c r="DI20" s="664"/>
      <c r="DJ20" s="664"/>
      <c r="DK20" s="664"/>
      <c r="DL20" s="664"/>
      <c r="DM20" s="664"/>
      <c r="DN20" s="664"/>
      <c r="DO20" s="664"/>
      <c r="DP20" s="665"/>
      <c r="DQ20" s="669">
        <v>363271702</v>
      </c>
      <c r="DR20" s="664"/>
      <c r="DS20" s="664"/>
      <c r="DT20" s="664"/>
      <c r="DU20" s="664"/>
      <c r="DV20" s="664"/>
      <c r="DW20" s="664"/>
      <c r="DX20" s="664"/>
      <c r="DY20" s="664"/>
      <c r="DZ20" s="664"/>
      <c r="EA20" s="664"/>
      <c r="EB20" s="664"/>
      <c r="EC20" s="704"/>
    </row>
    <row r="21" spans="2:133" ht="11.25" customHeight="1">
      <c r="B21" s="658" t="s">
        <v>279</v>
      </c>
      <c r="C21" s="659"/>
      <c r="D21" s="659"/>
      <c r="E21" s="659"/>
      <c r="F21" s="659"/>
      <c r="G21" s="659"/>
      <c r="H21" s="659"/>
      <c r="I21" s="659"/>
      <c r="J21" s="659"/>
      <c r="K21" s="659"/>
      <c r="L21" s="659"/>
      <c r="M21" s="659"/>
      <c r="N21" s="659"/>
      <c r="O21" s="659"/>
      <c r="P21" s="659"/>
      <c r="Q21" s="660"/>
      <c r="R21" s="661">
        <v>146</v>
      </c>
      <c r="S21" s="664"/>
      <c r="T21" s="664"/>
      <c r="U21" s="664"/>
      <c r="V21" s="664"/>
      <c r="W21" s="664"/>
      <c r="X21" s="664"/>
      <c r="Y21" s="665"/>
      <c r="Z21" s="723">
        <v>0</v>
      </c>
      <c r="AA21" s="723"/>
      <c r="AB21" s="723"/>
      <c r="AC21" s="723"/>
      <c r="AD21" s="724" t="s">
        <v>236</v>
      </c>
      <c r="AE21" s="724"/>
      <c r="AF21" s="724"/>
      <c r="AG21" s="724"/>
      <c r="AH21" s="724"/>
      <c r="AI21" s="724"/>
      <c r="AJ21" s="724"/>
      <c r="AK21" s="724"/>
      <c r="AL21" s="666" t="s">
        <v>186</v>
      </c>
      <c r="AM21" s="667"/>
      <c r="AN21" s="667"/>
      <c r="AO21" s="725"/>
      <c r="AP21" s="769" t="s">
        <v>280</v>
      </c>
      <c r="AQ21" s="776"/>
      <c r="AR21" s="776"/>
      <c r="AS21" s="776"/>
      <c r="AT21" s="776"/>
      <c r="AU21" s="776"/>
      <c r="AV21" s="776"/>
      <c r="AW21" s="776"/>
      <c r="AX21" s="776"/>
      <c r="AY21" s="776"/>
      <c r="AZ21" s="776"/>
      <c r="BA21" s="776"/>
      <c r="BB21" s="776"/>
      <c r="BC21" s="776"/>
      <c r="BD21" s="776"/>
      <c r="BE21" s="776"/>
      <c r="BF21" s="771"/>
      <c r="BG21" s="661">
        <v>65255</v>
      </c>
      <c r="BH21" s="664"/>
      <c r="BI21" s="664"/>
      <c r="BJ21" s="664"/>
      <c r="BK21" s="664"/>
      <c r="BL21" s="664"/>
      <c r="BM21" s="664"/>
      <c r="BN21" s="665"/>
      <c r="BO21" s="723">
        <v>0</v>
      </c>
      <c r="BP21" s="723"/>
      <c r="BQ21" s="723"/>
      <c r="BR21" s="723"/>
      <c r="BS21" s="669" t="s">
        <v>186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281</v>
      </c>
      <c r="C22" s="659"/>
      <c r="D22" s="659"/>
      <c r="E22" s="659"/>
      <c r="F22" s="659"/>
      <c r="G22" s="659"/>
      <c r="H22" s="659"/>
      <c r="I22" s="659"/>
      <c r="J22" s="659"/>
      <c r="K22" s="659"/>
      <c r="L22" s="659"/>
      <c r="M22" s="659"/>
      <c r="N22" s="659"/>
      <c r="O22" s="659"/>
      <c r="P22" s="659"/>
      <c r="Q22" s="660"/>
      <c r="R22" s="661">
        <v>317874860</v>
      </c>
      <c r="S22" s="664"/>
      <c r="T22" s="664"/>
      <c r="U22" s="664"/>
      <c r="V22" s="664"/>
      <c r="W22" s="664"/>
      <c r="X22" s="664"/>
      <c r="Y22" s="665"/>
      <c r="Z22" s="723">
        <v>51.3</v>
      </c>
      <c r="AA22" s="723"/>
      <c r="AB22" s="723"/>
      <c r="AC22" s="723"/>
      <c r="AD22" s="724">
        <v>297635222</v>
      </c>
      <c r="AE22" s="724"/>
      <c r="AF22" s="724"/>
      <c r="AG22" s="724"/>
      <c r="AH22" s="724"/>
      <c r="AI22" s="724"/>
      <c r="AJ22" s="724"/>
      <c r="AK22" s="724"/>
      <c r="AL22" s="666">
        <v>99.4</v>
      </c>
      <c r="AM22" s="667"/>
      <c r="AN22" s="667"/>
      <c r="AO22" s="725"/>
      <c r="AP22" s="769" t="s">
        <v>282</v>
      </c>
      <c r="AQ22" s="776"/>
      <c r="AR22" s="776"/>
      <c r="AS22" s="776"/>
      <c r="AT22" s="776"/>
      <c r="AU22" s="776"/>
      <c r="AV22" s="776"/>
      <c r="AW22" s="776"/>
      <c r="AX22" s="776"/>
      <c r="AY22" s="776"/>
      <c r="AZ22" s="776"/>
      <c r="BA22" s="776"/>
      <c r="BB22" s="776"/>
      <c r="BC22" s="776"/>
      <c r="BD22" s="776"/>
      <c r="BE22" s="776"/>
      <c r="BF22" s="771"/>
      <c r="BG22" s="661">
        <v>6684114</v>
      </c>
      <c r="BH22" s="664"/>
      <c r="BI22" s="664"/>
      <c r="BJ22" s="664"/>
      <c r="BK22" s="664"/>
      <c r="BL22" s="664"/>
      <c r="BM22" s="664"/>
      <c r="BN22" s="665"/>
      <c r="BO22" s="723">
        <v>2.9</v>
      </c>
      <c r="BP22" s="723"/>
      <c r="BQ22" s="723"/>
      <c r="BR22" s="723"/>
      <c r="BS22" s="669" t="s">
        <v>236</v>
      </c>
      <c r="BT22" s="664"/>
      <c r="BU22" s="664"/>
      <c r="BV22" s="664"/>
      <c r="BW22" s="664"/>
      <c r="BX22" s="664"/>
      <c r="BY22" s="664"/>
      <c r="BZ22" s="664"/>
      <c r="CA22" s="664"/>
      <c r="CB22" s="704"/>
      <c r="CD22" s="778" t="s">
        <v>283</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284</v>
      </c>
      <c r="C23" s="659"/>
      <c r="D23" s="659"/>
      <c r="E23" s="659"/>
      <c r="F23" s="659"/>
      <c r="G23" s="659"/>
      <c r="H23" s="659"/>
      <c r="I23" s="659"/>
      <c r="J23" s="659"/>
      <c r="K23" s="659"/>
      <c r="L23" s="659"/>
      <c r="M23" s="659"/>
      <c r="N23" s="659"/>
      <c r="O23" s="659"/>
      <c r="P23" s="659"/>
      <c r="Q23" s="660"/>
      <c r="R23" s="661">
        <v>313802</v>
      </c>
      <c r="S23" s="664"/>
      <c r="T23" s="664"/>
      <c r="U23" s="664"/>
      <c r="V23" s="664"/>
      <c r="W23" s="664"/>
      <c r="X23" s="664"/>
      <c r="Y23" s="665"/>
      <c r="Z23" s="723">
        <v>0.1</v>
      </c>
      <c r="AA23" s="723"/>
      <c r="AB23" s="723"/>
      <c r="AC23" s="723"/>
      <c r="AD23" s="724">
        <v>313802</v>
      </c>
      <c r="AE23" s="724"/>
      <c r="AF23" s="724"/>
      <c r="AG23" s="724"/>
      <c r="AH23" s="724"/>
      <c r="AI23" s="724"/>
      <c r="AJ23" s="724"/>
      <c r="AK23" s="724"/>
      <c r="AL23" s="666">
        <v>0.1</v>
      </c>
      <c r="AM23" s="667"/>
      <c r="AN23" s="667"/>
      <c r="AO23" s="725"/>
      <c r="AP23" s="769" t="s">
        <v>285</v>
      </c>
      <c r="AQ23" s="776"/>
      <c r="AR23" s="776"/>
      <c r="AS23" s="776"/>
      <c r="AT23" s="776"/>
      <c r="AU23" s="776"/>
      <c r="AV23" s="776"/>
      <c r="AW23" s="776"/>
      <c r="AX23" s="776"/>
      <c r="AY23" s="776"/>
      <c r="AZ23" s="776"/>
      <c r="BA23" s="776"/>
      <c r="BB23" s="776"/>
      <c r="BC23" s="776"/>
      <c r="BD23" s="776"/>
      <c r="BE23" s="776"/>
      <c r="BF23" s="771"/>
      <c r="BG23" s="661">
        <v>16505592</v>
      </c>
      <c r="BH23" s="664"/>
      <c r="BI23" s="664"/>
      <c r="BJ23" s="664"/>
      <c r="BK23" s="664"/>
      <c r="BL23" s="664"/>
      <c r="BM23" s="664"/>
      <c r="BN23" s="665"/>
      <c r="BO23" s="723">
        <v>7</v>
      </c>
      <c r="BP23" s="723"/>
      <c r="BQ23" s="723"/>
      <c r="BR23" s="723"/>
      <c r="BS23" s="669" t="s">
        <v>236</v>
      </c>
      <c r="BT23" s="664"/>
      <c r="BU23" s="664"/>
      <c r="BV23" s="664"/>
      <c r="BW23" s="664"/>
      <c r="BX23" s="664"/>
      <c r="BY23" s="664"/>
      <c r="BZ23" s="664"/>
      <c r="CA23" s="664"/>
      <c r="CB23" s="704"/>
      <c r="CD23" s="778" t="s">
        <v>224</v>
      </c>
      <c r="CE23" s="779"/>
      <c r="CF23" s="779"/>
      <c r="CG23" s="779"/>
      <c r="CH23" s="779"/>
      <c r="CI23" s="779"/>
      <c r="CJ23" s="779"/>
      <c r="CK23" s="779"/>
      <c r="CL23" s="779"/>
      <c r="CM23" s="779"/>
      <c r="CN23" s="779"/>
      <c r="CO23" s="779"/>
      <c r="CP23" s="779"/>
      <c r="CQ23" s="780"/>
      <c r="CR23" s="778" t="s">
        <v>286</v>
      </c>
      <c r="CS23" s="779"/>
      <c r="CT23" s="779"/>
      <c r="CU23" s="779"/>
      <c r="CV23" s="779"/>
      <c r="CW23" s="779"/>
      <c r="CX23" s="779"/>
      <c r="CY23" s="780"/>
      <c r="CZ23" s="778" t="s">
        <v>287</v>
      </c>
      <c r="DA23" s="779"/>
      <c r="DB23" s="779"/>
      <c r="DC23" s="780"/>
      <c r="DD23" s="778" t="s">
        <v>288</v>
      </c>
      <c r="DE23" s="779"/>
      <c r="DF23" s="779"/>
      <c r="DG23" s="779"/>
      <c r="DH23" s="779"/>
      <c r="DI23" s="779"/>
      <c r="DJ23" s="779"/>
      <c r="DK23" s="780"/>
      <c r="DL23" s="787" t="s">
        <v>289</v>
      </c>
      <c r="DM23" s="788"/>
      <c r="DN23" s="788"/>
      <c r="DO23" s="788"/>
      <c r="DP23" s="788"/>
      <c r="DQ23" s="788"/>
      <c r="DR23" s="788"/>
      <c r="DS23" s="788"/>
      <c r="DT23" s="788"/>
      <c r="DU23" s="788"/>
      <c r="DV23" s="789"/>
      <c r="DW23" s="778" t="s">
        <v>290</v>
      </c>
      <c r="DX23" s="779"/>
      <c r="DY23" s="779"/>
      <c r="DZ23" s="779"/>
      <c r="EA23" s="779"/>
      <c r="EB23" s="779"/>
      <c r="EC23" s="780"/>
    </row>
    <row r="24" spans="2:133" ht="11.25" customHeight="1">
      <c r="B24" s="658" t="s">
        <v>291</v>
      </c>
      <c r="C24" s="659"/>
      <c r="D24" s="659"/>
      <c r="E24" s="659"/>
      <c r="F24" s="659"/>
      <c r="G24" s="659"/>
      <c r="H24" s="659"/>
      <c r="I24" s="659"/>
      <c r="J24" s="659"/>
      <c r="K24" s="659"/>
      <c r="L24" s="659"/>
      <c r="M24" s="659"/>
      <c r="N24" s="659"/>
      <c r="O24" s="659"/>
      <c r="P24" s="659"/>
      <c r="Q24" s="660"/>
      <c r="R24" s="661">
        <v>5183387</v>
      </c>
      <c r="S24" s="664"/>
      <c r="T24" s="664"/>
      <c r="U24" s="664"/>
      <c r="V24" s="664"/>
      <c r="W24" s="664"/>
      <c r="X24" s="664"/>
      <c r="Y24" s="665"/>
      <c r="Z24" s="723">
        <v>0.8</v>
      </c>
      <c r="AA24" s="723"/>
      <c r="AB24" s="723"/>
      <c r="AC24" s="723"/>
      <c r="AD24" s="724" t="s">
        <v>186</v>
      </c>
      <c r="AE24" s="724"/>
      <c r="AF24" s="724"/>
      <c r="AG24" s="724"/>
      <c r="AH24" s="724"/>
      <c r="AI24" s="724"/>
      <c r="AJ24" s="724"/>
      <c r="AK24" s="724"/>
      <c r="AL24" s="666" t="s">
        <v>236</v>
      </c>
      <c r="AM24" s="667"/>
      <c r="AN24" s="667"/>
      <c r="AO24" s="725"/>
      <c r="AP24" s="769" t="s">
        <v>292</v>
      </c>
      <c r="AQ24" s="776"/>
      <c r="AR24" s="776"/>
      <c r="AS24" s="776"/>
      <c r="AT24" s="776"/>
      <c r="AU24" s="776"/>
      <c r="AV24" s="776"/>
      <c r="AW24" s="776"/>
      <c r="AX24" s="776"/>
      <c r="AY24" s="776"/>
      <c r="AZ24" s="776"/>
      <c r="BA24" s="776"/>
      <c r="BB24" s="776"/>
      <c r="BC24" s="776"/>
      <c r="BD24" s="776"/>
      <c r="BE24" s="776"/>
      <c r="BF24" s="771"/>
      <c r="BG24" s="661" t="s">
        <v>138</v>
      </c>
      <c r="BH24" s="664"/>
      <c r="BI24" s="664"/>
      <c r="BJ24" s="664"/>
      <c r="BK24" s="664"/>
      <c r="BL24" s="664"/>
      <c r="BM24" s="664"/>
      <c r="BN24" s="665"/>
      <c r="BO24" s="723" t="s">
        <v>236</v>
      </c>
      <c r="BP24" s="723"/>
      <c r="BQ24" s="723"/>
      <c r="BR24" s="723"/>
      <c r="BS24" s="669" t="s">
        <v>138</v>
      </c>
      <c r="BT24" s="664"/>
      <c r="BU24" s="664"/>
      <c r="BV24" s="664"/>
      <c r="BW24" s="664"/>
      <c r="BX24" s="664"/>
      <c r="BY24" s="664"/>
      <c r="BZ24" s="664"/>
      <c r="CA24" s="664"/>
      <c r="CB24" s="704"/>
      <c r="CD24" s="732" t="s">
        <v>293</v>
      </c>
      <c r="CE24" s="733"/>
      <c r="CF24" s="733"/>
      <c r="CG24" s="733"/>
      <c r="CH24" s="733"/>
      <c r="CI24" s="733"/>
      <c r="CJ24" s="733"/>
      <c r="CK24" s="733"/>
      <c r="CL24" s="733"/>
      <c r="CM24" s="733"/>
      <c r="CN24" s="733"/>
      <c r="CO24" s="733"/>
      <c r="CP24" s="733"/>
      <c r="CQ24" s="734"/>
      <c r="CR24" s="726">
        <v>367470949</v>
      </c>
      <c r="CS24" s="727"/>
      <c r="CT24" s="727"/>
      <c r="CU24" s="727"/>
      <c r="CV24" s="727"/>
      <c r="CW24" s="727"/>
      <c r="CX24" s="727"/>
      <c r="CY24" s="773"/>
      <c r="CZ24" s="774">
        <v>59.6</v>
      </c>
      <c r="DA24" s="743"/>
      <c r="DB24" s="743"/>
      <c r="DC24" s="777"/>
      <c r="DD24" s="772">
        <v>225322616</v>
      </c>
      <c r="DE24" s="727"/>
      <c r="DF24" s="727"/>
      <c r="DG24" s="727"/>
      <c r="DH24" s="727"/>
      <c r="DI24" s="727"/>
      <c r="DJ24" s="727"/>
      <c r="DK24" s="773"/>
      <c r="DL24" s="772">
        <v>222123633</v>
      </c>
      <c r="DM24" s="727"/>
      <c r="DN24" s="727"/>
      <c r="DO24" s="727"/>
      <c r="DP24" s="727"/>
      <c r="DQ24" s="727"/>
      <c r="DR24" s="727"/>
      <c r="DS24" s="727"/>
      <c r="DT24" s="727"/>
      <c r="DU24" s="727"/>
      <c r="DV24" s="773"/>
      <c r="DW24" s="774">
        <v>66.400000000000006</v>
      </c>
      <c r="DX24" s="743"/>
      <c r="DY24" s="743"/>
      <c r="DZ24" s="743"/>
      <c r="EA24" s="743"/>
      <c r="EB24" s="743"/>
      <c r="EC24" s="775"/>
    </row>
    <row r="25" spans="2:133" ht="11.25" customHeight="1">
      <c r="B25" s="658" t="s">
        <v>294</v>
      </c>
      <c r="C25" s="659"/>
      <c r="D25" s="659"/>
      <c r="E25" s="659"/>
      <c r="F25" s="659"/>
      <c r="G25" s="659"/>
      <c r="H25" s="659"/>
      <c r="I25" s="659"/>
      <c r="J25" s="659"/>
      <c r="K25" s="659"/>
      <c r="L25" s="659"/>
      <c r="M25" s="659"/>
      <c r="N25" s="659"/>
      <c r="O25" s="659"/>
      <c r="P25" s="659"/>
      <c r="Q25" s="660"/>
      <c r="R25" s="661">
        <v>9395131</v>
      </c>
      <c r="S25" s="664"/>
      <c r="T25" s="664"/>
      <c r="U25" s="664"/>
      <c r="V25" s="664"/>
      <c r="W25" s="664"/>
      <c r="X25" s="664"/>
      <c r="Y25" s="665"/>
      <c r="Z25" s="723">
        <v>1.5</v>
      </c>
      <c r="AA25" s="723"/>
      <c r="AB25" s="723"/>
      <c r="AC25" s="723"/>
      <c r="AD25" s="724">
        <v>1060650</v>
      </c>
      <c r="AE25" s="724"/>
      <c r="AF25" s="724"/>
      <c r="AG25" s="724"/>
      <c r="AH25" s="724"/>
      <c r="AI25" s="724"/>
      <c r="AJ25" s="724"/>
      <c r="AK25" s="724"/>
      <c r="AL25" s="666">
        <v>0.4</v>
      </c>
      <c r="AM25" s="667"/>
      <c r="AN25" s="667"/>
      <c r="AO25" s="725"/>
      <c r="AP25" s="769" t="s">
        <v>295</v>
      </c>
      <c r="AQ25" s="776"/>
      <c r="AR25" s="776"/>
      <c r="AS25" s="776"/>
      <c r="AT25" s="776"/>
      <c r="AU25" s="776"/>
      <c r="AV25" s="776"/>
      <c r="AW25" s="776"/>
      <c r="AX25" s="776"/>
      <c r="AY25" s="776"/>
      <c r="AZ25" s="776"/>
      <c r="BA25" s="776"/>
      <c r="BB25" s="776"/>
      <c r="BC25" s="776"/>
      <c r="BD25" s="776"/>
      <c r="BE25" s="776"/>
      <c r="BF25" s="771"/>
      <c r="BG25" s="661" t="s">
        <v>186</v>
      </c>
      <c r="BH25" s="664"/>
      <c r="BI25" s="664"/>
      <c r="BJ25" s="664"/>
      <c r="BK25" s="664"/>
      <c r="BL25" s="664"/>
      <c r="BM25" s="664"/>
      <c r="BN25" s="665"/>
      <c r="BO25" s="723" t="s">
        <v>186</v>
      </c>
      <c r="BP25" s="723"/>
      <c r="BQ25" s="723"/>
      <c r="BR25" s="723"/>
      <c r="BS25" s="669" t="s">
        <v>138</v>
      </c>
      <c r="BT25" s="664"/>
      <c r="BU25" s="664"/>
      <c r="BV25" s="664"/>
      <c r="BW25" s="664"/>
      <c r="BX25" s="664"/>
      <c r="BY25" s="664"/>
      <c r="BZ25" s="664"/>
      <c r="CA25" s="664"/>
      <c r="CB25" s="704"/>
      <c r="CD25" s="705" t="s">
        <v>296</v>
      </c>
      <c r="CE25" s="702"/>
      <c r="CF25" s="702"/>
      <c r="CG25" s="702"/>
      <c r="CH25" s="702"/>
      <c r="CI25" s="702"/>
      <c r="CJ25" s="702"/>
      <c r="CK25" s="702"/>
      <c r="CL25" s="702"/>
      <c r="CM25" s="702"/>
      <c r="CN25" s="702"/>
      <c r="CO25" s="702"/>
      <c r="CP25" s="702"/>
      <c r="CQ25" s="703"/>
      <c r="CR25" s="661">
        <v>134809225</v>
      </c>
      <c r="CS25" s="662"/>
      <c r="CT25" s="662"/>
      <c r="CU25" s="662"/>
      <c r="CV25" s="662"/>
      <c r="CW25" s="662"/>
      <c r="CX25" s="662"/>
      <c r="CY25" s="663"/>
      <c r="CZ25" s="666">
        <v>21.9</v>
      </c>
      <c r="DA25" s="695"/>
      <c r="DB25" s="695"/>
      <c r="DC25" s="696"/>
      <c r="DD25" s="669">
        <v>113720480</v>
      </c>
      <c r="DE25" s="662"/>
      <c r="DF25" s="662"/>
      <c r="DG25" s="662"/>
      <c r="DH25" s="662"/>
      <c r="DI25" s="662"/>
      <c r="DJ25" s="662"/>
      <c r="DK25" s="663"/>
      <c r="DL25" s="669">
        <v>110768626</v>
      </c>
      <c r="DM25" s="662"/>
      <c r="DN25" s="662"/>
      <c r="DO25" s="662"/>
      <c r="DP25" s="662"/>
      <c r="DQ25" s="662"/>
      <c r="DR25" s="662"/>
      <c r="DS25" s="662"/>
      <c r="DT25" s="662"/>
      <c r="DU25" s="662"/>
      <c r="DV25" s="663"/>
      <c r="DW25" s="666">
        <v>33.1</v>
      </c>
      <c r="DX25" s="695"/>
      <c r="DY25" s="695"/>
      <c r="DZ25" s="695"/>
      <c r="EA25" s="695"/>
      <c r="EB25" s="695"/>
      <c r="EC25" s="697"/>
    </row>
    <row r="26" spans="2:133" ht="11.25" customHeight="1">
      <c r="B26" s="658" t="s">
        <v>297</v>
      </c>
      <c r="C26" s="659"/>
      <c r="D26" s="659"/>
      <c r="E26" s="659"/>
      <c r="F26" s="659"/>
      <c r="G26" s="659"/>
      <c r="H26" s="659"/>
      <c r="I26" s="659"/>
      <c r="J26" s="659"/>
      <c r="K26" s="659"/>
      <c r="L26" s="659"/>
      <c r="M26" s="659"/>
      <c r="N26" s="659"/>
      <c r="O26" s="659"/>
      <c r="P26" s="659"/>
      <c r="Q26" s="660"/>
      <c r="R26" s="661">
        <v>3540943</v>
      </c>
      <c r="S26" s="664"/>
      <c r="T26" s="664"/>
      <c r="U26" s="664"/>
      <c r="V26" s="664"/>
      <c r="W26" s="664"/>
      <c r="X26" s="664"/>
      <c r="Y26" s="665"/>
      <c r="Z26" s="723">
        <v>0.6</v>
      </c>
      <c r="AA26" s="723"/>
      <c r="AB26" s="723"/>
      <c r="AC26" s="723"/>
      <c r="AD26" s="724">
        <v>3343</v>
      </c>
      <c r="AE26" s="724"/>
      <c r="AF26" s="724"/>
      <c r="AG26" s="724"/>
      <c r="AH26" s="724"/>
      <c r="AI26" s="724"/>
      <c r="AJ26" s="724"/>
      <c r="AK26" s="724"/>
      <c r="AL26" s="666">
        <v>0</v>
      </c>
      <c r="AM26" s="667"/>
      <c r="AN26" s="667"/>
      <c r="AO26" s="725"/>
      <c r="AP26" s="769" t="s">
        <v>298</v>
      </c>
      <c r="AQ26" s="770"/>
      <c r="AR26" s="770"/>
      <c r="AS26" s="770"/>
      <c r="AT26" s="770"/>
      <c r="AU26" s="770"/>
      <c r="AV26" s="770"/>
      <c r="AW26" s="770"/>
      <c r="AX26" s="770"/>
      <c r="AY26" s="770"/>
      <c r="AZ26" s="770"/>
      <c r="BA26" s="770"/>
      <c r="BB26" s="770"/>
      <c r="BC26" s="770"/>
      <c r="BD26" s="770"/>
      <c r="BE26" s="770"/>
      <c r="BF26" s="771"/>
      <c r="BG26" s="661" t="s">
        <v>186</v>
      </c>
      <c r="BH26" s="664"/>
      <c r="BI26" s="664"/>
      <c r="BJ26" s="664"/>
      <c r="BK26" s="664"/>
      <c r="BL26" s="664"/>
      <c r="BM26" s="664"/>
      <c r="BN26" s="665"/>
      <c r="BO26" s="723" t="s">
        <v>236</v>
      </c>
      <c r="BP26" s="723"/>
      <c r="BQ26" s="723"/>
      <c r="BR26" s="723"/>
      <c r="BS26" s="669" t="s">
        <v>186</v>
      </c>
      <c r="BT26" s="664"/>
      <c r="BU26" s="664"/>
      <c r="BV26" s="664"/>
      <c r="BW26" s="664"/>
      <c r="BX26" s="664"/>
      <c r="BY26" s="664"/>
      <c r="BZ26" s="664"/>
      <c r="CA26" s="664"/>
      <c r="CB26" s="704"/>
      <c r="CD26" s="705" t="s">
        <v>299</v>
      </c>
      <c r="CE26" s="702"/>
      <c r="CF26" s="702"/>
      <c r="CG26" s="702"/>
      <c r="CH26" s="702"/>
      <c r="CI26" s="702"/>
      <c r="CJ26" s="702"/>
      <c r="CK26" s="702"/>
      <c r="CL26" s="702"/>
      <c r="CM26" s="702"/>
      <c r="CN26" s="702"/>
      <c r="CO26" s="702"/>
      <c r="CP26" s="702"/>
      <c r="CQ26" s="703"/>
      <c r="CR26" s="661">
        <v>92472834</v>
      </c>
      <c r="CS26" s="664"/>
      <c r="CT26" s="664"/>
      <c r="CU26" s="664"/>
      <c r="CV26" s="664"/>
      <c r="CW26" s="664"/>
      <c r="CX26" s="664"/>
      <c r="CY26" s="665"/>
      <c r="CZ26" s="666">
        <v>15</v>
      </c>
      <c r="DA26" s="695"/>
      <c r="DB26" s="695"/>
      <c r="DC26" s="696"/>
      <c r="DD26" s="669">
        <v>72791742</v>
      </c>
      <c r="DE26" s="664"/>
      <c r="DF26" s="664"/>
      <c r="DG26" s="664"/>
      <c r="DH26" s="664"/>
      <c r="DI26" s="664"/>
      <c r="DJ26" s="664"/>
      <c r="DK26" s="665"/>
      <c r="DL26" s="669" t="s">
        <v>236</v>
      </c>
      <c r="DM26" s="664"/>
      <c r="DN26" s="664"/>
      <c r="DO26" s="664"/>
      <c r="DP26" s="664"/>
      <c r="DQ26" s="664"/>
      <c r="DR26" s="664"/>
      <c r="DS26" s="664"/>
      <c r="DT26" s="664"/>
      <c r="DU26" s="664"/>
      <c r="DV26" s="665"/>
      <c r="DW26" s="666" t="s">
        <v>236</v>
      </c>
      <c r="DX26" s="695"/>
      <c r="DY26" s="695"/>
      <c r="DZ26" s="695"/>
      <c r="EA26" s="695"/>
      <c r="EB26" s="695"/>
      <c r="EC26" s="697"/>
    </row>
    <row r="27" spans="2:133" ht="11.25" customHeight="1">
      <c r="B27" s="658" t="s">
        <v>300</v>
      </c>
      <c r="C27" s="659"/>
      <c r="D27" s="659"/>
      <c r="E27" s="659"/>
      <c r="F27" s="659"/>
      <c r="G27" s="659"/>
      <c r="H27" s="659"/>
      <c r="I27" s="659"/>
      <c r="J27" s="659"/>
      <c r="K27" s="659"/>
      <c r="L27" s="659"/>
      <c r="M27" s="659"/>
      <c r="N27" s="659"/>
      <c r="O27" s="659"/>
      <c r="P27" s="659"/>
      <c r="Q27" s="660"/>
      <c r="R27" s="661">
        <v>125951738</v>
      </c>
      <c r="S27" s="664"/>
      <c r="T27" s="664"/>
      <c r="U27" s="664"/>
      <c r="V27" s="664"/>
      <c r="W27" s="664"/>
      <c r="X27" s="664"/>
      <c r="Y27" s="665"/>
      <c r="Z27" s="723">
        <v>20.3</v>
      </c>
      <c r="AA27" s="723"/>
      <c r="AB27" s="723"/>
      <c r="AC27" s="723"/>
      <c r="AD27" s="724" t="s">
        <v>138</v>
      </c>
      <c r="AE27" s="724"/>
      <c r="AF27" s="724"/>
      <c r="AG27" s="724"/>
      <c r="AH27" s="724"/>
      <c r="AI27" s="724"/>
      <c r="AJ27" s="724"/>
      <c r="AK27" s="724"/>
      <c r="AL27" s="666" t="s">
        <v>186</v>
      </c>
      <c r="AM27" s="667"/>
      <c r="AN27" s="667"/>
      <c r="AO27" s="725"/>
      <c r="AP27" s="658" t="s">
        <v>301</v>
      </c>
      <c r="AQ27" s="659"/>
      <c r="AR27" s="659"/>
      <c r="AS27" s="659"/>
      <c r="AT27" s="659"/>
      <c r="AU27" s="659"/>
      <c r="AV27" s="659"/>
      <c r="AW27" s="659"/>
      <c r="AX27" s="659"/>
      <c r="AY27" s="659"/>
      <c r="AZ27" s="659"/>
      <c r="BA27" s="659"/>
      <c r="BB27" s="659"/>
      <c r="BC27" s="659"/>
      <c r="BD27" s="659"/>
      <c r="BE27" s="659"/>
      <c r="BF27" s="660"/>
      <c r="BG27" s="661">
        <v>234186914</v>
      </c>
      <c r="BH27" s="664"/>
      <c r="BI27" s="664"/>
      <c r="BJ27" s="664"/>
      <c r="BK27" s="664"/>
      <c r="BL27" s="664"/>
      <c r="BM27" s="664"/>
      <c r="BN27" s="665"/>
      <c r="BO27" s="723">
        <v>100</v>
      </c>
      <c r="BP27" s="723"/>
      <c r="BQ27" s="723"/>
      <c r="BR27" s="723"/>
      <c r="BS27" s="669">
        <v>3577060</v>
      </c>
      <c r="BT27" s="664"/>
      <c r="BU27" s="664"/>
      <c r="BV27" s="664"/>
      <c r="BW27" s="664"/>
      <c r="BX27" s="664"/>
      <c r="BY27" s="664"/>
      <c r="BZ27" s="664"/>
      <c r="CA27" s="664"/>
      <c r="CB27" s="704"/>
      <c r="CD27" s="705" t="s">
        <v>302</v>
      </c>
      <c r="CE27" s="702"/>
      <c r="CF27" s="702"/>
      <c r="CG27" s="702"/>
      <c r="CH27" s="702"/>
      <c r="CI27" s="702"/>
      <c r="CJ27" s="702"/>
      <c r="CK27" s="702"/>
      <c r="CL27" s="702"/>
      <c r="CM27" s="702"/>
      <c r="CN27" s="702"/>
      <c r="CO27" s="702"/>
      <c r="CP27" s="702"/>
      <c r="CQ27" s="703"/>
      <c r="CR27" s="661">
        <v>159761026</v>
      </c>
      <c r="CS27" s="662"/>
      <c r="CT27" s="662"/>
      <c r="CU27" s="662"/>
      <c r="CV27" s="662"/>
      <c r="CW27" s="662"/>
      <c r="CX27" s="662"/>
      <c r="CY27" s="663"/>
      <c r="CZ27" s="666">
        <v>25.9</v>
      </c>
      <c r="DA27" s="695"/>
      <c r="DB27" s="695"/>
      <c r="DC27" s="696"/>
      <c r="DD27" s="669">
        <v>46042046</v>
      </c>
      <c r="DE27" s="662"/>
      <c r="DF27" s="662"/>
      <c r="DG27" s="662"/>
      <c r="DH27" s="662"/>
      <c r="DI27" s="662"/>
      <c r="DJ27" s="662"/>
      <c r="DK27" s="663"/>
      <c r="DL27" s="669">
        <v>45816604</v>
      </c>
      <c r="DM27" s="662"/>
      <c r="DN27" s="662"/>
      <c r="DO27" s="662"/>
      <c r="DP27" s="662"/>
      <c r="DQ27" s="662"/>
      <c r="DR27" s="662"/>
      <c r="DS27" s="662"/>
      <c r="DT27" s="662"/>
      <c r="DU27" s="662"/>
      <c r="DV27" s="663"/>
      <c r="DW27" s="666">
        <v>13.7</v>
      </c>
      <c r="DX27" s="695"/>
      <c r="DY27" s="695"/>
      <c r="DZ27" s="695"/>
      <c r="EA27" s="695"/>
      <c r="EB27" s="695"/>
      <c r="EC27" s="697"/>
    </row>
    <row r="28" spans="2:133" ht="11.25" customHeight="1">
      <c r="B28" s="766" t="s">
        <v>303</v>
      </c>
      <c r="C28" s="767"/>
      <c r="D28" s="767"/>
      <c r="E28" s="767"/>
      <c r="F28" s="767"/>
      <c r="G28" s="767"/>
      <c r="H28" s="767"/>
      <c r="I28" s="767"/>
      <c r="J28" s="767"/>
      <c r="K28" s="767"/>
      <c r="L28" s="767"/>
      <c r="M28" s="767"/>
      <c r="N28" s="767"/>
      <c r="O28" s="767"/>
      <c r="P28" s="767"/>
      <c r="Q28" s="768"/>
      <c r="R28" s="661">
        <v>29658</v>
      </c>
      <c r="S28" s="664"/>
      <c r="T28" s="664"/>
      <c r="U28" s="664"/>
      <c r="V28" s="664"/>
      <c r="W28" s="664"/>
      <c r="X28" s="664"/>
      <c r="Y28" s="665"/>
      <c r="Z28" s="723">
        <v>0</v>
      </c>
      <c r="AA28" s="723"/>
      <c r="AB28" s="723"/>
      <c r="AC28" s="723"/>
      <c r="AD28" s="724">
        <v>29658</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304</v>
      </c>
      <c r="CE28" s="702"/>
      <c r="CF28" s="702"/>
      <c r="CG28" s="702"/>
      <c r="CH28" s="702"/>
      <c r="CI28" s="702"/>
      <c r="CJ28" s="702"/>
      <c r="CK28" s="702"/>
      <c r="CL28" s="702"/>
      <c r="CM28" s="702"/>
      <c r="CN28" s="702"/>
      <c r="CO28" s="702"/>
      <c r="CP28" s="702"/>
      <c r="CQ28" s="703"/>
      <c r="CR28" s="661">
        <v>72900698</v>
      </c>
      <c r="CS28" s="664"/>
      <c r="CT28" s="664"/>
      <c r="CU28" s="664"/>
      <c r="CV28" s="664"/>
      <c r="CW28" s="664"/>
      <c r="CX28" s="664"/>
      <c r="CY28" s="665"/>
      <c r="CZ28" s="666">
        <v>11.8</v>
      </c>
      <c r="DA28" s="695"/>
      <c r="DB28" s="695"/>
      <c r="DC28" s="696"/>
      <c r="DD28" s="669">
        <v>65560090</v>
      </c>
      <c r="DE28" s="664"/>
      <c r="DF28" s="664"/>
      <c r="DG28" s="664"/>
      <c r="DH28" s="664"/>
      <c r="DI28" s="664"/>
      <c r="DJ28" s="664"/>
      <c r="DK28" s="665"/>
      <c r="DL28" s="669">
        <v>65538403</v>
      </c>
      <c r="DM28" s="664"/>
      <c r="DN28" s="664"/>
      <c r="DO28" s="664"/>
      <c r="DP28" s="664"/>
      <c r="DQ28" s="664"/>
      <c r="DR28" s="664"/>
      <c r="DS28" s="664"/>
      <c r="DT28" s="664"/>
      <c r="DU28" s="664"/>
      <c r="DV28" s="665"/>
      <c r="DW28" s="666">
        <v>19.600000000000001</v>
      </c>
      <c r="DX28" s="695"/>
      <c r="DY28" s="695"/>
      <c r="DZ28" s="695"/>
      <c r="EA28" s="695"/>
      <c r="EB28" s="695"/>
      <c r="EC28" s="697"/>
    </row>
    <row r="29" spans="2:133" ht="11.25" customHeight="1">
      <c r="B29" s="658" t="s">
        <v>305</v>
      </c>
      <c r="C29" s="659"/>
      <c r="D29" s="659"/>
      <c r="E29" s="659"/>
      <c r="F29" s="659"/>
      <c r="G29" s="659"/>
      <c r="H29" s="659"/>
      <c r="I29" s="659"/>
      <c r="J29" s="659"/>
      <c r="K29" s="659"/>
      <c r="L29" s="659"/>
      <c r="M29" s="659"/>
      <c r="N29" s="659"/>
      <c r="O29" s="659"/>
      <c r="P29" s="659"/>
      <c r="Q29" s="660"/>
      <c r="R29" s="661">
        <v>26690713</v>
      </c>
      <c r="S29" s="664"/>
      <c r="T29" s="664"/>
      <c r="U29" s="664"/>
      <c r="V29" s="664"/>
      <c r="W29" s="664"/>
      <c r="X29" s="664"/>
      <c r="Y29" s="665"/>
      <c r="Z29" s="723">
        <v>4.3</v>
      </c>
      <c r="AA29" s="723"/>
      <c r="AB29" s="723"/>
      <c r="AC29" s="723"/>
      <c r="AD29" s="724" t="s">
        <v>186</v>
      </c>
      <c r="AE29" s="724"/>
      <c r="AF29" s="724"/>
      <c r="AG29" s="724"/>
      <c r="AH29" s="724"/>
      <c r="AI29" s="724"/>
      <c r="AJ29" s="724"/>
      <c r="AK29" s="724"/>
      <c r="AL29" s="666" t="s">
        <v>236</v>
      </c>
      <c r="AM29" s="667"/>
      <c r="AN29" s="667"/>
      <c r="AO29" s="725"/>
      <c r="AP29" s="735" t="s">
        <v>224</v>
      </c>
      <c r="AQ29" s="736"/>
      <c r="AR29" s="736"/>
      <c r="AS29" s="736"/>
      <c r="AT29" s="736"/>
      <c r="AU29" s="736"/>
      <c r="AV29" s="736"/>
      <c r="AW29" s="736"/>
      <c r="AX29" s="736"/>
      <c r="AY29" s="736"/>
      <c r="AZ29" s="736"/>
      <c r="BA29" s="736"/>
      <c r="BB29" s="736"/>
      <c r="BC29" s="736"/>
      <c r="BD29" s="736"/>
      <c r="BE29" s="736"/>
      <c r="BF29" s="737"/>
      <c r="BG29" s="735" t="s">
        <v>306</v>
      </c>
      <c r="BH29" s="763"/>
      <c r="BI29" s="763"/>
      <c r="BJ29" s="763"/>
      <c r="BK29" s="763"/>
      <c r="BL29" s="763"/>
      <c r="BM29" s="763"/>
      <c r="BN29" s="763"/>
      <c r="BO29" s="763"/>
      <c r="BP29" s="763"/>
      <c r="BQ29" s="764"/>
      <c r="BR29" s="735" t="s">
        <v>307</v>
      </c>
      <c r="BS29" s="763"/>
      <c r="BT29" s="763"/>
      <c r="BU29" s="763"/>
      <c r="BV29" s="763"/>
      <c r="BW29" s="763"/>
      <c r="BX29" s="763"/>
      <c r="BY29" s="763"/>
      <c r="BZ29" s="763"/>
      <c r="CA29" s="763"/>
      <c r="CB29" s="764"/>
      <c r="CD29" s="745" t="s">
        <v>308</v>
      </c>
      <c r="CE29" s="746"/>
      <c r="CF29" s="705" t="s">
        <v>309</v>
      </c>
      <c r="CG29" s="702"/>
      <c r="CH29" s="702"/>
      <c r="CI29" s="702"/>
      <c r="CJ29" s="702"/>
      <c r="CK29" s="702"/>
      <c r="CL29" s="702"/>
      <c r="CM29" s="702"/>
      <c r="CN29" s="702"/>
      <c r="CO29" s="702"/>
      <c r="CP29" s="702"/>
      <c r="CQ29" s="703"/>
      <c r="CR29" s="661">
        <v>72892211</v>
      </c>
      <c r="CS29" s="662"/>
      <c r="CT29" s="662"/>
      <c r="CU29" s="662"/>
      <c r="CV29" s="662"/>
      <c r="CW29" s="662"/>
      <c r="CX29" s="662"/>
      <c r="CY29" s="663"/>
      <c r="CZ29" s="666">
        <v>11.8</v>
      </c>
      <c r="DA29" s="695"/>
      <c r="DB29" s="695"/>
      <c r="DC29" s="696"/>
      <c r="DD29" s="669">
        <v>65551603</v>
      </c>
      <c r="DE29" s="662"/>
      <c r="DF29" s="662"/>
      <c r="DG29" s="662"/>
      <c r="DH29" s="662"/>
      <c r="DI29" s="662"/>
      <c r="DJ29" s="662"/>
      <c r="DK29" s="663"/>
      <c r="DL29" s="669">
        <v>65529916</v>
      </c>
      <c r="DM29" s="662"/>
      <c r="DN29" s="662"/>
      <c r="DO29" s="662"/>
      <c r="DP29" s="662"/>
      <c r="DQ29" s="662"/>
      <c r="DR29" s="662"/>
      <c r="DS29" s="662"/>
      <c r="DT29" s="662"/>
      <c r="DU29" s="662"/>
      <c r="DV29" s="663"/>
      <c r="DW29" s="666">
        <v>19.600000000000001</v>
      </c>
      <c r="DX29" s="695"/>
      <c r="DY29" s="695"/>
      <c r="DZ29" s="695"/>
      <c r="EA29" s="695"/>
      <c r="EB29" s="695"/>
      <c r="EC29" s="697"/>
    </row>
    <row r="30" spans="2:133" ht="11.25" customHeight="1">
      <c r="B30" s="658" t="s">
        <v>310</v>
      </c>
      <c r="C30" s="659"/>
      <c r="D30" s="659"/>
      <c r="E30" s="659"/>
      <c r="F30" s="659"/>
      <c r="G30" s="659"/>
      <c r="H30" s="659"/>
      <c r="I30" s="659"/>
      <c r="J30" s="659"/>
      <c r="K30" s="659"/>
      <c r="L30" s="659"/>
      <c r="M30" s="659"/>
      <c r="N30" s="659"/>
      <c r="O30" s="659"/>
      <c r="P30" s="659"/>
      <c r="Q30" s="660"/>
      <c r="R30" s="661">
        <v>1163130</v>
      </c>
      <c r="S30" s="664"/>
      <c r="T30" s="664"/>
      <c r="U30" s="664"/>
      <c r="V30" s="664"/>
      <c r="W30" s="664"/>
      <c r="X30" s="664"/>
      <c r="Y30" s="665"/>
      <c r="Z30" s="723">
        <v>0.2</v>
      </c>
      <c r="AA30" s="723"/>
      <c r="AB30" s="723"/>
      <c r="AC30" s="723"/>
      <c r="AD30" s="724">
        <v>173011</v>
      </c>
      <c r="AE30" s="724"/>
      <c r="AF30" s="724"/>
      <c r="AG30" s="724"/>
      <c r="AH30" s="724"/>
      <c r="AI30" s="724"/>
      <c r="AJ30" s="724"/>
      <c r="AK30" s="724"/>
      <c r="AL30" s="666">
        <v>0.1</v>
      </c>
      <c r="AM30" s="667"/>
      <c r="AN30" s="667"/>
      <c r="AO30" s="725"/>
      <c r="AP30" s="751" t="s">
        <v>311</v>
      </c>
      <c r="AQ30" s="752"/>
      <c r="AR30" s="752"/>
      <c r="AS30" s="752"/>
      <c r="AT30" s="757" t="s">
        <v>312</v>
      </c>
      <c r="AU30" s="230"/>
      <c r="AV30" s="230"/>
      <c r="AW30" s="230"/>
      <c r="AX30" s="760" t="s">
        <v>189</v>
      </c>
      <c r="AY30" s="761"/>
      <c r="AZ30" s="761"/>
      <c r="BA30" s="761"/>
      <c r="BB30" s="761"/>
      <c r="BC30" s="761"/>
      <c r="BD30" s="761"/>
      <c r="BE30" s="761"/>
      <c r="BF30" s="762"/>
      <c r="BG30" s="741">
        <v>99.4</v>
      </c>
      <c r="BH30" s="742"/>
      <c r="BI30" s="742"/>
      <c r="BJ30" s="742"/>
      <c r="BK30" s="742"/>
      <c r="BL30" s="742"/>
      <c r="BM30" s="743">
        <v>97.2</v>
      </c>
      <c r="BN30" s="742"/>
      <c r="BO30" s="742"/>
      <c r="BP30" s="742"/>
      <c r="BQ30" s="744"/>
      <c r="BR30" s="741">
        <v>99.3</v>
      </c>
      <c r="BS30" s="742"/>
      <c r="BT30" s="742"/>
      <c r="BU30" s="742"/>
      <c r="BV30" s="742"/>
      <c r="BW30" s="742"/>
      <c r="BX30" s="743">
        <v>96.8</v>
      </c>
      <c r="BY30" s="742"/>
      <c r="BZ30" s="742"/>
      <c r="CA30" s="742"/>
      <c r="CB30" s="744"/>
      <c r="CD30" s="747"/>
      <c r="CE30" s="748"/>
      <c r="CF30" s="705" t="s">
        <v>313</v>
      </c>
      <c r="CG30" s="702"/>
      <c r="CH30" s="702"/>
      <c r="CI30" s="702"/>
      <c r="CJ30" s="702"/>
      <c r="CK30" s="702"/>
      <c r="CL30" s="702"/>
      <c r="CM30" s="702"/>
      <c r="CN30" s="702"/>
      <c r="CO30" s="702"/>
      <c r="CP30" s="702"/>
      <c r="CQ30" s="703"/>
      <c r="CR30" s="661">
        <v>63916934</v>
      </c>
      <c r="CS30" s="664"/>
      <c r="CT30" s="664"/>
      <c r="CU30" s="664"/>
      <c r="CV30" s="664"/>
      <c r="CW30" s="664"/>
      <c r="CX30" s="664"/>
      <c r="CY30" s="665"/>
      <c r="CZ30" s="666">
        <v>10.4</v>
      </c>
      <c r="DA30" s="695"/>
      <c r="DB30" s="695"/>
      <c r="DC30" s="696"/>
      <c r="DD30" s="669">
        <v>57540952</v>
      </c>
      <c r="DE30" s="664"/>
      <c r="DF30" s="664"/>
      <c r="DG30" s="664"/>
      <c r="DH30" s="664"/>
      <c r="DI30" s="664"/>
      <c r="DJ30" s="664"/>
      <c r="DK30" s="665"/>
      <c r="DL30" s="669">
        <v>57519334</v>
      </c>
      <c r="DM30" s="664"/>
      <c r="DN30" s="664"/>
      <c r="DO30" s="664"/>
      <c r="DP30" s="664"/>
      <c r="DQ30" s="664"/>
      <c r="DR30" s="664"/>
      <c r="DS30" s="664"/>
      <c r="DT30" s="664"/>
      <c r="DU30" s="664"/>
      <c r="DV30" s="665"/>
      <c r="DW30" s="666">
        <v>17.2</v>
      </c>
      <c r="DX30" s="695"/>
      <c r="DY30" s="695"/>
      <c r="DZ30" s="695"/>
      <c r="EA30" s="695"/>
      <c r="EB30" s="695"/>
      <c r="EC30" s="697"/>
    </row>
    <row r="31" spans="2:133" ht="11.25" customHeight="1">
      <c r="B31" s="658" t="s">
        <v>314</v>
      </c>
      <c r="C31" s="659"/>
      <c r="D31" s="659"/>
      <c r="E31" s="659"/>
      <c r="F31" s="659"/>
      <c r="G31" s="659"/>
      <c r="H31" s="659"/>
      <c r="I31" s="659"/>
      <c r="J31" s="659"/>
      <c r="K31" s="659"/>
      <c r="L31" s="659"/>
      <c r="M31" s="659"/>
      <c r="N31" s="659"/>
      <c r="O31" s="659"/>
      <c r="P31" s="659"/>
      <c r="Q31" s="660"/>
      <c r="R31" s="661">
        <v>430347</v>
      </c>
      <c r="S31" s="664"/>
      <c r="T31" s="664"/>
      <c r="U31" s="664"/>
      <c r="V31" s="664"/>
      <c r="W31" s="664"/>
      <c r="X31" s="664"/>
      <c r="Y31" s="665"/>
      <c r="Z31" s="723">
        <v>0.1</v>
      </c>
      <c r="AA31" s="723"/>
      <c r="AB31" s="723"/>
      <c r="AC31" s="723"/>
      <c r="AD31" s="724" t="s">
        <v>186</v>
      </c>
      <c r="AE31" s="724"/>
      <c r="AF31" s="724"/>
      <c r="AG31" s="724"/>
      <c r="AH31" s="724"/>
      <c r="AI31" s="724"/>
      <c r="AJ31" s="724"/>
      <c r="AK31" s="724"/>
      <c r="AL31" s="666" t="s">
        <v>186</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99.2</v>
      </c>
      <c r="BH31" s="662"/>
      <c r="BI31" s="662"/>
      <c r="BJ31" s="662"/>
      <c r="BK31" s="662"/>
      <c r="BL31" s="662"/>
      <c r="BM31" s="667">
        <v>97.6</v>
      </c>
      <c r="BN31" s="740"/>
      <c r="BO31" s="740"/>
      <c r="BP31" s="740"/>
      <c r="BQ31" s="701"/>
      <c r="BR31" s="739">
        <v>99.1</v>
      </c>
      <c r="BS31" s="662"/>
      <c r="BT31" s="662"/>
      <c r="BU31" s="662"/>
      <c r="BV31" s="662"/>
      <c r="BW31" s="662"/>
      <c r="BX31" s="667">
        <v>97</v>
      </c>
      <c r="BY31" s="740"/>
      <c r="BZ31" s="740"/>
      <c r="CA31" s="740"/>
      <c r="CB31" s="701"/>
      <c r="CD31" s="747"/>
      <c r="CE31" s="748"/>
      <c r="CF31" s="705" t="s">
        <v>317</v>
      </c>
      <c r="CG31" s="702"/>
      <c r="CH31" s="702"/>
      <c r="CI31" s="702"/>
      <c r="CJ31" s="702"/>
      <c r="CK31" s="702"/>
      <c r="CL31" s="702"/>
      <c r="CM31" s="702"/>
      <c r="CN31" s="702"/>
      <c r="CO31" s="702"/>
      <c r="CP31" s="702"/>
      <c r="CQ31" s="703"/>
      <c r="CR31" s="661">
        <v>8975277</v>
      </c>
      <c r="CS31" s="662"/>
      <c r="CT31" s="662"/>
      <c r="CU31" s="662"/>
      <c r="CV31" s="662"/>
      <c r="CW31" s="662"/>
      <c r="CX31" s="662"/>
      <c r="CY31" s="663"/>
      <c r="CZ31" s="666">
        <v>1.5</v>
      </c>
      <c r="DA31" s="695"/>
      <c r="DB31" s="695"/>
      <c r="DC31" s="696"/>
      <c r="DD31" s="669">
        <v>8010651</v>
      </c>
      <c r="DE31" s="662"/>
      <c r="DF31" s="662"/>
      <c r="DG31" s="662"/>
      <c r="DH31" s="662"/>
      <c r="DI31" s="662"/>
      <c r="DJ31" s="662"/>
      <c r="DK31" s="663"/>
      <c r="DL31" s="669">
        <v>8010582</v>
      </c>
      <c r="DM31" s="662"/>
      <c r="DN31" s="662"/>
      <c r="DO31" s="662"/>
      <c r="DP31" s="662"/>
      <c r="DQ31" s="662"/>
      <c r="DR31" s="662"/>
      <c r="DS31" s="662"/>
      <c r="DT31" s="662"/>
      <c r="DU31" s="662"/>
      <c r="DV31" s="663"/>
      <c r="DW31" s="666">
        <v>2.4</v>
      </c>
      <c r="DX31" s="695"/>
      <c r="DY31" s="695"/>
      <c r="DZ31" s="695"/>
      <c r="EA31" s="695"/>
      <c r="EB31" s="695"/>
      <c r="EC31" s="697"/>
    </row>
    <row r="32" spans="2:133" ht="11.25" customHeight="1">
      <c r="B32" s="658" t="s">
        <v>318</v>
      </c>
      <c r="C32" s="659"/>
      <c r="D32" s="659"/>
      <c r="E32" s="659"/>
      <c r="F32" s="659"/>
      <c r="G32" s="659"/>
      <c r="H32" s="659"/>
      <c r="I32" s="659"/>
      <c r="J32" s="659"/>
      <c r="K32" s="659"/>
      <c r="L32" s="659"/>
      <c r="M32" s="659"/>
      <c r="N32" s="659"/>
      <c r="O32" s="659"/>
      <c r="P32" s="659"/>
      <c r="Q32" s="660"/>
      <c r="R32" s="661">
        <v>6131097</v>
      </c>
      <c r="S32" s="664"/>
      <c r="T32" s="664"/>
      <c r="U32" s="664"/>
      <c r="V32" s="664"/>
      <c r="W32" s="664"/>
      <c r="X32" s="664"/>
      <c r="Y32" s="665"/>
      <c r="Z32" s="723">
        <v>1</v>
      </c>
      <c r="AA32" s="723"/>
      <c r="AB32" s="723"/>
      <c r="AC32" s="723"/>
      <c r="AD32" s="724" t="s">
        <v>186</v>
      </c>
      <c r="AE32" s="724"/>
      <c r="AF32" s="724"/>
      <c r="AG32" s="724"/>
      <c r="AH32" s="724"/>
      <c r="AI32" s="724"/>
      <c r="AJ32" s="724"/>
      <c r="AK32" s="724"/>
      <c r="AL32" s="666" t="s">
        <v>186</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99.5</v>
      </c>
      <c r="BH32" s="677"/>
      <c r="BI32" s="677"/>
      <c r="BJ32" s="677"/>
      <c r="BK32" s="677"/>
      <c r="BL32" s="677"/>
      <c r="BM32" s="721">
        <v>98.7</v>
      </c>
      <c r="BN32" s="677"/>
      <c r="BO32" s="677"/>
      <c r="BP32" s="677"/>
      <c r="BQ32" s="714"/>
      <c r="BR32" s="738">
        <v>99.5</v>
      </c>
      <c r="BS32" s="677"/>
      <c r="BT32" s="677"/>
      <c r="BU32" s="677"/>
      <c r="BV32" s="677"/>
      <c r="BW32" s="677"/>
      <c r="BX32" s="721">
        <v>98.5</v>
      </c>
      <c r="BY32" s="677"/>
      <c r="BZ32" s="677"/>
      <c r="CA32" s="677"/>
      <c r="CB32" s="714"/>
      <c r="CD32" s="749"/>
      <c r="CE32" s="750"/>
      <c r="CF32" s="705" t="s">
        <v>320</v>
      </c>
      <c r="CG32" s="702"/>
      <c r="CH32" s="702"/>
      <c r="CI32" s="702"/>
      <c r="CJ32" s="702"/>
      <c r="CK32" s="702"/>
      <c r="CL32" s="702"/>
      <c r="CM32" s="702"/>
      <c r="CN32" s="702"/>
      <c r="CO32" s="702"/>
      <c r="CP32" s="702"/>
      <c r="CQ32" s="703"/>
      <c r="CR32" s="661">
        <v>8487</v>
      </c>
      <c r="CS32" s="664"/>
      <c r="CT32" s="664"/>
      <c r="CU32" s="664"/>
      <c r="CV32" s="664"/>
      <c r="CW32" s="664"/>
      <c r="CX32" s="664"/>
      <c r="CY32" s="665"/>
      <c r="CZ32" s="666">
        <v>0</v>
      </c>
      <c r="DA32" s="695"/>
      <c r="DB32" s="695"/>
      <c r="DC32" s="696"/>
      <c r="DD32" s="669">
        <v>8487</v>
      </c>
      <c r="DE32" s="664"/>
      <c r="DF32" s="664"/>
      <c r="DG32" s="664"/>
      <c r="DH32" s="664"/>
      <c r="DI32" s="664"/>
      <c r="DJ32" s="664"/>
      <c r="DK32" s="665"/>
      <c r="DL32" s="669">
        <v>8487</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321</v>
      </c>
      <c r="C33" s="659"/>
      <c r="D33" s="659"/>
      <c r="E33" s="659"/>
      <c r="F33" s="659"/>
      <c r="G33" s="659"/>
      <c r="H33" s="659"/>
      <c r="I33" s="659"/>
      <c r="J33" s="659"/>
      <c r="K33" s="659"/>
      <c r="L33" s="659"/>
      <c r="M33" s="659"/>
      <c r="N33" s="659"/>
      <c r="O33" s="659"/>
      <c r="P33" s="659"/>
      <c r="Q33" s="660"/>
      <c r="R33" s="661">
        <v>3881681</v>
      </c>
      <c r="S33" s="664"/>
      <c r="T33" s="664"/>
      <c r="U33" s="664"/>
      <c r="V33" s="664"/>
      <c r="W33" s="664"/>
      <c r="X33" s="664"/>
      <c r="Y33" s="665"/>
      <c r="Z33" s="723">
        <v>0.6</v>
      </c>
      <c r="AA33" s="723"/>
      <c r="AB33" s="723"/>
      <c r="AC33" s="723"/>
      <c r="AD33" s="724" t="s">
        <v>186</v>
      </c>
      <c r="AE33" s="724"/>
      <c r="AF33" s="724"/>
      <c r="AG33" s="724"/>
      <c r="AH33" s="724"/>
      <c r="AI33" s="724"/>
      <c r="AJ33" s="724"/>
      <c r="AK33" s="724"/>
      <c r="AL33" s="666" t="s">
        <v>138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187932932</v>
      </c>
      <c r="CS33" s="662"/>
      <c r="CT33" s="662"/>
      <c r="CU33" s="662"/>
      <c r="CV33" s="662"/>
      <c r="CW33" s="662"/>
      <c r="CX33" s="662"/>
      <c r="CY33" s="663"/>
      <c r="CZ33" s="666">
        <v>30.5</v>
      </c>
      <c r="DA33" s="695"/>
      <c r="DB33" s="695"/>
      <c r="DC33" s="696"/>
      <c r="DD33" s="669">
        <v>132385379</v>
      </c>
      <c r="DE33" s="662"/>
      <c r="DF33" s="662"/>
      <c r="DG33" s="662"/>
      <c r="DH33" s="662"/>
      <c r="DI33" s="662"/>
      <c r="DJ33" s="662"/>
      <c r="DK33" s="663"/>
      <c r="DL33" s="669">
        <v>105990987</v>
      </c>
      <c r="DM33" s="662"/>
      <c r="DN33" s="662"/>
      <c r="DO33" s="662"/>
      <c r="DP33" s="662"/>
      <c r="DQ33" s="662"/>
      <c r="DR33" s="662"/>
      <c r="DS33" s="662"/>
      <c r="DT33" s="662"/>
      <c r="DU33" s="662"/>
      <c r="DV33" s="663"/>
      <c r="DW33" s="666">
        <v>31.7</v>
      </c>
      <c r="DX33" s="695"/>
      <c r="DY33" s="695"/>
      <c r="DZ33" s="695"/>
      <c r="EA33" s="695"/>
      <c r="EB33" s="695"/>
      <c r="EC33" s="697"/>
    </row>
    <row r="34" spans="2:133" ht="11.25" customHeight="1">
      <c r="B34" s="658" t="s">
        <v>323</v>
      </c>
      <c r="C34" s="659"/>
      <c r="D34" s="659"/>
      <c r="E34" s="659"/>
      <c r="F34" s="659"/>
      <c r="G34" s="659"/>
      <c r="H34" s="659"/>
      <c r="I34" s="659"/>
      <c r="J34" s="659"/>
      <c r="K34" s="659"/>
      <c r="L34" s="659"/>
      <c r="M34" s="659"/>
      <c r="N34" s="659"/>
      <c r="O34" s="659"/>
      <c r="P34" s="659"/>
      <c r="Q34" s="660"/>
      <c r="R34" s="661">
        <v>40669485</v>
      </c>
      <c r="S34" s="664"/>
      <c r="T34" s="664"/>
      <c r="U34" s="664"/>
      <c r="V34" s="664"/>
      <c r="W34" s="664"/>
      <c r="X34" s="664"/>
      <c r="Y34" s="665"/>
      <c r="Z34" s="723">
        <v>6.6</v>
      </c>
      <c r="AA34" s="723"/>
      <c r="AB34" s="723"/>
      <c r="AC34" s="723"/>
      <c r="AD34" s="724">
        <v>95795</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62062369</v>
      </c>
      <c r="CS34" s="664"/>
      <c r="CT34" s="664"/>
      <c r="CU34" s="664"/>
      <c r="CV34" s="664"/>
      <c r="CW34" s="664"/>
      <c r="CX34" s="664"/>
      <c r="CY34" s="665"/>
      <c r="CZ34" s="666">
        <v>10.1</v>
      </c>
      <c r="DA34" s="695"/>
      <c r="DB34" s="695"/>
      <c r="DC34" s="696"/>
      <c r="DD34" s="669">
        <v>49383191</v>
      </c>
      <c r="DE34" s="664"/>
      <c r="DF34" s="664"/>
      <c r="DG34" s="664"/>
      <c r="DH34" s="664"/>
      <c r="DI34" s="664"/>
      <c r="DJ34" s="664"/>
      <c r="DK34" s="665"/>
      <c r="DL34" s="669">
        <v>48050845</v>
      </c>
      <c r="DM34" s="664"/>
      <c r="DN34" s="664"/>
      <c r="DO34" s="664"/>
      <c r="DP34" s="664"/>
      <c r="DQ34" s="664"/>
      <c r="DR34" s="664"/>
      <c r="DS34" s="664"/>
      <c r="DT34" s="664"/>
      <c r="DU34" s="664"/>
      <c r="DV34" s="665"/>
      <c r="DW34" s="666">
        <v>14.4</v>
      </c>
      <c r="DX34" s="695"/>
      <c r="DY34" s="695"/>
      <c r="DZ34" s="695"/>
      <c r="EA34" s="695"/>
      <c r="EB34" s="695"/>
      <c r="EC34" s="697"/>
    </row>
    <row r="35" spans="2:133" ht="11.25" customHeight="1">
      <c r="B35" s="658" t="s">
        <v>327</v>
      </c>
      <c r="C35" s="659"/>
      <c r="D35" s="659"/>
      <c r="E35" s="659"/>
      <c r="F35" s="659"/>
      <c r="G35" s="659"/>
      <c r="H35" s="659"/>
      <c r="I35" s="659"/>
      <c r="J35" s="659"/>
      <c r="K35" s="659"/>
      <c r="L35" s="659"/>
      <c r="M35" s="659"/>
      <c r="N35" s="659"/>
      <c r="O35" s="659"/>
      <c r="P35" s="659"/>
      <c r="Q35" s="660"/>
      <c r="R35" s="661">
        <v>78427883</v>
      </c>
      <c r="S35" s="664"/>
      <c r="T35" s="664"/>
      <c r="U35" s="664"/>
      <c r="V35" s="664"/>
      <c r="W35" s="664"/>
      <c r="X35" s="664"/>
      <c r="Y35" s="665"/>
      <c r="Z35" s="723">
        <v>12.7</v>
      </c>
      <c r="AA35" s="723"/>
      <c r="AB35" s="723"/>
      <c r="AC35" s="723"/>
      <c r="AD35" s="724" t="s">
        <v>186</v>
      </c>
      <c r="AE35" s="724"/>
      <c r="AF35" s="724"/>
      <c r="AG35" s="724"/>
      <c r="AH35" s="724"/>
      <c r="AI35" s="724"/>
      <c r="AJ35" s="724"/>
      <c r="AK35" s="724"/>
      <c r="AL35" s="666" t="s">
        <v>138</v>
      </c>
      <c r="AM35" s="667"/>
      <c r="AN35" s="667"/>
      <c r="AO35" s="725"/>
      <c r="AP35" s="234"/>
      <c r="AQ35" s="729" t="s">
        <v>328</v>
      </c>
      <c r="AR35" s="730"/>
      <c r="AS35" s="730"/>
      <c r="AT35" s="730"/>
      <c r="AU35" s="730"/>
      <c r="AV35" s="730"/>
      <c r="AW35" s="730"/>
      <c r="AX35" s="730"/>
      <c r="AY35" s="731"/>
      <c r="AZ35" s="726">
        <v>65063137</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t="s">
        <v>186</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3298310</v>
      </c>
      <c r="CS35" s="662"/>
      <c r="CT35" s="662"/>
      <c r="CU35" s="662"/>
      <c r="CV35" s="662"/>
      <c r="CW35" s="662"/>
      <c r="CX35" s="662"/>
      <c r="CY35" s="663"/>
      <c r="CZ35" s="666">
        <v>0.5</v>
      </c>
      <c r="DA35" s="695"/>
      <c r="DB35" s="695"/>
      <c r="DC35" s="696"/>
      <c r="DD35" s="669">
        <v>2679612</v>
      </c>
      <c r="DE35" s="662"/>
      <c r="DF35" s="662"/>
      <c r="DG35" s="662"/>
      <c r="DH35" s="662"/>
      <c r="DI35" s="662"/>
      <c r="DJ35" s="662"/>
      <c r="DK35" s="663"/>
      <c r="DL35" s="669">
        <v>2604284</v>
      </c>
      <c r="DM35" s="662"/>
      <c r="DN35" s="662"/>
      <c r="DO35" s="662"/>
      <c r="DP35" s="662"/>
      <c r="DQ35" s="662"/>
      <c r="DR35" s="662"/>
      <c r="DS35" s="662"/>
      <c r="DT35" s="662"/>
      <c r="DU35" s="662"/>
      <c r="DV35" s="663"/>
      <c r="DW35" s="666">
        <v>0.8</v>
      </c>
      <c r="DX35" s="695"/>
      <c r="DY35" s="695"/>
      <c r="DZ35" s="695"/>
      <c r="EA35" s="695"/>
      <c r="EB35" s="695"/>
      <c r="EC35" s="697"/>
    </row>
    <row r="36" spans="2:133" ht="11.25" customHeight="1">
      <c r="B36" s="658" t="s">
        <v>331</v>
      </c>
      <c r="C36" s="659"/>
      <c r="D36" s="659"/>
      <c r="E36" s="659"/>
      <c r="F36" s="659"/>
      <c r="G36" s="659"/>
      <c r="H36" s="659"/>
      <c r="I36" s="659"/>
      <c r="J36" s="659"/>
      <c r="K36" s="659"/>
      <c r="L36" s="659"/>
      <c r="M36" s="659"/>
      <c r="N36" s="659"/>
      <c r="O36" s="659"/>
      <c r="P36" s="659"/>
      <c r="Q36" s="660"/>
      <c r="R36" s="661" t="s">
        <v>236</v>
      </c>
      <c r="S36" s="664"/>
      <c r="T36" s="664"/>
      <c r="U36" s="664"/>
      <c r="V36" s="664"/>
      <c r="W36" s="664"/>
      <c r="X36" s="664"/>
      <c r="Y36" s="665"/>
      <c r="Z36" s="723" t="s">
        <v>186</v>
      </c>
      <c r="AA36" s="723"/>
      <c r="AB36" s="723"/>
      <c r="AC36" s="723"/>
      <c r="AD36" s="724" t="s">
        <v>186</v>
      </c>
      <c r="AE36" s="724"/>
      <c r="AF36" s="724"/>
      <c r="AG36" s="724"/>
      <c r="AH36" s="724"/>
      <c r="AI36" s="724"/>
      <c r="AJ36" s="724"/>
      <c r="AK36" s="724"/>
      <c r="AL36" s="666" t="s">
        <v>236</v>
      </c>
      <c r="AM36" s="667"/>
      <c r="AN36" s="667"/>
      <c r="AO36" s="725"/>
      <c r="AQ36" s="698" t="s">
        <v>332</v>
      </c>
      <c r="AR36" s="699"/>
      <c r="AS36" s="699"/>
      <c r="AT36" s="699"/>
      <c r="AU36" s="699"/>
      <c r="AV36" s="699"/>
      <c r="AW36" s="699"/>
      <c r="AX36" s="699"/>
      <c r="AY36" s="700"/>
      <c r="AZ36" s="661">
        <v>21164703</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-250507</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48178259</v>
      </c>
      <c r="CS36" s="664"/>
      <c r="CT36" s="664"/>
      <c r="CU36" s="664"/>
      <c r="CV36" s="664"/>
      <c r="CW36" s="664"/>
      <c r="CX36" s="664"/>
      <c r="CY36" s="665"/>
      <c r="CZ36" s="666">
        <v>7.8</v>
      </c>
      <c r="DA36" s="695"/>
      <c r="DB36" s="695"/>
      <c r="DC36" s="696"/>
      <c r="DD36" s="669">
        <v>42104140</v>
      </c>
      <c r="DE36" s="664"/>
      <c r="DF36" s="664"/>
      <c r="DG36" s="664"/>
      <c r="DH36" s="664"/>
      <c r="DI36" s="664"/>
      <c r="DJ36" s="664"/>
      <c r="DK36" s="665"/>
      <c r="DL36" s="669">
        <v>30680501</v>
      </c>
      <c r="DM36" s="664"/>
      <c r="DN36" s="664"/>
      <c r="DO36" s="664"/>
      <c r="DP36" s="664"/>
      <c r="DQ36" s="664"/>
      <c r="DR36" s="664"/>
      <c r="DS36" s="664"/>
      <c r="DT36" s="664"/>
      <c r="DU36" s="664"/>
      <c r="DV36" s="665"/>
      <c r="DW36" s="666">
        <v>9.1999999999999993</v>
      </c>
      <c r="DX36" s="695"/>
      <c r="DY36" s="695"/>
      <c r="DZ36" s="695"/>
      <c r="EA36" s="695"/>
      <c r="EB36" s="695"/>
      <c r="EC36" s="697"/>
    </row>
    <row r="37" spans="2:133" ht="11.25" customHeight="1">
      <c r="B37" s="658" t="s">
        <v>335</v>
      </c>
      <c r="C37" s="659"/>
      <c r="D37" s="659"/>
      <c r="E37" s="659"/>
      <c r="F37" s="659"/>
      <c r="G37" s="659"/>
      <c r="H37" s="659"/>
      <c r="I37" s="659"/>
      <c r="J37" s="659"/>
      <c r="K37" s="659"/>
      <c r="L37" s="659"/>
      <c r="M37" s="659"/>
      <c r="N37" s="659"/>
      <c r="O37" s="659"/>
      <c r="P37" s="659"/>
      <c r="Q37" s="660"/>
      <c r="R37" s="661">
        <v>35062500</v>
      </c>
      <c r="S37" s="664"/>
      <c r="T37" s="664"/>
      <c r="U37" s="664"/>
      <c r="V37" s="664"/>
      <c r="W37" s="664"/>
      <c r="X37" s="664"/>
      <c r="Y37" s="665"/>
      <c r="Z37" s="723">
        <v>5.7</v>
      </c>
      <c r="AA37" s="723"/>
      <c r="AB37" s="723"/>
      <c r="AC37" s="723"/>
      <c r="AD37" s="724" t="s">
        <v>186</v>
      </c>
      <c r="AE37" s="724"/>
      <c r="AF37" s="724"/>
      <c r="AG37" s="724"/>
      <c r="AH37" s="724"/>
      <c r="AI37" s="724"/>
      <c r="AJ37" s="724"/>
      <c r="AK37" s="724"/>
      <c r="AL37" s="666" t="s">
        <v>186</v>
      </c>
      <c r="AM37" s="667"/>
      <c r="AN37" s="667"/>
      <c r="AO37" s="725"/>
      <c r="AQ37" s="698" t="s">
        <v>336</v>
      </c>
      <c r="AR37" s="699"/>
      <c r="AS37" s="699"/>
      <c r="AT37" s="699"/>
      <c r="AU37" s="699"/>
      <c r="AV37" s="699"/>
      <c r="AW37" s="699"/>
      <c r="AX37" s="699"/>
      <c r="AY37" s="700"/>
      <c r="AZ37" s="661">
        <v>4985579</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145700</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337019</v>
      </c>
      <c r="CS37" s="662"/>
      <c r="CT37" s="662"/>
      <c r="CU37" s="662"/>
      <c r="CV37" s="662"/>
      <c r="CW37" s="662"/>
      <c r="CX37" s="662"/>
      <c r="CY37" s="663"/>
      <c r="CZ37" s="666">
        <v>0.1</v>
      </c>
      <c r="DA37" s="695"/>
      <c r="DB37" s="695"/>
      <c r="DC37" s="696"/>
      <c r="DD37" s="669">
        <v>335744</v>
      </c>
      <c r="DE37" s="662"/>
      <c r="DF37" s="662"/>
      <c r="DG37" s="662"/>
      <c r="DH37" s="662"/>
      <c r="DI37" s="662"/>
      <c r="DJ37" s="662"/>
      <c r="DK37" s="663"/>
      <c r="DL37" s="669">
        <v>335744</v>
      </c>
      <c r="DM37" s="662"/>
      <c r="DN37" s="662"/>
      <c r="DO37" s="662"/>
      <c r="DP37" s="662"/>
      <c r="DQ37" s="662"/>
      <c r="DR37" s="662"/>
      <c r="DS37" s="662"/>
      <c r="DT37" s="662"/>
      <c r="DU37" s="662"/>
      <c r="DV37" s="663"/>
      <c r="DW37" s="666">
        <v>0.1</v>
      </c>
      <c r="DX37" s="695"/>
      <c r="DY37" s="695"/>
      <c r="DZ37" s="695"/>
      <c r="EA37" s="695"/>
      <c r="EB37" s="695"/>
      <c r="EC37" s="697"/>
    </row>
    <row r="38" spans="2:133" ht="11.25" customHeight="1">
      <c r="B38" s="673" t="s">
        <v>339</v>
      </c>
      <c r="C38" s="674"/>
      <c r="D38" s="674"/>
      <c r="E38" s="674"/>
      <c r="F38" s="674"/>
      <c r="G38" s="674"/>
      <c r="H38" s="674"/>
      <c r="I38" s="674"/>
      <c r="J38" s="674"/>
      <c r="K38" s="674"/>
      <c r="L38" s="674"/>
      <c r="M38" s="674"/>
      <c r="N38" s="674"/>
      <c r="O38" s="674"/>
      <c r="P38" s="674"/>
      <c r="Q38" s="675"/>
      <c r="R38" s="676">
        <v>619683855</v>
      </c>
      <c r="S38" s="713"/>
      <c r="T38" s="713"/>
      <c r="U38" s="713"/>
      <c r="V38" s="713"/>
      <c r="W38" s="713"/>
      <c r="X38" s="713"/>
      <c r="Y38" s="718"/>
      <c r="Z38" s="719">
        <v>100</v>
      </c>
      <c r="AA38" s="719"/>
      <c r="AB38" s="719"/>
      <c r="AC38" s="719"/>
      <c r="AD38" s="720">
        <v>299311481</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v>903017</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223306</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38301610</v>
      </c>
      <c r="CS38" s="664"/>
      <c r="CT38" s="664"/>
      <c r="CU38" s="664"/>
      <c r="CV38" s="664"/>
      <c r="CW38" s="664"/>
      <c r="CX38" s="664"/>
      <c r="CY38" s="665"/>
      <c r="CZ38" s="666">
        <v>6.2</v>
      </c>
      <c r="DA38" s="695"/>
      <c r="DB38" s="695"/>
      <c r="DC38" s="696"/>
      <c r="DD38" s="669">
        <v>31892743</v>
      </c>
      <c r="DE38" s="664"/>
      <c r="DF38" s="664"/>
      <c r="DG38" s="664"/>
      <c r="DH38" s="664"/>
      <c r="DI38" s="664"/>
      <c r="DJ38" s="664"/>
      <c r="DK38" s="665"/>
      <c r="DL38" s="669">
        <v>24624377</v>
      </c>
      <c r="DM38" s="664"/>
      <c r="DN38" s="664"/>
      <c r="DO38" s="664"/>
      <c r="DP38" s="664"/>
      <c r="DQ38" s="664"/>
      <c r="DR38" s="664"/>
      <c r="DS38" s="664"/>
      <c r="DT38" s="664"/>
      <c r="DU38" s="664"/>
      <c r="DV38" s="665"/>
      <c r="DW38" s="666">
        <v>7.4</v>
      </c>
      <c r="DX38" s="695"/>
      <c r="DY38" s="695"/>
      <c r="DZ38" s="695"/>
      <c r="EA38" s="695"/>
      <c r="EB38" s="695"/>
      <c r="EC38" s="697"/>
    </row>
    <row r="39" spans="2:133" ht="11.25" customHeight="1">
      <c r="AQ39" s="698" t="s">
        <v>343</v>
      </c>
      <c r="AR39" s="699"/>
      <c r="AS39" s="699"/>
      <c r="AT39" s="699"/>
      <c r="AU39" s="699"/>
      <c r="AV39" s="699"/>
      <c r="AW39" s="699"/>
      <c r="AX39" s="699"/>
      <c r="AY39" s="700"/>
      <c r="AZ39" s="661">
        <v>762878</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104</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1657293</v>
      </c>
      <c r="CS39" s="662"/>
      <c r="CT39" s="662"/>
      <c r="CU39" s="662"/>
      <c r="CV39" s="662"/>
      <c r="CW39" s="662"/>
      <c r="CX39" s="662"/>
      <c r="CY39" s="663"/>
      <c r="CZ39" s="666">
        <v>0.3</v>
      </c>
      <c r="DA39" s="695"/>
      <c r="DB39" s="695"/>
      <c r="DC39" s="696"/>
      <c r="DD39" s="669">
        <v>1360913</v>
      </c>
      <c r="DE39" s="662"/>
      <c r="DF39" s="662"/>
      <c r="DG39" s="662"/>
      <c r="DH39" s="662"/>
      <c r="DI39" s="662"/>
      <c r="DJ39" s="662"/>
      <c r="DK39" s="663"/>
      <c r="DL39" s="669" t="s">
        <v>138</v>
      </c>
      <c r="DM39" s="662"/>
      <c r="DN39" s="662"/>
      <c r="DO39" s="662"/>
      <c r="DP39" s="662"/>
      <c r="DQ39" s="662"/>
      <c r="DR39" s="662"/>
      <c r="DS39" s="662"/>
      <c r="DT39" s="662"/>
      <c r="DU39" s="662"/>
      <c r="DV39" s="663"/>
      <c r="DW39" s="666" t="s">
        <v>236</v>
      </c>
      <c r="DX39" s="695"/>
      <c r="DY39" s="695"/>
      <c r="DZ39" s="695"/>
      <c r="EA39" s="695"/>
      <c r="EB39" s="695"/>
      <c r="EC39" s="697"/>
    </row>
    <row r="40" spans="2:133" ht="11.25" customHeight="1">
      <c r="AQ40" s="698" t="s">
        <v>347</v>
      </c>
      <c r="AR40" s="699"/>
      <c r="AS40" s="699"/>
      <c r="AT40" s="699"/>
      <c r="AU40" s="699"/>
      <c r="AV40" s="699"/>
      <c r="AW40" s="699"/>
      <c r="AX40" s="699"/>
      <c r="AY40" s="700"/>
      <c r="AZ40" s="661">
        <v>9990537</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138</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34435091</v>
      </c>
      <c r="CS40" s="664"/>
      <c r="CT40" s="664"/>
      <c r="CU40" s="664"/>
      <c r="CV40" s="664"/>
      <c r="CW40" s="664"/>
      <c r="CX40" s="664"/>
      <c r="CY40" s="665"/>
      <c r="CZ40" s="666">
        <v>5.6</v>
      </c>
      <c r="DA40" s="695"/>
      <c r="DB40" s="695"/>
      <c r="DC40" s="696"/>
      <c r="DD40" s="669">
        <v>4964780</v>
      </c>
      <c r="DE40" s="664"/>
      <c r="DF40" s="664"/>
      <c r="DG40" s="664"/>
      <c r="DH40" s="664"/>
      <c r="DI40" s="664"/>
      <c r="DJ40" s="664"/>
      <c r="DK40" s="665"/>
      <c r="DL40" s="669">
        <v>30980</v>
      </c>
      <c r="DM40" s="664"/>
      <c r="DN40" s="664"/>
      <c r="DO40" s="664"/>
      <c r="DP40" s="664"/>
      <c r="DQ40" s="664"/>
      <c r="DR40" s="664"/>
      <c r="DS40" s="664"/>
      <c r="DT40" s="664"/>
      <c r="DU40" s="664"/>
      <c r="DV40" s="665"/>
      <c r="DW40" s="666">
        <v>0</v>
      </c>
      <c r="DX40" s="695"/>
      <c r="DY40" s="695"/>
      <c r="DZ40" s="695"/>
      <c r="EA40" s="695"/>
      <c r="EB40" s="695"/>
      <c r="EC40" s="697"/>
    </row>
    <row r="41" spans="2:133" ht="11.25" customHeight="1">
      <c r="AQ41" s="710" t="s">
        <v>350</v>
      </c>
      <c r="AR41" s="711"/>
      <c r="AS41" s="711"/>
      <c r="AT41" s="711"/>
      <c r="AU41" s="711"/>
      <c r="AV41" s="711"/>
      <c r="AW41" s="711"/>
      <c r="AX41" s="711"/>
      <c r="AY41" s="712"/>
      <c r="AZ41" s="676">
        <v>27256423</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360</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236</v>
      </c>
      <c r="CS41" s="662"/>
      <c r="CT41" s="662"/>
      <c r="CU41" s="662"/>
      <c r="CV41" s="662"/>
      <c r="CW41" s="662"/>
      <c r="CX41" s="662"/>
      <c r="CY41" s="663"/>
      <c r="CZ41" s="666" t="s">
        <v>236</v>
      </c>
      <c r="DA41" s="695"/>
      <c r="DB41" s="695"/>
      <c r="DC41" s="696"/>
      <c r="DD41" s="669" t="s">
        <v>236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60695677</v>
      </c>
      <c r="CS42" s="664"/>
      <c r="CT42" s="664"/>
      <c r="CU42" s="664"/>
      <c r="CV42" s="664"/>
      <c r="CW42" s="664"/>
      <c r="CX42" s="664"/>
      <c r="CY42" s="665"/>
      <c r="CZ42" s="666">
        <v>9.9</v>
      </c>
      <c r="DA42" s="667"/>
      <c r="DB42" s="667"/>
      <c r="DC42" s="668"/>
      <c r="DD42" s="669">
        <v>5563707</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1625000</v>
      </c>
      <c r="CS43" s="662"/>
      <c r="CT43" s="662"/>
      <c r="CU43" s="662"/>
      <c r="CV43" s="662"/>
      <c r="CW43" s="662"/>
      <c r="CX43" s="662"/>
      <c r="CY43" s="663"/>
      <c r="CZ43" s="666">
        <v>0.3</v>
      </c>
      <c r="DA43" s="695"/>
      <c r="DB43" s="695"/>
      <c r="DC43" s="696"/>
      <c r="DD43" s="669">
        <v>1597846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357</v>
      </c>
      <c r="CD44" s="689" t="s">
        <v>308</v>
      </c>
      <c r="CE44" s="690"/>
      <c r="CF44" s="658" t="s">
        <v>358</v>
      </c>
      <c r="CG44" s="659"/>
      <c r="CH44" s="659"/>
      <c r="CI44" s="659"/>
      <c r="CJ44" s="659"/>
      <c r="CK44" s="659"/>
      <c r="CL44" s="659"/>
      <c r="CM44" s="659"/>
      <c r="CN44" s="659"/>
      <c r="CO44" s="659"/>
      <c r="CP44" s="659"/>
      <c r="CQ44" s="660"/>
      <c r="CR44" s="661">
        <v>52396417</v>
      </c>
      <c r="CS44" s="664"/>
      <c r="CT44" s="664"/>
      <c r="CU44" s="664"/>
      <c r="CV44" s="664"/>
      <c r="CW44" s="664"/>
      <c r="CX44" s="664"/>
      <c r="CY44" s="665"/>
      <c r="CZ44" s="666">
        <v>8.5</v>
      </c>
      <c r="DA44" s="667"/>
      <c r="DB44" s="667"/>
      <c r="DC44" s="668"/>
      <c r="DD44" s="669">
        <v>4111605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359</v>
      </c>
      <c r="CG45" s="659"/>
      <c r="CH45" s="659"/>
      <c r="CI45" s="659"/>
      <c r="CJ45" s="659"/>
      <c r="CK45" s="659"/>
      <c r="CL45" s="659"/>
      <c r="CM45" s="659"/>
      <c r="CN45" s="659"/>
      <c r="CO45" s="659"/>
      <c r="CP45" s="659"/>
      <c r="CQ45" s="660"/>
      <c r="CR45" s="661">
        <v>18947249</v>
      </c>
      <c r="CS45" s="662"/>
      <c r="CT45" s="662"/>
      <c r="CU45" s="662"/>
      <c r="CV45" s="662"/>
      <c r="CW45" s="662"/>
      <c r="CX45" s="662"/>
      <c r="CY45" s="663"/>
      <c r="CZ45" s="666">
        <v>3.1</v>
      </c>
      <c r="DA45" s="695"/>
      <c r="DB45" s="695"/>
      <c r="DC45" s="696"/>
      <c r="DD45" s="669">
        <v>317122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360</v>
      </c>
      <c r="CG46" s="659"/>
      <c r="CH46" s="659"/>
      <c r="CI46" s="659"/>
      <c r="CJ46" s="659"/>
      <c r="CK46" s="659"/>
      <c r="CL46" s="659"/>
      <c r="CM46" s="659"/>
      <c r="CN46" s="659"/>
      <c r="CO46" s="659"/>
      <c r="CP46" s="659"/>
      <c r="CQ46" s="660"/>
      <c r="CR46" s="661">
        <v>30215995</v>
      </c>
      <c r="CS46" s="664"/>
      <c r="CT46" s="664"/>
      <c r="CU46" s="664"/>
      <c r="CV46" s="664"/>
      <c r="CW46" s="664"/>
      <c r="CX46" s="664"/>
      <c r="CY46" s="665"/>
      <c r="CZ46" s="666">
        <v>4.9000000000000004</v>
      </c>
      <c r="DA46" s="667"/>
      <c r="DB46" s="667"/>
      <c r="DC46" s="668"/>
      <c r="DD46" s="669">
        <v>3683394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361</v>
      </c>
      <c r="CG47" s="659"/>
      <c r="CH47" s="659"/>
      <c r="CI47" s="659"/>
      <c r="CJ47" s="659"/>
      <c r="CK47" s="659"/>
      <c r="CL47" s="659"/>
      <c r="CM47" s="659"/>
      <c r="CN47" s="659"/>
      <c r="CO47" s="659"/>
      <c r="CP47" s="659"/>
      <c r="CQ47" s="660"/>
      <c r="CR47" s="661">
        <v>8299260</v>
      </c>
      <c r="CS47" s="662"/>
      <c r="CT47" s="662"/>
      <c r="CU47" s="662"/>
      <c r="CV47" s="662"/>
      <c r="CW47" s="662"/>
      <c r="CX47" s="662"/>
      <c r="CY47" s="663"/>
      <c r="CZ47" s="666">
        <v>1.3</v>
      </c>
      <c r="DA47" s="695"/>
      <c r="DB47" s="695"/>
      <c r="DC47" s="696"/>
      <c r="DD47" s="669">
        <v>1452102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362</v>
      </c>
      <c r="CG48" s="659"/>
      <c r="CH48" s="659"/>
      <c r="CI48" s="659"/>
      <c r="CJ48" s="659"/>
      <c r="CK48" s="659"/>
      <c r="CL48" s="659"/>
      <c r="CM48" s="659"/>
      <c r="CN48" s="659"/>
      <c r="CO48" s="659"/>
      <c r="CP48" s="659"/>
      <c r="CQ48" s="660"/>
      <c r="CR48" s="661" t="s">
        <v>138</v>
      </c>
      <c r="CS48" s="664"/>
      <c r="CT48" s="664"/>
      <c r="CU48" s="664"/>
      <c r="CV48" s="664"/>
      <c r="CW48" s="664"/>
      <c r="CX48" s="664"/>
      <c r="CY48" s="665"/>
      <c r="CZ48" s="666" t="s">
        <v>186</v>
      </c>
      <c r="DA48" s="667"/>
      <c r="DB48" s="667"/>
      <c r="DC48" s="668"/>
      <c r="DD48" s="669" t="s">
        <v>186</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363</v>
      </c>
      <c r="CE49" s="674"/>
      <c r="CF49" s="674"/>
      <c r="CG49" s="674"/>
      <c r="CH49" s="674"/>
      <c r="CI49" s="674"/>
      <c r="CJ49" s="674"/>
      <c r="CK49" s="674"/>
      <c r="CL49" s="674"/>
      <c r="CM49" s="674"/>
      <c r="CN49" s="674"/>
      <c r="CO49" s="674"/>
      <c r="CP49" s="674"/>
      <c r="CQ49" s="675"/>
      <c r="CR49" s="676">
        <v>616099558</v>
      </c>
      <c r="CS49" s="677"/>
      <c r="CT49" s="677"/>
      <c r="CU49" s="677"/>
      <c r="CV49" s="677"/>
      <c r="CW49" s="677"/>
      <c r="CX49" s="677"/>
      <c r="CY49" s="678"/>
      <c r="CZ49" s="679">
        <v>100</v>
      </c>
      <c r="DA49" s="680"/>
      <c r="DB49" s="680"/>
      <c r="DC49" s="681"/>
      <c r="DD49" s="682">
        <v>363271702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ruXYpnwfPD6Pqf1bg7FBVdcYQ+GCaDhgqixWuwVQ06w4DhmhM1ZM2FJuoFUZ47jyq324DebevSNzl4x3SGmA4w==" saltValue="xAnv0AV5FgZ4ESsYf7kZB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386</v>
      </c>
      <c r="C7" s="1140"/>
      <c r="D7" s="1140"/>
      <c r="E7" s="1140"/>
      <c r="F7" s="1140"/>
      <c r="G7" s="1140"/>
      <c r="H7" s="1140"/>
      <c r="I7" s="1140"/>
      <c r="J7" s="1140"/>
      <c r="K7" s="1140"/>
      <c r="L7" s="1140"/>
      <c r="M7" s="1140"/>
      <c r="N7" s="1140"/>
      <c r="O7" s="1140"/>
      <c r="P7" s="1141"/>
      <c r="Q7" s="1193">
        <v>645665</v>
      </c>
      <c r="R7" s="1194"/>
      <c r="S7" s="1194"/>
      <c r="T7" s="1194"/>
      <c r="U7" s="1194"/>
      <c r="V7" s="1194">
        <v>642273</v>
      </c>
      <c r="W7" s="1194"/>
      <c r="X7" s="1194"/>
      <c r="Y7" s="1194"/>
      <c r="Z7" s="1194"/>
      <c r="AA7" s="1194">
        <v>3392</v>
      </c>
      <c r="AB7" s="1194"/>
      <c r="AC7" s="1194"/>
      <c r="AD7" s="1194"/>
      <c r="AE7" s="1195"/>
      <c r="AF7" s="1196">
        <v>1806</v>
      </c>
      <c r="AG7" s="1197"/>
      <c r="AH7" s="1197"/>
      <c r="AI7" s="1197"/>
      <c r="AJ7" s="1198"/>
      <c r="AK7" s="1180">
        <v>36173</v>
      </c>
      <c r="AL7" s="1181"/>
      <c r="AM7" s="1181"/>
      <c r="AN7" s="1181"/>
      <c r="AO7" s="1181"/>
      <c r="AP7" s="1181">
        <v>1095810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601</v>
      </c>
      <c r="BT7" s="1185"/>
      <c r="BU7" s="1185"/>
      <c r="BV7" s="1185"/>
      <c r="BW7" s="1185"/>
      <c r="BX7" s="1185"/>
      <c r="BY7" s="1185"/>
      <c r="BZ7" s="1185"/>
      <c r="CA7" s="1185"/>
      <c r="CB7" s="1185"/>
      <c r="CC7" s="1185"/>
      <c r="CD7" s="1185"/>
      <c r="CE7" s="1185"/>
      <c r="CF7" s="1185"/>
      <c r="CG7" s="1186"/>
      <c r="CH7" s="1177">
        <v>90</v>
      </c>
      <c r="CI7" s="1178"/>
      <c r="CJ7" s="1178"/>
      <c r="CK7" s="1178"/>
      <c r="CL7" s="1179"/>
      <c r="CM7" s="1177">
        <v>14272</v>
      </c>
      <c r="CN7" s="1178"/>
      <c r="CO7" s="1178"/>
      <c r="CP7" s="1178"/>
      <c r="CQ7" s="1179"/>
      <c r="CR7" s="1177">
        <v>15510</v>
      </c>
      <c r="CS7" s="1178"/>
      <c r="CT7" s="1178"/>
      <c r="CU7" s="1178"/>
      <c r="CV7" s="1179"/>
      <c r="CW7" s="1177">
        <v>3189</v>
      </c>
      <c r="CX7" s="1178"/>
      <c r="CY7" s="1178"/>
      <c r="CZ7" s="1178"/>
      <c r="DA7" s="1179"/>
      <c r="DB7" s="1177" t="s">
        <v>525</v>
      </c>
      <c r="DC7" s="1178"/>
      <c r="DD7" s="1178"/>
      <c r="DE7" s="1178"/>
      <c r="DF7" s="1179"/>
      <c r="DG7" s="1177" t="s">
        <v>525</v>
      </c>
      <c r="DH7" s="1178"/>
      <c r="DI7" s="1178"/>
      <c r="DJ7" s="1178"/>
      <c r="DK7" s="1179"/>
      <c r="DL7" s="1177" t="s">
        <v>525</v>
      </c>
      <c r="DM7" s="1178"/>
      <c r="DN7" s="1178"/>
      <c r="DO7" s="1178"/>
      <c r="DP7" s="1179"/>
      <c r="DQ7" s="1177" t="s">
        <v>525</v>
      </c>
      <c r="DR7" s="1178"/>
      <c r="DS7" s="1178"/>
      <c r="DT7" s="1178"/>
      <c r="DU7" s="1179"/>
      <c r="DV7" s="1204"/>
      <c r="DW7" s="1205"/>
      <c r="DX7" s="1205"/>
      <c r="DY7" s="1205"/>
      <c r="DZ7" s="1206"/>
      <c r="EA7" s="254"/>
    </row>
    <row r="8" spans="1:131" s="255" customFormat="1" ht="26.25" customHeight="1">
      <c r="A8" s="261">
        <v>2</v>
      </c>
      <c r="B8" s="1126" t="s">
        <v>387</v>
      </c>
      <c r="C8" s="1127"/>
      <c r="D8" s="1127"/>
      <c r="E8" s="1127"/>
      <c r="F8" s="1127"/>
      <c r="G8" s="1127"/>
      <c r="H8" s="1127"/>
      <c r="I8" s="1127"/>
      <c r="J8" s="1127"/>
      <c r="K8" s="1127"/>
      <c r="L8" s="1127"/>
      <c r="M8" s="1127"/>
      <c r="N8" s="1127"/>
      <c r="O8" s="1127"/>
      <c r="P8" s="1128"/>
      <c r="Q8" s="1132">
        <v>3</v>
      </c>
      <c r="R8" s="1133"/>
      <c r="S8" s="1133"/>
      <c r="T8" s="1133"/>
      <c r="U8" s="1133"/>
      <c r="V8" s="1133">
        <v>3</v>
      </c>
      <c r="W8" s="1133"/>
      <c r="X8" s="1133"/>
      <c r="Y8" s="1133"/>
      <c r="Z8" s="1133"/>
      <c r="AA8" s="1133" t="s">
        <v>525</v>
      </c>
      <c r="AB8" s="1133"/>
      <c r="AC8" s="1133"/>
      <c r="AD8" s="1133"/>
      <c r="AE8" s="1134"/>
      <c r="AF8" s="1108" t="s">
        <v>186</v>
      </c>
      <c r="AG8" s="1109"/>
      <c r="AH8" s="1109"/>
      <c r="AI8" s="1109"/>
      <c r="AJ8" s="1110"/>
      <c r="AK8" s="1175" t="s">
        <v>525</v>
      </c>
      <c r="AL8" s="1176"/>
      <c r="AM8" s="1176"/>
      <c r="AN8" s="1176"/>
      <c r="AO8" s="1176"/>
      <c r="AP8" s="1176">
        <v>3</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602</v>
      </c>
      <c r="BT8" s="1104"/>
      <c r="BU8" s="1104"/>
      <c r="BV8" s="1104"/>
      <c r="BW8" s="1104"/>
      <c r="BX8" s="1104"/>
      <c r="BY8" s="1104"/>
      <c r="BZ8" s="1104"/>
      <c r="CA8" s="1104"/>
      <c r="CB8" s="1104"/>
      <c r="CC8" s="1104"/>
      <c r="CD8" s="1104"/>
      <c r="CE8" s="1104"/>
      <c r="CF8" s="1104"/>
      <c r="CG8" s="1105"/>
      <c r="CH8" s="1078">
        <v>138</v>
      </c>
      <c r="CI8" s="1079"/>
      <c r="CJ8" s="1079"/>
      <c r="CK8" s="1079"/>
      <c r="CL8" s="1080"/>
      <c r="CM8" s="1078">
        <v>2332</v>
      </c>
      <c r="CN8" s="1079"/>
      <c r="CO8" s="1079"/>
      <c r="CP8" s="1079"/>
      <c r="CQ8" s="1080"/>
      <c r="CR8" s="1078">
        <v>0</v>
      </c>
      <c r="CS8" s="1079"/>
      <c r="CT8" s="1079"/>
      <c r="CU8" s="1079"/>
      <c r="CV8" s="1080"/>
      <c r="CW8" s="1078">
        <v>53</v>
      </c>
      <c r="CX8" s="1079"/>
      <c r="CY8" s="1079"/>
      <c r="CZ8" s="1079"/>
      <c r="DA8" s="1080"/>
      <c r="DB8" s="1078" t="s">
        <v>525</v>
      </c>
      <c r="DC8" s="1079"/>
      <c r="DD8" s="1079"/>
      <c r="DE8" s="1079"/>
      <c r="DF8" s="1080"/>
      <c r="DG8" s="1078" t="s">
        <v>525</v>
      </c>
      <c r="DH8" s="1079"/>
      <c r="DI8" s="1079"/>
      <c r="DJ8" s="1079"/>
      <c r="DK8" s="1080"/>
      <c r="DL8" s="1078" t="s">
        <v>525</v>
      </c>
      <c r="DM8" s="1079"/>
      <c r="DN8" s="1079"/>
      <c r="DO8" s="1079"/>
      <c r="DP8" s="1080"/>
      <c r="DQ8" s="1078" t="s">
        <v>525</v>
      </c>
      <c r="DR8" s="1079"/>
      <c r="DS8" s="1079"/>
      <c r="DT8" s="1079"/>
      <c r="DU8" s="1080"/>
      <c r="DV8" s="1081"/>
      <c r="DW8" s="1082"/>
      <c r="DX8" s="1082"/>
      <c r="DY8" s="1082"/>
      <c r="DZ8" s="1083"/>
      <c r="EA8" s="254"/>
    </row>
    <row r="9" spans="1:131" s="255" customFormat="1" ht="26.25" customHeight="1">
      <c r="A9" s="261">
        <v>3</v>
      </c>
      <c r="B9" s="1126" t="s">
        <v>388</v>
      </c>
      <c r="C9" s="1127"/>
      <c r="D9" s="1127"/>
      <c r="E9" s="1127"/>
      <c r="F9" s="1127"/>
      <c r="G9" s="1127"/>
      <c r="H9" s="1127"/>
      <c r="I9" s="1127"/>
      <c r="J9" s="1127"/>
      <c r="K9" s="1127"/>
      <c r="L9" s="1127"/>
      <c r="M9" s="1127"/>
      <c r="N9" s="1127"/>
      <c r="O9" s="1127"/>
      <c r="P9" s="1128"/>
      <c r="Q9" s="1132">
        <v>734</v>
      </c>
      <c r="R9" s="1133"/>
      <c r="S9" s="1133"/>
      <c r="T9" s="1133"/>
      <c r="U9" s="1133"/>
      <c r="V9" s="1133">
        <v>409</v>
      </c>
      <c r="W9" s="1133"/>
      <c r="X9" s="1133"/>
      <c r="Y9" s="1133"/>
      <c r="Z9" s="1133"/>
      <c r="AA9" s="1133">
        <v>325</v>
      </c>
      <c r="AB9" s="1133"/>
      <c r="AC9" s="1133"/>
      <c r="AD9" s="1133"/>
      <c r="AE9" s="1134"/>
      <c r="AF9" s="1108" t="s">
        <v>389</v>
      </c>
      <c r="AG9" s="1109"/>
      <c r="AH9" s="1109"/>
      <c r="AI9" s="1109"/>
      <c r="AJ9" s="1110"/>
      <c r="AK9" s="1175" t="s">
        <v>525</v>
      </c>
      <c r="AL9" s="1176"/>
      <c r="AM9" s="1176"/>
      <c r="AN9" s="1176"/>
      <c r="AO9" s="1176"/>
      <c r="AP9" s="1176">
        <v>4183</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624</v>
      </c>
      <c r="BT9" s="1104"/>
      <c r="BU9" s="1104"/>
      <c r="BV9" s="1104"/>
      <c r="BW9" s="1104"/>
      <c r="BX9" s="1104"/>
      <c r="BY9" s="1104"/>
      <c r="BZ9" s="1104"/>
      <c r="CA9" s="1104"/>
      <c r="CB9" s="1104"/>
      <c r="CC9" s="1104"/>
      <c r="CD9" s="1104"/>
      <c r="CE9" s="1104"/>
      <c r="CF9" s="1104"/>
      <c r="CG9" s="1105"/>
      <c r="CH9" s="1078">
        <v>-103</v>
      </c>
      <c r="CI9" s="1079"/>
      <c r="CJ9" s="1079"/>
      <c r="CK9" s="1079"/>
      <c r="CL9" s="1080"/>
      <c r="CM9" s="1078">
        <v>526</v>
      </c>
      <c r="CN9" s="1079"/>
      <c r="CO9" s="1079"/>
      <c r="CP9" s="1079"/>
      <c r="CQ9" s="1080"/>
      <c r="CR9" s="1078">
        <v>2174</v>
      </c>
      <c r="CS9" s="1079"/>
      <c r="CT9" s="1079"/>
      <c r="CU9" s="1079"/>
      <c r="CV9" s="1080"/>
      <c r="CW9" s="1078">
        <v>835</v>
      </c>
      <c r="CX9" s="1079"/>
      <c r="CY9" s="1079"/>
      <c r="CZ9" s="1079"/>
      <c r="DA9" s="1080"/>
      <c r="DB9" s="1078" t="s">
        <v>525</v>
      </c>
      <c r="DC9" s="1079"/>
      <c r="DD9" s="1079"/>
      <c r="DE9" s="1079"/>
      <c r="DF9" s="1080"/>
      <c r="DG9" s="1078" t="s">
        <v>525</v>
      </c>
      <c r="DH9" s="1079"/>
      <c r="DI9" s="1079"/>
      <c r="DJ9" s="1079"/>
      <c r="DK9" s="1080"/>
      <c r="DL9" s="1078" t="s">
        <v>525</v>
      </c>
      <c r="DM9" s="1079"/>
      <c r="DN9" s="1079"/>
      <c r="DO9" s="1079"/>
      <c r="DP9" s="1080"/>
      <c r="DQ9" s="1078" t="s">
        <v>525</v>
      </c>
      <c r="DR9" s="1079"/>
      <c r="DS9" s="1079"/>
      <c r="DT9" s="1079"/>
      <c r="DU9" s="1080"/>
      <c r="DV9" s="1081"/>
      <c r="DW9" s="1082"/>
      <c r="DX9" s="1082"/>
      <c r="DY9" s="1082"/>
      <c r="DZ9" s="1083"/>
      <c r="EA9" s="254"/>
    </row>
    <row r="10" spans="1:131" s="255" customFormat="1" ht="26.25" customHeight="1">
      <c r="A10" s="261">
        <v>4</v>
      </c>
      <c r="B10" s="1126" t="s">
        <v>390</v>
      </c>
      <c r="C10" s="1127"/>
      <c r="D10" s="1127"/>
      <c r="E10" s="1127"/>
      <c r="F10" s="1127"/>
      <c r="G10" s="1127"/>
      <c r="H10" s="1127"/>
      <c r="I10" s="1127"/>
      <c r="J10" s="1127"/>
      <c r="K10" s="1127"/>
      <c r="L10" s="1127"/>
      <c r="M10" s="1127"/>
      <c r="N10" s="1127"/>
      <c r="O10" s="1127"/>
      <c r="P10" s="1128"/>
      <c r="Q10" s="1132">
        <v>46</v>
      </c>
      <c r="R10" s="1133"/>
      <c r="S10" s="1133"/>
      <c r="T10" s="1133"/>
      <c r="U10" s="1133"/>
      <c r="V10" s="1133">
        <v>39</v>
      </c>
      <c r="W10" s="1133"/>
      <c r="X10" s="1133"/>
      <c r="Y10" s="1133"/>
      <c r="Z10" s="1133"/>
      <c r="AA10" s="1133">
        <v>7</v>
      </c>
      <c r="AB10" s="1133"/>
      <c r="AC10" s="1133"/>
      <c r="AD10" s="1133"/>
      <c r="AE10" s="1134"/>
      <c r="AF10" s="1108">
        <v>7</v>
      </c>
      <c r="AG10" s="1109"/>
      <c r="AH10" s="1109"/>
      <c r="AI10" s="1109"/>
      <c r="AJ10" s="1110"/>
      <c r="AK10" s="1175" t="s">
        <v>525</v>
      </c>
      <c r="AL10" s="1176"/>
      <c r="AM10" s="1176"/>
      <c r="AN10" s="1176"/>
      <c r="AO10" s="1176"/>
      <c r="AP10" s="1176" t="s">
        <v>525</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603</v>
      </c>
      <c r="BT10" s="1104"/>
      <c r="BU10" s="1104"/>
      <c r="BV10" s="1104"/>
      <c r="BW10" s="1104"/>
      <c r="BX10" s="1104"/>
      <c r="BY10" s="1104"/>
      <c r="BZ10" s="1104"/>
      <c r="CA10" s="1104"/>
      <c r="CB10" s="1104"/>
      <c r="CC10" s="1104"/>
      <c r="CD10" s="1104"/>
      <c r="CE10" s="1104"/>
      <c r="CF10" s="1104"/>
      <c r="CG10" s="1105"/>
      <c r="CH10" s="1078">
        <v>-16</v>
      </c>
      <c r="CI10" s="1079"/>
      <c r="CJ10" s="1079"/>
      <c r="CK10" s="1079"/>
      <c r="CL10" s="1080"/>
      <c r="CM10" s="1078">
        <v>537</v>
      </c>
      <c r="CN10" s="1079"/>
      <c r="CO10" s="1079"/>
      <c r="CP10" s="1079"/>
      <c r="CQ10" s="1080"/>
      <c r="CR10" s="1078">
        <v>26</v>
      </c>
      <c r="CS10" s="1079"/>
      <c r="CT10" s="1079"/>
      <c r="CU10" s="1079"/>
      <c r="CV10" s="1080"/>
      <c r="CW10" s="1078">
        <v>349</v>
      </c>
      <c r="CX10" s="1079"/>
      <c r="CY10" s="1079"/>
      <c r="CZ10" s="1079"/>
      <c r="DA10" s="1080"/>
      <c r="DB10" s="1078" t="s">
        <v>525</v>
      </c>
      <c r="DC10" s="1079"/>
      <c r="DD10" s="1079"/>
      <c r="DE10" s="1079"/>
      <c r="DF10" s="1080"/>
      <c r="DG10" s="1078" t="s">
        <v>525</v>
      </c>
      <c r="DH10" s="1079"/>
      <c r="DI10" s="1079"/>
      <c r="DJ10" s="1079"/>
      <c r="DK10" s="1080"/>
      <c r="DL10" s="1078" t="s">
        <v>525</v>
      </c>
      <c r="DM10" s="1079"/>
      <c r="DN10" s="1079"/>
      <c r="DO10" s="1079"/>
      <c r="DP10" s="1080"/>
      <c r="DQ10" s="1078" t="s">
        <v>525</v>
      </c>
      <c r="DR10" s="1079"/>
      <c r="DS10" s="1079"/>
      <c r="DT10" s="1079"/>
      <c r="DU10" s="1080"/>
      <c r="DV10" s="1081"/>
      <c r="DW10" s="1082"/>
      <c r="DX10" s="1082"/>
      <c r="DY10" s="1082"/>
      <c r="DZ10" s="1083"/>
      <c r="EA10" s="254"/>
    </row>
    <row r="11" spans="1:131" s="255" customFormat="1" ht="26.25" customHeight="1">
      <c r="A11" s="261">
        <v>5</v>
      </c>
      <c r="B11" s="1126" t="s">
        <v>391</v>
      </c>
      <c r="C11" s="1127"/>
      <c r="D11" s="1127"/>
      <c r="E11" s="1127"/>
      <c r="F11" s="1127"/>
      <c r="G11" s="1127"/>
      <c r="H11" s="1127"/>
      <c r="I11" s="1127"/>
      <c r="J11" s="1127"/>
      <c r="K11" s="1127"/>
      <c r="L11" s="1127"/>
      <c r="M11" s="1127"/>
      <c r="N11" s="1127"/>
      <c r="O11" s="1127"/>
      <c r="P11" s="1128"/>
      <c r="Q11" s="1132">
        <v>160274</v>
      </c>
      <c r="R11" s="1133"/>
      <c r="S11" s="1133"/>
      <c r="T11" s="1133"/>
      <c r="U11" s="1133"/>
      <c r="V11" s="1133">
        <v>160274</v>
      </c>
      <c r="W11" s="1133"/>
      <c r="X11" s="1133"/>
      <c r="Y11" s="1133"/>
      <c r="Z11" s="1133"/>
      <c r="AA11" s="1133" t="s">
        <v>525</v>
      </c>
      <c r="AB11" s="1133"/>
      <c r="AC11" s="1133"/>
      <c r="AD11" s="1133"/>
      <c r="AE11" s="1134"/>
      <c r="AF11" s="1108" t="s">
        <v>389</v>
      </c>
      <c r="AG11" s="1109"/>
      <c r="AH11" s="1109"/>
      <c r="AI11" s="1109"/>
      <c r="AJ11" s="1110"/>
      <c r="AK11" s="1175">
        <v>107263</v>
      </c>
      <c r="AL11" s="1176"/>
      <c r="AM11" s="1176"/>
      <c r="AN11" s="1176"/>
      <c r="AO11" s="1176"/>
      <c r="AP11" s="1176" t="s">
        <v>525</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604</v>
      </c>
      <c r="BT11" s="1104"/>
      <c r="BU11" s="1104"/>
      <c r="BV11" s="1104"/>
      <c r="BW11" s="1104"/>
      <c r="BX11" s="1104"/>
      <c r="BY11" s="1104"/>
      <c r="BZ11" s="1104"/>
      <c r="CA11" s="1104"/>
      <c r="CB11" s="1104"/>
      <c r="CC11" s="1104"/>
      <c r="CD11" s="1104"/>
      <c r="CE11" s="1104"/>
      <c r="CF11" s="1104"/>
      <c r="CG11" s="1105"/>
      <c r="CH11" s="1078">
        <v>-10</v>
      </c>
      <c r="CI11" s="1079"/>
      <c r="CJ11" s="1079"/>
      <c r="CK11" s="1079"/>
      <c r="CL11" s="1080"/>
      <c r="CM11" s="1078">
        <v>1343</v>
      </c>
      <c r="CN11" s="1079"/>
      <c r="CO11" s="1079"/>
      <c r="CP11" s="1079"/>
      <c r="CQ11" s="1080"/>
      <c r="CR11" s="1078">
        <v>1206</v>
      </c>
      <c r="CS11" s="1079"/>
      <c r="CT11" s="1079"/>
      <c r="CU11" s="1079"/>
      <c r="CV11" s="1080"/>
      <c r="CW11" s="1078">
        <v>249</v>
      </c>
      <c r="CX11" s="1079"/>
      <c r="CY11" s="1079"/>
      <c r="CZ11" s="1079"/>
      <c r="DA11" s="1080"/>
      <c r="DB11" s="1078" t="s">
        <v>525</v>
      </c>
      <c r="DC11" s="1079"/>
      <c r="DD11" s="1079"/>
      <c r="DE11" s="1079"/>
      <c r="DF11" s="1080"/>
      <c r="DG11" s="1078" t="s">
        <v>525</v>
      </c>
      <c r="DH11" s="1079"/>
      <c r="DI11" s="1079"/>
      <c r="DJ11" s="1079"/>
      <c r="DK11" s="1080"/>
      <c r="DL11" s="1078" t="s">
        <v>525</v>
      </c>
      <c r="DM11" s="1079"/>
      <c r="DN11" s="1079"/>
      <c r="DO11" s="1079"/>
      <c r="DP11" s="1080"/>
      <c r="DQ11" s="1078" t="s">
        <v>525</v>
      </c>
      <c r="DR11" s="1079"/>
      <c r="DS11" s="1079"/>
      <c r="DT11" s="1079"/>
      <c r="DU11" s="1080"/>
      <c r="DV11" s="1081"/>
      <c r="DW11" s="1082"/>
      <c r="DX11" s="1082"/>
      <c r="DY11" s="1082"/>
      <c r="DZ11" s="1083"/>
      <c r="EA11" s="254"/>
    </row>
    <row r="12" spans="1:131" s="255" customFormat="1" ht="26.25" customHeight="1">
      <c r="A12" s="261">
        <v>6</v>
      </c>
      <c r="B12" s="1126" t="s">
        <v>392</v>
      </c>
      <c r="C12" s="1127"/>
      <c r="D12" s="1127"/>
      <c r="E12" s="1127"/>
      <c r="F12" s="1127"/>
      <c r="G12" s="1127"/>
      <c r="H12" s="1127"/>
      <c r="I12" s="1127"/>
      <c r="J12" s="1127"/>
      <c r="K12" s="1127"/>
      <c r="L12" s="1127"/>
      <c r="M12" s="1127"/>
      <c r="N12" s="1127"/>
      <c r="O12" s="1127"/>
      <c r="P12" s="1128"/>
      <c r="Q12" s="1132">
        <v>1444</v>
      </c>
      <c r="R12" s="1133"/>
      <c r="S12" s="1133"/>
      <c r="T12" s="1133"/>
      <c r="U12" s="1133"/>
      <c r="V12" s="1133">
        <v>1444</v>
      </c>
      <c r="W12" s="1133"/>
      <c r="X12" s="1133"/>
      <c r="Y12" s="1133"/>
      <c r="Z12" s="1133"/>
      <c r="AA12" s="1133" t="s">
        <v>525</v>
      </c>
      <c r="AB12" s="1133"/>
      <c r="AC12" s="1133"/>
      <c r="AD12" s="1133"/>
      <c r="AE12" s="1134"/>
      <c r="AF12" s="1108" t="s">
        <v>389</v>
      </c>
      <c r="AG12" s="1109"/>
      <c r="AH12" s="1109"/>
      <c r="AI12" s="1109"/>
      <c r="AJ12" s="1110"/>
      <c r="AK12" s="1175">
        <v>452</v>
      </c>
      <c r="AL12" s="1176"/>
      <c r="AM12" s="1176"/>
      <c r="AN12" s="1176"/>
      <c r="AO12" s="1176"/>
      <c r="AP12" s="1176">
        <v>7683</v>
      </c>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605</v>
      </c>
      <c r="BT12" s="1104"/>
      <c r="BU12" s="1104"/>
      <c r="BV12" s="1104"/>
      <c r="BW12" s="1104"/>
      <c r="BX12" s="1104"/>
      <c r="BY12" s="1104"/>
      <c r="BZ12" s="1104"/>
      <c r="CA12" s="1104"/>
      <c r="CB12" s="1104"/>
      <c r="CC12" s="1104"/>
      <c r="CD12" s="1104"/>
      <c r="CE12" s="1104"/>
      <c r="CF12" s="1104"/>
      <c r="CG12" s="1105"/>
      <c r="CH12" s="1078">
        <v>1</v>
      </c>
      <c r="CI12" s="1079"/>
      <c r="CJ12" s="1079"/>
      <c r="CK12" s="1079"/>
      <c r="CL12" s="1080"/>
      <c r="CM12" s="1078">
        <v>111</v>
      </c>
      <c r="CN12" s="1079"/>
      <c r="CO12" s="1079"/>
      <c r="CP12" s="1079"/>
      <c r="CQ12" s="1080"/>
      <c r="CR12" s="1078">
        <v>30</v>
      </c>
      <c r="CS12" s="1079"/>
      <c r="CT12" s="1079"/>
      <c r="CU12" s="1079"/>
      <c r="CV12" s="1080"/>
      <c r="CW12" s="1078">
        <v>46</v>
      </c>
      <c r="CX12" s="1079"/>
      <c r="CY12" s="1079"/>
      <c r="CZ12" s="1079"/>
      <c r="DA12" s="1080"/>
      <c r="DB12" s="1078" t="s">
        <v>525</v>
      </c>
      <c r="DC12" s="1079"/>
      <c r="DD12" s="1079"/>
      <c r="DE12" s="1079"/>
      <c r="DF12" s="1080"/>
      <c r="DG12" s="1078" t="s">
        <v>525</v>
      </c>
      <c r="DH12" s="1079"/>
      <c r="DI12" s="1079"/>
      <c r="DJ12" s="1079"/>
      <c r="DK12" s="1080"/>
      <c r="DL12" s="1078" t="s">
        <v>525</v>
      </c>
      <c r="DM12" s="1079"/>
      <c r="DN12" s="1079"/>
      <c r="DO12" s="1079"/>
      <c r="DP12" s="1080"/>
      <c r="DQ12" s="1078" t="s">
        <v>525</v>
      </c>
      <c r="DR12" s="1079"/>
      <c r="DS12" s="1079"/>
      <c r="DT12" s="1079"/>
      <c r="DU12" s="1080"/>
      <c r="DV12" s="1081"/>
      <c r="DW12" s="1082"/>
      <c r="DX12" s="1082"/>
      <c r="DY12" s="1082"/>
      <c r="DZ12" s="1083"/>
      <c r="EA12" s="254"/>
    </row>
    <row r="13" spans="1:131" s="255" customFormat="1" ht="26.25" customHeight="1">
      <c r="A13" s="261">
        <v>7</v>
      </c>
      <c r="B13" s="1126" t="s">
        <v>393</v>
      </c>
      <c r="C13" s="1127"/>
      <c r="D13" s="1127"/>
      <c r="E13" s="1127"/>
      <c r="F13" s="1127"/>
      <c r="G13" s="1127"/>
      <c r="H13" s="1127"/>
      <c r="I13" s="1127"/>
      <c r="J13" s="1127"/>
      <c r="K13" s="1127"/>
      <c r="L13" s="1127"/>
      <c r="M13" s="1127"/>
      <c r="N13" s="1127"/>
      <c r="O13" s="1127"/>
      <c r="P13" s="1128"/>
      <c r="Q13" s="1132">
        <v>11</v>
      </c>
      <c r="R13" s="1133"/>
      <c r="S13" s="1133"/>
      <c r="T13" s="1133"/>
      <c r="U13" s="1133"/>
      <c r="V13" s="1133">
        <v>11</v>
      </c>
      <c r="W13" s="1133"/>
      <c r="X13" s="1133"/>
      <c r="Y13" s="1133"/>
      <c r="Z13" s="1133"/>
      <c r="AA13" s="1133" t="s">
        <v>525</v>
      </c>
      <c r="AB13" s="1133"/>
      <c r="AC13" s="1133"/>
      <c r="AD13" s="1133"/>
      <c r="AE13" s="1134"/>
      <c r="AF13" s="1108" t="s">
        <v>389</v>
      </c>
      <c r="AG13" s="1109"/>
      <c r="AH13" s="1109"/>
      <c r="AI13" s="1109"/>
      <c r="AJ13" s="1110"/>
      <c r="AK13" s="1175" t="s">
        <v>525</v>
      </c>
      <c r="AL13" s="1176"/>
      <c r="AM13" s="1176"/>
      <c r="AN13" s="1176"/>
      <c r="AO13" s="1176"/>
      <c r="AP13" s="1176">
        <v>691</v>
      </c>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606</v>
      </c>
      <c r="BT13" s="1104"/>
      <c r="BU13" s="1104"/>
      <c r="BV13" s="1104"/>
      <c r="BW13" s="1104"/>
      <c r="BX13" s="1104"/>
      <c r="BY13" s="1104"/>
      <c r="BZ13" s="1104"/>
      <c r="CA13" s="1104"/>
      <c r="CB13" s="1104"/>
      <c r="CC13" s="1104"/>
      <c r="CD13" s="1104"/>
      <c r="CE13" s="1104"/>
      <c r="CF13" s="1104"/>
      <c r="CG13" s="1105"/>
      <c r="CH13" s="1078">
        <v>-8</v>
      </c>
      <c r="CI13" s="1079"/>
      <c r="CJ13" s="1079"/>
      <c r="CK13" s="1079"/>
      <c r="CL13" s="1080"/>
      <c r="CM13" s="1078">
        <v>867</v>
      </c>
      <c r="CN13" s="1079"/>
      <c r="CO13" s="1079"/>
      <c r="CP13" s="1079"/>
      <c r="CQ13" s="1080"/>
      <c r="CR13" s="1078">
        <v>989</v>
      </c>
      <c r="CS13" s="1079"/>
      <c r="CT13" s="1079"/>
      <c r="CU13" s="1079"/>
      <c r="CV13" s="1080"/>
      <c r="CW13" s="1078">
        <v>103</v>
      </c>
      <c r="CX13" s="1079"/>
      <c r="CY13" s="1079"/>
      <c r="CZ13" s="1079"/>
      <c r="DA13" s="1080"/>
      <c r="DB13" s="1078" t="s">
        <v>525</v>
      </c>
      <c r="DC13" s="1079"/>
      <c r="DD13" s="1079"/>
      <c r="DE13" s="1079"/>
      <c r="DF13" s="1080"/>
      <c r="DG13" s="1078" t="s">
        <v>525</v>
      </c>
      <c r="DH13" s="1079"/>
      <c r="DI13" s="1079"/>
      <c r="DJ13" s="1079"/>
      <c r="DK13" s="1080"/>
      <c r="DL13" s="1078" t="s">
        <v>525</v>
      </c>
      <c r="DM13" s="1079"/>
      <c r="DN13" s="1079"/>
      <c r="DO13" s="1079"/>
      <c r="DP13" s="1080"/>
      <c r="DQ13" s="1078" t="s">
        <v>525</v>
      </c>
      <c r="DR13" s="1079"/>
      <c r="DS13" s="1079"/>
      <c r="DT13" s="1079"/>
      <c r="DU13" s="1080"/>
      <c r="DV13" s="1081"/>
      <c r="DW13" s="1082"/>
      <c r="DX13" s="1082"/>
      <c r="DY13" s="1082"/>
      <c r="DZ13" s="1083"/>
      <c r="EA13" s="254"/>
    </row>
    <row r="14" spans="1:131" s="255" customFormat="1" ht="26.25" customHeight="1">
      <c r="A14" s="261">
        <v>8</v>
      </c>
      <c r="B14" s="1126" t="s">
        <v>394</v>
      </c>
      <c r="C14" s="1127"/>
      <c r="D14" s="1127"/>
      <c r="E14" s="1127"/>
      <c r="F14" s="1127"/>
      <c r="G14" s="1127"/>
      <c r="H14" s="1127"/>
      <c r="I14" s="1127"/>
      <c r="J14" s="1127"/>
      <c r="K14" s="1127"/>
      <c r="L14" s="1127"/>
      <c r="M14" s="1127"/>
      <c r="N14" s="1127"/>
      <c r="O14" s="1127"/>
      <c r="P14" s="1128"/>
      <c r="Q14" s="1132">
        <v>3237</v>
      </c>
      <c r="R14" s="1133"/>
      <c r="S14" s="1133"/>
      <c r="T14" s="1133"/>
      <c r="U14" s="1133"/>
      <c r="V14" s="1133">
        <v>3237</v>
      </c>
      <c r="W14" s="1133"/>
      <c r="X14" s="1133"/>
      <c r="Y14" s="1133"/>
      <c r="Z14" s="1133"/>
      <c r="AA14" s="1133" t="s">
        <v>525</v>
      </c>
      <c r="AB14" s="1133"/>
      <c r="AC14" s="1133"/>
      <c r="AD14" s="1133"/>
      <c r="AE14" s="1134"/>
      <c r="AF14" s="1108" t="s">
        <v>389</v>
      </c>
      <c r="AG14" s="1109"/>
      <c r="AH14" s="1109"/>
      <c r="AI14" s="1109"/>
      <c r="AJ14" s="1110"/>
      <c r="AK14" s="1175">
        <v>3033</v>
      </c>
      <c r="AL14" s="1176"/>
      <c r="AM14" s="1176"/>
      <c r="AN14" s="1176"/>
      <c r="AO14" s="1176"/>
      <c r="AP14" s="1176" t="s">
        <v>525</v>
      </c>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607</v>
      </c>
      <c r="BT14" s="1104"/>
      <c r="BU14" s="1104"/>
      <c r="BV14" s="1104"/>
      <c r="BW14" s="1104"/>
      <c r="BX14" s="1104"/>
      <c r="BY14" s="1104"/>
      <c r="BZ14" s="1104"/>
      <c r="CA14" s="1104"/>
      <c r="CB14" s="1104"/>
      <c r="CC14" s="1104"/>
      <c r="CD14" s="1104"/>
      <c r="CE14" s="1104"/>
      <c r="CF14" s="1104"/>
      <c r="CG14" s="1105"/>
      <c r="CH14" s="1078">
        <v>379</v>
      </c>
      <c r="CI14" s="1079"/>
      <c r="CJ14" s="1079"/>
      <c r="CK14" s="1079"/>
      <c r="CL14" s="1080"/>
      <c r="CM14" s="1078">
        <v>19604</v>
      </c>
      <c r="CN14" s="1079"/>
      <c r="CO14" s="1079"/>
      <c r="CP14" s="1079"/>
      <c r="CQ14" s="1080"/>
      <c r="CR14" s="1078">
        <v>19387</v>
      </c>
      <c r="CS14" s="1079"/>
      <c r="CT14" s="1079"/>
      <c r="CU14" s="1079"/>
      <c r="CV14" s="1080"/>
      <c r="CW14" s="1078">
        <v>4788</v>
      </c>
      <c r="CX14" s="1079"/>
      <c r="CY14" s="1079"/>
      <c r="CZ14" s="1079"/>
      <c r="DA14" s="1080"/>
      <c r="DB14" s="1078">
        <v>33899</v>
      </c>
      <c r="DC14" s="1079"/>
      <c r="DD14" s="1079"/>
      <c r="DE14" s="1079"/>
      <c r="DF14" s="1080"/>
      <c r="DG14" s="1078" t="s">
        <v>525</v>
      </c>
      <c r="DH14" s="1079"/>
      <c r="DI14" s="1079"/>
      <c r="DJ14" s="1079"/>
      <c r="DK14" s="1080"/>
      <c r="DL14" s="1078" t="s">
        <v>525</v>
      </c>
      <c r="DM14" s="1079"/>
      <c r="DN14" s="1079"/>
      <c r="DO14" s="1079"/>
      <c r="DP14" s="1080"/>
      <c r="DQ14" s="1078">
        <v>196</v>
      </c>
      <c r="DR14" s="1079"/>
      <c r="DS14" s="1079"/>
      <c r="DT14" s="1079"/>
      <c r="DU14" s="1080"/>
      <c r="DV14" s="1081"/>
      <c r="DW14" s="1082"/>
      <c r="DX14" s="1082"/>
      <c r="DY14" s="1082"/>
      <c r="DZ14" s="1083"/>
      <c r="EA14" s="254"/>
    </row>
    <row r="15" spans="1:131" s="255" customFormat="1" ht="26.25" customHeight="1">
      <c r="A15" s="261">
        <v>9</v>
      </c>
      <c r="B15" s="1126" t="s">
        <v>395</v>
      </c>
      <c r="C15" s="1127"/>
      <c r="D15" s="1127"/>
      <c r="E15" s="1127"/>
      <c r="F15" s="1127"/>
      <c r="G15" s="1127"/>
      <c r="H15" s="1127"/>
      <c r="I15" s="1127"/>
      <c r="J15" s="1127"/>
      <c r="K15" s="1127"/>
      <c r="L15" s="1127"/>
      <c r="M15" s="1127"/>
      <c r="N15" s="1127"/>
      <c r="O15" s="1127"/>
      <c r="P15" s="1128"/>
      <c r="Q15" s="1132">
        <v>6176</v>
      </c>
      <c r="R15" s="1133"/>
      <c r="S15" s="1133"/>
      <c r="T15" s="1133"/>
      <c r="U15" s="1133"/>
      <c r="V15" s="1133">
        <v>6176</v>
      </c>
      <c r="W15" s="1133"/>
      <c r="X15" s="1133"/>
      <c r="Y15" s="1133"/>
      <c r="Z15" s="1133"/>
      <c r="AA15" s="1133" t="s">
        <v>525</v>
      </c>
      <c r="AB15" s="1133"/>
      <c r="AC15" s="1133"/>
      <c r="AD15" s="1133"/>
      <c r="AE15" s="1134"/>
      <c r="AF15" s="1108" t="s">
        <v>186</v>
      </c>
      <c r="AG15" s="1109"/>
      <c r="AH15" s="1109"/>
      <c r="AI15" s="1109"/>
      <c r="AJ15" s="1110"/>
      <c r="AK15" s="1175" t="s">
        <v>525</v>
      </c>
      <c r="AL15" s="1176"/>
      <c r="AM15" s="1176"/>
      <c r="AN15" s="1176"/>
      <c r="AO15" s="1176"/>
      <c r="AP15" s="1176">
        <v>33899</v>
      </c>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608</v>
      </c>
      <c r="BT15" s="1104"/>
      <c r="BU15" s="1104"/>
      <c r="BV15" s="1104"/>
      <c r="BW15" s="1104"/>
      <c r="BX15" s="1104"/>
      <c r="BY15" s="1104"/>
      <c r="BZ15" s="1104"/>
      <c r="CA15" s="1104"/>
      <c r="CB15" s="1104"/>
      <c r="CC15" s="1104"/>
      <c r="CD15" s="1104"/>
      <c r="CE15" s="1104"/>
      <c r="CF15" s="1104"/>
      <c r="CG15" s="1105"/>
      <c r="CH15" s="1078">
        <v>6</v>
      </c>
      <c r="CI15" s="1079"/>
      <c r="CJ15" s="1079"/>
      <c r="CK15" s="1079"/>
      <c r="CL15" s="1080"/>
      <c r="CM15" s="1078">
        <v>6</v>
      </c>
      <c r="CN15" s="1079"/>
      <c r="CO15" s="1079"/>
      <c r="CP15" s="1079"/>
      <c r="CQ15" s="1080"/>
      <c r="CR15" s="1078">
        <v>50</v>
      </c>
      <c r="CS15" s="1079"/>
      <c r="CT15" s="1079"/>
      <c r="CU15" s="1079"/>
      <c r="CV15" s="1080"/>
      <c r="CW15" s="1078">
        <v>149</v>
      </c>
      <c r="CX15" s="1079"/>
      <c r="CY15" s="1079"/>
      <c r="CZ15" s="1079"/>
      <c r="DA15" s="1080"/>
      <c r="DB15" s="1078" t="s">
        <v>525</v>
      </c>
      <c r="DC15" s="1079"/>
      <c r="DD15" s="1079"/>
      <c r="DE15" s="1079"/>
      <c r="DF15" s="1080"/>
      <c r="DG15" s="1078" t="s">
        <v>525</v>
      </c>
      <c r="DH15" s="1079"/>
      <c r="DI15" s="1079"/>
      <c r="DJ15" s="1079"/>
      <c r="DK15" s="1080"/>
      <c r="DL15" s="1078" t="s">
        <v>525</v>
      </c>
      <c r="DM15" s="1079"/>
      <c r="DN15" s="1079"/>
      <c r="DO15" s="1079"/>
      <c r="DP15" s="1080"/>
      <c r="DQ15" s="1078" t="s">
        <v>525</v>
      </c>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609</v>
      </c>
      <c r="BT16" s="1104"/>
      <c r="BU16" s="1104"/>
      <c r="BV16" s="1104"/>
      <c r="BW16" s="1104"/>
      <c r="BX16" s="1104"/>
      <c r="BY16" s="1104"/>
      <c r="BZ16" s="1104"/>
      <c r="CA16" s="1104"/>
      <c r="CB16" s="1104"/>
      <c r="CC16" s="1104"/>
      <c r="CD16" s="1104"/>
      <c r="CE16" s="1104"/>
      <c r="CF16" s="1104"/>
      <c r="CG16" s="1105"/>
      <c r="CH16" s="1078">
        <v>217</v>
      </c>
      <c r="CI16" s="1079"/>
      <c r="CJ16" s="1079"/>
      <c r="CK16" s="1079"/>
      <c r="CL16" s="1080"/>
      <c r="CM16" s="1078">
        <v>3710</v>
      </c>
      <c r="CN16" s="1079"/>
      <c r="CO16" s="1079"/>
      <c r="CP16" s="1079"/>
      <c r="CQ16" s="1080"/>
      <c r="CR16" s="1078">
        <v>700</v>
      </c>
      <c r="CS16" s="1079"/>
      <c r="CT16" s="1079"/>
      <c r="CU16" s="1079"/>
      <c r="CV16" s="1080"/>
      <c r="CW16" s="1078" t="s">
        <v>525</v>
      </c>
      <c r="CX16" s="1079"/>
      <c r="CY16" s="1079"/>
      <c r="CZ16" s="1079"/>
      <c r="DA16" s="1080"/>
      <c r="DB16" s="1078" t="s">
        <v>525</v>
      </c>
      <c r="DC16" s="1079"/>
      <c r="DD16" s="1079"/>
      <c r="DE16" s="1079"/>
      <c r="DF16" s="1080"/>
      <c r="DG16" s="1078" t="s">
        <v>525</v>
      </c>
      <c r="DH16" s="1079"/>
      <c r="DI16" s="1079"/>
      <c r="DJ16" s="1079"/>
      <c r="DK16" s="1080"/>
      <c r="DL16" s="1078" t="s">
        <v>525</v>
      </c>
      <c r="DM16" s="1079"/>
      <c r="DN16" s="1079"/>
      <c r="DO16" s="1079"/>
      <c r="DP16" s="1080"/>
      <c r="DQ16" s="1078" t="s">
        <v>525</v>
      </c>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t="s">
        <v>610</v>
      </c>
      <c r="BT17" s="1104"/>
      <c r="BU17" s="1104"/>
      <c r="BV17" s="1104"/>
      <c r="BW17" s="1104"/>
      <c r="BX17" s="1104"/>
      <c r="BY17" s="1104"/>
      <c r="BZ17" s="1104"/>
      <c r="CA17" s="1104"/>
      <c r="CB17" s="1104"/>
      <c r="CC17" s="1104"/>
      <c r="CD17" s="1104"/>
      <c r="CE17" s="1104"/>
      <c r="CF17" s="1104"/>
      <c r="CG17" s="1105"/>
      <c r="CH17" s="1078">
        <v>-4</v>
      </c>
      <c r="CI17" s="1079"/>
      <c r="CJ17" s="1079"/>
      <c r="CK17" s="1079"/>
      <c r="CL17" s="1080"/>
      <c r="CM17" s="1078">
        <v>8</v>
      </c>
      <c r="CN17" s="1079"/>
      <c r="CO17" s="1079"/>
      <c r="CP17" s="1079"/>
      <c r="CQ17" s="1080"/>
      <c r="CR17" s="1078">
        <v>60</v>
      </c>
      <c r="CS17" s="1079"/>
      <c r="CT17" s="1079"/>
      <c r="CU17" s="1079"/>
      <c r="CV17" s="1080"/>
      <c r="CW17" s="1078">
        <v>66</v>
      </c>
      <c r="CX17" s="1079"/>
      <c r="CY17" s="1079"/>
      <c r="CZ17" s="1079"/>
      <c r="DA17" s="1080"/>
      <c r="DB17" s="1078" t="s">
        <v>525</v>
      </c>
      <c r="DC17" s="1079"/>
      <c r="DD17" s="1079"/>
      <c r="DE17" s="1079"/>
      <c r="DF17" s="1080"/>
      <c r="DG17" s="1078" t="s">
        <v>525</v>
      </c>
      <c r="DH17" s="1079"/>
      <c r="DI17" s="1079"/>
      <c r="DJ17" s="1079"/>
      <c r="DK17" s="1080"/>
      <c r="DL17" s="1078" t="s">
        <v>525</v>
      </c>
      <c r="DM17" s="1079"/>
      <c r="DN17" s="1079"/>
      <c r="DO17" s="1079"/>
      <c r="DP17" s="1080"/>
      <c r="DQ17" s="1078" t="s">
        <v>525</v>
      </c>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t="s">
        <v>611</v>
      </c>
      <c r="BT18" s="1104"/>
      <c r="BU18" s="1104"/>
      <c r="BV18" s="1104"/>
      <c r="BW18" s="1104"/>
      <c r="BX18" s="1104"/>
      <c r="BY18" s="1104"/>
      <c r="BZ18" s="1104"/>
      <c r="CA18" s="1104"/>
      <c r="CB18" s="1104"/>
      <c r="CC18" s="1104"/>
      <c r="CD18" s="1104"/>
      <c r="CE18" s="1104"/>
      <c r="CF18" s="1104"/>
      <c r="CG18" s="1105"/>
      <c r="CH18" s="1078">
        <v>487</v>
      </c>
      <c r="CI18" s="1079"/>
      <c r="CJ18" s="1079"/>
      <c r="CK18" s="1079"/>
      <c r="CL18" s="1080"/>
      <c r="CM18" s="1078">
        <v>5790</v>
      </c>
      <c r="CN18" s="1079"/>
      <c r="CO18" s="1079"/>
      <c r="CP18" s="1079"/>
      <c r="CQ18" s="1080"/>
      <c r="CR18" s="1078">
        <v>3762</v>
      </c>
      <c r="CS18" s="1079"/>
      <c r="CT18" s="1079"/>
      <c r="CU18" s="1079"/>
      <c r="CV18" s="1080"/>
      <c r="CW18" s="1078">
        <v>4</v>
      </c>
      <c r="CX18" s="1079"/>
      <c r="CY18" s="1079"/>
      <c r="CZ18" s="1079"/>
      <c r="DA18" s="1080"/>
      <c r="DB18" s="1078">
        <v>4150</v>
      </c>
      <c r="DC18" s="1079"/>
      <c r="DD18" s="1079"/>
      <c r="DE18" s="1079"/>
      <c r="DF18" s="1080"/>
      <c r="DG18" s="1078" t="s">
        <v>525</v>
      </c>
      <c r="DH18" s="1079"/>
      <c r="DI18" s="1079"/>
      <c r="DJ18" s="1079"/>
      <c r="DK18" s="1080"/>
      <c r="DL18" s="1078" t="s">
        <v>525</v>
      </c>
      <c r="DM18" s="1079"/>
      <c r="DN18" s="1079"/>
      <c r="DO18" s="1079"/>
      <c r="DP18" s="1080"/>
      <c r="DQ18" s="1078" t="s">
        <v>525</v>
      </c>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t="s">
        <v>620</v>
      </c>
      <c r="BS19" s="1103" t="s">
        <v>612</v>
      </c>
      <c r="BT19" s="1104"/>
      <c r="BU19" s="1104"/>
      <c r="BV19" s="1104"/>
      <c r="BW19" s="1104"/>
      <c r="BX19" s="1104"/>
      <c r="BY19" s="1104"/>
      <c r="BZ19" s="1104"/>
      <c r="CA19" s="1104"/>
      <c r="CB19" s="1104"/>
      <c r="CC19" s="1104"/>
      <c r="CD19" s="1104"/>
      <c r="CE19" s="1104"/>
      <c r="CF19" s="1104"/>
      <c r="CG19" s="1105"/>
      <c r="CH19" s="1078">
        <v>-21</v>
      </c>
      <c r="CI19" s="1079"/>
      <c r="CJ19" s="1079"/>
      <c r="CK19" s="1079"/>
      <c r="CL19" s="1080"/>
      <c r="CM19" s="1078">
        <v>-6460</v>
      </c>
      <c r="CN19" s="1079"/>
      <c r="CO19" s="1079"/>
      <c r="CP19" s="1079"/>
      <c r="CQ19" s="1080"/>
      <c r="CR19" s="1078">
        <v>5500</v>
      </c>
      <c r="CS19" s="1079"/>
      <c r="CT19" s="1079"/>
      <c r="CU19" s="1079"/>
      <c r="CV19" s="1080"/>
      <c r="CW19" s="1078" t="s">
        <v>525</v>
      </c>
      <c r="CX19" s="1079"/>
      <c r="CY19" s="1079"/>
      <c r="CZ19" s="1079"/>
      <c r="DA19" s="1080"/>
      <c r="DB19" s="1078">
        <v>6672</v>
      </c>
      <c r="DC19" s="1079"/>
      <c r="DD19" s="1079"/>
      <c r="DE19" s="1079"/>
      <c r="DF19" s="1080"/>
      <c r="DG19" s="1078" t="s">
        <v>525</v>
      </c>
      <c r="DH19" s="1079"/>
      <c r="DI19" s="1079"/>
      <c r="DJ19" s="1079"/>
      <c r="DK19" s="1080"/>
      <c r="DL19" s="1078">
        <v>11537</v>
      </c>
      <c r="DM19" s="1079"/>
      <c r="DN19" s="1079"/>
      <c r="DO19" s="1079"/>
      <c r="DP19" s="1080"/>
      <c r="DQ19" s="1078">
        <v>1222</v>
      </c>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t="s">
        <v>613</v>
      </c>
      <c r="BT20" s="1104"/>
      <c r="BU20" s="1104"/>
      <c r="BV20" s="1104"/>
      <c r="BW20" s="1104"/>
      <c r="BX20" s="1104"/>
      <c r="BY20" s="1104"/>
      <c r="BZ20" s="1104"/>
      <c r="CA20" s="1104"/>
      <c r="CB20" s="1104"/>
      <c r="CC20" s="1104"/>
      <c r="CD20" s="1104"/>
      <c r="CE20" s="1104"/>
      <c r="CF20" s="1104"/>
      <c r="CG20" s="1105"/>
      <c r="CH20" s="1078">
        <v>-1</v>
      </c>
      <c r="CI20" s="1079"/>
      <c r="CJ20" s="1079"/>
      <c r="CK20" s="1079"/>
      <c r="CL20" s="1080"/>
      <c r="CM20" s="1078">
        <v>907</v>
      </c>
      <c r="CN20" s="1079"/>
      <c r="CO20" s="1079"/>
      <c r="CP20" s="1079"/>
      <c r="CQ20" s="1080"/>
      <c r="CR20" s="1078">
        <v>978</v>
      </c>
      <c r="CS20" s="1079"/>
      <c r="CT20" s="1079"/>
      <c r="CU20" s="1079"/>
      <c r="CV20" s="1080"/>
      <c r="CW20" s="1078">
        <v>177</v>
      </c>
      <c r="CX20" s="1079"/>
      <c r="CY20" s="1079"/>
      <c r="CZ20" s="1079"/>
      <c r="DA20" s="1080"/>
      <c r="DB20" s="1078">
        <v>3</v>
      </c>
      <c r="DC20" s="1079"/>
      <c r="DD20" s="1079"/>
      <c r="DE20" s="1079"/>
      <c r="DF20" s="1080"/>
      <c r="DG20" s="1078" t="s">
        <v>525</v>
      </c>
      <c r="DH20" s="1079"/>
      <c r="DI20" s="1079"/>
      <c r="DJ20" s="1079"/>
      <c r="DK20" s="1080"/>
      <c r="DL20" s="1078" t="s">
        <v>525</v>
      </c>
      <c r="DM20" s="1079"/>
      <c r="DN20" s="1079"/>
      <c r="DO20" s="1079"/>
      <c r="DP20" s="1080"/>
      <c r="DQ20" s="1078" t="s">
        <v>525</v>
      </c>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t="s">
        <v>620</v>
      </c>
      <c r="BS21" s="1103" t="s">
        <v>614</v>
      </c>
      <c r="BT21" s="1104"/>
      <c r="BU21" s="1104"/>
      <c r="BV21" s="1104"/>
      <c r="BW21" s="1104"/>
      <c r="BX21" s="1104"/>
      <c r="BY21" s="1104"/>
      <c r="BZ21" s="1104"/>
      <c r="CA21" s="1104"/>
      <c r="CB21" s="1104"/>
      <c r="CC21" s="1104"/>
      <c r="CD21" s="1104"/>
      <c r="CE21" s="1104"/>
      <c r="CF21" s="1104"/>
      <c r="CG21" s="1105"/>
      <c r="CH21" s="1078">
        <v>102</v>
      </c>
      <c r="CI21" s="1079"/>
      <c r="CJ21" s="1079"/>
      <c r="CK21" s="1079"/>
      <c r="CL21" s="1080"/>
      <c r="CM21" s="1078">
        <v>322</v>
      </c>
      <c r="CN21" s="1079"/>
      <c r="CO21" s="1079"/>
      <c r="CP21" s="1079"/>
      <c r="CQ21" s="1080"/>
      <c r="CR21" s="1078">
        <v>217</v>
      </c>
      <c r="CS21" s="1079"/>
      <c r="CT21" s="1079"/>
      <c r="CU21" s="1079"/>
      <c r="CV21" s="1080"/>
      <c r="CW21" s="1078">
        <v>296</v>
      </c>
      <c r="CX21" s="1079"/>
      <c r="CY21" s="1079"/>
      <c r="CZ21" s="1079"/>
      <c r="DA21" s="1080"/>
      <c r="DB21" s="1078" t="s">
        <v>525</v>
      </c>
      <c r="DC21" s="1079"/>
      <c r="DD21" s="1079"/>
      <c r="DE21" s="1079"/>
      <c r="DF21" s="1080"/>
      <c r="DG21" s="1078" t="s">
        <v>525</v>
      </c>
      <c r="DH21" s="1079"/>
      <c r="DI21" s="1079"/>
      <c r="DJ21" s="1079"/>
      <c r="DK21" s="1080"/>
      <c r="DL21" s="1078">
        <v>2512</v>
      </c>
      <c r="DM21" s="1079"/>
      <c r="DN21" s="1079"/>
      <c r="DO21" s="1079"/>
      <c r="DP21" s="1080"/>
      <c r="DQ21" s="1078">
        <v>2261</v>
      </c>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396</v>
      </c>
      <c r="BA22" s="1124"/>
      <c r="BB22" s="1124"/>
      <c r="BC22" s="1124"/>
      <c r="BD22" s="1125"/>
      <c r="BE22" s="253"/>
      <c r="BF22" s="253"/>
      <c r="BG22" s="253"/>
      <c r="BH22" s="253"/>
      <c r="BI22" s="253"/>
      <c r="BJ22" s="253"/>
      <c r="BK22" s="253"/>
      <c r="BL22" s="253"/>
      <c r="BM22" s="253"/>
      <c r="BN22" s="253"/>
      <c r="BO22" s="253"/>
      <c r="BP22" s="253"/>
      <c r="BQ22" s="262">
        <v>16</v>
      </c>
      <c r="BR22" s="263"/>
      <c r="BS22" s="1103" t="s">
        <v>622</v>
      </c>
      <c r="BT22" s="1104"/>
      <c r="BU22" s="1104"/>
      <c r="BV22" s="1104"/>
      <c r="BW22" s="1104"/>
      <c r="BX22" s="1104"/>
      <c r="BY22" s="1104"/>
      <c r="BZ22" s="1104"/>
      <c r="CA22" s="1104"/>
      <c r="CB22" s="1104"/>
      <c r="CC22" s="1104"/>
      <c r="CD22" s="1104"/>
      <c r="CE22" s="1104"/>
      <c r="CF22" s="1104"/>
      <c r="CG22" s="1105"/>
      <c r="CH22" s="1078">
        <v>14</v>
      </c>
      <c r="CI22" s="1079"/>
      <c r="CJ22" s="1079"/>
      <c r="CK22" s="1079"/>
      <c r="CL22" s="1080"/>
      <c r="CM22" s="1078">
        <v>281</v>
      </c>
      <c r="CN22" s="1079"/>
      <c r="CO22" s="1079"/>
      <c r="CP22" s="1079"/>
      <c r="CQ22" s="1080"/>
      <c r="CR22" s="1078">
        <v>100</v>
      </c>
      <c r="CS22" s="1079"/>
      <c r="CT22" s="1079"/>
      <c r="CU22" s="1079"/>
      <c r="CV22" s="1080"/>
      <c r="CW22" s="1078">
        <v>115</v>
      </c>
      <c r="CX22" s="1079"/>
      <c r="CY22" s="1079"/>
      <c r="CZ22" s="1079"/>
      <c r="DA22" s="1080"/>
      <c r="DB22" s="1078" t="s">
        <v>525</v>
      </c>
      <c r="DC22" s="1079"/>
      <c r="DD22" s="1079"/>
      <c r="DE22" s="1079"/>
      <c r="DF22" s="1080"/>
      <c r="DG22" s="1078" t="s">
        <v>525</v>
      </c>
      <c r="DH22" s="1079"/>
      <c r="DI22" s="1079"/>
      <c r="DJ22" s="1079"/>
      <c r="DK22" s="1080"/>
      <c r="DL22" s="1078" t="s">
        <v>525</v>
      </c>
      <c r="DM22" s="1079"/>
      <c r="DN22" s="1079"/>
      <c r="DO22" s="1079"/>
      <c r="DP22" s="1080"/>
      <c r="DQ22" s="1078" t="s">
        <v>525</v>
      </c>
      <c r="DR22" s="1079"/>
      <c r="DS22" s="1079"/>
      <c r="DT22" s="1079"/>
      <c r="DU22" s="1080"/>
      <c r="DV22" s="1081"/>
      <c r="DW22" s="1082"/>
      <c r="DX22" s="1082"/>
      <c r="DY22" s="1082"/>
      <c r="DZ22" s="1083"/>
      <c r="EA22" s="254"/>
    </row>
    <row r="23" spans="1:131" s="255" customFormat="1" ht="26.25" customHeight="1" thickBot="1">
      <c r="A23" s="264" t="s">
        <v>397</v>
      </c>
      <c r="B23" s="1033" t="s">
        <v>398</v>
      </c>
      <c r="C23" s="1034"/>
      <c r="D23" s="1034"/>
      <c r="E23" s="1034"/>
      <c r="F23" s="1034"/>
      <c r="G23" s="1034"/>
      <c r="H23" s="1034"/>
      <c r="I23" s="1034"/>
      <c r="J23" s="1034"/>
      <c r="K23" s="1034"/>
      <c r="L23" s="1034"/>
      <c r="M23" s="1034"/>
      <c r="N23" s="1034"/>
      <c r="O23" s="1034"/>
      <c r="P23" s="1035"/>
      <c r="Q23" s="1157">
        <v>654218</v>
      </c>
      <c r="R23" s="1158"/>
      <c r="S23" s="1158"/>
      <c r="T23" s="1158"/>
      <c r="U23" s="1158"/>
      <c r="V23" s="1158">
        <v>650494</v>
      </c>
      <c r="W23" s="1158"/>
      <c r="X23" s="1158"/>
      <c r="Y23" s="1158"/>
      <c r="Z23" s="1158"/>
      <c r="AA23" s="1158">
        <v>3724</v>
      </c>
      <c r="AB23" s="1158"/>
      <c r="AC23" s="1158"/>
      <c r="AD23" s="1158"/>
      <c r="AE23" s="1159"/>
      <c r="AF23" s="1160">
        <v>1813</v>
      </c>
      <c r="AG23" s="1158"/>
      <c r="AH23" s="1158"/>
      <c r="AI23" s="1158"/>
      <c r="AJ23" s="1161"/>
      <c r="AK23" s="1162"/>
      <c r="AL23" s="1163"/>
      <c r="AM23" s="1163"/>
      <c r="AN23" s="1163"/>
      <c r="AO23" s="1163"/>
      <c r="AP23" s="1158">
        <v>1142269</v>
      </c>
      <c r="AQ23" s="1158"/>
      <c r="AR23" s="1158"/>
      <c r="AS23" s="1158"/>
      <c r="AT23" s="1158"/>
      <c r="AU23" s="1164"/>
      <c r="AV23" s="1164"/>
      <c r="AW23" s="1164"/>
      <c r="AX23" s="1164"/>
      <c r="AY23" s="1165"/>
      <c r="AZ23" s="1154" t="s">
        <v>399</v>
      </c>
      <c r="BA23" s="1155"/>
      <c r="BB23" s="1155"/>
      <c r="BC23" s="1155"/>
      <c r="BD23" s="1156"/>
      <c r="BE23" s="253"/>
      <c r="BF23" s="253"/>
      <c r="BG23" s="253"/>
      <c r="BH23" s="253"/>
      <c r="BI23" s="253"/>
      <c r="BJ23" s="253"/>
      <c r="BK23" s="253"/>
      <c r="BL23" s="253"/>
      <c r="BM23" s="253"/>
      <c r="BN23" s="253"/>
      <c r="BO23" s="253"/>
      <c r="BP23" s="253"/>
      <c r="BQ23" s="262">
        <v>17</v>
      </c>
      <c r="BR23" s="263"/>
      <c r="BS23" s="1103" t="s">
        <v>615</v>
      </c>
      <c r="BT23" s="1104"/>
      <c r="BU23" s="1104"/>
      <c r="BV23" s="1104"/>
      <c r="BW23" s="1104"/>
      <c r="BX23" s="1104"/>
      <c r="BY23" s="1104"/>
      <c r="BZ23" s="1104"/>
      <c r="CA23" s="1104"/>
      <c r="CB23" s="1104"/>
      <c r="CC23" s="1104"/>
      <c r="CD23" s="1104"/>
      <c r="CE23" s="1104"/>
      <c r="CF23" s="1104"/>
      <c r="CG23" s="1105"/>
      <c r="CH23" s="1078">
        <v>628</v>
      </c>
      <c r="CI23" s="1079"/>
      <c r="CJ23" s="1079"/>
      <c r="CK23" s="1079"/>
      <c r="CL23" s="1080"/>
      <c r="CM23" s="1078">
        <v>10492</v>
      </c>
      <c r="CN23" s="1079"/>
      <c r="CO23" s="1079"/>
      <c r="CP23" s="1079"/>
      <c r="CQ23" s="1080"/>
      <c r="CR23" s="1078">
        <v>1</v>
      </c>
      <c r="CS23" s="1079"/>
      <c r="CT23" s="1079"/>
      <c r="CU23" s="1079"/>
      <c r="CV23" s="1080"/>
      <c r="CW23" s="1078">
        <v>4</v>
      </c>
      <c r="CX23" s="1079"/>
      <c r="CY23" s="1079"/>
      <c r="CZ23" s="1079"/>
      <c r="DA23" s="1080"/>
      <c r="DB23" s="1078" t="s">
        <v>525</v>
      </c>
      <c r="DC23" s="1079"/>
      <c r="DD23" s="1079"/>
      <c r="DE23" s="1079"/>
      <c r="DF23" s="1080"/>
      <c r="DG23" s="1078" t="s">
        <v>525</v>
      </c>
      <c r="DH23" s="1079"/>
      <c r="DI23" s="1079"/>
      <c r="DJ23" s="1079"/>
      <c r="DK23" s="1080"/>
      <c r="DL23" s="1078" t="s">
        <v>525</v>
      </c>
      <c r="DM23" s="1079"/>
      <c r="DN23" s="1079"/>
      <c r="DO23" s="1079"/>
      <c r="DP23" s="1080"/>
      <c r="DQ23" s="1078" t="s">
        <v>525</v>
      </c>
      <c r="DR23" s="1079"/>
      <c r="DS23" s="1079"/>
      <c r="DT23" s="1079"/>
      <c r="DU23" s="1080"/>
      <c r="DV23" s="1081"/>
      <c r="DW23" s="1082"/>
      <c r="DX23" s="1082"/>
      <c r="DY23" s="1082"/>
      <c r="DZ23" s="1083"/>
      <c r="EA23" s="254"/>
    </row>
    <row r="24" spans="1:131" s="255" customFormat="1" ht="26.25" customHeight="1">
      <c r="A24" s="1153" t="s">
        <v>400</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t="s">
        <v>616</v>
      </c>
      <c r="BT24" s="1104"/>
      <c r="BU24" s="1104"/>
      <c r="BV24" s="1104"/>
      <c r="BW24" s="1104"/>
      <c r="BX24" s="1104"/>
      <c r="BY24" s="1104"/>
      <c r="BZ24" s="1104"/>
      <c r="CA24" s="1104"/>
      <c r="CB24" s="1104"/>
      <c r="CC24" s="1104"/>
      <c r="CD24" s="1104"/>
      <c r="CE24" s="1104"/>
      <c r="CF24" s="1104"/>
      <c r="CG24" s="1105"/>
      <c r="CH24" s="1078">
        <v>95</v>
      </c>
      <c r="CI24" s="1079"/>
      <c r="CJ24" s="1079"/>
      <c r="CK24" s="1079"/>
      <c r="CL24" s="1080"/>
      <c r="CM24" s="1078">
        <v>2887</v>
      </c>
      <c r="CN24" s="1079"/>
      <c r="CO24" s="1079"/>
      <c r="CP24" s="1079"/>
      <c r="CQ24" s="1080"/>
      <c r="CR24" s="1078">
        <v>224</v>
      </c>
      <c r="CS24" s="1079"/>
      <c r="CT24" s="1079"/>
      <c r="CU24" s="1079"/>
      <c r="CV24" s="1080"/>
      <c r="CW24" s="1078" t="s">
        <v>525</v>
      </c>
      <c r="CX24" s="1079"/>
      <c r="CY24" s="1079"/>
      <c r="CZ24" s="1079"/>
      <c r="DA24" s="1080"/>
      <c r="DB24" s="1078" t="s">
        <v>525</v>
      </c>
      <c r="DC24" s="1079"/>
      <c r="DD24" s="1079"/>
      <c r="DE24" s="1079"/>
      <c r="DF24" s="1080"/>
      <c r="DG24" s="1078" t="s">
        <v>525</v>
      </c>
      <c r="DH24" s="1079"/>
      <c r="DI24" s="1079"/>
      <c r="DJ24" s="1079"/>
      <c r="DK24" s="1080"/>
      <c r="DL24" s="1078" t="s">
        <v>525</v>
      </c>
      <c r="DM24" s="1079"/>
      <c r="DN24" s="1079"/>
      <c r="DO24" s="1079"/>
      <c r="DP24" s="1080"/>
      <c r="DQ24" s="1078" t="s">
        <v>525</v>
      </c>
      <c r="DR24" s="1079"/>
      <c r="DS24" s="1079"/>
      <c r="DT24" s="1079"/>
      <c r="DU24" s="1080"/>
      <c r="DV24" s="1081"/>
      <c r="DW24" s="1082"/>
      <c r="DX24" s="1082"/>
      <c r="DY24" s="1082"/>
      <c r="DZ24" s="1083"/>
      <c r="EA24" s="254"/>
    </row>
    <row r="25" spans="1:131" s="247" customFormat="1" ht="26.25" customHeight="1" thickBot="1">
      <c r="A25" s="1152" t="s">
        <v>401</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t="s">
        <v>620</v>
      </c>
      <c r="BS25" s="1103" t="s">
        <v>617</v>
      </c>
      <c r="BT25" s="1104"/>
      <c r="BU25" s="1104"/>
      <c r="BV25" s="1104"/>
      <c r="BW25" s="1104"/>
      <c r="BX25" s="1104"/>
      <c r="BY25" s="1104"/>
      <c r="BZ25" s="1104"/>
      <c r="CA25" s="1104"/>
      <c r="CB25" s="1104"/>
      <c r="CC25" s="1104"/>
      <c r="CD25" s="1104"/>
      <c r="CE25" s="1104"/>
      <c r="CF25" s="1104"/>
      <c r="CG25" s="1105"/>
      <c r="CH25" s="1078" t="s">
        <v>525</v>
      </c>
      <c r="CI25" s="1079"/>
      <c r="CJ25" s="1079"/>
      <c r="CK25" s="1079"/>
      <c r="CL25" s="1080"/>
      <c r="CM25" s="1078">
        <v>82942</v>
      </c>
      <c r="CN25" s="1079"/>
      <c r="CO25" s="1079"/>
      <c r="CP25" s="1079"/>
      <c r="CQ25" s="1080"/>
      <c r="CR25" s="1078">
        <v>41404</v>
      </c>
      <c r="CS25" s="1079"/>
      <c r="CT25" s="1079"/>
      <c r="CU25" s="1079"/>
      <c r="CV25" s="1080"/>
      <c r="CW25" s="1078" t="s">
        <v>525</v>
      </c>
      <c r="CX25" s="1079"/>
      <c r="CY25" s="1079"/>
      <c r="CZ25" s="1079"/>
      <c r="DA25" s="1080"/>
      <c r="DB25" s="1078">
        <v>25581</v>
      </c>
      <c r="DC25" s="1079"/>
      <c r="DD25" s="1079"/>
      <c r="DE25" s="1079"/>
      <c r="DF25" s="1080"/>
      <c r="DG25" s="1078">
        <v>93234</v>
      </c>
      <c r="DH25" s="1079"/>
      <c r="DI25" s="1079"/>
      <c r="DJ25" s="1079"/>
      <c r="DK25" s="1080"/>
      <c r="DL25" s="1078" t="s">
        <v>525</v>
      </c>
      <c r="DM25" s="1079"/>
      <c r="DN25" s="1079"/>
      <c r="DO25" s="1079"/>
      <c r="DP25" s="1080"/>
      <c r="DQ25" s="1078" t="s">
        <v>525</v>
      </c>
      <c r="DR25" s="1079"/>
      <c r="DS25" s="1079"/>
      <c r="DT25" s="1079"/>
      <c r="DU25" s="1080"/>
      <c r="DV25" s="1081"/>
      <c r="DW25" s="1082"/>
      <c r="DX25" s="1082"/>
      <c r="DY25" s="1082"/>
      <c r="DZ25" s="1083"/>
      <c r="EA25" s="246"/>
    </row>
    <row r="26" spans="1:131" s="247" customFormat="1" ht="26.25" customHeight="1">
      <c r="A26" s="1084" t="s">
        <v>369</v>
      </c>
      <c r="B26" s="1085"/>
      <c r="C26" s="1085"/>
      <c r="D26" s="1085"/>
      <c r="E26" s="1085"/>
      <c r="F26" s="1085"/>
      <c r="G26" s="1085"/>
      <c r="H26" s="1085"/>
      <c r="I26" s="1085"/>
      <c r="J26" s="1085"/>
      <c r="K26" s="1085"/>
      <c r="L26" s="1085"/>
      <c r="M26" s="1085"/>
      <c r="N26" s="1085"/>
      <c r="O26" s="1085"/>
      <c r="P26" s="1086"/>
      <c r="Q26" s="1090" t="s">
        <v>402</v>
      </c>
      <c r="R26" s="1091"/>
      <c r="S26" s="1091"/>
      <c r="T26" s="1091"/>
      <c r="U26" s="1092"/>
      <c r="V26" s="1090" t="s">
        <v>403</v>
      </c>
      <c r="W26" s="1091"/>
      <c r="X26" s="1091"/>
      <c r="Y26" s="1091"/>
      <c r="Z26" s="1092"/>
      <c r="AA26" s="1090" t="s">
        <v>404</v>
      </c>
      <c r="AB26" s="1091"/>
      <c r="AC26" s="1091"/>
      <c r="AD26" s="1091"/>
      <c r="AE26" s="1091"/>
      <c r="AF26" s="1148" t="s">
        <v>405</v>
      </c>
      <c r="AG26" s="1097"/>
      <c r="AH26" s="1097"/>
      <c r="AI26" s="1097"/>
      <c r="AJ26" s="1149"/>
      <c r="AK26" s="1091" t="s">
        <v>406</v>
      </c>
      <c r="AL26" s="1091"/>
      <c r="AM26" s="1091"/>
      <c r="AN26" s="1091"/>
      <c r="AO26" s="1092"/>
      <c r="AP26" s="1090" t="s">
        <v>407</v>
      </c>
      <c r="AQ26" s="1091"/>
      <c r="AR26" s="1091"/>
      <c r="AS26" s="1091"/>
      <c r="AT26" s="1092"/>
      <c r="AU26" s="1090" t="s">
        <v>408</v>
      </c>
      <c r="AV26" s="1091"/>
      <c r="AW26" s="1091"/>
      <c r="AX26" s="1091"/>
      <c r="AY26" s="1092"/>
      <c r="AZ26" s="1090" t="s">
        <v>409</v>
      </c>
      <c r="BA26" s="1091"/>
      <c r="BB26" s="1091"/>
      <c r="BC26" s="1091"/>
      <c r="BD26" s="1092"/>
      <c r="BE26" s="1090" t="s">
        <v>376</v>
      </c>
      <c r="BF26" s="1091"/>
      <c r="BG26" s="1091"/>
      <c r="BH26" s="1091"/>
      <c r="BI26" s="1106"/>
      <c r="BJ26" s="252"/>
      <c r="BK26" s="252"/>
      <c r="BL26" s="252"/>
      <c r="BM26" s="252"/>
      <c r="BN26" s="252"/>
      <c r="BO26" s="265"/>
      <c r="BP26" s="265"/>
      <c r="BQ26" s="262">
        <v>20</v>
      </c>
      <c r="BR26" s="263" t="s">
        <v>620</v>
      </c>
      <c r="BS26" s="1103" t="s">
        <v>618</v>
      </c>
      <c r="BT26" s="1104"/>
      <c r="BU26" s="1104"/>
      <c r="BV26" s="1104"/>
      <c r="BW26" s="1104"/>
      <c r="BX26" s="1104"/>
      <c r="BY26" s="1104"/>
      <c r="BZ26" s="1104"/>
      <c r="CA26" s="1104"/>
      <c r="CB26" s="1104"/>
      <c r="CC26" s="1104"/>
      <c r="CD26" s="1104"/>
      <c r="CE26" s="1104"/>
      <c r="CF26" s="1104"/>
      <c r="CG26" s="1105"/>
      <c r="CH26" s="1078">
        <v>453</v>
      </c>
      <c r="CI26" s="1079"/>
      <c r="CJ26" s="1079"/>
      <c r="CK26" s="1079"/>
      <c r="CL26" s="1080"/>
      <c r="CM26" s="1078">
        <v>596</v>
      </c>
      <c r="CN26" s="1079"/>
      <c r="CO26" s="1079"/>
      <c r="CP26" s="1079"/>
      <c r="CQ26" s="1080"/>
      <c r="CR26" s="1078">
        <v>5100</v>
      </c>
      <c r="CS26" s="1079"/>
      <c r="CT26" s="1079"/>
      <c r="CU26" s="1079"/>
      <c r="CV26" s="1080"/>
      <c r="CW26" s="1078">
        <v>2</v>
      </c>
      <c r="CX26" s="1079"/>
      <c r="CY26" s="1079"/>
      <c r="CZ26" s="1079"/>
      <c r="DA26" s="1080"/>
      <c r="DB26" s="1078">
        <v>15254</v>
      </c>
      <c r="DC26" s="1079"/>
      <c r="DD26" s="1079"/>
      <c r="DE26" s="1079"/>
      <c r="DF26" s="1080"/>
      <c r="DG26" s="1078" t="s">
        <v>525</v>
      </c>
      <c r="DH26" s="1079"/>
      <c r="DI26" s="1079"/>
      <c r="DJ26" s="1079"/>
      <c r="DK26" s="1080"/>
      <c r="DL26" s="1078">
        <v>15500</v>
      </c>
      <c r="DM26" s="1079"/>
      <c r="DN26" s="1079"/>
      <c r="DO26" s="1079"/>
      <c r="DP26" s="1080"/>
      <c r="DQ26" s="1078">
        <v>13950</v>
      </c>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t="s">
        <v>619</v>
      </c>
      <c r="BT27" s="1104"/>
      <c r="BU27" s="1104"/>
      <c r="BV27" s="1104"/>
      <c r="BW27" s="1104"/>
      <c r="BX27" s="1104"/>
      <c r="BY27" s="1104"/>
      <c r="BZ27" s="1104"/>
      <c r="CA27" s="1104"/>
      <c r="CB27" s="1104"/>
      <c r="CC27" s="1104"/>
      <c r="CD27" s="1104"/>
      <c r="CE27" s="1104"/>
      <c r="CF27" s="1104"/>
      <c r="CG27" s="1105"/>
      <c r="CH27" s="1078">
        <v>4</v>
      </c>
      <c r="CI27" s="1079"/>
      <c r="CJ27" s="1079"/>
      <c r="CK27" s="1079"/>
      <c r="CL27" s="1080"/>
      <c r="CM27" s="1078">
        <v>104</v>
      </c>
      <c r="CN27" s="1079"/>
      <c r="CO27" s="1079"/>
      <c r="CP27" s="1079"/>
      <c r="CQ27" s="1080"/>
      <c r="CR27" s="1078">
        <v>20</v>
      </c>
      <c r="CS27" s="1079"/>
      <c r="CT27" s="1079"/>
      <c r="CU27" s="1079"/>
      <c r="CV27" s="1080"/>
      <c r="CW27" s="1078" t="s">
        <v>525</v>
      </c>
      <c r="CX27" s="1079"/>
      <c r="CY27" s="1079"/>
      <c r="CZ27" s="1079"/>
      <c r="DA27" s="1080"/>
      <c r="DB27" s="1078" t="s">
        <v>525</v>
      </c>
      <c r="DC27" s="1079"/>
      <c r="DD27" s="1079"/>
      <c r="DE27" s="1079"/>
      <c r="DF27" s="1080"/>
      <c r="DG27" s="1078" t="s">
        <v>525</v>
      </c>
      <c r="DH27" s="1079"/>
      <c r="DI27" s="1079"/>
      <c r="DJ27" s="1079"/>
      <c r="DK27" s="1080"/>
      <c r="DL27" s="1078" t="s">
        <v>525</v>
      </c>
      <c r="DM27" s="1079"/>
      <c r="DN27" s="1079"/>
      <c r="DO27" s="1079"/>
      <c r="DP27" s="1080"/>
      <c r="DQ27" s="1078" t="s">
        <v>525</v>
      </c>
      <c r="DR27" s="1079"/>
      <c r="DS27" s="1079"/>
      <c r="DT27" s="1079"/>
      <c r="DU27" s="1080"/>
      <c r="DV27" s="1081"/>
      <c r="DW27" s="1082"/>
      <c r="DX27" s="1082"/>
      <c r="DY27" s="1082"/>
      <c r="DZ27" s="1083"/>
      <c r="EA27" s="246"/>
    </row>
    <row r="28" spans="1:131" s="247" customFormat="1" ht="26.25" customHeight="1" thickTop="1">
      <c r="A28" s="266">
        <v>1</v>
      </c>
      <c r="B28" s="1139" t="s">
        <v>410</v>
      </c>
      <c r="C28" s="1140"/>
      <c r="D28" s="1140"/>
      <c r="E28" s="1140"/>
      <c r="F28" s="1140"/>
      <c r="G28" s="1140"/>
      <c r="H28" s="1140"/>
      <c r="I28" s="1140"/>
      <c r="J28" s="1140"/>
      <c r="K28" s="1140"/>
      <c r="L28" s="1140"/>
      <c r="M28" s="1140"/>
      <c r="N28" s="1140"/>
      <c r="O28" s="1140"/>
      <c r="P28" s="1141"/>
      <c r="Q28" s="1142">
        <v>14521</v>
      </c>
      <c r="R28" s="1143"/>
      <c r="S28" s="1143"/>
      <c r="T28" s="1143"/>
      <c r="U28" s="1143"/>
      <c r="V28" s="1143">
        <v>14362</v>
      </c>
      <c r="W28" s="1143"/>
      <c r="X28" s="1143"/>
      <c r="Y28" s="1143"/>
      <c r="Z28" s="1143"/>
      <c r="AA28" s="1143">
        <v>160</v>
      </c>
      <c r="AB28" s="1143"/>
      <c r="AC28" s="1143"/>
      <c r="AD28" s="1143"/>
      <c r="AE28" s="1144"/>
      <c r="AF28" s="1145">
        <v>160</v>
      </c>
      <c r="AG28" s="1143"/>
      <c r="AH28" s="1143"/>
      <c r="AI28" s="1143"/>
      <c r="AJ28" s="1146"/>
      <c r="AK28" s="1147">
        <v>2331</v>
      </c>
      <c r="AL28" s="1135"/>
      <c r="AM28" s="1135"/>
      <c r="AN28" s="1135"/>
      <c r="AO28" s="1135"/>
      <c r="AP28" s="1135" t="s">
        <v>525</v>
      </c>
      <c r="AQ28" s="1135"/>
      <c r="AR28" s="1135"/>
      <c r="AS28" s="1135"/>
      <c r="AT28" s="1135"/>
      <c r="AU28" s="1135" t="s">
        <v>525</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411</v>
      </c>
      <c r="C29" s="1127"/>
      <c r="D29" s="1127"/>
      <c r="E29" s="1127"/>
      <c r="F29" s="1127"/>
      <c r="G29" s="1127"/>
      <c r="H29" s="1127"/>
      <c r="I29" s="1127"/>
      <c r="J29" s="1127"/>
      <c r="K29" s="1127"/>
      <c r="L29" s="1127"/>
      <c r="M29" s="1127"/>
      <c r="N29" s="1127"/>
      <c r="O29" s="1127"/>
      <c r="P29" s="1128"/>
      <c r="Q29" s="1132">
        <v>94479</v>
      </c>
      <c r="R29" s="1133"/>
      <c r="S29" s="1133"/>
      <c r="T29" s="1133"/>
      <c r="U29" s="1133"/>
      <c r="V29" s="1133">
        <v>92214</v>
      </c>
      <c r="W29" s="1133"/>
      <c r="X29" s="1133"/>
      <c r="Y29" s="1133"/>
      <c r="Z29" s="1133"/>
      <c r="AA29" s="1133">
        <v>2266</v>
      </c>
      <c r="AB29" s="1133"/>
      <c r="AC29" s="1133"/>
      <c r="AD29" s="1133"/>
      <c r="AE29" s="1134"/>
      <c r="AF29" s="1108">
        <v>2266</v>
      </c>
      <c r="AG29" s="1109"/>
      <c r="AH29" s="1109"/>
      <c r="AI29" s="1109"/>
      <c r="AJ29" s="1110"/>
      <c r="AK29" s="1069">
        <v>13178</v>
      </c>
      <c r="AL29" s="1060"/>
      <c r="AM29" s="1060"/>
      <c r="AN29" s="1060"/>
      <c r="AO29" s="1060"/>
      <c r="AP29" s="1060" t="s">
        <v>525</v>
      </c>
      <c r="AQ29" s="1060"/>
      <c r="AR29" s="1060"/>
      <c r="AS29" s="1060"/>
      <c r="AT29" s="1060"/>
      <c r="AU29" s="1060" t="s">
        <v>525</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412</v>
      </c>
      <c r="C30" s="1127"/>
      <c r="D30" s="1127"/>
      <c r="E30" s="1127"/>
      <c r="F30" s="1127"/>
      <c r="G30" s="1127"/>
      <c r="H30" s="1127"/>
      <c r="I30" s="1127"/>
      <c r="J30" s="1127"/>
      <c r="K30" s="1127"/>
      <c r="L30" s="1127"/>
      <c r="M30" s="1127"/>
      <c r="N30" s="1127"/>
      <c r="O30" s="1127"/>
      <c r="P30" s="1128"/>
      <c r="Q30" s="1132">
        <v>117110</v>
      </c>
      <c r="R30" s="1133"/>
      <c r="S30" s="1133"/>
      <c r="T30" s="1133"/>
      <c r="U30" s="1133"/>
      <c r="V30" s="1133">
        <v>117110</v>
      </c>
      <c r="W30" s="1133"/>
      <c r="X30" s="1133"/>
      <c r="Y30" s="1133"/>
      <c r="Z30" s="1133"/>
      <c r="AA30" s="1133" t="s">
        <v>525</v>
      </c>
      <c r="AB30" s="1133"/>
      <c r="AC30" s="1133"/>
      <c r="AD30" s="1133"/>
      <c r="AE30" s="1134"/>
      <c r="AF30" s="1108" t="s">
        <v>413</v>
      </c>
      <c r="AG30" s="1109"/>
      <c r="AH30" s="1109"/>
      <c r="AI30" s="1109"/>
      <c r="AJ30" s="1110"/>
      <c r="AK30" s="1069">
        <v>9991</v>
      </c>
      <c r="AL30" s="1060"/>
      <c r="AM30" s="1060"/>
      <c r="AN30" s="1060"/>
      <c r="AO30" s="1060"/>
      <c r="AP30" s="1060" t="s">
        <v>525</v>
      </c>
      <c r="AQ30" s="1060"/>
      <c r="AR30" s="1060"/>
      <c r="AS30" s="1060"/>
      <c r="AT30" s="1060"/>
      <c r="AU30" s="1060" t="s">
        <v>525</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414</v>
      </c>
      <c r="C31" s="1127"/>
      <c r="D31" s="1127"/>
      <c r="E31" s="1127"/>
      <c r="F31" s="1127"/>
      <c r="G31" s="1127"/>
      <c r="H31" s="1127"/>
      <c r="I31" s="1127"/>
      <c r="J31" s="1127"/>
      <c r="K31" s="1127"/>
      <c r="L31" s="1127"/>
      <c r="M31" s="1127"/>
      <c r="N31" s="1127"/>
      <c r="O31" s="1127"/>
      <c r="P31" s="1128"/>
      <c r="Q31" s="1132">
        <v>13060</v>
      </c>
      <c r="R31" s="1133"/>
      <c r="S31" s="1133"/>
      <c r="T31" s="1133"/>
      <c r="U31" s="1133"/>
      <c r="V31" s="1133">
        <v>12305</v>
      </c>
      <c r="W31" s="1133"/>
      <c r="X31" s="1133"/>
      <c r="Y31" s="1133"/>
      <c r="Z31" s="1133"/>
      <c r="AA31" s="1133">
        <v>755</v>
      </c>
      <c r="AB31" s="1133"/>
      <c r="AC31" s="1133"/>
      <c r="AD31" s="1133"/>
      <c r="AE31" s="1134"/>
      <c r="AF31" s="1108">
        <v>755</v>
      </c>
      <c r="AG31" s="1109"/>
      <c r="AH31" s="1109"/>
      <c r="AI31" s="1109"/>
      <c r="AJ31" s="1110"/>
      <c r="AK31" s="1069" t="s">
        <v>525</v>
      </c>
      <c r="AL31" s="1060"/>
      <c r="AM31" s="1060"/>
      <c r="AN31" s="1060"/>
      <c r="AO31" s="1060"/>
      <c r="AP31" s="1060" t="s">
        <v>525</v>
      </c>
      <c r="AQ31" s="1060"/>
      <c r="AR31" s="1060"/>
      <c r="AS31" s="1060"/>
      <c r="AT31" s="1060"/>
      <c r="AU31" s="1060" t="s">
        <v>525</v>
      </c>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t="s">
        <v>415</v>
      </c>
      <c r="C32" s="1127"/>
      <c r="D32" s="1127"/>
      <c r="E32" s="1127"/>
      <c r="F32" s="1127"/>
      <c r="G32" s="1127"/>
      <c r="H32" s="1127"/>
      <c r="I32" s="1127"/>
      <c r="J32" s="1127"/>
      <c r="K32" s="1127"/>
      <c r="L32" s="1127"/>
      <c r="M32" s="1127"/>
      <c r="N32" s="1127"/>
      <c r="O32" s="1127"/>
      <c r="P32" s="1128"/>
      <c r="Q32" s="1132">
        <v>623</v>
      </c>
      <c r="R32" s="1133"/>
      <c r="S32" s="1133"/>
      <c r="T32" s="1133"/>
      <c r="U32" s="1133"/>
      <c r="V32" s="1133">
        <v>623</v>
      </c>
      <c r="W32" s="1133"/>
      <c r="X32" s="1133"/>
      <c r="Y32" s="1133"/>
      <c r="Z32" s="1133"/>
      <c r="AA32" s="1133">
        <v>0</v>
      </c>
      <c r="AB32" s="1133"/>
      <c r="AC32" s="1133"/>
      <c r="AD32" s="1133"/>
      <c r="AE32" s="1134"/>
      <c r="AF32" s="1108" t="s">
        <v>413</v>
      </c>
      <c r="AG32" s="1109"/>
      <c r="AH32" s="1109"/>
      <c r="AI32" s="1109"/>
      <c r="AJ32" s="1110"/>
      <c r="AK32" s="1069" t="s">
        <v>525</v>
      </c>
      <c r="AL32" s="1060"/>
      <c r="AM32" s="1060"/>
      <c r="AN32" s="1060"/>
      <c r="AO32" s="1060"/>
      <c r="AP32" s="1060">
        <v>570</v>
      </c>
      <c r="AQ32" s="1060"/>
      <c r="AR32" s="1060"/>
      <c r="AS32" s="1060"/>
      <c r="AT32" s="1060"/>
      <c r="AU32" s="1060" t="s">
        <v>525</v>
      </c>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t="s">
        <v>416</v>
      </c>
      <c r="C33" s="1127"/>
      <c r="D33" s="1127"/>
      <c r="E33" s="1127"/>
      <c r="F33" s="1127"/>
      <c r="G33" s="1127"/>
      <c r="H33" s="1127"/>
      <c r="I33" s="1127"/>
      <c r="J33" s="1127"/>
      <c r="K33" s="1127"/>
      <c r="L33" s="1127"/>
      <c r="M33" s="1127"/>
      <c r="N33" s="1127"/>
      <c r="O33" s="1127"/>
      <c r="P33" s="1128"/>
      <c r="Q33" s="1132">
        <v>23898</v>
      </c>
      <c r="R33" s="1133"/>
      <c r="S33" s="1133"/>
      <c r="T33" s="1133"/>
      <c r="U33" s="1133"/>
      <c r="V33" s="1133">
        <v>22006</v>
      </c>
      <c r="W33" s="1133"/>
      <c r="X33" s="1133"/>
      <c r="Y33" s="1133"/>
      <c r="Z33" s="1133"/>
      <c r="AA33" s="1133">
        <v>1892</v>
      </c>
      <c r="AB33" s="1133"/>
      <c r="AC33" s="1133"/>
      <c r="AD33" s="1133"/>
      <c r="AE33" s="1134"/>
      <c r="AF33" s="1108">
        <v>10124</v>
      </c>
      <c r="AG33" s="1109"/>
      <c r="AH33" s="1109"/>
      <c r="AI33" s="1109"/>
      <c r="AJ33" s="1110"/>
      <c r="AK33" s="1069">
        <v>611</v>
      </c>
      <c r="AL33" s="1060"/>
      <c r="AM33" s="1060"/>
      <c r="AN33" s="1060"/>
      <c r="AO33" s="1060"/>
      <c r="AP33" s="1060">
        <v>69665</v>
      </c>
      <c r="AQ33" s="1060"/>
      <c r="AR33" s="1060"/>
      <c r="AS33" s="1060"/>
      <c r="AT33" s="1060"/>
      <c r="AU33" s="1060">
        <v>3553</v>
      </c>
      <c r="AV33" s="1060"/>
      <c r="AW33" s="1060"/>
      <c r="AX33" s="1060"/>
      <c r="AY33" s="1060"/>
      <c r="AZ33" s="1131" t="s">
        <v>525</v>
      </c>
      <c r="BA33" s="1131"/>
      <c r="BB33" s="1131"/>
      <c r="BC33" s="1131"/>
      <c r="BD33" s="1131"/>
      <c r="BE33" s="1121" t="s">
        <v>417</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t="s">
        <v>418</v>
      </c>
      <c r="C34" s="1127"/>
      <c r="D34" s="1127"/>
      <c r="E34" s="1127"/>
      <c r="F34" s="1127"/>
      <c r="G34" s="1127"/>
      <c r="H34" s="1127"/>
      <c r="I34" s="1127"/>
      <c r="J34" s="1127"/>
      <c r="K34" s="1127"/>
      <c r="L34" s="1127"/>
      <c r="M34" s="1127"/>
      <c r="N34" s="1127"/>
      <c r="O34" s="1127"/>
      <c r="P34" s="1128"/>
      <c r="Q34" s="1132">
        <v>44670</v>
      </c>
      <c r="R34" s="1133"/>
      <c r="S34" s="1133"/>
      <c r="T34" s="1133"/>
      <c r="U34" s="1133"/>
      <c r="V34" s="1133">
        <v>43291</v>
      </c>
      <c r="W34" s="1133"/>
      <c r="X34" s="1133"/>
      <c r="Y34" s="1133"/>
      <c r="Z34" s="1133"/>
      <c r="AA34" s="1133">
        <v>1379</v>
      </c>
      <c r="AB34" s="1133"/>
      <c r="AC34" s="1133"/>
      <c r="AD34" s="1133"/>
      <c r="AE34" s="1134"/>
      <c r="AF34" s="1108">
        <v>4434</v>
      </c>
      <c r="AG34" s="1109"/>
      <c r="AH34" s="1109"/>
      <c r="AI34" s="1109"/>
      <c r="AJ34" s="1110"/>
      <c r="AK34" s="1069">
        <v>20908</v>
      </c>
      <c r="AL34" s="1060"/>
      <c r="AM34" s="1060"/>
      <c r="AN34" s="1060"/>
      <c r="AO34" s="1060"/>
      <c r="AP34" s="1060">
        <v>423513</v>
      </c>
      <c r="AQ34" s="1060"/>
      <c r="AR34" s="1060"/>
      <c r="AS34" s="1060"/>
      <c r="AT34" s="1060"/>
      <c r="AU34" s="1060">
        <v>246061</v>
      </c>
      <c r="AV34" s="1060"/>
      <c r="AW34" s="1060"/>
      <c r="AX34" s="1060"/>
      <c r="AY34" s="1060"/>
      <c r="AZ34" s="1131" t="s">
        <v>525</v>
      </c>
      <c r="BA34" s="1131"/>
      <c r="BB34" s="1131"/>
      <c r="BC34" s="1131"/>
      <c r="BD34" s="1131"/>
      <c r="BE34" s="1121" t="s">
        <v>419</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t="s">
        <v>420</v>
      </c>
      <c r="C35" s="1127"/>
      <c r="D35" s="1127"/>
      <c r="E35" s="1127"/>
      <c r="F35" s="1127"/>
      <c r="G35" s="1127"/>
      <c r="H35" s="1127"/>
      <c r="I35" s="1127"/>
      <c r="J35" s="1127"/>
      <c r="K35" s="1127"/>
      <c r="L35" s="1127"/>
      <c r="M35" s="1127"/>
      <c r="N35" s="1127"/>
      <c r="O35" s="1127"/>
      <c r="P35" s="1128"/>
      <c r="Q35" s="1132">
        <v>2063</v>
      </c>
      <c r="R35" s="1133"/>
      <c r="S35" s="1133"/>
      <c r="T35" s="1133"/>
      <c r="U35" s="1133"/>
      <c r="V35" s="1133">
        <v>2065</v>
      </c>
      <c r="W35" s="1133"/>
      <c r="X35" s="1133"/>
      <c r="Y35" s="1133"/>
      <c r="Z35" s="1133"/>
      <c r="AA35" s="1133">
        <v>-2</v>
      </c>
      <c r="AB35" s="1133"/>
      <c r="AC35" s="1133"/>
      <c r="AD35" s="1133"/>
      <c r="AE35" s="1134"/>
      <c r="AF35" s="1108">
        <v>54</v>
      </c>
      <c r="AG35" s="1109"/>
      <c r="AH35" s="1109"/>
      <c r="AI35" s="1109"/>
      <c r="AJ35" s="1110"/>
      <c r="AK35" s="1069">
        <v>209</v>
      </c>
      <c r="AL35" s="1060"/>
      <c r="AM35" s="1060"/>
      <c r="AN35" s="1060"/>
      <c r="AO35" s="1060"/>
      <c r="AP35" s="1060">
        <v>1584</v>
      </c>
      <c r="AQ35" s="1060"/>
      <c r="AR35" s="1060"/>
      <c r="AS35" s="1060"/>
      <c r="AT35" s="1060"/>
      <c r="AU35" s="1060">
        <v>925</v>
      </c>
      <c r="AV35" s="1060"/>
      <c r="AW35" s="1060"/>
      <c r="AX35" s="1060"/>
      <c r="AY35" s="1060"/>
      <c r="AZ35" s="1131" t="s">
        <v>525</v>
      </c>
      <c r="BA35" s="1131"/>
      <c r="BB35" s="1131"/>
      <c r="BC35" s="1131"/>
      <c r="BD35" s="1131"/>
      <c r="BE35" s="1121" t="s">
        <v>419</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t="s">
        <v>421</v>
      </c>
      <c r="C36" s="1127"/>
      <c r="D36" s="1127"/>
      <c r="E36" s="1127"/>
      <c r="F36" s="1127"/>
      <c r="G36" s="1127"/>
      <c r="H36" s="1127"/>
      <c r="I36" s="1127"/>
      <c r="J36" s="1127"/>
      <c r="K36" s="1127"/>
      <c r="L36" s="1127"/>
      <c r="M36" s="1127"/>
      <c r="N36" s="1127"/>
      <c r="O36" s="1127"/>
      <c r="P36" s="1128"/>
      <c r="Q36" s="1132">
        <v>2770</v>
      </c>
      <c r="R36" s="1133"/>
      <c r="S36" s="1133"/>
      <c r="T36" s="1133"/>
      <c r="U36" s="1133"/>
      <c r="V36" s="1133">
        <v>2770</v>
      </c>
      <c r="W36" s="1133"/>
      <c r="X36" s="1133"/>
      <c r="Y36" s="1133"/>
      <c r="Z36" s="1133"/>
      <c r="AA36" s="1133" t="s">
        <v>621</v>
      </c>
      <c r="AB36" s="1133"/>
      <c r="AC36" s="1133"/>
      <c r="AD36" s="1133"/>
      <c r="AE36" s="1134"/>
      <c r="AF36" s="1108" t="s">
        <v>413</v>
      </c>
      <c r="AG36" s="1109"/>
      <c r="AH36" s="1109"/>
      <c r="AI36" s="1109"/>
      <c r="AJ36" s="1110"/>
      <c r="AK36" s="1069">
        <v>1036</v>
      </c>
      <c r="AL36" s="1060"/>
      <c r="AM36" s="1060"/>
      <c r="AN36" s="1060"/>
      <c r="AO36" s="1060"/>
      <c r="AP36" s="1060">
        <v>2365</v>
      </c>
      <c r="AQ36" s="1060"/>
      <c r="AR36" s="1060"/>
      <c r="AS36" s="1060"/>
      <c r="AT36" s="1060"/>
      <c r="AU36" s="1060">
        <v>1523</v>
      </c>
      <c r="AV36" s="1060"/>
      <c r="AW36" s="1060"/>
      <c r="AX36" s="1060"/>
      <c r="AY36" s="1060"/>
      <c r="AZ36" s="1131" t="s">
        <v>525</v>
      </c>
      <c r="BA36" s="1131"/>
      <c r="BB36" s="1131"/>
      <c r="BC36" s="1131"/>
      <c r="BD36" s="1131"/>
      <c r="BE36" s="1121" t="s">
        <v>422</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t="s">
        <v>423</v>
      </c>
      <c r="C37" s="1127"/>
      <c r="D37" s="1127"/>
      <c r="E37" s="1127"/>
      <c r="F37" s="1127"/>
      <c r="G37" s="1127"/>
      <c r="H37" s="1127"/>
      <c r="I37" s="1127"/>
      <c r="J37" s="1127"/>
      <c r="K37" s="1127"/>
      <c r="L37" s="1127"/>
      <c r="M37" s="1127"/>
      <c r="N37" s="1127"/>
      <c r="O37" s="1127"/>
      <c r="P37" s="1128"/>
      <c r="Q37" s="1132">
        <v>64</v>
      </c>
      <c r="R37" s="1133"/>
      <c r="S37" s="1133"/>
      <c r="T37" s="1133"/>
      <c r="U37" s="1133"/>
      <c r="V37" s="1133">
        <v>64</v>
      </c>
      <c r="W37" s="1133"/>
      <c r="X37" s="1133"/>
      <c r="Y37" s="1133"/>
      <c r="Z37" s="1133"/>
      <c r="AA37" s="1133" t="s">
        <v>621</v>
      </c>
      <c r="AB37" s="1133"/>
      <c r="AC37" s="1133"/>
      <c r="AD37" s="1133"/>
      <c r="AE37" s="1134"/>
      <c r="AF37" s="1108" t="s">
        <v>413</v>
      </c>
      <c r="AG37" s="1109"/>
      <c r="AH37" s="1109"/>
      <c r="AI37" s="1109"/>
      <c r="AJ37" s="1110"/>
      <c r="AK37" s="1069">
        <v>22</v>
      </c>
      <c r="AL37" s="1060"/>
      <c r="AM37" s="1060"/>
      <c r="AN37" s="1060"/>
      <c r="AO37" s="1060"/>
      <c r="AP37" s="1060">
        <v>906</v>
      </c>
      <c r="AQ37" s="1060"/>
      <c r="AR37" s="1060"/>
      <c r="AS37" s="1060"/>
      <c r="AT37" s="1060"/>
      <c r="AU37" s="1060">
        <v>318</v>
      </c>
      <c r="AV37" s="1060"/>
      <c r="AW37" s="1060"/>
      <c r="AX37" s="1060"/>
      <c r="AY37" s="1060"/>
      <c r="AZ37" s="1131" t="s">
        <v>525</v>
      </c>
      <c r="BA37" s="1131"/>
      <c r="BB37" s="1131"/>
      <c r="BC37" s="1131"/>
      <c r="BD37" s="1131"/>
      <c r="BE37" s="1121" t="s">
        <v>422</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t="s">
        <v>424</v>
      </c>
      <c r="C38" s="1127"/>
      <c r="D38" s="1127"/>
      <c r="E38" s="1127"/>
      <c r="F38" s="1127"/>
      <c r="G38" s="1127"/>
      <c r="H38" s="1127"/>
      <c r="I38" s="1127"/>
      <c r="J38" s="1127"/>
      <c r="K38" s="1127"/>
      <c r="L38" s="1127"/>
      <c r="M38" s="1127"/>
      <c r="N38" s="1127"/>
      <c r="O38" s="1127"/>
      <c r="P38" s="1128"/>
      <c r="Q38" s="1132">
        <v>3302</v>
      </c>
      <c r="R38" s="1133"/>
      <c r="S38" s="1133"/>
      <c r="T38" s="1133"/>
      <c r="U38" s="1133"/>
      <c r="V38" s="1133">
        <v>3302</v>
      </c>
      <c r="W38" s="1133"/>
      <c r="X38" s="1133"/>
      <c r="Y38" s="1133"/>
      <c r="Z38" s="1133"/>
      <c r="AA38" s="1133" t="s">
        <v>621</v>
      </c>
      <c r="AB38" s="1133"/>
      <c r="AC38" s="1133"/>
      <c r="AD38" s="1133"/>
      <c r="AE38" s="1134"/>
      <c r="AF38" s="1108">
        <v>1027</v>
      </c>
      <c r="AG38" s="1109"/>
      <c r="AH38" s="1109"/>
      <c r="AI38" s="1109"/>
      <c r="AJ38" s="1110"/>
      <c r="AK38" s="1069" t="s">
        <v>525</v>
      </c>
      <c r="AL38" s="1060"/>
      <c r="AM38" s="1060"/>
      <c r="AN38" s="1060"/>
      <c r="AO38" s="1060"/>
      <c r="AP38" s="1060">
        <v>105</v>
      </c>
      <c r="AQ38" s="1060"/>
      <c r="AR38" s="1060"/>
      <c r="AS38" s="1060"/>
      <c r="AT38" s="1060"/>
      <c r="AU38" s="1060" t="s">
        <v>525</v>
      </c>
      <c r="AV38" s="1060"/>
      <c r="AW38" s="1060"/>
      <c r="AX38" s="1060"/>
      <c r="AY38" s="1060"/>
      <c r="AZ38" s="1131" t="s">
        <v>525</v>
      </c>
      <c r="BA38" s="1131"/>
      <c r="BB38" s="1131"/>
      <c r="BC38" s="1131"/>
      <c r="BD38" s="1131"/>
      <c r="BE38" s="1121" t="s">
        <v>422</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425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397</v>
      </c>
      <c r="B63" s="1033" t="s">
        <v>426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18819</v>
      </c>
      <c r="AG63" s="1048"/>
      <c r="AH63" s="1048"/>
      <c r="AI63" s="1048"/>
      <c r="AJ63" s="1119"/>
      <c r="AK63" s="1120"/>
      <c r="AL63" s="1052"/>
      <c r="AM63" s="1052"/>
      <c r="AN63" s="1052"/>
      <c r="AO63" s="1052"/>
      <c r="AP63" s="1048">
        <v>498708</v>
      </c>
      <c r="AQ63" s="1048"/>
      <c r="AR63" s="1048"/>
      <c r="AS63" s="1048"/>
      <c r="AT63" s="1048"/>
      <c r="AU63" s="1048">
        <v>252380</v>
      </c>
      <c r="AV63" s="1048"/>
      <c r="AW63" s="1048"/>
      <c r="AX63" s="1048"/>
      <c r="AY63" s="1048"/>
      <c r="AZ63" s="1114"/>
      <c r="BA63" s="1114"/>
      <c r="BB63" s="1114"/>
      <c r="BC63" s="1114"/>
      <c r="BD63" s="1114"/>
      <c r="BE63" s="1049"/>
      <c r="BF63" s="1049"/>
      <c r="BG63" s="1049"/>
      <c r="BH63" s="1049"/>
      <c r="BI63" s="1050"/>
      <c r="BJ63" s="1115" t="s">
        <v>427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428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429</v>
      </c>
      <c r="B66" s="1085"/>
      <c r="C66" s="1085"/>
      <c r="D66" s="1085"/>
      <c r="E66" s="1085"/>
      <c r="F66" s="1085"/>
      <c r="G66" s="1085"/>
      <c r="H66" s="1085"/>
      <c r="I66" s="1085"/>
      <c r="J66" s="1085"/>
      <c r="K66" s="1085"/>
      <c r="L66" s="1085"/>
      <c r="M66" s="1085"/>
      <c r="N66" s="1085"/>
      <c r="O66" s="1085"/>
      <c r="P66" s="1086"/>
      <c r="Q66" s="1090" t="s">
        <v>430</v>
      </c>
      <c r="R66" s="1091"/>
      <c r="S66" s="1091"/>
      <c r="T66" s="1091"/>
      <c r="U66" s="1092"/>
      <c r="V66" s="1090" t="s">
        <v>403</v>
      </c>
      <c r="W66" s="1091"/>
      <c r="X66" s="1091"/>
      <c r="Y66" s="1091"/>
      <c r="Z66" s="1092"/>
      <c r="AA66" s="1090" t="s">
        <v>404</v>
      </c>
      <c r="AB66" s="1091"/>
      <c r="AC66" s="1091"/>
      <c r="AD66" s="1091"/>
      <c r="AE66" s="1092"/>
      <c r="AF66" s="1096" t="s">
        <v>405</v>
      </c>
      <c r="AG66" s="1097"/>
      <c r="AH66" s="1097"/>
      <c r="AI66" s="1097"/>
      <c r="AJ66" s="1098"/>
      <c r="AK66" s="1090" t="s">
        <v>406</v>
      </c>
      <c r="AL66" s="1085"/>
      <c r="AM66" s="1085"/>
      <c r="AN66" s="1085"/>
      <c r="AO66" s="1086"/>
      <c r="AP66" s="1090" t="s">
        <v>431</v>
      </c>
      <c r="AQ66" s="1091"/>
      <c r="AR66" s="1091"/>
      <c r="AS66" s="1091"/>
      <c r="AT66" s="1092"/>
      <c r="AU66" s="1090" t="s">
        <v>432</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596</v>
      </c>
      <c r="C68" s="1075"/>
      <c r="D68" s="1075"/>
      <c r="E68" s="1075"/>
      <c r="F68" s="1075"/>
      <c r="G68" s="1075"/>
      <c r="H68" s="1075"/>
      <c r="I68" s="1075"/>
      <c r="J68" s="1075"/>
      <c r="K68" s="1075"/>
      <c r="L68" s="1075"/>
      <c r="M68" s="1075"/>
      <c r="N68" s="1075"/>
      <c r="O68" s="1075"/>
      <c r="P68" s="1076"/>
      <c r="Q68" s="1077">
        <v>528</v>
      </c>
      <c r="R68" s="1071"/>
      <c r="S68" s="1071"/>
      <c r="T68" s="1071"/>
      <c r="U68" s="1071"/>
      <c r="V68" s="1071">
        <v>496</v>
      </c>
      <c r="W68" s="1071"/>
      <c r="X68" s="1071"/>
      <c r="Y68" s="1071"/>
      <c r="Z68" s="1071"/>
      <c r="AA68" s="1071">
        <v>32</v>
      </c>
      <c r="AB68" s="1071"/>
      <c r="AC68" s="1071"/>
      <c r="AD68" s="1071"/>
      <c r="AE68" s="1071"/>
      <c r="AF68" s="1071">
        <v>32</v>
      </c>
      <c r="AG68" s="1071"/>
      <c r="AH68" s="1071"/>
      <c r="AI68" s="1071"/>
      <c r="AJ68" s="1071"/>
      <c r="AK68" s="1071" t="s">
        <v>525</v>
      </c>
      <c r="AL68" s="1071"/>
      <c r="AM68" s="1071"/>
      <c r="AN68" s="1071"/>
      <c r="AO68" s="1071"/>
      <c r="AP68" s="1071" t="s">
        <v>525</v>
      </c>
      <c r="AQ68" s="1071"/>
      <c r="AR68" s="1071"/>
      <c r="AS68" s="1071"/>
      <c r="AT68" s="1071"/>
      <c r="AU68" s="1071" t="s">
        <v>525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597</v>
      </c>
      <c r="C69" s="1064"/>
      <c r="D69" s="1064"/>
      <c r="E69" s="1064"/>
      <c r="F69" s="1064"/>
      <c r="G69" s="1064"/>
      <c r="H69" s="1064"/>
      <c r="I69" s="1064"/>
      <c r="J69" s="1064"/>
      <c r="K69" s="1064"/>
      <c r="L69" s="1064"/>
      <c r="M69" s="1064"/>
      <c r="N69" s="1064"/>
      <c r="O69" s="1064"/>
      <c r="P69" s="1065"/>
      <c r="Q69" s="1066">
        <v>953</v>
      </c>
      <c r="R69" s="1060"/>
      <c r="S69" s="1060"/>
      <c r="T69" s="1060"/>
      <c r="U69" s="1060"/>
      <c r="V69" s="1060">
        <v>888</v>
      </c>
      <c r="W69" s="1060"/>
      <c r="X69" s="1060"/>
      <c r="Y69" s="1060"/>
      <c r="Z69" s="1060"/>
      <c r="AA69" s="1060">
        <v>65</v>
      </c>
      <c r="AB69" s="1060"/>
      <c r="AC69" s="1060"/>
      <c r="AD69" s="1060"/>
      <c r="AE69" s="1060"/>
      <c r="AF69" s="1060">
        <v>64</v>
      </c>
      <c r="AG69" s="1060"/>
      <c r="AH69" s="1060"/>
      <c r="AI69" s="1060"/>
      <c r="AJ69" s="1060"/>
      <c r="AK69" s="1060" t="s">
        <v>525</v>
      </c>
      <c r="AL69" s="1060"/>
      <c r="AM69" s="1060"/>
      <c r="AN69" s="1060"/>
      <c r="AO69" s="1060"/>
      <c r="AP69" s="1060">
        <v>1884</v>
      </c>
      <c r="AQ69" s="1060"/>
      <c r="AR69" s="1060"/>
      <c r="AS69" s="1060"/>
      <c r="AT69" s="1060"/>
      <c r="AU69" s="1060" t="s">
        <v>525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598</v>
      </c>
      <c r="C70" s="1064"/>
      <c r="D70" s="1064"/>
      <c r="E70" s="1064"/>
      <c r="F70" s="1064"/>
      <c r="G70" s="1064"/>
      <c r="H70" s="1064"/>
      <c r="I70" s="1064"/>
      <c r="J70" s="1064"/>
      <c r="K70" s="1064"/>
      <c r="L70" s="1064"/>
      <c r="M70" s="1064"/>
      <c r="N70" s="1064"/>
      <c r="O70" s="1064"/>
      <c r="P70" s="1065"/>
      <c r="Q70" s="1066">
        <v>1100</v>
      </c>
      <c r="R70" s="1060"/>
      <c r="S70" s="1060"/>
      <c r="T70" s="1060"/>
      <c r="U70" s="1060"/>
      <c r="V70" s="1060">
        <v>1035</v>
      </c>
      <c r="W70" s="1060"/>
      <c r="X70" s="1060"/>
      <c r="Y70" s="1060"/>
      <c r="Z70" s="1060"/>
      <c r="AA70" s="1060">
        <v>65</v>
      </c>
      <c r="AB70" s="1060"/>
      <c r="AC70" s="1060"/>
      <c r="AD70" s="1060"/>
      <c r="AE70" s="1060"/>
      <c r="AF70" s="1060">
        <v>65</v>
      </c>
      <c r="AG70" s="1060"/>
      <c r="AH70" s="1060"/>
      <c r="AI70" s="1060"/>
      <c r="AJ70" s="1060"/>
      <c r="AK70" s="1060" t="s">
        <v>525</v>
      </c>
      <c r="AL70" s="1060"/>
      <c r="AM70" s="1060"/>
      <c r="AN70" s="1060"/>
      <c r="AO70" s="1060"/>
      <c r="AP70" s="1060" t="s">
        <v>525</v>
      </c>
      <c r="AQ70" s="1060"/>
      <c r="AR70" s="1060"/>
      <c r="AS70" s="1060"/>
      <c r="AT70" s="1060"/>
      <c r="AU70" s="1060" t="s">
        <v>525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623</v>
      </c>
      <c r="C71" s="1064"/>
      <c r="D71" s="1064"/>
      <c r="E71" s="1064"/>
      <c r="F71" s="1064"/>
      <c r="G71" s="1064"/>
      <c r="H71" s="1064"/>
      <c r="I71" s="1064"/>
      <c r="J71" s="1064"/>
      <c r="K71" s="1064"/>
      <c r="L71" s="1064"/>
      <c r="M71" s="1064"/>
      <c r="N71" s="1064"/>
      <c r="O71" s="1064"/>
      <c r="P71" s="1065"/>
      <c r="Q71" s="1066">
        <v>407834</v>
      </c>
      <c r="R71" s="1060"/>
      <c r="S71" s="1060"/>
      <c r="T71" s="1060"/>
      <c r="U71" s="1060"/>
      <c r="V71" s="1060">
        <v>401518</v>
      </c>
      <c r="W71" s="1060"/>
      <c r="X71" s="1060"/>
      <c r="Y71" s="1060"/>
      <c r="Z71" s="1060"/>
      <c r="AA71" s="1060">
        <v>6315</v>
      </c>
      <c r="AB71" s="1060"/>
      <c r="AC71" s="1060"/>
      <c r="AD71" s="1060"/>
      <c r="AE71" s="1060"/>
      <c r="AF71" s="1060">
        <v>6315</v>
      </c>
      <c r="AG71" s="1060"/>
      <c r="AH71" s="1060"/>
      <c r="AI71" s="1060"/>
      <c r="AJ71" s="1060"/>
      <c r="AK71" s="1060">
        <v>745</v>
      </c>
      <c r="AL71" s="1060"/>
      <c r="AM71" s="1060"/>
      <c r="AN71" s="1060"/>
      <c r="AO71" s="1060"/>
      <c r="AP71" s="1060" t="s">
        <v>525</v>
      </c>
      <c r="AQ71" s="1060"/>
      <c r="AR71" s="1060"/>
      <c r="AS71" s="1060"/>
      <c r="AT71" s="1060"/>
      <c r="AU71" s="1060" t="s">
        <v>525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599</v>
      </c>
      <c r="C72" s="1064"/>
      <c r="D72" s="1064"/>
      <c r="E72" s="1064"/>
      <c r="F72" s="1064"/>
      <c r="G72" s="1064"/>
      <c r="H72" s="1064"/>
      <c r="I72" s="1064"/>
      <c r="J72" s="1064"/>
      <c r="K72" s="1064"/>
      <c r="L72" s="1064"/>
      <c r="M72" s="1064"/>
      <c r="N72" s="1064"/>
      <c r="O72" s="1064"/>
      <c r="P72" s="1065"/>
      <c r="Q72" s="1066">
        <v>0</v>
      </c>
      <c r="R72" s="1060"/>
      <c r="S72" s="1060"/>
      <c r="T72" s="1060"/>
      <c r="U72" s="1060"/>
      <c r="V72" s="1060" t="s">
        <v>525</v>
      </c>
      <c r="W72" s="1060"/>
      <c r="X72" s="1060"/>
      <c r="Y72" s="1060"/>
      <c r="Z72" s="1060"/>
      <c r="AA72" s="1060">
        <v>0</v>
      </c>
      <c r="AB72" s="1060"/>
      <c r="AC72" s="1060"/>
      <c r="AD72" s="1060"/>
      <c r="AE72" s="1060"/>
      <c r="AF72" s="1060">
        <v>0</v>
      </c>
      <c r="AG72" s="1060"/>
      <c r="AH72" s="1060"/>
      <c r="AI72" s="1060"/>
      <c r="AJ72" s="1060"/>
      <c r="AK72" s="1060" t="s">
        <v>525</v>
      </c>
      <c r="AL72" s="1060"/>
      <c r="AM72" s="1060"/>
      <c r="AN72" s="1060"/>
      <c r="AO72" s="1060"/>
      <c r="AP72" s="1060" t="s">
        <v>525</v>
      </c>
      <c r="AQ72" s="1060"/>
      <c r="AR72" s="1060"/>
      <c r="AS72" s="1060"/>
      <c r="AT72" s="1060"/>
      <c r="AU72" s="1060" t="s">
        <v>525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397</v>
      </c>
      <c r="B88" s="1033" t="s">
        <v>433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6477</v>
      </c>
      <c r="AG88" s="1048"/>
      <c r="AH88" s="1048"/>
      <c r="AI88" s="1048"/>
      <c r="AJ88" s="1048"/>
      <c r="AK88" s="1052"/>
      <c r="AL88" s="1052"/>
      <c r="AM88" s="1052"/>
      <c r="AN88" s="1052"/>
      <c r="AO88" s="1052"/>
      <c r="AP88" s="1048">
        <v>1884</v>
      </c>
      <c r="AQ88" s="1048"/>
      <c r="AR88" s="1048"/>
      <c r="AS88" s="1048"/>
      <c r="AT88" s="1048"/>
      <c r="AU88" s="1048" t="s">
        <v>600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397</v>
      </c>
      <c r="BR102" s="1033" t="s">
        <v>434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97438</v>
      </c>
      <c r="CS102" s="1040"/>
      <c r="CT102" s="1040"/>
      <c r="CU102" s="1040"/>
      <c r="CV102" s="1041"/>
      <c r="CW102" s="1039">
        <v>10425</v>
      </c>
      <c r="CX102" s="1040"/>
      <c r="CY102" s="1040"/>
      <c r="CZ102" s="1040"/>
      <c r="DA102" s="1041"/>
      <c r="DB102" s="1039">
        <v>85559</v>
      </c>
      <c r="DC102" s="1040"/>
      <c r="DD102" s="1040"/>
      <c r="DE102" s="1040"/>
      <c r="DF102" s="1041"/>
      <c r="DG102" s="1039">
        <v>93234</v>
      </c>
      <c r="DH102" s="1040"/>
      <c r="DI102" s="1040"/>
      <c r="DJ102" s="1040"/>
      <c r="DK102" s="1041"/>
      <c r="DL102" s="1039">
        <v>29549</v>
      </c>
      <c r="DM102" s="1040"/>
      <c r="DN102" s="1040"/>
      <c r="DO102" s="1040"/>
      <c r="DP102" s="1041"/>
      <c r="DQ102" s="1039">
        <v>17629</v>
      </c>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439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440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441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442</v>
      </c>
      <c r="AB109" s="983"/>
      <c r="AC109" s="983"/>
      <c r="AD109" s="983"/>
      <c r="AE109" s="984"/>
      <c r="AF109" s="985" t="s">
        <v>307</v>
      </c>
      <c r="AG109" s="983"/>
      <c r="AH109" s="983"/>
      <c r="AI109" s="983"/>
      <c r="AJ109" s="984"/>
      <c r="AK109" s="985" t="s">
        <v>306</v>
      </c>
      <c r="AL109" s="983"/>
      <c r="AM109" s="983"/>
      <c r="AN109" s="983"/>
      <c r="AO109" s="984"/>
      <c r="AP109" s="985" t="s">
        <v>443</v>
      </c>
      <c r="AQ109" s="983"/>
      <c r="AR109" s="983"/>
      <c r="AS109" s="983"/>
      <c r="AT109" s="1014"/>
      <c r="AU109" s="982" t="s">
        <v>441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442</v>
      </c>
      <c r="BR109" s="983"/>
      <c r="BS109" s="983"/>
      <c r="BT109" s="983"/>
      <c r="BU109" s="984"/>
      <c r="BV109" s="985" t="s">
        <v>307</v>
      </c>
      <c r="BW109" s="983"/>
      <c r="BX109" s="983"/>
      <c r="BY109" s="983"/>
      <c r="BZ109" s="984"/>
      <c r="CA109" s="985" t="s">
        <v>306</v>
      </c>
      <c r="CB109" s="983"/>
      <c r="CC109" s="983"/>
      <c r="CD109" s="983"/>
      <c r="CE109" s="984"/>
      <c r="CF109" s="1021" t="s">
        <v>443</v>
      </c>
      <c r="CG109" s="1021"/>
      <c r="CH109" s="1021"/>
      <c r="CI109" s="1021"/>
      <c r="CJ109" s="1021"/>
      <c r="CK109" s="985" t="s">
        <v>444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442</v>
      </c>
      <c r="DH109" s="983"/>
      <c r="DI109" s="983"/>
      <c r="DJ109" s="983"/>
      <c r="DK109" s="984"/>
      <c r="DL109" s="985" t="s">
        <v>307</v>
      </c>
      <c r="DM109" s="983"/>
      <c r="DN109" s="983"/>
      <c r="DO109" s="983"/>
      <c r="DP109" s="984"/>
      <c r="DQ109" s="985" t="s">
        <v>306</v>
      </c>
      <c r="DR109" s="983"/>
      <c r="DS109" s="983"/>
      <c r="DT109" s="983"/>
      <c r="DU109" s="984"/>
      <c r="DV109" s="985" t="s">
        <v>443</v>
      </c>
      <c r="DW109" s="983"/>
      <c r="DX109" s="983"/>
      <c r="DY109" s="983"/>
      <c r="DZ109" s="1014"/>
    </row>
    <row r="110" spans="1:131" s="246" customFormat="1" ht="26.25" customHeight="1">
      <c r="A110" s="885" t="s">
        <v>445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58157452</v>
      </c>
      <c r="AB110" s="976"/>
      <c r="AC110" s="976"/>
      <c r="AD110" s="976"/>
      <c r="AE110" s="977"/>
      <c r="AF110" s="978">
        <v>56802387</v>
      </c>
      <c r="AG110" s="976"/>
      <c r="AH110" s="976"/>
      <c r="AI110" s="976"/>
      <c r="AJ110" s="977"/>
      <c r="AK110" s="978">
        <v>55445283</v>
      </c>
      <c r="AL110" s="976"/>
      <c r="AM110" s="976"/>
      <c r="AN110" s="976"/>
      <c r="AO110" s="977"/>
      <c r="AP110" s="979">
        <v>19.8</v>
      </c>
      <c r="AQ110" s="980"/>
      <c r="AR110" s="980"/>
      <c r="AS110" s="980"/>
      <c r="AT110" s="981"/>
      <c r="AU110" s="1015" t="s">
        <v>73</v>
      </c>
      <c r="AV110" s="1016"/>
      <c r="AW110" s="1016"/>
      <c r="AX110" s="1016"/>
      <c r="AY110" s="1016"/>
      <c r="AZ110" s="941" t="s">
        <v>446</v>
      </c>
      <c r="BA110" s="886"/>
      <c r="BB110" s="886"/>
      <c r="BC110" s="886"/>
      <c r="BD110" s="886"/>
      <c r="BE110" s="886"/>
      <c r="BF110" s="886"/>
      <c r="BG110" s="886"/>
      <c r="BH110" s="886"/>
      <c r="BI110" s="886"/>
      <c r="BJ110" s="886"/>
      <c r="BK110" s="886"/>
      <c r="BL110" s="886"/>
      <c r="BM110" s="886"/>
      <c r="BN110" s="886"/>
      <c r="BO110" s="886"/>
      <c r="BP110" s="887"/>
      <c r="BQ110" s="942">
        <v>1139857369</v>
      </c>
      <c r="BR110" s="923"/>
      <c r="BS110" s="923"/>
      <c r="BT110" s="923"/>
      <c r="BU110" s="923"/>
      <c r="BV110" s="923">
        <v>1142844484</v>
      </c>
      <c r="BW110" s="923"/>
      <c r="BX110" s="923"/>
      <c r="BY110" s="923"/>
      <c r="BZ110" s="923"/>
      <c r="CA110" s="923">
        <v>1142269220</v>
      </c>
      <c r="CB110" s="923"/>
      <c r="CC110" s="923"/>
      <c r="CD110" s="923"/>
      <c r="CE110" s="923"/>
      <c r="CF110" s="947">
        <v>408.3</v>
      </c>
      <c r="CG110" s="948"/>
      <c r="CH110" s="948"/>
      <c r="CI110" s="948"/>
      <c r="CJ110" s="948"/>
      <c r="CK110" s="1011" t="s">
        <v>447</v>
      </c>
      <c r="CL110" s="897"/>
      <c r="CM110" s="972" t="s">
        <v>448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389</v>
      </c>
      <c r="DH110" s="923"/>
      <c r="DI110" s="923"/>
      <c r="DJ110" s="923"/>
      <c r="DK110" s="923"/>
      <c r="DL110" s="923" t="s">
        <v>389</v>
      </c>
      <c r="DM110" s="923"/>
      <c r="DN110" s="923"/>
      <c r="DO110" s="923"/>
      <c r="DP110" s="923"/>
      <c r="DQ110" s="923" t="s">
        <v>399</v>
      </c>
      <c r="DR110" s="923"/>
      <c r="DS110" s="923"/>
      <c r="DT110" s="923"/>
      <c r="DU110" s="923"/>
      <c r="DV110" s="924" t="s">
        <v>413</v>
      </c>
      <c r="DW110" s="924"/>
      <c r="DX110" s="924"/>
      <c r="DY110" s="924"/>
      <c r="DZ110" s="925"/>
    </row>
    <row r="111" spans="1:131" s="246" customFormat="1" ht="26.25" customHeight="1">
      <c r="A111" s="852" t="s">
        <v>449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v>3391483</v>
      </c>
      <c r="AB111" s="1004"/>
      <c r="AC111" s="1004"/>
      <c r="AD111" s="1004"/>
      <c r="AE111" s="1005"/>
      <c r="AF111" s="1006">
        <v>3680205</v>
      </c>
      <c r="AG111" s="1004"/>
      <c r="AH111" s="1004"/>
      <c r="AI111" s="1004"/>
      <c r="AJ111" s="1005"/>
      <c r="AK111" s="1006">
        <v>4592278</v>
      </c>
      <c r="AL111" s="1004"/>
      <c r="AM111" s="1004"/>
      <c r="AN111" s="1004"/>
      <c r="AO111" s="1005"/>
      <c r="AP111" s="1007">
        <v>1.6</v>
      </c>
      <c r="AQ111" s="1008"/>
      <c r="AR111" s="1008"/>
      <c r="AS111" s="1008"/>
      <c r="AT111" s="1009"/>
      <c r="AU111" s="1017"/>
      <c r="AV111" s="1018"/>
      <c r="AW111" s="1018"/>
      <c r="AX111" s="1018"/>
      <c r="AY111" s="1018"/>
      <c r="AZ111" s="893" t="s">
        <v>450</v>
      </c>
      <c r="BA111" s="828"/>
      <c r="BB111" s="828"/>
      <c r="BC111" s="828"/>
      <c r="BD111" s="828"/>
      <c r="BE111" s="828"/>
      <c r="BF111" s="828"/>
      <c r="BG111" s="828"/>
      <c r="BH111" s="828"/>
      <c r="BI111" s="828"/>
      <c r="BJ111" s="828"/>
      <c r="BK111" s="828"/>
      <c r="BL111" s="828"/>
      <c r="BM111" s="828"/>
      <c r="BN111" s="828"/>
      <c r="BO111" s="828"/>
      <c r="BP111" s="829"/>
      <c r="BQ111" s="894">
        <v>1418367</v>
      </c>
      <c r="BR111" s="895"/>
      <c r="BS111" s="895"/>
      <c r="BT111" s="895"/>
      <c r="BU111" s="895"/>
      <c r="BV111" s="895">
        <v>1208320</v>
      </c>
      <c r="BW111" s="895"/>
      <c r="BX111" s="895"/>
      <c r="BY111" s="895"/>
      <c r="BZ111" s="895"/>
      <c r="CA111" s="895">
        <v>1189871</v>
      </c>
      <c r="CB111" s="895"/>
      <c r="CC111" s="895"/>
      <c r="CD111" s="895"/>
      <c r="CE111" s="895"/>
      <c r="CF111" s="956">
        <v>0.4</v>
      </c>
      <c r="CG111" s="957"/>
      <c r="CH111" s="957"/>
      <c r="CI111" s="957"/>
      <c r="CJ111" s="957"/>
      <c r="CK111" s="1012"/>
      <c r="CL111" s="899"/>
      <c r="CM111" s="902" t="s">
        <v>451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v>490789</v>
      </c>
      <c r="DH111" s="895"/>
      <c r="DI111" s="895"/>
      <c r="DJ111" s="895"/>
      <c r="DK111" s="895"/>
      <c r="DL111" s="895">
        <v>575167</v>
      </c>
      <c r="DM111" s="895"/>
      <c r="DN111" s="895"/>
      <c r="DO111" s="895"/>
      <c r="DP111" s="895"/>
      <c r="DQ111" s="895">
        <v>719325</v>
      </c>
      <c r="DR111" s="895"/>
      <c r="DS111" s="895"/>
      <c r="DT111" s="895"/>
      <c r="DU111" s="895"/>
      <c r="DV111" s="872">
        <v>0.3</v>
      </c>
      <c r="DW111" s="872"/>
      <c r="DX111" s="872"/>
      <c r="DY111" s="872"/>
      <c r="DZ111" s="873"/>
    </row>
    <row r="112" spans="1:131" s="246" customFormat="1" ht="26.25" customHeight="1">
      <c r="A112" s="997" t="s">
        <v>452</v>
      </c>
      <c r="B112" s="998"/>
      <c r="C112" s="828" t="s">
        <v>453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21173857</v>
      </c>
      <c r="AB112" s="858"/>
      <c r="AC112" s="858"/>
      <c r="AD112" s="858"/>
      <c r="AE112" s="859"/>
      <c r="AF112" s="860">
        <v>22639283</v>
      </c>
      <c r="AG112" s="858"/>
      <c r="AH112" s="858"/>
      <c r="AI112" s="858"/>
      <c r="AJ112" s="859"/>
      <c r="AK112" s="860">
        <v>24974444</v>
      </c>
      <c r="AL112" s="858"/>
      <c r="AM112" s="858"/>
      <c r="AN112" s="858"/>
      <c r="AO112" s="859"/>
      <c r="AP112" s="905">
        <v>8.9</v>
      </c>
      <c r="AQ112" s="906"/>
      <c r="AR112" s="906"/>
      <c r="AS112" s="906"/>
      <c r="AT112" s="907"/>
      <c r="AU112" s="1017"/>
      <c r="AV112" s="1018"/>
      <c r="AW112" s="1018"/>
      <c r="AX112" s="1018"/>
      <c r="AY112" s="1018"/>
      <c r="AZ112" s="893" t="s">
        <v>454</v>
      </c>
      <c r="BA112" s="828"/>
      <c r="BB112" s="828"/>
      <c r="BC112" s="828"/>
      <c r="BD112" s="828"/>
      <c r="BE112" s="828"/>
      <c r="BF112" s="828"/>
      <c r="BG112" s="828"/>
      <c r="BH112" s="828"/>
      <c r="BI112" s="828"/>
      <c r="BJ112" s="828"/>
      <c r="BK112" s="828"/>
      <c r="BL112" s="828"/>
      <c r="BM112" s="828"/>
      <c r="BN112" s="828"/>
      <c r="BO112" s="828"/>
      <c r="BP112" s="829"/>
      <c r="BQ112" s="894">
        <v>269240137</v>
      </c>
      <c r="BR112" s="895"/>
      <c r="BS112" s="895"/>
      <c r="BT112" s="895"/>
      <c r="BU112" s="895"/>
      <c r="BV112" s="895">
        <v>266356991</v>
      </c>
      <c r="BW112" s="895"/>
      <c r="BX112" s="895"/>
      <c r="BY112" s="895"/>
      <c r="BZ112" s="895"/>
      <c r="CA112" s="895">
        <v>252379916</v>
      </c>
      <c r="CB112" s="895"/>
      <c r="CC112" s="895"/>
      <c r="CD112" s="895"/>
      <c r="CE112" s="895"/>
      <c r="CF112" s="956">
        <v>90.2</v>
      </c>
      <c r="CG112" s="957"/>
      <c r="CH112" s="957"/>
      <c r="CI112" s="957"/>
      <c r="CJ112" s="957"/>
      <c r="CK112" s="1012"/>
      <c r="CL112" s="899"/>
      <c r="CM112" s="902" t="s">
        <v>455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456</v>
      </c>
      <c r="DH112" s="895"/>
      <c r="DI112" s="895"/>
      <c r="DJ112" s="895"/>
      <c r="DK112" s="895"/>
      <c r="DL112" s="895" t="s">
        <v>186</v>
      </c>
      <c r="DM112" s="895"/>
      <c r="DN112" s="895"/>
      <c r="DO112" s="895"/>
      <c r="DP112" s="895"/>
      <c r="DQ112" s="895" t="s">
        <v>413</v>
      </c>
      <c r="DR112" s="895"/>
      <c r="DS112" s="895"/>
      <c r="DT112" s="895"/>
      <c r="DU112" s="895"/>
      <c r="DV112" s="872" t="s">
        <v>456</v>
      </c>
      <c r="DW112" s="872"/>
      <c r="DX112" s="872"/>
      <c r="DY112" s="872"/>
      <c r="DZ112" s="873"/>
    </row>
    <row r="113" spans="1:130" s="246" customFormat="1" ht="26.25" customHeight="1">
      <c r="A113" s="999"/>
      <c r="B113" s="1000"/>
      <c r="C113" s="828" t="s">
        <v>457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19773610</v>
      </c>
      <c r="AB113" s="1004"/>
      <c r="AC113" s="1004"/>
      <c r="AD113" s="1004"/>
      <c r="AE113" s="1005"/>
      <c r="AF113" s="1006">
        <v>19894654</v>
      </c>
      <c r="AG113" s="1004"/>
      <c r="AH113" s="1004"/>
      <c r="AI113" s="1004"/>
      <c r="AJ113" s="1005"/>
      <c r="AK113" s="1006">
        <v>17984968</v>
      </c>
      <c r="AL113" s="1004"/>
      <c r="AM113" s="1004"/>
      <c r="AN113" s="1004"/>
      <c r="AO113" s="1005"/>
      <c r="AP113" s="1007">
        <v>6.4</v>
      </c>
      <c r="AQ113" s="1008"/>
      <c r="AR113" s="1008"/>
      <c r="AS113" s="1008"/>
      <c r="AT113" s="1009"/>
      <c r="AU113" s="1017"/>
      <c r="AV113" s="1018"/>
      <c r="AW113" s="1018"/>
      <c r="AX113" s="1018"/>
      <c r="AY113" s="1018"/>
      <c r="AZ113" s="893" t="s">
        <v>458</v>
      </c>
      <c r="BA113" s="828"/>
      <c r="BB113" s="828"/>
      <c r="BC113" s="828"/>
      <c r="BD113" s="828"/>
      <c r="BE113" s="828"/>
      <c r="BF113" s="828"/>
      <c r="BG113" s="828"/>
      <c r="BH113" s="828"/>
      <c r="BI113" s="828"/>
      <c r="BJ113" s="828"/>
      <c r="BK113" s="828"/>
      <c r="BL113" s="828"/>
      <c r="BM113" s="828"/>
      <c r="BN113" s="828"/>
      <c r="BO113" s="828"/>
      <c r="BP113" s="829"/>
      <c r="BQ113" s="894" t="s">
        <v>389</v>
      </c>
      <c r="BR113" s="895"/>
      <c r="BS113" s="895"/>
      <c r="BT113" s="895"/>
      <c r="BU113" s="895"/>
      <c r="BV113" s="895" t="s">
        <v>186</v>
      </c>
      <c r="BW113" s="895"/>
      <c r="BX113" s="895"/>
      <c r="BY113" s="895"/>
      <c r="BZ113" s="895"/>
      <c r="CA113" s="895" t="s">
        <v>399</v>
      </c>
      <c r="CB113" s="895"/>
      <c r="CC113" s="895"/>
      <c r="CD113" s="895"/>
      <c r="CE113" s="895"/>
      <c r="CF113" s="956" t="s">
        <v>186</v>
      </c>
      <c r="CG113" s="957"/>
      <c r="CH113" s="957"/>
      <c r="CI113" s="957"/>
      <c r="CJ113" s="957"/>
      <c r="CK113" s="1012"/>
      <c r="CL113" s="899"/>
      <c r="CM113" s="902" t="s">
        <v>459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186</v>
      </c>
      <c r="DH113" s="858"/>
      <c r="DI113" s="858"/>
      <c r="DJ113" s="858"/>
      <c r="DK113" s="859"/>
      <c r="DL113" s="860" t="s">
        <v>413</v>
      </c>
      <c r="DM113" s="858"/>
      <c r="DN113" s="858"/>
      <c r="DO113" s="858"/>
      <c r="DP113" s="859"/>
      <c r="DQ113" s="860" t="s">
        <v>456</v>
      </c>
      <c r="DR113" s="858"/>
      <c r="DS113" s="858"/>
      <c r="DT113" s="858"/>
      <c r="DU113" s="859"/>
      <c r="DV113" s="905" t="s">
        <v>186</v>
      </c>
      <c r="DW113" s="906"/>
      <c r="DX113" s="906"/>
      <c r="DY113" s="906"/>
      <c r="DZ113" s="907"/>
    </row>
    <row r="114" spans="1:130" s="246" customFormat="1" ht="26.25" customHeight="1">
      <c r="A114" s="999"/>
      <c r="B114" s="1000"/>
      <c r="C114" s="828" t="s">
        <v>460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389</v>
      </c>
      <c r="AB114" s="858"/>
      <c r="AC114" s="858"/>
      <c r="AD114" s="858"/>
      <c r="AE114" s="859"/>
      <c r="AF114" s="860" t="s">
        <v>456</v>
      </c>
      <c r="AG114" s="858"/>
      <c r="AH114" s="858"/>
      <c r="AI114" s="858"/>
      <c r="AJ114" s="859"/>
      <c r="AK114" s="860" t="s">
        <v>186</v>
      </c>
      <c r="AL114" s="858"/>
      <c r="AM114" s="858"/>
      <c r="AN114" s="858"/>
      <c r="AO114" s="859"/>
      <c r="AP114" s="905" t="s">
        <v>413</v>
      </c>
      <c r="AQ114" s="906"/>
      <c r="AR114" s="906"/>
      <c r="AS114" s="906"/>
      <c r="AT114" s="907"/>
      <c r="AU114" s="1017"/>
      <c r="AV114" s="1018"/>
      <c r="AW114" s="1018"/>
      <c r="AX114" s="1018"/>
      <c r="AY114" s="1018"/>
      <c r="AZ114" s="893" t="s">
        <v>461</v>
      </c>
      <c r="BA114" s="828"/>
      <c r="BB114" s="828"/>
      <c r="BC114" s="828"/>
      <c r="BD114" s="828"/>
      <c r="BE114" s="828"/>
      <c r="BF114" s="828"/>
      <c r="BG114" s="828"/>
      <c r="BH114" s="828"/>
      <c r="BI114" s="828"/>
      <c r="BJ114" s="828"/>
      <c r="BK114" s="828"/>
      <c r="BL114" s="828"/>
      <c r="BM114" s="828"/>
      <c r="BN114" s="828"/>
      <c r="BO114" s="828"/>
      <c r="BP114" s="829"/>
      <c r="BQ114" s="894">
        <v>69760969</v>
      </c>
      <c r="BR114" s="895"/>
      <c r="BS114" s="895"/>
      <c r="BT114" s="895"/>
      <c r="BU114" s="895"/>
      <c r="BV114" s="895">
        <v>102465342</v>
      </c>
      <c r="BW114" s="895"/>
      <c r="BX114" s="895"/>
      <c r="BY114" s="895"/>
      <c r="BZ114" s="895"/>
      <c r="CA114" s="895">
        <v>94559066</v>
      </c>
      <c r="CB114" s="895"/>
      <c r="CC114" s="895"/>
      <c r="CD114" s="895"/>
      <c r="CE114" s="895"/>
      <c r="CF114" s="956">
        <v>33.799999999999997</v>
      </c>
      <c r="CG114" s="957"/>
      <c r="CH114" s="957"/>
      <c r="CI114" s="957"/>
      <c r="CJ114" s="957"/>
      <c r="CK114" s="1012"/>
      <c r="CL114" s="899"/>
      <c r="CM114" s="902" t="s">
        <v>462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186</v>
      </c>
      <c r="DH114" s="858"/>
      <c r="DI114" s="858"/>
      <c r="DJ114" s="858"/>
      <c r="DK114" s="859"/>
      <c r="DL114" s="860" t="s">
        <v>389</v>
      </c>
      <c r="DM114" s="858"/>
      <c r="DN114" s="858"/>
      <c r="DO114" s="858"/>
      <c r="DP114" s="859"/>
      <c r="DQ114" s="860" t="s">
        <v>456</v>
      </c>
      <c r="DR114" s="858"/>
      <c r="DS114" s="858"/>
      <c r="DT114" s="858"/>
      <c r="DU114" s="859"/>
      <c r="DV114" s="905" t="s">
        <v>399</v>
      </c>
      <c r="DW114" s="906"/>
      <c r="DX114" s="906"/>
      <c r="DY114" s="906"/>
      <c r="DZ114" s="907"/>
    </row>
    <row r="115" spans="1:130" s="246" customFormat="1" ht="26.25" customHeight="1">
      <c r="A115" s="999"/>
      <c r="B115" s="1000"/>
      <c r="C115" s="828" t="s">
        <v>463</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942746</v>
      </c>
      <c r="AB115" s="1004"/>
      <c r="AC115" s="1004"/>
      <c r="AD115" s="1004"/>
      <c r="AE115" s="1005"/>
      <c r="AF115" s="1006">
        <v>334729</v>
      </c>
      <c r="AG115" s="1004"/>
      <c r="AH115" s="1004"/>
      <c r="AI115" s="1004"/>
      <c r="AJ115" s="1005"/>
      <c r="AK115" s="1006">
        <v>200210</v>
      </c>
      <c r="AL115" s="1004"/>
      <c r="AM115" s="1004"/>
      <c r="AN115" s="1004"/>
      <c r="AO115" s="1005"/>
      <c r="AP115" s="1007">
        <v>0.1</v>
      </c>
      <c r="AQ115" s="1008"/>
      <c r="AR115" s="1008"/>
      <c r="AS115" s="1008"/>
      <c r="AT115" s="1009"/>
      <c r="AU115" s="1017"/>
      <c r="AV115" s="1018"/>
      <c r="AW115" s="1018"/>
      <c r="AX115" s="1018"/>
      <c r="AY115" s="1018"/>
      <c r="AZ115" s="893" t="s">
        <v>464</v>
      </c>
      <c r="BA115" s="828"/>
      <c r="BB115" s="828"/>
      <c r="BC115" s="828"/>
      <c r="BD115" s="828"/>
      <c r="BE115" s="828"/>
      <c r="BF115" s="828"/>
      <c r="BG115" s="828"/>
      <c r="BH115" s="828"/>
      <c r="BI115" s="828"/>
      <c r="BJ115" s="828"/>
      <c r="BK115" s="828"/>
      <c r="BL115" s="828"/>
      <c r="BM115" s="828"/>
      <c r="BN115" s="828"/>
      <c r="BO115" s="828"/>
      <c r="BP115" s="829"/>
      <c r="BQ115" s="894">
        <v>18083826</v>
      </c>
      <c r="BR115" s="895"/>
      <c r="BS115" s="895"/>
      <c r="BT115" s="895"/>
      <c r="BU115" s="895"/>
      <c r="BV115" s="895">
        <v>18272787</v>
      </c>
      <c r="BW115" s="895"/>
      <c r="BX115" s="895"/>
      <c r="BY115" s="895"/>
      <c r="BZ115" s="895"/>
      <c r="CA115" s="895">
        <v>17841128</v>
      </c>
      <c r="CB115" s="895"/>
      <c r="CC115" s="895"/>
      <c r="CD115" s="895"/>
      <c r="CE115" s="895"/>
      <c r="CF115" s="956">
        <v>6.4</v>
      </c>
      <c r="CG115" s="957"/>
      <c r="CH115" s="957"/>
      <c r="CI115" s="957"/>
      <c r="CJ115" s="957"/>
      <c r="CK115" s="1012"/>
      <c r="CL115" s="899"/>
      <c r="CM115" s="893" t="s">
        <v>465</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186</v>
      </c>
      <c r="DH115" s="858"/>
      <c r="DI115" s="858"/>
      <c r="DJ115" s="858"/>
      <c r="DK115" s="859"/>
      <c r="DL115" s="860" t="s">
        <v>186</v>
      </c>
      <c r="DM115" s="858"/>
      <c r="DN115" s="858"/>
      <c r="DO115" s="858"/>
      <c r="DP115" s="859"/>
      <c r="DQ115" s="860" t="s">
        <v>186</v>
      </c>
      <c r="DR115" s="858"/>
      <c r="DS115" s="858"/>
      <c r="DT115" s="858"/>
      <c r="DU115" s="859"/>
      <c r="DV115" s="905" t="s">
        <v>186</v>
      </c>
      <c r="DW115" s="906"/>
      <c r="DX115" s="906"/>
      <c r="DY115" s="906"/>
      <c r="DZ115" s="907"/>
    </row>
    <row r="116" spans="1:130" s="246" customFormat="1" ht="26.25" customHeight="1">
      <c r="A116" s="1001"/>
      <c r="B116" s="1002"/>
      <c r="C116" s="961" t="s">
        <v>466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186</v>
      </c>
      <c r="AB116" s="858"/>
      <c r="AC116" s="858"/>
      <c r="AD116" s="858"/>
      <c r="AE116" s="859"/>
      <c r="AF116" s="860" t="s">
        <v>389</v>
      </c>
      <c r="AG116" s="858"/>
      <c r="AH116" s="858"/>
      <c r="AI116" s="858"/>
      <c r="AJ116" s="859"/>
      <c r="AK116" s="860" t="s">
        <v>389</v>
      </c>
      <c r="AL116" s="858"/>
      <c r="AM116" s="858"/>
      <c r="AN116" s="858"/>
      <c r="AO116" s="859"/>
      <c r="AP116" s="905" t="s">
        <v>456</v>
      </c>
      <c r="AQ116" s="906"/>
      <c r="AR116" s="906"/>
      <c r="AS116" s="906"/>
      <c r="AT116" s="907"/>
      <c r="AU116" s="1017"/>
      <c r="AV116" s="1018"/>
      <c r="AW116" s="1018"/>
      <c r="AX116" s="1018"/>
      <c r="AY116" s="1018"/>
      <c r="AZ116" s="944" t="s">
        <v>467</v>
      </c>
      <c r="BA116" s="945"/>
      <c r="BB116" s="945"/>
      <c r="BC116" s="945"/>
      <c r="BD116" s="945"/>
      <c r="BE116" s="945"/>
      <c r="BF116" s="945"/>
      <c r="BG116" s="945"/>
      <c r="BH116" s="945"/>
      <c r="BI116" s="945"/>
      <c r="BJ116" s="945"/>
      <c r="BK116" s="945"/>
      <c r="BL116" s="945"/>
      <c r="BM116" s="945"/>
      <c r="BN116" s="945"/>
      <c r="BO116" s="945"/>
      <c r="BP116" s="946"/>
      <c r="BQ116" s="894" t="s">
        <v>456</v>
      </c>
      <c r="BR116" s="895"/>
      <c r="BS116" s="895"/>
      <c r="BT116" s="895"/>
      <c r="BU116" s="895"/>
      <c r="BV116" s="895" t="s">
        <v>186</v>
      </c>
      <c r="BW116" s="895"/>
      <c r="BX116" s="895"/>
      <c r="BY116" s="895"/>
      <c r="BZ116" s="895"/>
      <c r="CA116" s="895" t="s">
        <v>186</v>
      </c>
      <c r="CB116" s="895"/>
      <c r="CC116" s="895"/>
      <c r="CD116" s="895"/>
      <c r="CE116" s="895"/>
      <c r="CF116" s="956" t="s">
        <v>413</v>
      </c>
      <c r="CG116" s="957"/>
      <c r="CH116" s="957"/>
      <c r="CI116" s="957"/>
      <c r="CJ116" s="957"/>
      <c r="CK116" s="1012"/>
      <c r="CL116" s="899"/>
      <c r="CM116" s="902" t="s">
        <v>468</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413</v>
      </c>
      <c r="DH116" s="858"/>
      <c r="DI116" s="858"/>
      <c r="DJ116" s="858"/>
      <c r="DK116" s="859"/>
      <c r="DL116" s="860" t="s">
        <v>186</v>
      </c>
      <c r="DM116" s="858"/>
      <c r="DN116" s="858"/>
      <c r="DO116" s="858"/>
      <c r="DP116" s="859"/>
      <c r="DQ116" s="860" t="s">
        <v>186</v>
      </c>
      <c r="DR116" s="858"/>
      <c r="DS116" s="858"/>
      <c r="DT116" s="858"/>
      <c r="DU116" s="859"/>
      <c r="DV116" s="905" t="s">
        <v>399</v>
      </c>
      <c r="DW116" s="906"/>
      <c r="DX116" s="906"/>
      <c r="DY116" s="906"/>
      <c r="DZ116" s="907"/>
    </row>
    <row r="117" spans="1:130" s="246" customFormat="1" ht="26.25" customHeight="1">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469</v>
      </c>
      <c r="Z117" s="984"/>
      <c r="AA117" s="989">
        <v>103439148</v>
      </c>
      <c r="AB117" s="990"/>
      <c r="AC117" s="990"/>
      <c r="AD117" s="990"/>
      <c r="AE117" s="991"/>
      <c r="AF117" s="992">
        <v>103351258</v>
      </c>
      <c r="AG117" s="990"/>
      <c r="AH117" s="990"/>
      <c r="AI117" s="990"/>
      <c r="AJ117" s="991"/>
      <c r="AK117" s="992">
        <v>103197183</v>
      </c>
      <c r="AL117" s="990"/>
      <c r="AM117" s="990"/>
      <c r="AN117" s="990"/>
      <c r="AO117" s="991"/>
      <c r="AP117" s="993"/>
      <c r="AQ117" s="994"/>
      <c r="AR117" s="994"/>
      <c r="AS117" s="994"/>
      <c r="AT117" s="995"/>
      <c r="AU117" s="1017"/>
      <c r="AV117" s="1018"/>
      <c r="AW117" s="1018"/>
      <c r="AX117" s="1018"/>
      <c r="AY117" s="1018"/>
      <c r="AZ117" s="944" t="s">
        <v>470</v>
      </c>
      <c r="BA117" s="945"/>
      <c r="BB117" s="945"/>
      <c r="BC117" s="945"/>
      <c r="BD117" s="945"/>
      <c r="BE117" s="945"/>
      <c r="BF117" s="945"/>
      <c r="BG117" s="945"/>
      <c r="BH117" s="945"/>
      <c r="BI117" s="945"/>
      <c r="BJ117" s="945"/>
      <c r="BK117" s="945"/>
      <c r="BL117" s="945"/>
      <c r="BM117" s="945"/>
      <c r="BN117" s="945"/>
      <c r="BO117" s="945"/>
      <c r="BP117" s="946"/>
      <c r="BQ117" s="894" t="s">
        <v>186</v>
      </c>
      <c r="BR117" s="895"/>
      <c r="BS117" s="895"/>
      <c r="BT117" s="895"/>
      <c r="BU117" s="895"/>
      <c r="BV117" s="895" t="s">
        <v>456</v>
      </c>
      <c r="BW117" s="895"/>
      <c r="BX117" s="895"/>
      <c r="BY117" s="895"/>
      <c r="BZ117" s="895"/>
      <c r="CA117" s="895" t="s">
        <v>186</v>
      </c>
      <c r="CB117" s="895"/>
      <c r="CC117" s="895"/>
      <c r="CD117" s="895"/>
      <c r="CE117" s="895"/>
      <c r="CF117" s="956" t="s">
        <v>186</v>
      </c>
      <c r="CG117" s="957"/>
      <c r="CH117" s="957"/>
      <c r="CI117" s="957"/>
      <c r="CJ117" s="957"/>
      <c r="CK117" s="1012"/>
      <c r="CL117" s="899"/>
      <c r="CM117" s="902" t="s">
        <v>471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186</v>
      </c>
      <c r="DH117" s="858"/>
      <c r="DI117" s="858"/>
      <c r="DJ117" s="858"/>
      <c r="DK117" s="859"/>
      <c r="DL117" s="860" t="s">
        <v>186</v>
      </c>
      <c r="DM117" s="858"/>
      <c r="DN117" s="858"/>
      <c r="DO117" s="858"/>
      <c r="DP117" s="859"/>
      <c r="DQ117" s="860" t="s">
        <v>456</v>
      </c>
      <c r="DR117" s="858"/>
      <c r="DS117" s="858"/>
      <c r="DT117" s="858"/>
      <c r="DU117" s="859"/>
      <c r="DV117" s="905" t="s">
        <v>186</v>
      </c>
      <c r="DW117" s="906"/>
      <c r="DX117" s="906"/>
      <c r="DY117" s="906"/>
      <c r="DZ117" s="907"/>
    </row>
    <row r="118" spans="1:130" s="246" customFormat="1" ht="26.25" customHeight="1">
      <c r="A118" s="982" t="s">
        <v>444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442</v>
      </c>
      <c r="AB118" s="983"/>
      <c r="AC118" s="983"/>
      <c r="AD118" s="983"/>
      <c r="AE118" s="984"/>
      <c r="AF118" s="985" t="s">
        <v>307</v>
      </c>
      <c r="AG118" s="983"/>
      <c r="AH118" s="983"/>
      <c r="AI118" s="983"/>
      <c r="AJ118" s="984"/>
      <c r="AK118" s="985" t="s">
        <v>306</v>
      </c>
      <c r="AL118" s="983"/>
      <c r="AM118" s="983"/>
      <c r="AN118" s="983"/>
      <c r="AO118" s="984"/>
      <c r="AP118" s="986" t="s">
        <v>443</v>
      </c>
      <c r="AQ118" s="987"/>
      <c r="AR118" s="987"/>
      <c r="AS118" s="987"/>
      <c r="AT118" s="988"/>
      <c r="AU118" s="1017"/>
      <c r="AV118" s="1018"/>
      <c r="AW118" s="1018"/>
      <c r="AX118" s="1018"/>
      <c r="AY118" s="1018"/>
      <c r="AZ118" s="960" t="s">
        <v>472</v>
      </c>
      <c r="BA118" s="961"/>
      <c r="BB118" s="961"/>
      <c r="BC118" s="961"/>
      <c r="BD118" s="961"/>
      <c r="BE118" s="961"/>
      <c r="BF118" s="961"/>
      <c r="BG118" s="961"/>
      <c r="BH118" s="961"/>
      <c r="BI118" s="961"/>
      <c r="BJ118" s="961"/>
      <c r="BK118" s="961"/>
      <c r="BL118" s="961"/>
      <c r="BM118" s="961"/>
      <c r="BN118" s="961"/>
      <c r="BO118" s="961"/>
      <c r="BP118" s="962"/>
      <c r="BQ118" s="963" t="s">
        <v>186</v>
      </c>
      <c r="BR118" s="926"/>
      <c r="BS118" s="926"/>
      <c r="BT118" s="926"/>
      <c r="BU118" s="926"/>
      <c r="BV118" s="926" t="s">
        <v>186</v>
      </c>
      <c r="BW118" s="926"/>
      <c r="BX118" s="926"/>
      <c r="BY118" s="926"/>
      <c r="BZ118" s="926"/>
      <c r="CA118" s="926" t="s">
        <v>186</v>
      </c>
      <c r="CB118" s="926"/>
      <c r="CC118" s="926"/>
      <c r="CD118" s="926"/>
      <c r="CE118" s="926"/>
      <c r="CF118" s="956" t="s">
        <v>186</v>
      </c>
      <c r="CG118" s="957"/>
      <c r="CH118" s="957"/>
      <c r="CI118" s="957"/>
      <c r="CJ118" s="957"/>
      <c r="CK118" s="1012"/>
      <c r="CL118" s="899"/>
      <c r="CM118" s="902" t="s">
        <v>473</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389</v>
      </c>
      <c r="DH118" s="858"/>
      <c r="DI118" s="858"/>
      <c r="DJ118" s="858"/>
      <c r="DK118" s="859"/>
      <c r="DL118" s="860" t="s">
        <v>389</v>
      </c>
      <c r="DM118" s="858"/>
      <c r="DN118" s="858"/>
      <c r="DO118" s="858"/>
      <c r="DP118" s="859"/>
      <c r="DQ118" s="860" t="s">
        <v>186</v>
      </c>
      <c r="DR118" s="858"/>
      <c r="DS118" s="858"/>
      <c r="DT118" s="858"/>
      <c r="DU118" s="859"/>
      <c r="DV118" s="905" t="s">
        <v>186</v>
      </c>
      <c r="DW118" s="906"/>
      <c r="DX118" s="906"/>
      <c r="DY118" s="906"/>
      <c r="DZ118" s="907"/>
    </row>
    <row r="119" spans="1:130" s="246" customFormat="1" ht="26.25" customHeight="1">
      <c r="A119" s="896" t="s">
        <v>447</v>
      </c>
      <c r="B119" s="897"/>
      <c r="C119" s="972" t="s">
        <v>448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186</v>
      </c>
      <c r="AB119" s="976"/>
      <c r="AC119" s="976"/>
      <c r="AD119" s="976"/>
      <c r="AE119" s="977"/>
      <c r="AF119" s="978" t="s">
        <v>186</v>
      </c>
      <c r="AG119" s="976"/>
      <c r="AH119" s="976"/>
      <c r="AI119" s="976"/>
      <c r="AJ119" s="977"/>
      <c r="AK119" s="978" t="s">
        <v>186</v>
      </c>
      <c r="AL119" s="976"/>
      <c r="AM119" s="976"/>
      <c r="AN119" s="976"/>
      <c r="AO119" s="977"/>
      <c r="AP119" s="979" t="s">
        <v>186</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474</v>
      </c>
      <c r="BP119" s="959"/>
      <c r="BQ119" s="963">
        <v>1498360668</v>
      </c>
      <c r="BR119" s="926"/>
      <c r="BS119" s="926"/>
      <c r="BT119" s="926"/>
      <c r="BU119" s="926"/>
      <c r="BV119" s="926">
        <v>1531147924</v>
      </c>
      <c r="BW119" s="926"/>
      <c r="BX119" s="926"/>
      <c r="BY119" s="926"/>
      <c r="BZ119" s="926"/>
      <c r="CA119" s="926">
        <v>1508239201</v>
      </c>
      <c r="CB119" s="926"/>
      <c r="CC119" s="926"/>
      <c r="CD119" s="926"/>
      <c r="CE119" s="926"/>
      <c r="CF119" s="824"/>
      <c r="CG119" s="825"/>
      <c r="CH119" s="825"/>
      <c r="CI119" s="825"/>
      <c r="CJ119" s="915"/>
      <c r="CK119" s="1013"/>
      <c r="CL119" s="901"/>
      <c r="CM119" s="919" t="s">
        <v>475</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927578</v>
      </c>
      <c r="DH119" s="841"/>
      <c r="DI119" s="841"/>
      <c r="DJ119" s="841"/>
      <c r="DK119" s="842"/>
      <c r="DL119" s="843">
        <v>633153</v>
      </c>
      <c r="DM119" s="841"/>
      <c r="DN119" s="841"/>
      <c r="DO119" s="841"/>
      <c r="DP119" s="842"/>
      <c r="DQ119" s="843">
        <v>470546</v>
      </c>
      <c r="DR119" s="841"/>
      <c r="DS119" s="841"/>
      <c r="DT119" s="841"/>
      <c r="DU119" s="842"/>
      <c r="DV119" s="929">
        <v>0.2</v>
      </c>
      <c r="DW119" s="930"/>
      <c r="DX119" s="930"/>
      <c r="DY119" s="930"/>
      <c r="DZ119" s="931"/>
    </row>
    <row r="120" spans="1:130" s="246" customFormat="1" ht="26.25" customHeight="1">
      <c r="A120" s="898"/>
      <c r="B120" s="899"/>
      <c r="C120" s="902" t="s">
        <v>451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186</v>
      </c>
      <c r="AB120" s="858"/>
      <c r="AC120" s="858"/>
      <c r="AD120" s="858"/>
      <c r="AE120" s="859"/>
      <c r="AF120" s="860" t="s">
        <v>389</v>
      </c>
      <c r="AG120" s="858"/>
      <c r="AH120" s="858"/>
      <c r="AI120" s="858"/>
      <c r="AJ120" s="859"/>
      <c r="AK120" s="860" t="s">
        <v>186</v>
      </c>
      <c r="AL120" s="858"/>
      <c r="AM120" s="858"/>
      <c r="AN120" s="858"/>
      <c r="AO120" s="859"/>
      <c r="AP120" s="905" t="s">
        <v>186</v>
      </c>
      <c r="AQ120" s="906"/>
      <c r="AR120" s="906"/>
      <c r="AS120" s="906"/>
      <c r="AT120" s="907"/>
      <c r="AU120" s="964" t="s">
        <v>476</v>
      </c>
      <c r="AV120" s="965"/>
      <c r="AW120" s="965"/>
      <c r="AX120" s="965"/>
      <c r="AY120" s="966"/>
      <c r="AZ120" s="941" t="s">
        <v>477</v>
      </c>
      <c r="BA120" s="886"/>
      <c r="BB120" s="886"/>
      <c r="BC120" s="886"/>
      <c r="BD120" s="886"/>
      <c r="BE120" s="886"/>
      <c r="BF120" s="886"/>
      <c r="BG120" s="886"/>
      <c r="BH120" s="886"/>
      <c r="BI120" s="886"/>
      <c r="BJ120" s="886"/>
      <c r="BK120" s="886"/>
      <c r="BL120" s="886"/>
      <c r="BM120" s="886"/>
      <c r="BN120" s="886"/>
      <c r="BO120" s="886"/>
      <c r="BP120" s="887"/>
      <c r="BQ120" s="942">
        <v>115534535</v>
      </c>
      <c r="BR120" s="923"/>
      <c r="BS120" s="923"/>
      <c r="BT120" s="923"/>
      <c r="BU120" s="923"/>
      <c r="BV120" s="923">
        <v>109481872</v>
      </c>
      <c r="BW120" s="923"/>
      <c r="BX120" s="923"/>
      <c r="BY120" s="923"/>
      <c r="BZ120" s="923"/>
      <c r="CA120" s="923">
        <v>96486613</v>
      </c>
      <c r="CB120" s="923"/>
      <c r="CC120" s="923"/>
      <c r="CD120" s="923"/>
      <c r="CE120" s="923"/>
      <c r="CF120" s="947">
        <v>34.5</v>
      </c>
      <c r="CG120" s="948"/>
      <c r="CH120" s="948"/>
      <c r="CI120" s="948"/>
      <c r="CJ120" s="948"/>
      <c r="CK120" s="949" t="s">
        <v>478</v>
      </c>
      <c r="CL120" s="933"/>
      <c r="CM120" s="933"/>
      <c r="CN120" s="933"/>
      <c r="CO120" s="934"/>
      <c r="CP120" s="953" t="s">
        <v>479</v>
      </c>
      <c r="CQ120" s="954"/>
      <c r="CR120" s="954"/>
      <c r="CS120" s="954"/>
      <c r="CT120" s="954"/>
      <c r="CU120" s="954"/>
      <c r="CV120" s="954"/>
      <c r="CW120" s="954"/>
      <c r="CX120" s="954"/>
      <c r="CY120" s="954"/>
      <c r="CZ120" s="954"/>
      <c r="DA120" s="954"/>
      <c r="DB120" s="954"/>
      <c r="DC120" s="954"/>
      <c r="DD120" s="954"/>
      <c r="DE120" s="954"/>
      <c r="DF120" s="955"/>
      <c r="DG120" s="942">
        <v>261664697</v>
      </c>
      <c r="DH120" s="923"/>
      <c r="DI120" s="923"/>
      <c r="DJ120" s="923"/>
      <c r="DK120" s="923"/>
      <c r="DL120" s="923">
        <v>259305001</v>
      </c>
      <c r="DM120" s="923"/>
      <c r="DN120" s="923"/>
      <c r="DO120" s="923"/>
      <c r="DP120" s="923"/>
      <c r="DQ120" s="923">
        <v>246061261</v>
      </c>
      <c r="DR120" s="923"/>
      <c r="DS120" s="923"/>
      <c r="DT120" s="923"/>
      <c r="DU120" s="923"/>
      <c r="DV120" s="924">
        <v>87.9</v>
      </c>
      <c r="DW120" s="924"/>
      <c r="DX120" s="924"/>
      <c r="DY120" s="924"/>
      <c r="DZ120" s="925"/>
    </row>
    <row r="121" spans="1:130" s="246" customFormat="1" ht="26.25" customHeight="1">
      <c r="A121" s="898"/>
      <c r="B121" s="899"/>
      <c r="C121" s="944" t="s">
        <v>480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186</v>
      </c>
      <c r="AB121" s="858"/>
      <c r="AC121" s="858"/>
      <c r="AD121" s="858"/>
      <c r="AE121" s="859"/>
      <c r="AF121" s="860" t="s">
        <v>186</v>
      </c>
      <c r="AG121" s="858"/>
      <c r="AH121" s="858"/>
      <c r="AI121" s="858"/>
      <c r="AJ121" s="859"/>
      <c r="AK121" s="860" t="s">
        <v>456</v>
      </c>
      <c r="AL121" s="858"/>
      <c r="AM121" s="858"/>
      <c r="AN121" s="858"/>
      <c r="AO121" s="859"/>
      <c r="AP121" s="905" t="s">
        <v>186</v>
      </c>
      <c r="AQ121" s="906"/>
      <c r="AR121" s="906"/>
      <c r="AS121" s="906"/>
      <c r="AT121" s="907"/>
      <c r="AU121" s="967"/>
      <c r="AV121" s="968"/>
      <c r="AW121" s="968"/>
      <c r="AX121" s="968"/>
      <c r="AY121" s="969"/>
      <c r="AZ121" s="893" t="s">
        <v>481</v>
      </c>
      <c r="BA121" s="828"/>
      <c r="BB121" s="828"/>
      <c r="BC121" s="828"/>
      <c r="BD121" s="828"/>
      <c r="BE121" s="828"/>
      <c r="BF121" s="828"/>
      <c r="BG121" s="828"/>
      <c r="BH121" s="828"/>
      <c r="BI121" s="828"/>
      <c r="BJ121" s="828"/>
      <c r="BK121" s="828"/>
      <c r="BL121" s="828"/>
      <c r="BM121" s="828"/>
      <c r="BN121" s="828"/>
      <c r="BO121" s="828"/>
      <c r="BP121" s="829"/>
      <c r="BQ121" s="894">
        <v>189527762</v>
      </c>
      <c r="BR121" s="895"/>
      <c r="BS121" s="895"/>
      <c r="BT121" s="895"/>
      <c r="BU121" s="895"/>
      <c r="BV121" s="895">
        <v>189108788</v>
      </c>
      <c r="BW121" s="895"/>
      <c r="BX121" s="895"/>
      <c r="BY121" s="895"/>
      <c r="BZ121" s="895"/>
      <c r="CA121" s="895">
        <v>187329056</v>
      </c>
      <c r="CB121" s="895"/>
      <c r="CC121" s="895"/>
      <c r="CD121" s="895"/>
      <c r="CE121" s="895"/>
      <c r="CF121" s="956">
        <v>67</v>
      </c>
      <c r="CG121" s="957"/>
      <c r="CH121" s="957"/>
      <c r="CI121" s="957"/>
      <c r="CJ121" s="957"/>
      <c r="CK121" s="950"/>
      <c r="CL121" s="936"/>
      <c r="CM121" s="936"/>
      <c r="CN121" s="936"/>
      <c r="CO121" s="937"/>
      <c r="CP121" s="916" t="s">
        <v>482</v>
      </c>
      <c r="CQ121" s="917"/>
      <c r="CR121" s="917"/>
      <c r="CS121" s="917"/>
      <c r="CT121" s="917"/>
      <c r="CU121" s="917"/>
      <c r="CV121" s="917"/>
      <c r="CW121" s="917"/>
      <c r="CX121" s="917"/>
      <c r="CY121" s="917"/>
      <c r="CZ121" s="917"/>
      <c r="DA121" s="917"/>
      <c r="DB121" s="917"/>
      <c r="DC121" s="917"/>
      <c r="DD121" s="917"/>
      <c r="DE121" s="917"/>
      <c r="DF121" s="918"/>
      <c r="DG121" s="894">
        <v>4388947</v>
      </c>
      <c r="DH121" s="895"/>
      <c r="DI121" s="895"/>
      <c r="DJ121" s="895"/>
      <c r="DK121" s="895"/>
      <c r="DL121" s="895">
        <v>4032648</v>
      </c>
      <c r="DM121" s="895"/>
      <c r="DN121" s="895"/>
      <c r="DO121" s="895"/>
      <c r="DP121" s="895"/>
      <c r="DQ121" s="895">
        <v>3552929</v>
      </c>
      <c r="DR121" s="895"/>
      <c r="DS121" s="895"/>
      <c r="DT121" s="895"/>
      <c r="DU121" s="895"/>
      <c r="DV121" s="872">
        <v>1.3</v>
      </c>
      <c r="DW121" s="872"/>
      <c r="DX121" s="872"/>
      <c r="DY121" s="872"/>
      <c r="DZ121" s="873"/>
    </row>
    <row r="122" spans="1:130" s="246" customFormat="1" ht="26.25" customHeight="1">
      <c r="A122" s="898"/>
      <c r="B122" s="899"/>
      <c r="C122" s="902" t="s">
        <v>462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186</v>
      </c>
      <c r="AB122" s="858"/>
      <c r="AC122" s="858"/>
      <c r="AD122" s="858"/>
      <c r="AE122" s="859"/>
      <c r="AF122" s="860" t="s">
        <v>456</v>
      </c>
      <c r="AG122" s="858"/>
      <c r="AH122" s="858"/>
      <c r="AI122" s="858"/>
      <c r="AJ122" s="859"/>
      <c r="AK122" s="860" t="s">
        <v>186</v>
      </c>
      <c r="AL122" s="858"/>
      <c r="AM122" s="858"/>
      <c r="AN122" s="858"/>
      <c r="AO122" s="859"/>
      <c r="AP122" s="905" t="s">
        <v>186</v>
      </c>
      <c r="AQ122" s="906"/>
      <c r="AR122" s="906"/>
      <c r="AS122" s="906"/>
      <c r="AT122" s="907"/>
      <c r="AU122" s="967"/>
      <c r="AV122" s="968"/>
      <c r="AW122" s="968"/>
      <c r="AX122" s="968"/>
      <c r="AY122" s="969"/>
      <c r="AZ122" s="960" t="s">
        <v>483</v>
      </c>
      <c r="BA122" s="961"/>
      <c r="BB122" s="961"/>
      <c r="BC122" s="961"/>
      <c r="BD122" s="961"/>
      <c r="BE122" s="961"/>
      <c r="BF122" s="961"/>
      <c r="BG122" s="961"/>
      <c r="BH122" s="961"/>
      <c r="BI122" s="961"/>
      <c r="BJ122" s="961"/>
      <c r="BK122" s="961"/>
      <c r="BL122" s="961"/>
      <c r="BM122" s="961"/>
      <c r="BN122" s="961"/>
      <c r="BO122" s="961"/>
      <c r="BP122" s="962"/>
      <c r="BQ122" s="963">
        <v>671185646</v>
      </c>
      <c r="BR122" s="926"/>
      <c r="BS122" s="926"/>
      <c r="BT122" s="926"/>
      <c r="BU122" s="926"/>
      <c r="BV122" s="926">
        <v>677756039</v>
      </c>
      <c r="BW122" s="926"/>
      <c r="BX122" s="926"/>
      <c r="BY122" s="926"/>
      <c r="BZ122" s="926"/>
      <c r="CA122" s="926">
        <v>691548992</v>
      </c>
      <c r="CB122" s="926"/>
      <c r="CC122" s="926"/>
      <c r="CD122" s="926"/>
      <c r="CE122" s="926"/>
      <c r="CF122" s="927">
        <v>247.2</v>
      </c>
      <c r="CG122" s="928"/>
      <c r="CH122" s="928"/>
      <c r="CI122" s="928"/>
      <c r="CJ122" s="928"/>
      <c r="CK122" s="950"/>
      <c r="CL122" s="936"/>
      <c r="CM122" s="936"/>
      <c r="CN122" s="936"/>
      <c r="CO122" s="937"/>
      <c r="CP122" s="916" t="s">
        <v>484</v>
      </c>
      <c r="CQ122" s="917"/>
      <c r="CR122" s="917"/>
      <c r="CS122" s="917"/>
      <c r="CT122" s="917"/>
      <c r="CU122" s="917"/>
      <c r="CV122" s="917"/>
      <c r="CW122" s="917"/>
      <c r="CX122" s="917"/>
      <c r="CY122" s="917"/>
      <c r="CZ122" s="917"/>
      <c r="DA122" s="917"/>
      <c r="DB122" s="917"/>
      <c r="DC122" s="917"/>
      <c r="DD122" s="917"/>
      <c r="DE122" s="917"/>
      <c r="DF122" s="918"/>
      <c r="DG122" s="894">
        <v>1657029</v>
      </c>
      <c r="DH122" s="895"/>
      <c r="DI122" s="895"/>
      <c r="DJ122" s="895"/>
      <c r="DK122" s="895"/>
      <c r="DL122" s="895">
        <v>1675362</v>
      </c>
      <c r="DM122" s="895"/>
      <c r="DN122" s="895"/>
      <c r="DO122" s="895"/>
      <c r="DP122" s="895"/>
      <c r="DQ122" s="895">
        <v>1522859</v>
      </c>
      <c r="DR122" s="895"/>
      <c r="DS122" s="895"/>
      <c r="DT122" s="895"/>
      <c r="DU122" s="895"/>
      <c r="DV122" s="872">
        <v>0.5</v>
      </c>
      <c r="DW122" s="872"/>
      <c r="DX122" s="872"/>
      <c r="DY122" s="872"/>
      <c r="DZ122" s="873"/>
    </row>
    <row r="123" spans="1:130" s="246" customFormat="1" ht="26.25" customHeight="1">
      <c r="A123" s="898"/>
      <c r="B123" s="899"/>
      <c r="C123" s="902" t="s">
        <v>468</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186</v>
      </c>
      <c r="AB123" s="858"/>
      <c r="AC123" s="858"/>
      <c r="AD123" s="858"/>
      <c r="AE123" s="859"/>
      <c r="AF123" s="860" t="s">
        <v>186</v>
      </c>
      <c r="AG123" s="858"/>
      <c r="AH123" s="858"/>
      <c r="AI123" s="858"/>
      <c r="AJ123" s="859"/>
      <c r="AK123" s="860" t="s">
        <v>186</v>
      </c>
      <c r="AL123" s="858"/>
      <c r="AM123" s="858"/>
      <c r="AN123" s="858"/>
      <c r="AO123" s="859"/>
      <c r="AP123" s="905" t="s">
        <v>389</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485</v>
      </c>
      <c r="BP123" s="959"/>
      <c r="BQ123" s="913">
        <v>976247943</v>
      </c>
      <c r="BR123" s="914"/>
      <c r="BS123" s="914"/>
      <c r="BT123" s="914"/>
      <c r="BU123" s="914"/>
      <c r="BV123" s="914">
        <v>976346699</v>
      </c>
      <c r="BW123" s="914"/>
      <c r="BX123" s="914"/>
      <c r="BY123" s="914"/>
      <c r="BZ123" s="914"/>
      <c r="CA123" s="914">
        <v>975364661</v>
      </c>
      <c r="CB123" s="914"/>
      <c r="CC123" s="914"/>
      <c r="CD123" s="914"/>
      <c r="CE123" s="914"/>
      <c r="CF123" s="824"/>
      <c r="CG123" s="825"/>
      <c r="CH123" s="825"/>
      <c r="CI123" s="825"/>
      <c r="CJ123" s="915"/>
      <c r="CK123" s="950"/>
      <c r="CL123" s="936"/>
      <c r="CM123" s="936"/>
      <c r="CN123" s="936"/>
      <c r="CO123" s="937"/>
      <c r="CP123" s="916" t="s">
        <v>486</v>
      </c>
      <c r="CQ123" s="917"/>
      <c r="CR123" s="917"/>
      <c r="CS123" s="917"/>
      <c r="CT123" s="917"/>
      <c r="CU123" s="917"/>
      <c r="CV123" s="917"/>
      <c r="CW123" s="917"/>
      <c r="CX123" s="917"/>
      <c r="CY123" s="917"/>
      <c r="CZ123" s="917"/>
      <c r="DA123" s="917"/>
      <c r="DB123" s="917"/>
      <c r="DC123" s="917"/>
      <c r="DD123" s="917"/>
      <c r="DE123" s="917"/>
      <c r="DF123" s="918"/>
      <c r="DG123" s="857">
        <v>1161593</v>
      </c>
      <c r="DH123" s="858"/>
      <c r="DI123" s="858"/>
      <c r="DJ123" s="858"/>
      <c r="DK123" s="859"/>
      <c r="DL123" s="860">
        <v>1006180</v>
      </c>
      <c r="DM123" s="858"/>
      <c r="DN123" s="858"/>
      <c r="DO123" s="858"/>
      <c r="DP123" s="859"/>
      <c r="DQ123" s="860">
        <v>924820</v>
      </c>
      <c r="DR123" s="858"/>
      <c r="DS123" s="858"/>
      <c r="DT123" s="858"/>
      <c r="DU123" s="859"/>
      <c r="DV123" s="905">
        <v>0.3</v>
      </c>
      <c r="DW123" s="906"/>
      <c r="DX123" s="906"/>
      <c r="DY123" s="906"/>
      <c r="DZ123" s="907"/>
    </row>
    <row r="124" spans="1:130" s="246" customFormat="1" ht="26.25" customHeight="1" thickBot="1">
      <c r="A124" s="898"/>
      <c r="B124" s="899"/>
      <c r="C124" s="902" t="s">
        <v>471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186</v>
      </c>
      <c r="AB124" s="858"/>
      <c r="AC124" s="858"/>
      <c r="AD124" s="858"/>
      <c r="AE124" s="859"/>
      <c r="AF124" s="860" t="s">
        <v>186</v>
      </c>
      <c r="AG124" s="858"/>
      <c r="AH124" s="858"/>
      <c r="AI124" s="858"/>
      <c r="AJ124" s="859"/>
      <c r="AK124" s="860" t="s">
        <v>186</v>
      </c>
      <c r="AL124" s="858"/>
      <c r="AM124" s="858"/>
      <c r="AN124" s="858"/>
      <c r="AO124" s="859"/>
      <c r="AP124" s="905" t="s">
        <v>186</v>
      </c>
      <c r="AQ124" s="906"/>
      <c r="AR124" s="906"/>
      <c r="AS124" s="906"/>
      <c r="AT124" s="907"/>
      <c r="AU124" s="908" t="s">
        <v>487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222.8</v>
      </c>
      <c r="BR124" s="912"/>
      <c r="BS124" s="912"/>
      <c r="BT124" s="912"/>
      <c r="BU124" s="912"/>
      <c r="BV124" s="912">
        <v>199.6</v>
      </c>
      <c r="BW124" s="912"/>
      <c r="BX124" s="912"/>
      <c r="BY124" s="912"/>
      <c r="BZ124" s="912"/>
      <c r="CA124" s="912">
        <v>190.4</v>
      </c>
      <c r="CB124" s="912"/>
      <c r="CC124" s="912"/>
      <c r="CD124" s="912"/>
      <c r="CE124" s="912"/>
      <c r="CF124" s="802"/>
      <c r="CG124" s="803"/>
      <c r="CH124" s="803"/>
      <c r="CI124" s="803"/>
      <c r="CJ124" s="943"/>
      <c r="CK124" s="951"/>
      <c r="CL124" s="951"/>
      <c r="CM124" s="951"/>
      <c r="CN124" s="951"/>
      <c r="CO124" s="952"/>
      <c r="CP124" s="916" t="s">
        <v>488</v>
      </c>
      <c r="CQ124" s="917"/>
      <c r="CR124" s="917"/>
      <c r="CS124" s="917"/>
      <c r="CT124" s="917"/>
      <c r="CU124" s="917"/>
      <c r="CV124" s="917"/>
      <c r="CW124" s="917"/>
      <c r="CX124" s="917"/>
      <c r="CY124" s="917"/>
      <c r="CZ124" s="917"/>
      <c r="DA124" s="917"/>
      <c r="DB124" s="917"/>
      <c r="DC124" s="917"/>
      <c r="DD124" s="917"/>
      <c r="DE124" s="917"/>
      <c r="DF124" s="918"/>
      <c r="DG124" s="840">
        <v>367871</v>
      </c>
      <c r="DH124" s="841"/>
      <c r="DI124" s="841"/>
      <c r="DJ124" s="841"/>
      <c r="DK124" s="842"/>
      <c r="DL124" s="843">
        <v>337800</v>
      </c>
      <c r="DM124" s="841"/>
      <c r="DN124" s="841"/>
      <c r="DO124" s="841"/>
      <c r="DP124" s="842"/>
      <c r="DQ124" s="843">
        <v>318047</v>
      </c>
      <c r="DR124" s="841"/>
      <c r="DS124" s="841"/>
      <c r="DT124" s="841"/>
      <c r="DU124" s="842"/>
      <c r="DV124" s="929">
        <v>0.1</v>
      </c>
      <c r="DW124" s="930"/>
      <c r="DX124" s="930"/>
      <c r="DY124" s="930"/>
      <c r="DZ124" s="931"/>
    </row>
    <row r="125" spans="1:130" s="246" customFormat="1" ht="26.25" customHeight="1">
      <c r="A125" s="898"/>
      <c r="B125" s="899"/>
      <c r="C125" s="902" t="s">
        <v>473</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186</v>
      </c>
      <c r="AB125" s="858"/>
      <c r="AC125" s="858"/>
      <c r="AD125" s="858"/>
      <c r="AE125" s="859"/>
      <c r="AF125" s="860" t="s">
        <v>186</v>
      </c>
      <c r="AG125" s="858"/>
      <c r="AH125" s="858"/>
      <c r="AI125" s="858"/>
      <c r="AJ125" s="859"/>
      <c r="AK125" s="860" t="s">
        <v>389</v>
      </c>
      <c r="AL125" s="858"/>
      <c r="AM125" s="858"/>
      <c r="AN125" s="858"/>
      <c r="AO125" s="859"/>
      <c r="AP125" s="905" t="s">
        <v>389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489</v>
      </c>
      <c r="CL125" s="933"/>
      <c r="CM125" s="933"/>
      <c r="CN125" s="933"/>
      <c r="CO125" s="934"/>
      <c r="CP125" s="941" t="s">
        <v>490</v>
      </c>
      <c r="CQ125" s="886"/>
      <c r="CR125" s="886"/>
      <c r="CS125" s="886"/>
      <c r="CT125" s="886"/>
      <c r="CU125" s="886"/>
      <c r="CV125" s="886"/>
      <c r="CW125" s="886"/>
      <c r="CX125" s="886"/>
      <c r="CY125" s="886"/>
      <c r="CZ125" s="886"/>
      <c r="DA125" s="886"/>
      <c r="DB125" s="886"/>
      <c r="DC125" s="886"/>
      <c r="DD125" s="886"/>
      <c r="DE125" s="886"/>
      <c r="DF125" s="887"/>
      <c r="DG125" s="942" t="s">
        <v>389</v>
      </c>
      <c r="DH125" s="923"/>
      <c r="DI125" s="923"/>
      <c r="DJ125" s="923"/>
      <c r="DK125" s="923"/>
      <c r="DL125" s="923" t="s">
        <v>389</v>
      </c>
      <c r="DM125" s="923"/>
      <c r="DN125" s="923"/>
      <c r="DO125" s="923"/>
      <c r="DP125" s="923"/>
      <c r="DQ125" s="923" t="s">
        <v>389</v>
      </c>
      <c r="DR125" s="923"/>
      <c r="DS125" s="923"/>
      <c r="DT125" s="923"/>
      <c r="DU125" s="923"/>
      <c r="DV125" s="924" t="s">
        <v>389</v>
      </c>
      <c r="DW125" s="924"/>
      <c r="DX125" s="924"/>
      <c r="DY125" s="924"/>
      <c r="DZ125" s="925"/>
    </row>
    <row r="126" spans="1:130" s="246" customFormat="1" ht="26.25" customHeight="1" thickBot="1">
      <c r="A126" s="898"/>
      <c r="B126" s="899"/>
      <c r="C126" s="902" t="s">
        <v>475</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942466</v>
      </c>
      <c r="AB126" s="858"/>
      <c r="AC126" s="858"/>
      <c r="AD126" s="858"/>
      <c r="AE126" s="859"/>
      <c r="AF126" s="860">
        <v>334576</v>
      </c>
      <c r="AG126" s="858"/>
      <c r="AH126" s="858"/>
      <c r="AI126" s="858"/>
      <c r="AJ126" s="859"/>
      <c r="AK126" s="860">
        <v>200153</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491</v>
      </c>
      <c r="CQ126" s="828"/>
      <c r="CR126" s="828"/>
      <c r="CS126" s="828"/>
      <c r="CT126" s="828"/>
      <c r="CU126" s="828"/>
      <c r="CV126" s="828"/>
      <c r="CW126" s="828"/>
      <c r="CX126" s="828"/>
      <c r="CY126" s="828"/>
      <c r="CZ126" s="828"/>
      <c r="DA126" s="828"/>
      <c r="DB126" s="828"/>
      <c r="DC126" s="828"/>
      <c r="DD126" s="828"/>
      <c r="DE126" s="828"/>
      <c r="DF126" s="829"/>
      <c r="DG126" s="894" t="s">
        <v>399</v>
      </c>
      <c r="DH126" s="895"/>
      <c r="DI126" s="895"/>
      <c r="DJ126" s="895"/>
      <c r="DK126" s="895"/>
      <c r="DL126" s="895" t="s">
        <v>389</v>
      </c>
      <c r="DM126" s="895"/>
      <c r="DN126" s="895"/>
      <c r="DO126" s="895"/>
      <c r="DP126" s="895"/>
      <c r="DQ126" s="895" t="s">
        <v>389</v>
      </c>
      <c r="DR126" s="895"/>
      <c r="DS126" s="895"/>
      <c r="DT126" s="895"/>
      <c r="DU126" s="895"/>
      <c r="DV126" s="872" t="s">
        <v>389</v>
      </c>
      <c r="DW126" s="872"/>
      <c r="DX126" s="872"/>
      <c r="DY126" s="872"/>
      <c r="DZ126" s="873"/>
    </row>
    <row r="127" spans="1:130" s="246" customFormat="1" ht="26.25" customHeight="1">
      <c r="A127" s="900"/>
      <c r="B127" s="901"/>
      <c r="C127" s="919" t="s">
        <v>492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280</v>
      </c>
      <c r="AB127" s="858"/>
      <c r="AC127" s="858"/>
      <c r="AD127" s="858"/>
      <c r="AE127" s="859"/>
      <c r="AF127" s="860">
        <v>153</v>
      </c>
      <c r="AG127" s="858"/>
      <c r="AH127" s="858"/>
      <c r="AI127" s="858"/>
      <c r="AJ127" s="859"/>
      <c r="AK127" s="860">
        <v>57</v>
      </c>
      <c r="AL127" s="858"/>
      <c r="AM127" s="858"/>
      <c r="AN127" s="858"/>
      <c r="AO127" s="859"/>
      <c r="AP127" s="905">
        <v>0</v>
      </c>
      <c r="AQ127" s="906"/>
      <c r="AR127" s="906"/>
      <c r="AS127" s="906"/>
      <c r="AT127" s="907"/>
      <c r="AU127" s="282"/>
      <c r="AV127" s="282"/>
      <c r="AW127" s="282"/>
      <c r="AX127" s="922" t="s">
        <v>493</v>
      </c>
      <c r="AY127" s="890"/>
      <c r="AZ127" s="890"/>
      <c r="BA127" s="890"/>
      <c r="BB127" s="890"/>
      <c r="BC127" s="890"/>
      <c r="BD127" s="890"/>
      <c r="BE127" s="891"/>
      <c r="BF127" s="889" t="s">
        <v>494</v>
      </c>
      <c r="BG127" s="890"/>
      <c r="BH127" s="890"/>
      <c r="BI127" s="890"/>
      <c r="BJ127" s="890"/>
      <c r="BK127" s="890"/>
      <c r="BL127" s="891"/>
      <c r="BM127" s="889" t="s">
        <v>495</v>
      </c>
      <c r="BN127" s="890"/>
      <c r="BO127" s="890"/>
      <c r="BP127" s="890"/>
      <c r="BQ127" s="890"/>
      <c r="BR127" s="890"/>
      <c r="BS127" s="891"/>
      <c r="BT127" s="889" t="s">
        <v>496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497</v>
      </c>
      <c r="CQ127" s="828"/>
      <c r="CR127" s="828"/>
      <c r="CS127" s="828"/>
      <c r="CT127" s="828"/>
      <c r="CU127" s="828"/>
      <c r="CV127" s="828"/>
      <c r="CW127" s="828"/>
      <c r="CX127" s="828"/>
      <c r="CY127" s="828"/>
      <c r="CZ127" s="828"/>
      <c r="DA127" s="828"/>
      <c r="DB127" s="828"/>
      <c r="DC127" s="828"/>
      <c r="DD127" s="828"/>
      <c r="DE127" s="828"/>
      <c r="DF127" s="829"/>
      <c r="DG127" s="894">
        <v>378163</v>
      </c>
      <c r="DH127" s="895"/>
      <c r="DI127" s="895"/>
      <c r="DJ127" s="895"/>
      <c r="DK127" s="895"/>
      <c r="DL127" s="895">
        <v>603930</v>
      </c>
      <c r="DM127" s="895"/>
      <c r="DN127" s="895"/>
      <c r="DO127" s="895"/>
      <c r="DP127" s="895"/>
      <c r="DQ127" s="895">
        <v>196383</v>
      </c>
      <c r="DR127" s="895"/>
      <c r="DS127" s="895"/>
      <c r="DT127" s="895"/>
      <c r="DU127" s="895"/>
      <c r="DV127" s="872">
        <v>0.1</v>
      </c>
      <c r="DW127" s="872"/>
      <c r="DX127" s="872"/>
      <c r="DY127" s="872"/>
      <c r="DZ127" s="873"/>
    </row>
    <row r="128" spans="1:130" s="246" customFormat="1" ht="26.25" customHeight="1" thickBot="1">
      <c r="A128" s="874" t="s">
        <v>498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499</v>
      </c>
      <c r="X128" s="876"/>
      <c r="Y128" s="876"/>
      <c r="Z128" s="877"/>
      <c r="AA128" s="878">
        <v>20639029</v>
      </c>
      <c r="AB128" s="879"/>
      <c r="AC128" s="879"/>
      <c r="AD128" s="879"/>
      <c r="AE128" s="880"/>
      <c r="AF128" s="881">
        <v>20793390</v>
      </c>
      <c r="AG128" s="879"/>
      <c r="AH128" s="879"/>
      <c r="AI128" s="879"/>
      <c r="AJ128" s="880"/>
      <c r="AK128" s="881">
        <v>20549956</v>
      </c>
      <c r="AL128" s="879"/>
      <c r="AM128" s="879"/>
      <c r="AN128" s="879"/>
      <c r="AO128" s="880"/>
      <c r="AP128" s="882"/>
      <c r="AQ128" s="883"/>
      <c r="AR128" s="883"/>
      <c r="AS128" s="883"/>
      <c r="AT128" s="884"/>
      <c r="AU128" s="282"/>
      <c r="AV128" s="282"/>
      <c r="AW128" s="282"/>
      <c r="AX128" s="885" t="s">
        <v>500</v>
      </c>
      <c r="AY128" s="886"/>
      <c r="AZ128" s="886"/>
      <c r="BA128" s="886"/>
      <c r="BB128" s="886"/>
      <c r="BC128" s="886"/>
      <c r="BD128" s="886"/>
      <c r="BE128" s="887"/>
      <c r="BF128" s="864" t="s">
        <v>389</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501</v>
      </c>
      <c r="CQ128" s="806"/>
      <c r="CR128" s="806"/>
      <c r="CS128" s="806"/>
      <c r="CT128" s="806"/>
      <c r="CU128" s="806"/>
      <c r="CV128" s="806"/>
      <c r="CW128" s="806"/>
      <c r="CX128" s="806"/>
      <c r="CY128" s="806"/>
      <c r="CZ128" s="806"/>
      <c r="DA128" s="806"/>
      <c r="DB128" s="806"/>
      <c r="DC128" s="806"/>
      <c r="DD128" s="806"/>
      <c r="DE128" s="806"/>
      <c r="DF128" s="807"/>
      <c r="DG128" s="868">
        <v>17705663</v>
      </c>
      <c r="DH128" s="869"/>
      <c r="DI128" s="869"/>
      <c r="DJ128" s="869"/>
      <c r="DK128" s="869"/>
      <c r="DL128" s="869">
        <v>17668857</v>
      </c>
      <c r="DM128" s="869"/>
      <c r="DN128" s="869"/>
      <c r="DO128" s="869"/>
      <c r="DP128" s="869"/>
      <c r="DQ128" s="869">
        <v>17644745</v>
      </c>
      <c r="DR128" s="869"/>
      <c r="DS128" s="869"/>
      <c r="DT128" s="869"/>
      <c r="DU128" s="869"/>
      <c r="DV128" s="870">
        <v>6.3</v>
      </c>
      <c r="DW128" s="870"/>
      <c r="DX128" s="870"/>
      <c r="DY128" s="870"/>
      <c r="DZ128" s="871"/>
    </row>
    <row r="129" spans="1:131" s="246" customFormat="1" ht="26.25" customHeight="1">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502</v>
      </c>
      <c r="X129" s="855"/>
      <c r="Y129" s="855"/>
      <c r="Z129" s="856"/>
      <c r="AA129" s="857">
        <v>283365731</v>
      </c>
      <c r="AB129" s="858"/>
      <c r="AC129" s="858"/>
      <c r="AD129" s="858"/>
      <c r="AE129" s="859"/>
      <c r="AF129" s="860">
        <v>325708093</v>
      </c>
      <c r="AG129" s="858"/>
      <c r="AH129" s="858"/>
      <c r="AI129" s="858"/>
      <c r="AJ129" s="859"/>
      <c r="AK129" s="860">
        <v>327147073</v>
      </c>
      <c r="AL129" s="858"/>
      <c r="AM129" s="858"/>
      <c r="AN129" s="858"/>
      <c r="AO129" s="859"/>
      <c r="AP129" s="861"/>
      <c r="AQ129" s="862"/>
      <c r="AR129" s="862"/>
      <c r="AS129" s="862"/>
      <c r="AT129" s="863"/>
      <c r="AU129" s="284"/>
      <c r="AV129" s="284"/>
      <c r="AW129" s="284"/>
      <c r="AX129" s="827" t="s">
        <v>503</v>
      </c>
      <c r="AY129" s="828"/>
      <c r="AZ129" s="828"/>
      <c r="BA129" s="828"/>
      <c r="BB129" s="828"/>
      <c r="BC129" s="828"/>
      <c r="BD129" s="828"/>
      <c r="BE129" s="829"/>
      <c r="BF129" s="847" t="s">
        <v>389</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504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505</v>
      </c>
      <c r="X130" s="855"/>
      <c r="Y130" s="855"/>
      <c r="Z130" s="856"/>
      <c r="AA130" s="857">
        <v>49098427</v>
      </c>
      <c r="AB130" s="858"/>
      <c r="AC130" s="858"/>
      <c r="AD130" s="858"/>
      <c r="AE130" s="859"/>
      <c r="AF130" s="860">
        <v>47753547</v>
      </c>
      <c r="AG130" s="858"/>
      <c r="AH130" s="858"/>
      <c r="AI130" s="858"/>
      <c r="AJ130" s="859"/>
      <c r="AK130" s="860">
        <v>47350943</v>
      </c>
      <c r="AL130" s="858"/>
      <c r="AM130" s="858"/>
      <c r="AN130" s="858"/>
      <c r="AO130" s="859"/>
      <c r="AP130" s="861"/>
      <c r="AQ130" s="862"/>
      <c r="AR130" s="862"/>
      <c r="AS130" s="862"/>
      <c r="AT130" s="863"/>
      <c r="AU130" s="284"/>
      <c r="AV130" s="284"/>
      <c r="AW130" s="284"/>
      <c r="AX130" s="827" t="s">
        <v>506</v>
      </c>
      <c r="AY130" s="828"/>
      <c r="AZ130" s="828"/>
      <c r="BA130" s="828"/>
      <c r="BB130" s="828"/>
      <c r="BC130" s="828"/>
      <c r="BD130" s="828"/>
      <c r="BE130" s="829"/>
      <c r="BF130" s="830">
        <v>13.1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507</v>
      </c>
      <c r="X131" s="838"/>
      <c r="Y131" s="838"/>
      <c r="Z131" s="839"/>
      <c r="AA131" s="840">
        <v>234267304</v>
      </c>
      <c r="AB131" s="841"/>
      <c r="AC131" s="841"/>
      <c r="AD131" s="841"/>
      <c r="AE131" s="842"/>
      <c r="AF131" s="843">
        <v>277954546</v>
      </c>
      <c r="AG131" s="841"/>
      <c r="AH131" s="841"/>
      <c r="AI131" s="841"/>
      <c r="AJ131" s="842"/>
      <c r="AK131" s="843">
        <v>279796130</v>
      </c>
      <c r="AL131" s="841"/>
      <c r="AM131" s="841"/>
      <c r="AN131" s="841"/>
      <c r="AO131" s="842"/>
      <c r="AP131" s="844"/>
      <c r="AQ131" s="845"/>
      <c r="AR131" s="845"/>
      <c r="AS131" s="845"/>
      <c r="AT131" s="846"/>
      <c r="AU131" s="284"/>
      <c r="AV131" s="284"/>
      <c r="AW131" s="284"/>
      <c r="AX131" s="805" t="s">
        <v>508</v>
      </c>
      <c r="AY131" s="806"/>
      <c r="AZ131" s="806"/>
      <c r="BA131" s="806"/>
      <c r="BB131" s="806"/>
      <c r="BC131" s="806"/>
      <c r="BD131" s="806"/>
      <c r="BE131" s="807"/>
      <c r="BF131" s="808">
        <v>190.4</v>
      </c>
      <c r="BG131" s="809"/>
      <c r="BH131" s="809"/>
      <c r="BI131" s="809"/>
      <c r="BJ131" s="809"/>
      <c r="BK131" s="809"/>
      <c r="BL131" s="810"/>
      <c r="BM131" s="808">
        <v>400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509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510</v>
      </c>
      <c r="W132" s="818"/>
      <c r="X132" s="818"/>
      <c r="Y132" s="818"/>
      <c r="Z132" s="819"/>
      <c r="AA132" s="820">
        <v>14.385999</v>
      </c>
      <c r="AB132" s="821"/>
      <c r="AC132" s="821"/>
      <c r="AD132" s="821"/>
      <c r="AE132" s="822"/>
      <c r="AF132" s="823">
        <v>12.52158725</v>
      </c>
      <c r="AG132" s="821"/>
      <c r="AH132" s="821"/>
      <c r="AI132" s="821"/>
      <c r="AJ132" s="822"/>
      <c r="AK132" s="823">
        <v>12.61500079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511</v>
      </c>
      <c r="W133" s="797"/>
      <c r="X133" s="797"/>
      <c r="Y133" s="797"/>
      <c r="Z133" s="798"/>
      <c r="AA133" s="799">
        <v>14.7</v>
      </c>
      <c r="AB133" s="800"/>
      <c r="AC133" s="800"/>
      <c r="AD133" s="800"/>
      <c r="AE133" s="801"/>
      <c r="AF133" s="799">
        <v>13.8</v>
      </c>
      <c r="AG133" s="800"/>
      <c r="AH133" s="800"/>
      <c r="AI133" s="800"/>
      <c r="AJ133" s="801"/>
      <c r="AK133" s="799">
        <v>13.1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r1YRXTlZ9eyDbqTuLFCqmp+fSKbBJIBpic18FQZxMyATT4sOW7vOmhNfDvzTYFfNPr+kRRBF+YDWmNW3dGcajg==" saltValue="SpOOt0VzZL+BFi7KNfyan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POn2AtLBnmZjAzq2DLpRRxxIPseu3azdY7tOslPfBzB4DTvD2HQDIo1J4czs+PgLA/IiWK8tY+7aPiwwYE3eOA==" saltValue="DVoxgy9HDWe1qm3P5FCv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GHLsrv+ndfvCgyROAXqgkKNzzDlpD6ZqCd3YqPecDV9HMHMWYLhhG4djgxIqGO812Vl3GsrDuWAGs5miO+J6Q==" saltValue="gti4P3jx0yoxVv8NY8XT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515</v>
      </c>
      <c r="AP7" s="303"/>
      <c r="AQ7" s="304" t="s">
        <v>516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517</v>
      </c>
      <c r="AQ8" s="310" t="s">
        <v>518</v>
      </c>
      <c r="AR8" s="311" t="s">
        <v>519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520</v>
      </c>
      <c r="AL9" s="1227"/>
      <c r="AM9" s="1227"/>
      <c r="AN9" s="1228"/>
      <c r="AO9" s="312">
        <v>134809225</v>
      </c>
      <c r="AP9" s="312">
        <v>112704</v>
      </c>
      <c r="AQ9" s="313">
        <v>103123</v>
      </c>
      <c r="AR9" s="314">
        <v>9.3000000000000007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521</v>
      </c>
      <c r="AL10" s="1227"/>
      <c r="AM10" s="1227"/>
      <c r="AN10" s="1228"/>
      <c r="AO10" s="315">
        <v>4431672</v>
      </c>
      <c r="AP10" s="315">
        <v>3705</v>
      </c>
      <c r="AQ10" s="316">
        <v>1485</v>
      </c>
      <c r="AR10" s="317">
        <v>149.5</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522</v>
      </c>
      <c r="AL11" s="1227"/>
      <c r="AM11" s="1227"/>
      <c r="AN11" s="1228"/>
      <c r="AO11" s="315">
        <v>11958</v>
      </c>
      <c r="AP11" s="315">
        <v>10</v>
      </c>
      <c r="AQ11" s="316">
        <v>130</v>
      </c>
      <c r="AR11" s="317">
        <v>-92.3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523</v>
      </c>
      <c r="AL12" s="1227"/>
      <c r="AM12" s="1227"/>
      <c r="AN12" s="1228"/>
      <c r="AO12" s="315">
        <v>22371</v>
      </c>
      <c r="AP12" s="315">
        <v>19</v>
      </c>
      <c r="AQ12" s="316">
        <v>1206</v>
      </c>
      <c r="AR12" s="317">
        <v>-98.4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524</v>
      </c>
      <c r="AL13" s="1227"/>
      <c r="AM13" s="1227"/>
      <c r="AN13" s="1228"/>
      <c r="AO13" s="315" t="s">
        <v>525</v>
      </c>
      <c r="AP13" s="315" t="s">
        <v>525</v>
      </c>
      <c r="AQ13" s="316">
        <v>5</v>
      </c>
      <c r="AR13" s="317" t="s">
        <v>525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526</v>
      </c>
      <c r="AL14" s="1227"/>
      <c r="AM14" s="1227"/>
      <c r="AN14" s="1228"/>
      <c r="AO14" s="315">
        <v>2353813</v>
      </c>
      <c r="AP14" s="315">
        <v>1968</v>
      </c>
      <c r="AQ14" s="316">
        <v>1897</v>
      </c>
      <c r="AR14" s="317">
        <v>3.7</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527</v>
      </c>
      <c r="AL15" s="1227"/>
      <c r="AM15" s="1227"/>
      <c r="AN15" s="1228"/>
      <c r="AO15" s="315">
        <v>1625000</v>
      </c>
      <c r="AP15" s="315">
        <v>1359</v>
      </c>
      <c r="AQ15" s="316">
        <v>1181</v>
      </c>
      <c r="AR15" s="317">
        <v>15.1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528</v>
      </c>
      <c r="AL16" s="1230"/>
      <c r="AM16" s="1230"/>
      <c r="AN16" s="1231"/>
      <c r="AO16" s="315">
        <v>-12532409</v>
      </c>
      <c r="AP16" s="315">
        <v>-10477</v>
      </c>
      <c r="AQ16" s="316">
        <v>-7816</v>
      </c>
      <c r="AR16" s="317">
        <v>34</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130721630</v>
      </c>
      <c r="AP17" s="315">
        <v>109286</v>
      </c>
      <c r="AQ17" s="316">
        <v>101211</v>
      </c>
      <c r="AR17" s="317">
        <v>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530</v>
      </c>
      <c r="AP20" s="323" t="s">
        <v>531</v>
      </c>
      <c r="AQ20" s="324" t="s">
        <v>532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533</v>
      </c>
      <c r="AL21" s="1224"/>
      <c r="AM21" s="1224"/>
      <c r="AN21" s="1225"/>
      <c r="AO21" s="327">
        <v>11.08</v>
      </c>
      <c r="AP21" s="328">
        <v>10.74</v>
      </c>
      <c r="AQ21" s="329">
        <v>0.34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534</v>
      </c>
      <c r="AL22" s="1224"/>
      <c r="AM22" s="1224"/>
      <c r="AN22" s="1225"/>
      <c r="AO22" s="332">
        <v>99.9</v>
      </c>
      <c r="AP22" s="333">
        <v>99.9</v>
      </c>
      <c r="AQ22" s="334">
        <v>0</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515</v>
      </c>
      <c r="AP30" s="303"/>
      <c r="AQ30" s="304" t="s">
        <v>516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517</v>
      </c>
      <c r="AQ31" s="310" t="s">
        <v>518</v>
      </c>
      <c r="AR31" s="311" t="s">
        <v>519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538</v>
      </c>
      <c r="AL32" s="1215"/>
      <c r="AM32" s="1215"/>
      <c r="AN32" s="1216"/>
      <c r="AO32" s="342">
        <v>55445283</v>
      </c>
      <c r="AP32" s="342">
        <v>46354</v>
      </c>
      <c r="AQ32" s="343">
        <v>32293</v>
      </c>
      <c r="AR32" s="344">
        <v>43.5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539</v>
      </c>
      <c r="AL33" s="1215"/>
      <c r="AM33" s="1215"/>
      <c r="AN33" s="1216"/>
      <c r="AO33" s="342">
        <v>4592278</v>
      </c>
      <c r="AP33" s="342">
        <v>3839</v>
      </c>
      <c r="AQ33" s="343">
        <v>2903</v>
      </c>
      <c r="AR33" s="344">
        <v>32.200000000000003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540</v>
      </c>
      <c r="AL34" s="1215"/>
      <c r="AM34" s="1215"/>
      <c r="AN34" s="1216"/>
      <c r="AO34" s="342">
        <v>24974444</v>
      </c>
      <c r="AP34" s="342">
        <v>20879</v>
      </c>
      <c r="AQ34" s="343">
        <v>20757</v>
      </c>
      <c r="AR34" s="344">
        <v>0.6</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541</v>
      </c>
      <c r="AL35" s="1215"/>
      <c r="AM35" s="1215"/>
      <c r="AN35" s="1216"/>
      <c r="AO35" s="342">
        <v>17984968</v>
      </c>
      <c r="AP35" s="342">
        <v>15036</v>
      </c>
      <c r="AQ35" s="343">
        <v>11103</v>
      </c>
      <c r="AR35" s="344">
        <v>35.4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542</v>
      </c>
      <c r="AL36" s="1215"/>
      <c r="AM36" s="1215"/>
      <c r="AN36" s="1216"/>
      <c r="AO36" s="342" t="s">
        <v>525</v>
      </c>
      <c r="AP36" s="342" t="s">
        <v>525</v>
      </c>
      <c r="AQ36" s="343">
        <v>186</v>
      </c>
      <c r="AR36" s="344" t="s">
        <v>525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543</v>
      </c>
      <c r="AL37" s="1215"/>
      <c r="AM37" s="1215"/>
      <c r="AN37" s="1216"/>
      <c r="AO37" s="342">
        <v>200210</v>
      </c>
      <c r="AP37" s="342">
        <v>167</v>
      </c>
      <c r="AQ37" s="343">
        <v>1195</v>
      </c>
      <c r="AR37" s="344">
        <v>-86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544</v>
      </c>
      <c r="AL38" s="1218"/>
      <c r="AM38" s="1218"/>
      <c r="AN38" s="1219"/>
      <c r="AO38" s="345" t="s">
        <v>525</v>
      </c>
      <c r="AP38" s="345" t="s">
        <v>525</v>
      </c>
      <c r="AQ38" s="346">
        <v>0</v>
      </c>
      <c r="AR38" s="334" t="s">
        <v>525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545</v>
      </c>
      <c r="AL39" s="1218"/>
      <c r="AM39" s="1218"/>
      <c r="AN39" s="1219"/>
      <c r="AO39" s="342">
        <v>-20549956</v>
      </c>
      <c r="AP39" s="342">
        <v>-17180</v>
      </c>
      <c r="AQ39" s="343">
        <v>-17395</v>
      </c>
      <c r="AR39" s="344">
        <v>-1.2</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546</v>
      </c>
      <c r="AL40" s="1215"/>
      <c r="AM40" s="1215"/>
      <c r="AN40" s="1216"/>
      <c r="AO40" s="342">
        <v>-47350943</v>
      </c>
      <c r="AP40" s="342">
        <v>-39587</v>
      </c>
      <c r="AQ40" s="343">
        <v>-33490</v>
      </c>
      <c r="AR40" s="344">
        <v>18.2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301</v>
      </c>
      <c r="AL41" s="1221"/>
      <c r="AM41" s="1221"/>
      <c r="AN41" s="1222"/>
      <c r="AO41" s="342">
        <v>35296284</v>
      </c>
      <c r="AP41" s="342">
        <v>29509</v>
      </c>
      <c r="AQ41" s="343">
        <v>17551</v>
      </c>
      <c r="AR41" s="344">
        <v>68.099999999999994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515</v>
      </c>
      <c r="AN49" s="1209" t="s">
        <v>550</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551</v>
      </c>
      <c r="AO50" s="359" t="s">
        <v>552</v>
      </c>
      <c r="AP50" s="360" t="s">
        <v>553</v>
      </c>
      <c r="AQ50" s="361" t="s">
        <v>554</v>
      </c>
      <c r="AR50" s="362" t="s">
        <v>555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556</v>
      </c>
      <c r="AL51" s="355"/>
      <c r="AM51" s="363">
        <v>53653363</v>
      </c>
      <c r="AN51" s="364">
        <v>45148</v>
      </c>
      <c r="AO51" s="365">
        <v>-15</v>
      </c>
      <c r="AP51" s="366">
        <v>53572</v>
      </c>
      <c r="AQ51" s="367">
        <v>5.4</v>
      </c>
      <c r="AR51" s="368">
        <v>-20.399999999999999</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557</v>
      </c>
      <c r="AM52" s="371">
        <v>23722361</v>
      </c>
      <c r="AN52" s="372">
        <v>19962</v>
      </c>
      <c r="AO52" s="373">
        <v>5.7</v>
      </c>
      <c r="AP52" s="374">
        <v>25259</v>
      </c>
      <c r="AQ52" s="375">
        <v>11.8</v>
      </c>
      <c r="AR52" s="376">
        <v>-6.1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558</v>
      </c>
      <c r="AL53" s="355"/>
      <c r="AM53" s="363">
        <v>55363105</v>
      </c>
      <c r="AN53" s="364">
        <v>46483</v>
      </c>
      <c r="AO53" s="365">
        <v>3</v>
      </c>
      <c r="AP53" s="366">
        <v>51898</v>
      </c>
      <c r="AQ53" s="367">
        <v>-3.1</v>
      </c>
      <c r="AR53" s="368">
        <v>6.1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557</v>
      </c>
      <c r="AM54" s="371">
        <v>29062368</v>
      </c>
      <c r="AN54" s="372">
        <v>24401</v>
      </c>
      <c r="AO54" s="373">
        <v>22.2</v>
      </c>
      <c r="AP54" s="374">
        <v>25986</v>
      </c>
      <c r="AQ54" s="375">
        <v>2.9</v>
      </c>
      <c r="AR54" s="376">
        <v>19.3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559</v>
      </c>
      <c r="AL55" s="355"/>
      <c r="AM55" s="363">
        <v>66106276</v>
      </c>
      <c r="AN55" s="364">
        <v>55372</v>
      </c>
      <c r="AO55" s="365">
        <v>19.100000000000001</v>
      </c>
      <c r="AP55" s="366">
        <v>51684</v>
      </c>
      <c r="AQ55" s="367">
        <v>-0.4</v>
      </c>
      <c r="AR55" s="368">
        <v>19.5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557</v>
      </c>
      <c r="AM56" s="371">
        <v>32687372</v>
      </c>
      <c r="AN56" s="372">
        <v>27380</v>
      </c>
      <c r="AO56" s="373">
        <v>12.2</v>
      </c>
      <c r="AP56" s="374">
        <v>26671</v>
      </c>
      <c r="AQ56" s="375">
        <v>2.6</v>
      </c>
      <c r="AR56" s="376">
        <v>9.6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560</v>
      </c>
      <c r="AL57" s="355"/>
      <c r="AM57" s="363">
        <v>54962242</v>
      </c>
      <c r="AN57" s="364">
        <v>45981</v>
      </c>
      <c r="AO57" s="365">
        <v>-17</v>
      </c>
      <c r="AP57" s="366">
        <v>52897</v>
      </c>
      <c r="AQ57" s="367">
        <v>2.2999999999999998</v>
      </c>
      <c r="AR57" s="368">
        <v>-19.3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557</v>
      </c>
      <c r="AM58" s="371">
        <v>31329618</v>
      </c>
      <c r="AN58" s="372">
        <v>26210</v>
      </c>
      <c r="AO58" s="373">
        <v>-4.3</v>
      </c>
      <c r="AP58" s="374">
        <v>27013</v>
      </c>
      <c r="AQ58" s="375">
        <v>1.3</v>
      </c>
      <c r="AR58" s="376">
        <v>-5.6</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561</v>
      </c>
      <c r="AL59" s="355"/>
      <c r="AM59" s="363">
        <v>52396417</v>
      </c>
      <c r="AN59" s="364">
        <v>43805</v>
      </c>
      <c r="AO59" s="365">
        <v>-4.7</v>
      </c>
      <c r="AP59" s="366">
        <v>54945</v>
      </c>
      <c r="AQ59" s="367">
        <v>3.9</v>
      </c>
      <c r="AR59" s="368">
        <v>-8.6</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557</v>
      </c>
      <c r="AM60" s="371">
        <v>30215995</v>
      </c>
      <c r="AN60" s="372">
        <v>25261</v>
      </c>
      <c r="AO60" s="373">
        <v>-3.6</v>
      </c>
      <c r="AP60" s="374">
        <v>29293</v>
      </c>
      <c r="AQ60" s="375">
        <v>8.4</v>
      </c>
      <c r="AR60" s="376">
        <v>-12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562</v>
      </c>
      <c r="AL61" s="377"/>
      <c r="AM61" s="378">
        <v>56496281</v>
      </c>
      <c r="AN61" s="379">
        <v>47358</v>
      </c>
      <c r="AO61" s="380">
        <v>-2.9</v>
      </c>
      <c r="AP61" s="381">
        <v>52999</v>
      </c>
      <c r="AQ61" s="382">
        <v>1.6</v>
      </c>
      <c r="AR61" s="368">
        <v>-4.5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557</v>
      </c>
      <c r="AM62" s="371">
        <v>29403543</v>
      </c>
      <c r="AN62" s="372">
        <v>24643</v>
      </c>
      <c r="AO62" s="373">
        <v>6.4</v>
      </c>
      <c r="AP62" s="374">
        <v>26844</v>
      </c>
      <c r="AQ62" s="375">
        <v>5.4</v>
      </c>
      <c r="AR62" s="376">
        <v>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8IbwDkjJ9XPRfRNzzdHds8tiotn/PdeKJ+WqW7gG821RWu2ktAbFjMC+1npXYZwsRY9aCP8DYz19SOvkmtoGTg==" saltValue="3uuz522qWGJ+kcmztp3wx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H6uxAAP0hwAke/5etRZoFoA7zzI18YsATCdbRN11KPVBFBzScDtOr5fj2o+NPSqcxty/jzMSwdIx9RoQVTK5g==" saltValue="GL0b07NVuHXqdRwy+Gpa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0" zoomScaleNormal="9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NoN+fn7eAclPbax/p1nXgGmkyQ+fWqoJ5/KGZ8nF23ke9fKVlSnCBPwz7kXBRU9e7NRTNJ6V4zL3rbc1aa8GA==" saltValue="oIdOUCcg16DWqof7SDGt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2" t="s">
        <v>3</v>
      </c>
      <c r="D47" s="1232"/>
      <c r="E47" s="1233"/>
      <c r="F47" s="11">
        <v>4.05</v>
      </c>
      <c r="G47" s="12">
        <v>3.26</v>
      </c>
      <c r="H47" s="12">
        <v>1.64</v>
      </c>
      <c r="I47" s="12">
        <v>1.28</v>
      </c>
      <c r="J47" s="13">
        <v>1.05</v>
      </c>
    </row>
    <row r="48" spans="2:10" ht="57.75" customHeight="1">
      <c r="B48" s="14"/>
      <c r="C48" s="1234" t="s">
        <v>4</v>
      </c>
      <c r="D48" s="1234"/>
      <c r="E48" s="1235"/>
      <c r="F48" s="15">
        <v>0.86</v>
      </c>
      <c r="G48" s="16">
        <v>0.86</v>
      </c>
      <c r="H48" s="16">
        <v>0.86</v>
      </c>
      <c r="I48" s="16">
        <v>0.77</v>
      </c>
      <c r="J48" s="17">
        <v>0.61</v>
      </c>
    </row>
    <row r="49" spans="2:10" ht="57.75" customHeight="1" thickBot="1">
      <c r="B49" s="18"/>
      <c r="C49" s="1236" t="s">
        <v>5</v>
      </c>
      <c r="D49" s="1236"/>
      <c r="E49" s="1237"/>
      <c r="F49" s="19" t="s">
        <v>571</v>
      </c>
      <c r="G49" s="20" t="s">
        <v>572</v>
      </c>
      <c r="H49" s="20" t="s">
        <v>573</v>
      </c>
      <c r="I49" s="20" t="s">
        <v>574</v>
      </c>
      <c r="J49" s="21" t="s">
        <v>575</v>
      </c>
    </row>
    <row r="50" spans="2:10" ht="13.5" customHeight="1"/>
    <row r="51" spans="2:10" ht="13.5" hidden="1" customHeight="1"/>
    <row r="52" spans="2:10" ht="13.5" hidden="1" customHeight="1"/>
    <row r="53" spans="2:10" ht="13.5" hidden="1" customHeight="1"/>
  </sheetData>
  <sheetProtection algorithmName="SHA-512" hashValue="87EuEyXIgWfchxPb02FfNRh83XBe2Bah3wprqEMoII21DM3tDQp3dnNzv67lQ542ZfyQot8Y+OMht+eC5XmuTg==" saltValue="SuULfWJ8q2d3sKRGYsPO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2020-09-16T23:12:08Z</cp:lastPrinted>
  <dcterms:created xsi:type="dcterms:W3CDTF">2020-02-10T05:21:25Z</dcterms:created>
  <dcterms:modified xsi:type="dcterms:W3CDTF">2020-09-16T23:12:20Z</dcterms:modified>
  <cp:category/>
</cp:coreProperties>
</file>