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40" tabRatio="95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U63" i="12"/>
  <c r="AP63" i="12"/>
  <c r="AP23" i="12"/>
  <c r="AA23" i="12"/>
  <c r="AU88" i="12" l="1"/>
  <c r="AP88" i="12"/>
  <c r="AF88" i="12"/>
  <c r="BG38" i="10" l="1"/>
  <c r="BG37" i="10"/>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CO34" i="10"/>
  <c r="CO35" i="10" s="1"/>
  <c r="CO36" i="10" s="1"/>
  <c r="CO37" i="10" s="1"/>
  <c r="CO38" i="10" s="1"/>
  <c r="CO39" i="10" s="1"/>
  <c r="CO40" i="10" s="1"/>
  <c r="CO41" i="10" s="1"/>
  <c r="CO42" i="10" s="1"/>
  <c r="CO43"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<sst xmlns="http://schemas.openxmlformats.org/spreadsheetml/2006/main" count="1094" uniqueCount="613">
  <si>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</si>
  <si>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</si>
  <si>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</si>
  <si>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</si>
  <si>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</si>
  <si>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</si>
  <si>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</si>
  <si>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</si>
  <si>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</si>
  <si>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</si>
  <si>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</si>
  <si>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</si>
  <si>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</si>
  <si>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</si>
  <si>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</si>
  <si>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</si>
  <si>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</si>
  <si>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</si>
  <si>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</si>
  <si>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</si>
  <si>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</si>
  <si>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</si>
  <si>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</si>
  <si>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</si>
  <si>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</si>
  <si>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</si>
  <si>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</si>
  <si>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</si>
  <si>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</si>
  <si>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</si>
  <si>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</si>
  <si>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</si>
  <si>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</si>
  <si>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</si>
  <si>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</si>
  <si>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</si>
  <si>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</si>
  <si>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</si>
  <si>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</si>
  <si>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</si>
  <si>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</si>
  <si>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</si>
  <si>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</si>
  <si>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</si>
  <si>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</si>
  <si>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</si>
  <si>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</si>
  <si>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</si>
  <si>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</si>
  <si>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</si>
  <si>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</si>
  <si>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</si>
  <si>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</si>
  <si>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</si>
  <si>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</si>
  <si>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</si>
  <si>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</si>
  <si>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</si>
  <si>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</si>
  <si>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</si>
  <si>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</si>
  <si>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</si>
  <si>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</si>
  <si>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</si>
  <si>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</si>
  <si>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</si>
  <si>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</si>
  <si>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</si>
  <si>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</si>
  <si>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</si>
  <si>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</si>
  <si>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</si>
  <si>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</si>
  <si>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</si>
  <si>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</si>
  <si>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</si>
  <si>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</si>
  <si>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</si>
  <si>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</si>
  <si>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</si>
  <si>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</si>
  <si>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</si>
  <si>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</si>
  <si>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</si>
  <si>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</si>
  <si>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</si>
  <si>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</si>
  <si>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</si>
  <si>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</si>
  <si>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</si>
  <si>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</si>
  <si>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</si>
  <si>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庄原市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</si>
  <si>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</si>
  <si>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</si>
  <si>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</si>
  <si>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</si>
  <si>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</si>
  <si>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</si>
  <si>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</si>
  <si>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</si>
  <si>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</si>
  <si>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</si>
  <si>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</si>
  <si>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</si>
  <si>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</si>
  <si>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</si>
  <si>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</si>
  <si>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</si>
  <si>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</si>
  <si>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</si>
  <si>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</si>
  <si>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</si>
  <si>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</si>
  <si>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</si>
  <si>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</si>
  <si>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</si>
  <si>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</si>
  <si>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</si>
  <si>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</si>
  <si>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</si>
  <si>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</si>
  <si>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</si>
  <si>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</si>
  <si>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</si>
  <si>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</si>
  <si>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</si>
  <si>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</si>
  <si>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</si>
  <si>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</si>
  <si>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</si>
  <si>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</si>
  <si>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</si>
  <si>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</si>
  <si>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</si>
  <si>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</si>
  <si>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</si>
  <si>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</si>
  <si>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</si>
  <si>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</si>
  <si>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</si>
  <si>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</si>
  <si>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</si>
  <si>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</si>
  <si>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</si>
  <si>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</si>
  <si>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</si>
  <si>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</si>
  <si>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</si>
  <si>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</si>
  <si>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</si>
  <si>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</si>
  <si>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</si>
  <si>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</si>
  <si>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</si>
  <si>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</si>
  <si>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</si>
  <si>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</si>
  <si>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</si>
  <si>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</si>
  <si>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</si>
  <si>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</si>
  <si>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</si>
  <si>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</si>
  <si>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</si>
  <si>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</si>
  <si>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</si>
  <si>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</si>
  <si>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</si>
  <si>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</si>
  <si>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</si>
  <si>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</si>
  <si>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</si>
  <si>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</si>
  <si>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</si>
  <si>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</si>
  <si>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</si>
  <si>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</si>
  <si>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</si>
  <si>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</si>
  <si>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</si>
  <si>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</si>
  <si>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</si>
  <si>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</si>
  <si>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</si>
  <si>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</si>
  <si>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</si>
  <si>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</si>
  <si>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</si>
  <si>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</si>
  <si>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</si>
  <si>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</si>
  <si>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</si>
  <si>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</si>
  <si>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</si>
  <si>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</si>
  <si>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</si>
  <si>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</si>
  <si>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</si>
  <si>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</si>
  <si>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</si>
  <si>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</si>
  <si>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</si>
  <si>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</si>
  <si>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広島県庄原市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</si>
  <si>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</si>
  <si>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</si>
  <si>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</si>
  <si>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</si>
  <si>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</si>
  <si>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</si>
  <si>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</si>
  <si>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</si>
  <si>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</si>
  <si>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</si>
  <si>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</si>
  <si>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</si>
  <si>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</si>
  <si>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</si>
  <si>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</si>
  <si>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</si>
  <si>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</si>
  <si>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</si>
  <si>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</si>
  <si>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</si>
  <si>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</si>
  <si>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</si>
  <si>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</si>
  <si>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</si>
  <si>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</si>
  <si>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</si>
  <si>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</si>
  <si>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</si>
  <si>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</si>
  <si>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</si>
  <si>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</si>
  <si>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</si>
  <si>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t>
    <phoneticPr fontId="5"/>
  </si>
  <si>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</si>
  <si>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</si>
  <si>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</si>
  <si>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</si>
  <si>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</si>
  <si>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</si>
  <si>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</si>
  <si>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</si>
  <si>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</si>
  <si>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</si>
  <si>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</si>
  <si>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</si>
  <si>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</si>
  <si>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</si>
  <si>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</si>
  <si>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</si>
  <si>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</si>
  <si>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</si>
  <si>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</si>
  <si>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</si>
  <si>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</si>
  <si>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</si>
  <si>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</si>
  <si>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</si>
  <si>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</si>
  <si>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</si>
  <si>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</si>
  <si>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</si>
  <si>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</si>
  <si>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</si>
  <si>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</si>
  <si>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</si>
  <si>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</si>
  <si>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</si>
  <si>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</si>
  <si>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</si>
  <si>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</si>
  <si>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</si>
  <si>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</si>
  <si>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</si>
  <si>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</si>
  <si>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</si>
  <si>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</si>
  <si>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</si>
  <si>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</si>
  <si>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</si>
  <si>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</si>
  <si>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</si>
  <si>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</si>
  <si>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</si>
  <si>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</si>
  <si>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</si>
  <si>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</si>
  <si>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</si>
  <si>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</si>
  <si>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</si>
  <si>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</si>
  <si>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</si>
  <si>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</si>
  <si>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</si>
  <si>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</si>
  <si>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</si>
  <si>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</si>
  <si>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</si>
  <si>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</si>
  <si>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</si>
  <si>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</si>
  <si>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</si>
  <si>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</si>
  <si>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</si>
  <si>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</si>
  <si>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</si>
  <si>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</si>
  <si>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</si>
  <si>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</si>
  <si>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</si>
  <si>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</si>
  <si>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</si>
  <si>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</si>
  <si>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</si>
  <si>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</si>
  <si>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</si>
  <si>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</si>
  <si>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</si>
  <si>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</si>
  <si>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</si>
  <si>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</si>
  <si>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</si>
  <si>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</si>
  <si>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</si>
  <si>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</si>
  <si>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</si>
  <si>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</si>
  <si>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</si>
  <si>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</si>
  <si>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</si>
  <si>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</si>
  <si>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</si>
  <si>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</si>
  <si>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</si>
  <si>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</si>
  <si>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</si>
  <si>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</si>
  <si>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</si>
  <si>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</si>
  <si>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</si>
  <si>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</si>
  <si>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</si>
  <si>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</si>
  <si>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</si>
  <si>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</si>
  <si>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</si>
  <si>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</si>
  <si>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</si>
  <si>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</si>
  <si>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</si>
  <si>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</si>
  <si>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広島県庄原市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</si>
  <si>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</si>
  <si>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</si>
  <si>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</si>
  <si>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</si>
  <si>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</si>
  <si>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</si>
  <si>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</si>
  <si>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</si>
  <si>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</si>
  <si>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</si>
  <si>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</si>
  <si>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</si>
  <si>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</si>
  <si>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</si>
  <si>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</si>
  <si>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</si>
  <si>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</si>
  <si>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</si>
  <si>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</si>
  <si>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</si>
  <si>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住宅資金特別会計</t>
    <phoneticPr fontId="5"/>
  </si>
  <si>
    <t>歯科診療所特別会計</t>
    <phoneticPr fontId="5"/>
  </si>
  <si>
    <t>休日診療センター特別会計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</si>
  <si>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</si>
  <si>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</si>
  <si>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</si>
  <si>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</si>
  <si>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</si>
  <si>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</si>
  <si>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</si>
  <si>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</si>
  <si>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</si>
  <si>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</si>
  <si>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</si>
  <si>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</si>
  <si>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</si>
  <si>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</si>
  <si>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</si>
  <si>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国民健康保険特別会計（直診勘定）</t>
    <phoneticPr fontId="5"/>
  </si>
  <si>
    <t>後期高齢者医療特別会計</t>
    <phoneticPr fontId="5"/>
  </si>
  <si>
    <t>介護保険特別会計</t>
    <phoneticPr fontId="5"/>
  </si>
  <si>
    <t>介護保険サービス事業特別会計</t>
    <phoneticPr fontId="5"/>
  </si>
  <si>
    <t>水道事業会計</t>
    <phoneticPr fontId="5"/>
  </si>
  <si>
    <t>法適用企業</t>
    <phoneticPr fontId="5"/>
  </si>
  <si>
    <t>国民健康保険病院事業会計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</si>
  <si>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</si>
  <si>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</si>
  <si>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</si>
  <si>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</si>
  <si>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</si>
  <si>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浄化槽整備事業特別会計</t>
    <phoneticPr fontId="5"/>
  </si>
  <si>
    <t>法非適用企業</t>
    <phoneticPr fontId="5"/>
  </si>
  <si>
    <t>宅地造成事業特別会計</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</si>
  <si>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</si>
  <si>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</si>
  <si>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</si>
  <si>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</si>
  <si>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</si>
  <si>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</si>
  <si>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</si>
  <si>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</si>
  <si>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</si>
  <si>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</si>
  <si>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</si>
  <si>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</si>
  <si>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</si>
  <si>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</si>
  <si>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</si>
  <si>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</si>
  <si>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</si>
  <si>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</si>
  <si>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</si>
  <si>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</si>
  <si>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</si>
  <si>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</si>
  <si>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</si>
  <si>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</si>
  <si>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</si>
  <si>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</si>
  <si>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</si>
  <si>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</si>
  <si>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</si>
  <si>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</si>
  <si>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</si>
  <si>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</si>
  <si>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</si>
  <si>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</si>
  <si>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</si>
  <si>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</si>
  <si>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</si>
  <si>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</si>
  <si>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</si>
  <si>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</si>
  <si>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</si>
  <si>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</si>
  <si>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</si>
  <si>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</si>
  <si>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</si>
  <si>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</si>
  <si>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</si>
  <si>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</si>
  <si>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</si>
  <si>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</si>
  <si>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</si>
  <si>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</si>
  <si>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</si>
  <si>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</si>
  <si>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</si>
  <si>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</si>
  <si>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</si>
  <si>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</si>
  <si>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</si>
  <si>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</si>
  <si>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</si>
  <si>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</si>
  <si>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</si>
  <si>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</si>
  <si>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</si>
  <si>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</si>
  <si>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</si>
  <si>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</si>
  <si>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浄化槽整備事業特別会計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</si>
  <si>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</si>
  <si>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</si>
  <si>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</si>
  <si>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</si>
  <si>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</si>
  <si>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</si>
  <si>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</si>
  <si>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</si>
  <si>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</si>
  <si>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</si>
  <si>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</si>
  <si>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</si>
  <si>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</si>
  <si>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</si>
  <si>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</si>
  <si>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</si>
  <si>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</si>
  <si>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</si>
  <si>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</si>
  <si>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</si>
  <si>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</si>
  <si>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</si>
  <si>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</si>
  <si>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</si>
  <si>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</si>
  <si>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</si>
  <si>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</si>
  <si>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</si>
  <si>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</si>
  <si>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</si>
  <si>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</si>
  <si>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</si>
  <si>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</si>
  <si>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</si>
  <si>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</si>
  <si>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</si>
  <si>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</si>
  <si>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</si>
  <si>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</si>
  <si>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</si>
  <si>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</si>
  <si>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</si>
  <si>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</si>
  <si>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</si>
  <si>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</si>
  <si>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</si>
  <si>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</si>
  <si>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</si>
  <si>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</si>
  <si>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</si>
  <si>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</si>
  <si>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</si>
  <si>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</si>
  <si>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</si>
  <si>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</si>
  <si>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</si>
  <si>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</si>
  <si>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</si>
  <si>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</si>
  <si>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</si>
  <si>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</si>
  <si>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</si>
  <si>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</si>
  <si>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</si>
  <si>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</si>
  <si>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</si>
  <si>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</si>
  <si>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</si>
  <si>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</si>
  <si>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</si>
  <si>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</si>
  <si>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</si>
  <si>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</si>
  <si>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</si>
  <si>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</si>
  <si>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</si>
  <si>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</si>
  <si>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</si>
  <si>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</si>
  <si>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</si>
  <si>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</si>
  <si>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</si>
  <si>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</si>
  <si>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</si>
  <si>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</si>
  <si>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</si>
  <si>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</si>
  <si>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</si>
  <si>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1.24</t>
  </si>
  <si>
    <t>▲ 2.52</t>
  </si>
  <si>
    <t>水道事業会計</t>
  </si>
  <si>
    <t>一般会計</t>
  </si>
  <si>
    <t>国民健康保険病院事業会計</t>
  </si>
  <si>
    <t>国民健康保険特別会計</t>
  </si>
  <si>
    <t>介護保険特別会計</t>
  </si>
  <si>
    <t>後期高齢者医療特別会計</t>
  </si>
  <si>
    <t>工業団地造成事業特別会計</t>
  </si>
  <si>
    <t>公共下水道事業特別会計</t>
  </si>
  <si>
    <t>その他会計（赤字）</t>
  </si>
  <si>
    <t>その他会計（黒字）</t>
  </si>
  <si>
    <t>-</t>
    <phoneticPr fontId="2"/>
  </si>
  <si>
    <t>備北地区消防組合</t>
    <rPh sb="0" eb="1">
      <t>ビ</t>
    </rPh>
    <rPh sb="1" eb="2">
      <t>ホク</t>
    </rPh>
    <rPh sb="2" eb="4">
      <t>チク</t>
    </rPh>
    <rPh sb="4" eb="6">
      <t>ショウボウ</t>
    </rPh>
    <rPh sb="6" eb="8">
      <t>クミアイ</t>
    </rPh>
    <phoneticPr fontId="2"/>
  </si>
  <si>
    <t>広島県市町総合事務組合</t>
    <rPh sb="0" eb="3">
      <t>ヒロシマケン</t>
    </rPh>
    <rPh sb="3" eb="4">
      <t>シ</t>
    </rPh>
    <rPh sb="4" eb="5">
      <t>マチ</t>
    </rPh>
    <rPh sb="5" eb="7">
      <t>ソウゴウ</t>
    </rPh>
    <rPh sb="7" eb="9">
      <t>ジム</t>
    </rPh>
    <rPh sb="9" eb="11">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</si>
  <si>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</si>
  <si>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</si>
  <si>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庄原市土地開発公社</t>
    <rPh sb="0" eb="3">
      <t>ショウバラシ</t>
    </rPh>
    <rPh sb="3" eb="5">
      <t>トチ</t>
    </rPh>
    <rPh sb="5" eb="7">
      <t>カイハツ</t>
    </rPh>
    <rPh sb="7" eb="9">
      <t>コウシャ</t>
    </rPh>
    <phoneticPr fontId="30"/>
  </si>
  <si>
    <t>㈱グリーンウィンズさとやま</t>
  </si>
  <si>
    <t>庄原市総合サービス㈱</t>
    <rPh sb="0" eb="3">
      <t>ショウバラシ</t>
    </rPh>
    <rPh sb="3" eb="5">
      <t>ソウゴウ</t>
    </rPh>
    <phoneticPr fontId="30"/>
  </si>
  <si>
    <t>西城町産業振興開発㈱</t>
    <rPh sb="0" eb="3">
      <t>サイジョウチョウ</t>
    </rPh>
    <rPh sb="3" eb="5">
      <t>サンギョウ</t>
    </rPh>
    <rPh sb="5" eb="7">
      <t>シンコウ</t>
    </rPh>
    <rPh sb="7" eb="9">
      <t>カイハツ</t>
    </rPh>
    <phoneticPr fontId="30"/>
  </si>
  <si>
    <t>㈱比婆の森</t>
    <rPh sb="1" eb="3">
      <t>ヒバ</t>
    </rPh>
    <rPh sb="4" eb="5">
      <t>モリ</t>
    </rPh>
    <phoneticPr fontId="30"/>
  </si>
  <si>
    <t>㈱ニュー東城</t>
    <rPh sb="4" eb="6">
      <t>トウジョウ</t>
    </rPh>
    <phoneticPr fontId="30"/>
  </si>
  <si>
    <t>㈱緑の村</t>
    <rPh sb="1" eb="2">
      <t>ミドリ</t>
    </rPh>
    <rPh sb="3" eb="4">
      <t>ムラ</t>
    </rPh>
    <phoneticPr fontId="30"/>
  </si>
  <si>
    <t>㈱里山総領</t>
    <rPh sb="1" eb="3">
      <t>サトヤマ</t>
    </rPh>
    <rPh sb="3" eb="5">
      <t>ソウリョウ</t>
    </rPh>
    <phoneticPr fontId="30"/>
  </si>
  <si>
    <t>㈱庄原市農林振興公社</t>
    <rPh sb="1" eb="4">
      <t>ショウバラシ</t>
    </rPh>
    <rPh sb="4" eb="6">
      <t>ノウリン</t>
    </rPh>
    <rPh sb="6" eb="8">
      <t>シンコウ</t>
    </rPh>
    <rPh sb="8" eb="10">
      <t>コウシャ</t>
    </rPh>
    <phoneticPr fontId="30"/>
  </si>
  <si>
    <t>庄原さとやまペレット㈱</t>
    <rPh sb="0" eb="2">
      <t>ショウバラ</t>
    </rPh>
    <phoneticPr fontId="30"/>
  </si>
  <si>
    <t>(地域振興基金(H29年度末現在))</t>
    <rPh sb="1" eb="3">
      <t>チイキ</t>
    </rPh>
    <rPh sb="3" eb="5">
      <t>シンコウ</t>
    </rPh>
    <rPh sb="5" eb="7">
      <t>キキン</t>
    </rPh>
    <rPh sb="11" eb="14">
      <t>ネンドマツ</t>
    </rPh>
    <rPh sb="14" eb="16">
      <t>ゲンザイ</t>
    </rPh>
    <phoneticPr fontId="11"/>
  </si>
  <si>
    <t>(過疎地域自立促進基金(H29年度末現在))</t>
    <rPh sb="1" eb="3">
      <t>カソ</t>
    </rPh>
    <rPh sb="3" eb="5">
      <t>チイキ</t>
    </rPh>
    <rPh sb="5" eb="7">
      <t>ジリツ</t>
    </rPh>
    <rPh sb="7" eb="9">
      <t>ソクシン</t>
    </rPh>
    <rPh sb="9" eb="11">
      <t>キキン</t>
    </rPh>
    <rPh sb="15" eb="18">
      <t>ネンドマツ</t>
    </rPh>
    <rPh sb="18" eb="20">
      <t>ゲンザイ</t>
    </rPh>
    <phoneticPr fontId="11"/>
  </si>
  <si>
    <t>(ふるさと応援寄附基金(H29年度末現在))</t>
    <rPh sb="5" eb="7">
      <t>オウエン</t>
    </rPh>
    <rPh sb="7" eb="9">
      <t>キフ</t>
    </rPh>
    <rPh sb="9" eb="11">
      <t>キキン</t>
    </rPh>
    <rPh sb="15" eb="18">
      <t>ネンドマツ</t>
    </rPh>
    <rPh sb="18" eb="20">
      <t>ゲンザイ</t>
    </rPh>
    <phoneticPr fontId="11"/>
  </si>
  <si>
    <t>(ふるさと・水と土の保全基金(H29年度末現在))</t>
    <rPh sb="6" eb="7">
      <t>ミズ</t>
    </rPh>
    <rPh sb="8" eb="9">
      <t>ツチ</t>
    </rPh>
    <rPh sb="10" eb="12">
      <t>ホゼン</t>
    </rPh>
    <rPh sb="12" eb="14">
      <t>キキン</t>
    </rPh>
    <rPh sb="18" eb="21">
      <t>ネンドマツ</t>
    </rPh>
    <rPh sb="21" eb="23">
      <t>ゲンザイ</t>
    </rPh>
    <phoneticPr fontId="11"/>
  </si>
  <si>
    <t>(上野公園及び胸像管理基金(H29年度末現在))</t>
    <rPh sb="1" eb="3">
      <t>ウエノ</t>
    </rPh>
    <rPh sb="3" eb="5">
      <t>コウエン</t>
    </rPh>
    <rPh sb="5" eb="6">
      <t>オヨ</t>
    </rPh>
    <rPh sb="7" eb="9">
      <t>キョウゾウ</t>
    </rPh>
    <rPh sb="9" eb="11">
      <t>カンリ</t>
    </rPh>
    <rPh sb="11" eb="13">
      <t>キキン</t>
    </rPh>
    <rPh sb="17" eb="20">
      <t>ネンドマツ</t>
    </rPh>
    <rPh sb="20" eb="22">
      <t>ゲンザイ</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</si>
  <si>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</si>
  <si>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</si>
  <si>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</si>
  <si>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主に耐用年数の長い道路に係る償却率が低いため、類似団体より償却率は低い数値となっている。
一方、各有形固定資産の取得等に要した経費に当てるために借り入れた市債残高及び償還額が多額であるため、将来負担比率は類似団体より高い数値となっている。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</si>
  <si>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</si>
  <si>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</si>
  <si>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</si>
  <si>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</si>
  <si>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</si>
  <si>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</si>
  <si>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</si>
  <si>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</si>
  <si>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</si>
  <si>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類似団体内平均値</t>
    <phoneticPr fontId="5"/>
  </si>
  <si>
    <t>実質公債費比率は、公債費負担適正化計画に基づく市債の発行により、償還額が減少したことなどから毎年度改善しており、前年度比0.6％の健全化を達成した。
一方、将来負担比率は、超高速情報通信網整備事業に係る市債の発行などによる市債残高の増加と償還額に充当可能な基金残高の減少により7.1％増加した。
今後も引き続き、計画的な市債発行及び繰上償還などに努め、更なる健全化に取り組む予定である。</t>
    <rPh sb="0" eb="2">
      <t>ジッシツ</t>
    </rPh>
    <rPh sb="2" eb="5">
      <t>コウサイヒ</t>
    </rPh>
    <rPh sb="5" eb="7">
      <t>ヒリツ</t>
    </rPh>
    <rPh sb="9" eb="12">
      <t>コウサイヒ</t>
    </rPh>
    <rPh sb="12" eb="14">
      <t>フタン</t>
    </rPh>
    <rPh sb="14" eb="17">
      <t>テキセイカ</t>
    </rPh>
    <rPh sb="17" eb="19">
      <t>ケイカク</t>
    </rPh>
    <rPh sb="20" eb="21">
      <t>モト</t>
    </rPh>
    <rPh sb="23" eb="25">
      <t>シサイ</t>
    </rPh>
    <rPh sb="26" eb="28">
      <t>ハッコウ</t>
    </rPh>
    <rPh sb="32" eb="34">
      <t>ショウカン</t>
    </rPh>
    <rPh sb="34" eb="35">
      <t>ガク</t>
    </rPh>
    <rPh sb="36" eb="38">
      <t>ゲンショウ</t>
    </rPh>
    <rPh sb="46" eb="49">
      <t>マイネンド</t>
    </rPh>
    <rPh sb="49" eb="51">
      <t>カイゼン</t>
    </rPh>
    <rPh sb="56" eb="60">
      <t>ゼンネンドヒ</t>
    </rPh>
    <rPh sb="65" eb="68">
      <t>ケンゼンカ</t>
    </rPh>
    <rPh sb="69" eb="71">
      <t>タッセイ</t>
    </rPh>
    <rPh sb="75" eb="77">
      <t>イッポウ</t>
    </rPh>
    <rPh sb="78" eb="80">
      <t>ショウライ</t>
    </rPh>
    <rPh sb="80" eb="82">
      <t>フタン</t>
    </rPh>
    <rPh sb="82" eb="84">
      <t>ヒリツ</t>
    </rPh>
    <rPh sb="86" eb="89">
      <t>チョウコウソク</t>
    </rPh>
    <rPh sb="89" eb="91">
      <t>ジョウホウ</t>
    </rPh>
    <rPh sb="91" eb="94">
      <t>ツウシンモウ</t>
    </rPh>
    <rPh sb="94" eb="96">
      <t>セイビ</t>
    </rPh>
    <rPh sb="96" eb="98">
      <t>ジギョウ</t>
    </rPh>
    <rPh sb="99" eb="100">
      <t>カカ</t>
    </rPh>
    <rPh sb="101" eb="103">
      <t>シサイ</t>
    </rPh>
    <rPh sb="104" eb="106">
      <t>ハッコウ</t>
    </rPh>
    <rPh sb="111" eb="113">
      <t>シサイ</t>
    </rPh>
    <rPh sb="113" eb="115">
      <t>ザンダカ</t>
    </rPh>
    <rPh sb="116" eb="118">
      <t>ゾウカ</t>
    </rPh>
    <rPh sb="119" eb="121">
      <t>ショウカン</t>
    </rPh>
    <rPh sb="121" eb="122">
      <t>ガク</t>
    </rPh>
    <rPh sb="123" eb="125">
      <t>ジュウトウ</t>
    </rPh>
    <rPh sb="125" eb="127">
      <t>カノウ</t>
    </rPh>
    <rPh sb="128" eb="130">
      <t>キキン</t>
    </rPh>
    <rPh sb="130" eb="132">
      <t>ザンダカ</t>
    </rPh>
    <rPh sb="133" eb="135">
      <t>ゲンショウ</t>
    </rPh>
    <rPh sb="142" eb="144">
      <t>ゾウカ</t>
    </rPh>
    <rPh sb="148" eb="150">
      <t>コンゴ</t>
    </rPh>
    <rPh sb="151" eb="152">
      <t>ヒ</t>
    </rPh>
    <rPh sb="153" eb="154">
      <t>ツヅ</t>
    </rPh>
    <rPh sb="156" eb="159">
      <t>ケイカクテキ</t>
    </rPh>
    <rPh sb="160" eb="162">
      <t>シサイ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</si>
</sst>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xmlns:c16r2="http://schemas.microsoft.com/office/drawing/2015/06/chart">
            <c:ext xmlns:c16="http://schemas.microsoft.com/office/drawing/2014/chart" uri="{C3380CC4-5D6E-409C-BE32-E72D297353CC}">
              <c16:uniqueId val="{00000000-8035-446A-89E4-54526FA712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127422</c:v>
                </c:pt>
                <c:pt idx="1">
                  <c:v>117854</c:v>
                </c:pt>
                <c:pt idx="2">
                  <c:v>126566</c:v>
                </c:pt>
                <c:pt idx="3">
                  <c:v>115460</c:v>
                </c:pt>
                <c:pt idx="4">
                  <c:v>166983</c:v>
                </c:pt>
              </c:numCache>
            </c:numRef>
          </c:val>
          <c:smooth val="0"/>
          <c:extLst xmlns:c16r2="http://schemas.microsoft.com/office/drawing/2015/06/chart">
            <c:ext xmlns:c16="http://schemas.microsoft.com/office/drawing/2014/chart" uri="{C3380CC4-5D6E-409C-BE32-E72D297353CC}">
              <c16:uniqueId val="{00000001-8035-446A-89E4-54526FA71217}"/>
            </c:ext>
          </c:extLst>
        </c:ser>
        <c:dLbls>
          <c:showLegendKey val="0"/>
          <c:showVal val="0"/>
          <c:showCatName val="0"/>
          <c:showSerName val="0"/>
          <c:showPercent val="0"/>
          <c:showBubbleSize val="0"/>
        </c:dLbls>
        <c:marker val="1"/>
        <c:smooth val="0"/>
        <c:axId val="235891712"/>
        <c:axId val="235906176"/>
      </c:lineChart>
      <c:catAx>
        <c:axId val="2358917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5906176"/>
        <c:crosses val="autoZero"/>
        <c:auto val="1"/>
        <c:lblAlgn val="ctr"/>
        <c:lblOffset val="100"/>
        <c:tickLblSkip val="1"/>
        <c:tickMarkSkip val="1"/>
        <c:noMultiLvlLbl val="0"/>
      </c:catAx>
      <c:valAx>
        <c:axId val="23590617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58917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3.84</c:v>
                </c:pt>
                <c:pt idx="1">
                  <c:v>4.5199999999999996</c:v>
                </c:pt>
                <c:pt idx="2">
                  <c:v>4.7</c:v>
                </c:pt>
                <c:pt idx="3">
                  <c:v>3.03</c:v>
                </c:pt>
                <c:pt idx="4">
                  <c:v>3.1</c:v>
                </c:pt>
              </c:numCache>
            </c:numRef>
          </c:val>
          <c:extLst xmlns:c16r2="http://schemas.microsoft.com/office/drawing/2015/06/chart">
            <c:ext xmlns:c16="http://schemas.microsoft.com/office/drawing/2014/chart" uri="{C3380CC4-5D6E-409C-BE32-E72D297353CC}">
              <c16:uniqueId val="{00000000-924D-4AE7-97E8-B49E3820DF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14.85</c:v>
                </c:pt>
                <c:pt idx="1">
                  <c:v>15.85</c:v>
                </c:pt>
                <c:pt idx="2">
                  <c:v>19.93</c:v>
                </c:pt>
                <c:pt idx="3">
                  <c:v>24.4</c:v>
                </c:pt>
                <c:pt idx="4">
                  <c:v>24.26</c:v>
                </c:pt>
              </c:numCache>
            </c:numRef>
          </c:val>
          <c:extLst xmlns:c16r2="http://schemas.microsoft.com/office/drawing/2015/06/chart">
            <c:ext xmlns:c16="http://schemas.microsoft.com/office/drawing/2014/chart" uri="{C3380CC4-5D6E-409C-BE32-E72D297353CC}">
              <c16:uniqueId val="{00000001-924D-4AE7-97E8-B49E3820DF02}"/>
            </c:ext>
          </c:extLst>
        </c:ser>
        <c:dLbls>
          <c:showLegendKey val="0"/>
          <c:showVal val="0"/>
          <c:showCatName val="0"/>
          <c:showSerName val="0"/>
          <c:showPercent val="0"/>
          <c:showBubbleSize val="0"/>
        </c:dLbls>
        <c:gapWidth val="250"/>
        <c:overlap val="100"/>
        <c:axId val="243992448"/>
        <c:axId val="2439987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2.89</c:v>
                </c:pt>
                <c:pt idx="1">
                  <c:v>1.08</c:v>
                </c:pt>
                <c:pt idx="2">
                  <c:v>1.25</c:v>
                </c:pt>
                <c:pt idx="3">
                  <c:v>-1.24</c:v>
                </c:pt>
                <c:pt idx="4">
                  <c:v>-2.52</c:v>
                </c:pt>
              </c:numCache>
            </c:numRef>
          </c:val>
          <c:smooth val="0"/>
          <c:extLst xmlns:c16r2="http://schemas.microsoft.com/office/drawing/2015/06/chart">
            <c:ext xmlns:c16="http://schemas.microsoft.com/office/drawing/2014/chart" uri="{C3380CC4-5D6E-409C-BE32-E72D297353CC}">
              <c16:uniqueId val="{00000002-924D-4AE7-97E8-B49E3820DF02}"/>
            </c:ext>
          </c:extLst>
        </c:ser>
        <c:dLbls>
          <c:showLegendKey val="0"/>
          <c:showVal val="0"/>
          <c:showCatName val="0"/>
          <c:showSerName val="0"/>
          <c:showPercent val="0"/>
          <c:showBubbleSize val="0"/>
        </c:dLbls>
        <c:marker val="1"/>
        <c:smooth val="0"/>
        <c:axId val="243992448"/>
        <c:axId val="243998720"/>
      </c:lineChart>
      <c:catAx>
        <c:axId val="243992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3998720"/>
        <c:crosses val="autoZero"/>
        <c:auto val="1"/>
        <c:lblAlgn val="ctr"/>
        <c:lblOffset val="100"/>
        <c:tickLblSkip val="1"/>
        <c:tickMarkSkip val="1"/>
        <c:noMultiLvlLbl val="0"/>
      </c:catAx>
      <c:valAx>
        <c:axId val="243998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992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0.08</c:v>
                </c:pt>
                <c:pt idx="2">
                  <c:v>#N/A</c:v>
                </c:pt>
                <c:pt idx="3">
                  <c:v>0.06</c:v>
                </c:pt>
                <c:pt idx="4">
                  <c:v>#N/A</c:v>
                </c:pt>
                <c:pt idx="5">
                  <c:v>0.05</c:v>
                </c:pt>
                <c:pt idx="6">
                  <c:v>#N/A</c:v>
                </c:pt>
                <c:pt idx="7">
                  <c:v>7.0000000000000007E-2</c:v>
                </c:pt>
                <c:pt idx="8">
                  <c:v>#N/A</c:v>
                </c:pt>
                <c:pt idx="9">
                  <c:v>0.01</c:v>
                </c:pt>
              </c:numCache>
            </c:numRef>
          </c:val>
          <c:extLst xmlns:c16r2="http://schemas.microsoft.com/office/drawing/2015/06/chart">
            <c:ext xmlns:c16="http://schemas.microsoft.com/office/drawing/2014/chart" uri="{C3380CC4-5D6E-409C-BE32-E72D297353CC}">
              <c16:uniqueId val="{00000000-1F3C-4B68-8BDE-02D3E799DB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F3C-4B68-8BDE-02D3E799DBAB}"/>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0.25</c:v>
                </c:pt>
                <c:pt idx="8">
                  <c:v>#N/A</c:v>
                </c:pt>
                <c:pt idx="9">
                  <c:v>0</c:v>
                </c:pt>
              </c:numCache>
            </c:numRef>
          </c:val>
          <c:extLst xmlns:c16r2="http://schemas.microsoft.com/office/drawing/2015/06/chart">
            <c:ext xmlns:c16="http://schemas.microsoft.com/office/drawing/2014/chart" uri="{C3380CC4-5D6E-409C-BE32-E72D297353CC}">
              <c16:uniqueId val="{00000002-1F3C-4B68-8BDE-02D3E799DBAB}"/>
            </c:ext>
          </c:extLst>
        </c:ser>
        <c:ser>
          <c:idx val="3"/>
          <c:order val="3"/>
          <c:tx>
            <c:strRef>
              <c:f>データシート!$A$30</c:f>
              <c:strCache>
                <c:ptCount val="1"/>
                <c:pt idx="0">
                  <c:v>工業団地造成事業特別会計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0.57999999999999996</c:v>
                </c:pt>
                <c:pt idx="2">
                  <c:v>#N/A</c:v>
                </c:pt>
                <c:pt idx="3">
                  <c:v>0.59</c:v>
                </c:pt>
                <c:pt idx="4">
                  <c:v>#N/A</c:v>
                </c:pt>
                <c:pt idx="5">
                  <c:v>0.56999999999999995</c:v>
                </c:pt>
                <c:pt idx="6">
                  <c:v>#N/A</c:v>
                </c:pt>
                <c:pt idx="7">
                  <c:v>0.05</c:v>
                </c:pt>
                <c:pt idx="8">
                  <c:v>#N/A</c:v>
                </c:pt>
                <c:pt idx="9">
                  <c:v>0.04</c:v>
                </c:pt>
              </c:numCache>
            </c:numRef>
          </c:val>
          <c:extLst xmlns:c16r2="http://schemas.microsoft.com/office/drawing/2015/06/chart">
            <c:ext xmlns:c16="http://schemas.microsoft.com/office/drawing/2014/chart" uri="{C3380CC4-5D6E-409C-BE32-E72D297353CC}">
              <c16:uniqueId val="{00000003-1F3C-4B68-8BDE-02D3E799DBA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0.01</c:v>
                </c:pt>
                <c:pt idx="8">
                  <c:v>#N/A</c:v>
                </c:pt>
                <c:pt idx="9">
                  <c:v>0.11</c:v>
                </c:pt>
              </c:numCache>
            </c:numRef>
          </c:val>
          <c:extLst xmlns:c16r2="http://schemas.microsoft.com/office/drawing/2015/06/chart">
            <c:ext xmlns:c16="http://schemas.microsoft.com/office/drawing/2014/chart" uri="{C3380CC4-5D6E-409C-BE32-E72D297353CC}">
              <c16:uniqueId val="{00000004-1F3C-4B68-8BDE-02D3E799DBAB}"/>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0.44</c:v>
                </c:pt>
                <c:pt idx="2">
                  <c:v>#N/A</c:v>
                </c:pt>
                <c:pt idx="3">
                  <c:v>0.54</c:v>
                </c:pt>
                <c:pt idx="4">
                  <c:v>#N/A</c:v>
                </c:pt>
                <c:pt idx="5">
                  <c:v>0.71</c:v>
                </c:pt>
                <c:pt idx="6">
                  <c:v>#N/A</c:v>
                </c:pt>
                <c:pt idx="7">
                  <c:v>0.88</c:v>
                </c:pt>
                <c:pt idx="8">
                  <c:v>#N/A</c:v>
                </c:pt>
                <c:pt idx="9">
                  <c:v>0.73</c:v>
                </c:pt>
              </c:numCache>
            </c:numRef>
          </c:val>
          <c:extLst xmlns:c16r2="http://schemas.microsoft.com/office/drawing/2015/06/chart">
            <c:ext xmlns:c16="http://schemas.microsoft.com/office/drawing/2014/chart" uri="{C3380CC4-5D6E-409C-BE32-E72D297353CC}">
              <c16:uniqueId val="{00000005-1F3C-4B68-8BDE-02D3E799DBA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0.03</c:v>
                </c:pt>
                <c:pt idx="2">
                  <c:v>#N/A</c:v>
                </c:pt>
                <c:pt idx="3">
                  <c:v>0.06</c:v>
                </c:pt>
                <c:pt idx="4">
                  <c:v>#N/A</c:v>
                </c:pt>
                <c:pt idx="5">
                  <c:v>0.03</c:v>
                </c:pt>
                <c:pt idx="6">
                  <c:v>#N/A</c:v>
                </c:pt>
                <c:pt idx="7">
                  <c:v>0.26</c:v>
                </c:pt>
                <c:pt idx="8">
                  <c:v>#N/A</c:v>
                </c:pt>
                <c:pt idx="9">
                  <c:v>1.01</c:v>
                </c:pt>
              </c:numCache>
            </c:numRef>
          </c:val>
          <c:extLst xmlns:c16r2="http://schemas.microsoft.com/office/drawing/2015/06/chart">
            <c:ext xmlns:c16="http://schemas.microsoft.com/office/drawing/2014/chart" uri="{C3380CC4-5D6E-409C-BE32-E72D297353CC}">
              <c16:uniqueId val="{00000006-1F3C-4B68-8BDE-02D3E799DBAB}"/>
            </c:ext>
          </c:extLst>
        </c:ser>
        <c:ser>
          <c:idx val="7"/>
          <c:order val="7"/>
          <c:tx>
            <c:strRef>
              <c:f>データシート!$A$34</c:f>
              <c:strCache>
                <c:ptCount val="1"/>
                <c:pt idx="0">
                  <c:v>国民健康保険病院事業会計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0.94</c:v>
                </c:pt>
                <c:pt idx="2">
                  <c:v>#N/A</c:v>
                </c:pt>
                <c:pt idx="3">
                  <c:v>0.86</c:v>
                </c:pt>
                <c:pt idx="4">
                  <c:v>#N/A</c:v>
                </c:pt>
                <c:pt idx="5">
                  <c:v>1.28</c:v>
                </c:pt>
                <c:pt idx="6">
                  <c:v>#N/A</c:v>
                </c:pt>
                <c:pt idx="7">
                  <c:v>1.88</c:v>
                </c:pt>
                <c:pt idx="8">
                  <c:v>#N/A</c:v>
                </c:pt>
                <c:pt idx="9">
                  <c:v>2.11</c:v>
                </c:pt>
              </c:numCache>
            </c:numRef>
          </c:val>
          <c:extLst xmlns:c16r2="http://schemas.microsoft.com/office/drawing/2015/06/chart">
            <c:ext xmlns:c16="http://schemas.microsoft.com/office/drawing/2014/chart" uri="{C3380CC4-5D6E-409C-BE32-E72D297353CC}">
              <c16:uniqueId val="{00000007-1F3C-4B68-8BDE-02D3E799DBA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3.82</c:v>
                </c:pt>
                <c:pt idx="2">
                  <c:v>#N/A</c:v>
                </c:pt>
                <c:pt idx="3">
                  <c:v>4.51</c:v>
                </c:pt>
                <c:pt idx="4">
                  <c:v>#N/A</c:v>
                </c:pt>
                <c:pt idx="5">
                  <c:v>4.6900000000000004</c:v>
                </c:pt>
                <c:pt idx="6">
                  <c:v>#N/A</c:v>
                </c:pt>
                <c:pt idx="7">
                  <c:v>3.03</c:v>
                </c:pt>
                <c:pt idx="8">
                  <c:v>#N/A</c:v>
                </c:pt>
                <c:pt idx="9">
                  <c:v>3.09</c:v>
                </c:pt>
              </c:numCache>
            </c:numRef>
          </c:val>
          <c:extLst xmlns:c16r2="http://schemas.microsoft.com/office/drawing/2015/06/chart">
            <c:ext xmlns:c16="http://schemas.microsoft.com/office/drawing/2014/chart" uri="{C3380CC4-5D6E-409C-BE32-E72D297353CC}">
              <c16:uniqueId val="{00000008-1F3C-4B68-8BDE-02D3E799DBA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6.69</c:v>
                </c:pt>
                <c:pt idx="2">
                  <c:v>#N/A</c:v>
                </c:pt>
                <c:pt idx="3">
                  <c:v>7.24</c:v>
                </c:pt>
                <c:pt idx="4">
                  <c:v>#N/A</c:v>
                </c:pt>
                <c:pt idx="5">
                  <c:v>7.23</c:v>
                </c:pt>
                <c:pt idx="6">
                  <c:v>#N/A</c:v>
                </c:pt>
                <c:pt idx="7">
                  <c:v>7.71</c:v>
                </c:pt>
                <c:pt idx="8">
                  <c:v>#N/A</c:v>
                </c:pt>
                <c:pt idx="9">
                  <c:v>7.97</c:v>
                </c:pt>
              </c:numCache>
            </c:numRef>
          </c:val>
          <c:extLst xmlns:c16r2="http://schemas.microsoft.com/office/drawing/2015/06/chart">
            <c:ext xmlns:c16="http://schemas.microsoft.com/office/drawing/2014/chart" uri="{C3380CC4-5D6E-409C-BE32-E72D297353CC}">
              <c16:uniqueId val="{00000009-1F3C-4B68-8BDE-02D3E799DBAB}"/>
            </c:ext>
          </c:extLst>
        </c:ser>
        <c:dLbls>
          <c:showLegendKey val="0"/>
          <c:showVal val="0"/>
          <c:showCatName val="0"/>
          <c:showSerName val="0"/>
          <c:showPercent val="0"/>
          <c:showBubbleSize val="0"/>
        </c:dLbls>
        <c:gapWidth val="150"/>
        <c:overlap val="100"/>
        <c:axId val="244122368"/>
        <c:axId val="244123904"/>
      </c:barChart>
      <c:catAx>
        <c:axId val="244122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4123904"/>
        <c:crosses val="autoZero"/>
        <c:auto val="1"/>
        <c:lblAlgn val="ctr"/>
        <c:lblOffset val="100"/>
        <c:tickLblSkip val="1"/>
        <c:tickMarkSkip val="1"/>
        <c:noMultiLvlLbl val="0"/>
      </c:catAx>
      <c:valAx>
        <c:axId val="244123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41223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4393</c:v>
                </c:pt>
                <c:pt idx="5">
                  <c:v>4474</c:v>
                </c:pt>
                <c:pt idx="8">
                  <c:v>4315</c:v>
                </c:pt>
                <c:pt idx="11">
                  <c:v>3965</c:v>
                </c:pt>
                <c:pt idx="14">
                  <c:v>3900</c:v>
                </c:pt>
              </c:numCache>
            </c:numRef>
          </c:val>
          <c:extLst xmlns:c16r2="http://schemas.microsoft.com/office/drawing/2015/06/chart">
            <c:ext xmlns:c16="http://schemas.microsoft.com/office/drawing/2014/chart" uri="{C3380CC4-5D6E-409C-BE32-E72D297353CC}">
              <c16:uniqueId val="{00000000-FA6F-4F25-84DA-FD89156B56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FA6F-4F25-84DA-FD89156B56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198</c:v>
                </c:pt>
                <c:pt idx="3">
                  <c:v>187</c:v>
                </c:pt>
                <c:pt idx="6">
                  <c:v>175</c:v>
                </c:pt>
                <c:pt idx="9">
                  <c:v>149</c:v>
                </c:pt>
                <c:pt idx="12">
                  <c:v>217</c:v>
                </c:pt>
              </c:numCache>
            </c:numRef>
          </c:val>
          <c:extLst xmlns:c16r2="http://schemas.microsoft.com/office/drawing/2015/06/chart">
            <c:ext xmlns:c16="http://schemas.microsoft.com/office/drawing/2014/chart" uri="{C3380CC4-5D6E-409C-BE32-E72D297353CC}">
              <c16:uniqueId val="{00000002-FA6F-4F25-84DA-FD89156B56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9</c:v>
                </c:pt>
                <c:pt idx="3">
                  <c:v>9</c:v>
                </c:pt>
                <c:pt idx="6">
                  <c:v>9</c:v>
                </c:pt>
                <c:pt idx="9">
                  <c:v>9</c:v>
                </c:pt>
                <c:pt idx="12">
                  <c:v>9</c:v>
                </c:pt>
              </c:numCache>
            </c:numRef>
          </c:val>
          <c:extLst xmlns:c16r2="http://schemas.microsoft.com/office/drawing/2015/06/chart">
            <c:ext xmlns:c16="http://schemas.microsoft.com/office/drawing/2014/chart" uri="{C3380CC4-5D6E-409C-BE32-E72D297353CC}">
              <c16:uniqueId val="{00000003-FA6F-4F25-84DA-FD89156B56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944</c:v>
                </c:pt>
                <c:pt idx="3">
                  <c:v>960</c:v>
                </c:pt>
                <c:pt idx="6">
                  <c:v>980</c:v>
                </c:pt>
                <c:pt idx="9">
                  <c:v>978</c:v>
                </c:pt>
                <c:pt idx="12">
                  <c:v>967</c:v>
                </c:pt>
              </c:numCache>
            </c:numRef>
          </c:val>
          <c:extLst xmlns:c16r2="http://schemas.microsoft.com/office/drawing/2015/06/chart">
            <c:ext xmlns:c16="http://schemas.microsoft.com/office/drawing/2014/chart" uri="{C3380CC4-5D6E-409C-BE32-E72D297353CC}">
              <c16:uniqueId val="{00000004-FA6F-4F25-84DA-FD89156B56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A6F-4F25-84DA-FD89156B56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A6F-4F25-84DA-FD89156B56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6121</c:v>
                </c:pt>
                <c:pt idx="3">
                  <c:v>5940</c:v>
                </c:pt>
                <c:pt idx="6">
                  <c:v>5586</c:v>
                </c:pt>
                <c:pt idx="9">
                  <c:v>4995</c:v>
                </c:pt>
                <c:pt idx="12">
                  <c:v>4831</c:v>
                </c:pt>
              </c:numCache>
            </c:numRef>
          </c:val>
          <c:extLst xmlns:c16r2="http://schemas.microsoft.com/office/drawing/2015/06/chart">
            <c:ext xmlns:c16="http://schemas.microsoft.com/office/drawing/2014/chart" uri="{C3380CC4-5D6E-409C-BE32-E72D297353CC}">
              <c16:uniqueId val="{00000007-FA6F-4F25-84DA-FD89156B5639}"/>
            </c:ext>
          </c:extLst>
        </c:ser>
        <c:dLbls>
          <c:showLegendKey val="0"/>
          <c:showVal val="0"/>
          <c:showCatName val="0"/>
          <c:showSerName val="0"/>
          <c:showPercent val="0"/>
          <c:showBubbleSize val="0"/>
        </c:dLbls>
        <c:gapWidth val="100"/>
        <c:overlap val="100"/>
        <c:axId val="246931456"/>
        <c:axId val="2469333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2880</c:v>
                </c:pt>
                <c:pt idx="2">
                  <c:v>#N/A</c:v>
                </c:pt>
                <c:pt idx="3">
                  <c:v>#N/A</c:v>
                </c:pt>
                <c:pt idx="4">
                  <c:v>2623</c:v>
                </c:pt>
                <c:pt idx="5">
                  <c:v>#N/A</c:v>
                </c:pt>
                <c:pt idx="6">
                  <c:v>#N/A</c:v>
                </c:pt>
                <c:pt idx="7">
                  <c:v>2435</c:v>
                </c:pt>
                <c:pt idx="8">
                  <c:v>#N/A</c:v>
                </c:pt>
                <c:pt idx="9">
                  <c:v>#N/A</c:v>
                </c:pt>
                <c:pt idx="10">
                  <c:v>2166</c:v>
                </c:pt>
                <c:pt idx="11">
                  <c:v>#N/A</c:v>
                </c:pt>
                <c:pt idx="12">
                  <c:v>#N/A</c:v>
                </c:pt>
                <c:pt idx="13">
                  <c:v>2124</c:v>
                </c:pt>
                <c:pt idx="14">
                  <c:v>#N/A</c:v>
                </c:pt>
              </c:numCache>
            </c:numRef>
          </c:val>
          <c:smooth val="0"/>
          <c:extLst xmlns:c16r2="http://schemas.microsoft.com/office/drawing/2015/06/chart">
            <c:ext xmlns:c16="http://schemas.microsoft.com/office/drawing/2014/chart" uri="{C3380CC4-5D6E-409C-BE32-E72D297353CC}">
              <c16:uniqueId val="{00000008-FA6F-4F25-84DA-FD89156B5639}"/>
            </c:ext>
          </c:extLst>
        </c:ser>
        <c:dLbls>
          <c:showLegendKey val="0"/>
          <c:showVal val="0"/>
          <c:showCatName val="0"/>
          <c:showSerName val="0"/>
          <c:showPercent val="0"/>
          <c:showBubbleSize val="0"/>
        </c:dLbls>
        <c:marker val="1"/>
        <c:smooth val="0"/>
        <c:axId val="246931456"/>
        <c:axId val="246933376"/>
      </c:lineChart>
      <c:catAx>
        <c:axId val="246931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6933376"/>
        <c:crosses val="autoZero"/>
        <c:auto val="1"/>
        <c:lblAlgn val="ctr"/>
        <c:lblOffset val="100"/>
        <c:tickLblSkip val="1"/>
        <c:tickMarkSkip val="1"/>
        <c:noMultiLvlLbl val="0"/>
      </c:catAx>
      <c:valAx>
        <c:axId val="246933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6931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35854</c:v>
                </c:pt>
                <c:pt idx="5">
                  <c:v>34622</c:v>
                </c:pt>
                <c:pt idx="8">
                  <c:v>33532</c:v>
                </c:pt>
                <c:pt idx="11">
                  <c:v>32671</c:v>
                </c:pt>
                <c:pt idx="14">
                  <c:v>32320</c:v>
                </c:pt>
              </c:numCache>
            </c:numRef>
          </c:val>
          <c:extLst xmlns:c16r2="http://schemas.microsoft.com/office/drawing/2015/06/chart">
            <c:ext xmlns:c16="http://schemas.microsoft.com/office/drawing/2014/chart" uri="{C3380CC4-5D6E-409C-BE32-E72D297353CC}">
              <c16:uniqueId val="{00000000-1083-4425-8A0D-E3EBF19B73B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849</c:v>
                </c:pt>
                <c:pt idx="5">
                  <c:v>661</c:v>
                </c:pt>
                <c:pt idx="8">
                  <c:v>500</c:v>
                </c:pt>
                <c:pt idx="11">
                  <c:v>394</c:v>
                </c:pt>
                <c:pt idx="14">
                  <c:v>321</c:v>
                </c:pt>
              </c:numCache>
            </c:numRef>
          </c:val>
          <c:extLst xmlns:c16r2="http://schemas.microsoft.com/office/drawing/2015/06/chart">
            <c:ext xmlns:c16="http://schemas.microsoft.com/office/drawing/2014/chart" uri="{C3380CC4-5D6E-409C-BE32-E72D297353CC}">
              <c16:uniqueId val="{00000001-1083-4425-8A0D-E3EBF19B73B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3941</c:v>
                </c:pt>
                <c:pt idx="5">
                  <c:v>3785</c:v>
                </c:pt>
                <c:pt idx="8">
                  <c:v>4259</c:v>
                </c:pt>
                <c:pt idx="11">
                  <c:v>4880</c:v>
                </c:pt>
                <c:pt idx="14">
                  <c:v>4765</c:v>
                </c:pt>
              </c:numCache>
            </c:numRef>
          </c:val>
          <c:extLst xmlns:c16r2="http://schemas.microsoft.com/office/drawing/2015/06/chart">
            <c:ext xmlns:c16="http://schemas.microsoft.com/office/drawing/2014/chart" uri="{C3380CC4-5D6E-409C-BE32-E72D297353CC}">
              <c16:uniqueId val="{00000002-1083-4425-8A0D-E3EBF19B73B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083-4425-8A0D-E3EBF19B73B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083-4425-8A0D-E3EBF19B73B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7</c:v>
                </c:pt>
                <c:pt idx="3">
                  <c:v>3</c:v>
                </c:pt>
                <c:pt idx="6">
                  <c:v>2</c:v>
                </c:pt>
                <c:pt idx="9">
                  <c:v>1</c:v>
                </c:pt>
                <c:pt idx="12">
                  <c:v>1</c:v>
                </c:pt>
              </c:numCache>
            </c:numRef>
          </c:val>
          <c:extLst xmlns:c16r2="http://schemas.microsoft.com/office/drawing/2015/06/chart">
            <c:ext xmlns:c16="http://schemas.microsoft.com/office/drawing/2014/chart" uri="{C3380CC4-5D6E-409C-BE32-E72D297353CC}">
              <c16:uniqueId val="{00000005-1083-4425-8A0D-E3EBF19B73B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5372</c:v>
                </c:pt>
                <c:pt idx="3">
                  <c:v>4870</c:v>
                </c:pt>
                <c:pt idx="6">
                  <c:v>4496</c:v>
                </c:pt>
                <c:pt idx="9">
                  <c:v>4291</c:v>
                </c:pt>
                <c:pt idx="12">
                  <c:v>4297</c:v>
                </c:pt>
              </c:numCache>
            </c:numRef>
          </c:val>
          <c:extLst xmlns:c16r2="http://schemas.microsoft.com/office/drawing/2015/06/chart">
            <c:ext xmlns:c16="http://schemas.microsoft.com/office/drawing/2014/chart" uri="{C3380CC4-5D6E-409C-BE32-E72D297353CC}">
              <c16:uniqueId val="{00000006-1083-4425-8A0D-E3EBF19B73B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57</c:v>
                </c:pt>
                <c:pt idx="3">
                  <c:v>51</c:v>
                </c:pt>
                <c:pt idx="6">
                  <c:v>43</c:v>
                </c:pt>
                <c:pt idx="9">
                  <c:v>35</c:v>
                </c:pt>
                <c:pt idx="12">
                  <c:v>27</c:v>
                </c:pt>
              </c:numCache>
            </c:numRef>
          </c:val>
          <c:extLst xmlns:c16r2="http://schemas.microsoft.com/office/drawing/2015/06/chart">
            <c:ext xmlns:c16="http://schemas.microsoft.com/office/drawing/2014/chart" uri="{C3380CC4-5D6E-409C-BE32-E72D297353CC}">
              <c16:uniqueId val="{00000007-1083-4425-8A0D-E3EBF19B73B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12595</c:v>
                </c:pt>
                <c:pt idx="3">
                  <c:v>12324</c:v>
                </c:pt>
                <c:pt idx="6">
                  <c:v>12016</c:v>
                </c:pt>
                <c:pt idx="9">
                  <c:v>11310</c:v>
                </c:pt>
                <c:pt idx="12">
                  <c:v>10950</c:v>
                </c:pt>
              </c:numCache>
            </c:numRef>
          </c:val>
          <c:extLst xmlns:c16r2="http://schemas.microsoft.com/office/drawing/2015/06/chart">
            <c:ext xmlns:c16="http://schemas.microsoft.com/office/drawing/2014/chart" uri="{C3380CC4-5D6E-409C-BE32-E72D297353CC}">
              <c16:uniqueId val="{00000008-1083-4425-8A0D-E3EBF19B73B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1368</c:v>
                </c:pt>
                <c:pt idx="3">
                  <c:v>1261</c:v>
                </c:pt>
                <c:pt idx="6">
                  <c:v>1142</c:v>
                </c:pt>
                <c:pt idx="9">
                  <c:v>1021</c:v>
                </c:pt>
                <c:pt idx="12">
                  <c:v>881</c:v>
                </c:pt>
              </c:numCache>
            </c:numRef>
          </c:val>
          <c:extLst xmlns:c16r2="http://schemas.microsoft.com/office/drawing/2015/06/chart">
            <c:ext xmlns:c16="http://schemas.microsoft.com/office/drawing/2014/chart" uri="{C3380CC4-5D6E-409C-BE32-E72D297353CC}">
              <c16:uniqueId val="{00000009-1083-4425-8A0D-E3EBF19B73B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42875</c:v>
                </c:pt>
                <c:pt idx="3">
                  <c:v>40903</c:v>
                </c:pt>
                <c:pt idx="6">
                  <c:v>39579</c:v>
                </c:pt>
                <c:pt idx="9">
                  <c:v>38599</c:v>
                </c:pt>
                <c:pt idx="12">
                  <c:v>38999</c:v>
                </c:pt>
              </c:numCache>
            </c:numRef>
          </c:val>
          <c:extLst xmlns:c16r2="http://schemas.microsoft.com/office/drawing/2015/06/chart">
            <c:ext xmlns:c16="http://schemas.microsoft.com/office/drawing/2014/chart" uri="{C3380CC4-5D6E-409C-BE32-E72D297353CC}">
              <c16:uniqueId val="{0000000A-1083-4425-8A0D-E3EBF19B73B4}"/>
            </c:ext>
          </c:extLst>
        </c:ser>
        <c:dLbls>
          <c:showLegendKey val="0"/>
          <c:showVal val="0"/>
          <c:showCatName val="0"/>
          <c:showSerName val="0"/>
          <c:showPercent val="0"/>
          <c:showBubbleSize val="0"/>
        </c:dLbls>
        <c:gapWidth val="100"/>
        <c:overlap val="100"/>
        <c:axId val="247656832"/>
        <c:axId val="2476587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21629</c:v>
                </c:pt>
                <c:pt idx="2">
                  <c:v>#N/A</c:v>
                </c:pt>
                <c:pt idx="3">
                  <c:v>#N/A</c:v>
                </c:pt>
                <c:pt idx="4">
                  <c:v>20343</c:v>
                </c:pt>
                <c:pt idx="5">
                  <c:v>#N/A</c:v>
                </c:pt>
                <c:pt idx="6">
                  <c:v>#N/A</c:v>
                </c:pt>
                <c:pt idx="7">
                  <c:v>18988</c:v>
                </c:pt>
                <c:pt idx="8">
                  <c:v>#N/A</c:v>
                </c:pt>
                <c:pt idx="9">
                  <c:v>#N/A</c:v>
                </c:pt>
                <c:pt idx="10">
                  <c:v>17311</c:v>
                </c:pt>
                <c:pt idx="11">
                  <c:v>#N/A</c:v>
                </c:pt>
                <c:pt idx="12">
                  <c:v>#N/A</c:v>
                </c:pt>
                <c:pt idx="13">
                  <c:v>17748</c:v>
                </c:pt>
                <c:pt idx="14">
                  <c:v>#N/A</c:v>
                </c:pt>
              </c:numCache>
            </c:numRef>
          </c:val>
          <c:smooth val="0"/>
          <c:extLst xmlns:c16r2="http://schemas.microsoft.com/office/drawing/2015/06/chart">
            <c:ext xmlns:c16="http://schemas.microsoft.com/office/drawing/2014/chart" uri="{C3380CC4-5D6E-409C-BE32-E72D297353CC}">
              <c16:uniqueId val="{0000000B-1083-4425-8A0D-E3EBF19B73B4}"/>
            </c:ext>
          </c:extLst>
        </c:ser>
        <c:dLbls>
          <c:showLegendKey val="0"/>
          <c:showVal val="0"/>
          <c:showCatName val="0"/>
          <c:showSerName val="0"/>
          <c:showPercent val="0"/>
          <c:showBubbleSize val="0"/>
        </c:dLbls>
        <c:marker val="1"/>
        <c:smooth val="0"/>
        <c:axId val="247656832"/>
        <c:axId val="247658752"/>
      </c:lineChart>
      <c:catAx>
        <c:axId val="247656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7658752"/>
        <c:crosses val="autoZero"/>
        <c:auto val="1"/>
        <c:lblAlgn val="ctr"/>
        <c:lblOffset val="100"/>
        <c:tickLblSkip val="1"/>
        <c:tickMarkSkip val="1"/>
        <c:noMultiLvlLbl val="0"/>
      </c:catAx>
      <c:valAx>
        <c:axId val="247658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7656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3907</c:v>
                </c:pt>
                <c:pt idx="1">
                  <c:v>4534</c:v>
                </c:pt>
                <c:pt idx="2">
                  <c:v>4375</c:v>
                </c:pt>
              </c:numCache>
            </c:numRef>
          </c:val>
          <c:extLst xmlns:c16r2="http://schemas.microsoft.com/office/drawing/2015/06/chart">
            <c:ext xmlns:c16="http://schemas.microsoft.com/office/drawing/2014/chart" uri="{C3380CC4-5D6E-409C-BE32-E72D297353CC}">
              <c16:uniqueId val="{00000000-DBB8-4699-8C7A-35D0F2E5CEE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c:v>
                </c:pt>
                <c:pt idx="1">
                  <c:v>2</c:v>
                </c:pt>
                <c:pt idx="2">
                  <c:v>2</c:v>
                </c:pt>
              </c:numCache>
            </c:numRef>
          </c:val>
          <c:extLst xmlns:c16r2="http://schemas.microsoft.com/office/drawing/2015/06/chart">
            <c:ext xmlns:c16="http://schemas.microsoft.com/office/drawing/2014/chart" uri="{C3380CC4-5D6E-409C-BE32-E72D297353CC}">
              <c16:uniqueId val="{00000001-DBB8-4699-8C7A-35D0F2E5CEE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3777</c:v>
                </c:pt>
                <c:pt idx="1">
                  <c:v>3742</c:v>
                </c:pt>
                <c:pt idx="2">
                  <c:v>3593</c:v>
                </c:pt>
              </c:numCache>
            </c:numRef>
          </c:val>
          <c:extLst xmlns:c16r2="http://schemas.microsoft.com/office/drawing/2015/06/chart">
            <c:ext xmlns:c16="http://schemas.microsoft.com/office/drawing/2014/chart" uri="{C3380CC4-5D6E-409C-BE32-E72D297353CC}">
              <c16:uniqueId val="{00000002-DBB8-4699-8C7A-35D0F2E5CEE0}"/>
            </c:ext>
          </c:extLst>
        </c:ser>
        <c:dLbls>
          <c:showLegendKey val="0"/>
          <c:showVal val="0"/>
          <c:showCatName val="0"/>
          <c:showSerName val="0"/>
          <c:showPercent val="0"/>
          <c:showBubbleSize val="0"/>
        </c:dLbls>
        <c:gapWidth val="120"/>
        <c:overlap val="100"/>
        <c:axId val="247003008"/>
        <c:axId val="247004544"/>
      </c:barChart>
      <c:catAx>
        <c:axId val="247003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7004544"/>
        <c:crosses val="autoZero"/>
        <c:auto val="1"/>
        <c:lblAlgn val="ctr"/>
        <c:lblOffset val="100"/>
        <c:tickLblSkip val="1"/>
        <c:tickMarkSkip val="1"/>
        <c:noMultiLvlLbl val="0"/>
      </c:catAx>
      <c:valAx>
        <c:axId val="2470045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7003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941-491A-BB49-B1C819F28B3D}"/>
                </c:ext>
                <c:ext xmlns:c15="http://schemas.microsoft.com/office/drawing/2012/chart" uri="{CE6537A1-D6FC-4f65-9D91-7224C49458BB}">
                  <c15:dlblFieldTable>
                    <c15:dlblFTEntry>
                      <c15:txfldGUID>{77B20747-03A8-4038-9DA6-7CD566764AB4}</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941-491A-BB49-B1C819F28B3D}"/>
                </c:ext>
                <c:ext xmlns:c15="http://schemas.microsoft.com/office/drawing/2012/chart" uri="{CE6537A1-D6FC-4f65-9D91-7224C49458BB}">
                  <c15:dlblFieldTable>
                    <c15:dlblFTEntry>
                      <c15:txfldGUID>{E84EBE03-6277-4A79-A63F-9179E09CB304}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941-491A-BB49-B1C819F28B3D}"/>
                </c:ext>
                <c:ext xmlns:c15="http://schemas.microsoft.com/office/drawing/2012/chart" uri="{CE6537A1-D6FC-4f65-9D91-7224C49458BB}">
                  <c15:dlblFieldTable>
                    <c15:dlblFTEntry>
                      <c15:txfldGUID>{EC1B0A68-74F7-4C19-ABE1-92DAE302D583}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941-491A-BB49-B1C819F28B3D}"/>
                </c:ext>
                <c:ext xmlns:c15="http://schemas.microsoft.com/office/drawing/2012/chart" uri="{CE6537A1-D6FC-4f65-9D91-7224C49458BB}">
                  <c15:dlblFieldTable>
                    <c15:dlblFTEntry>
                      <c15:txfldGUID>{63E8D399-F48A-4CD3-B8E3-134D3F446FCC}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941-491A-BB49-B1C819F28B3D}"/>
                </c:ext>
                <c:ext xmlns:c15="http://schemas.microsoft.com/office/drawing/2012/chart" uri="{CE6537A1-D6FC-4f65-9D91-7224C49458BB}">
                  <c15:dlblFieldTable>
                    <c15:dlblFTEntry>
                      <c15:txfldGUID>{A0A288EB-8FDB-4938-BF1B-F114E553CA0B}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941-491A-BB49-B1C819F28B3D}"/>
                </c:ext>
                <c:ext xmlns:c15="http://schemas.microsoft.com/office/drawing/2012/chart" uri="{CE6537A1-D6FC-4f65-9D91-7224C49458BB}">
                  <c15:dlblFieldTable>
                    <c15:dlblFTEntry>
                      <c15:txfldGUID>{5FC88AE9-B381-4915-B35A-E18BDC52D1B6}</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941-491A-BB49-B1C819F28B3D}"/>
                </c:ext>
                <c:ext xmlns:c15="http://schemas.microsoft.com/office/drawing/2012/chart" uri="{CE6537A1-D6FC-4f65-9D91-7224C49458BB}">
                  <c15:layout/>
                  <c15:dlblFieldTable>
                    <c15:dlblFTEntry>
                      <c15:txfldGUID>{8E238346-059A-4ED2-AC19-692D35B91E30}</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941-491A-BB49-B1C819F28B3D}"/>
                </c:ext>
                <c:ext xmlns:c15="http://schemas.microsoft.com/office/drawing/2012/chart" uri="{CE6537A1-D6FC-4f65-9D91-7224C49458BB}">
                  <c15:layout/>
                  <c15:dlblFieldTable>
                    <c15:dlblFTEntry>
                      <c15:txfldGUID>{001F0B34-471E-4015-B738-809AF4EFE413}</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941-491A-BB49-B1C819F28B3D}"/>
                </c:ext>
                <c:ext xmlns:c15="http://schemas.microsoft.com/office/drawing/2012/chart" uri="{CE6537A1-D6FC-4f65-9D91-7224C49458BB}">
                  <c15:dlblFieldTable>
                    <c15:dlblFTEntry>
                      <c15:txfldGUID>{F1921606-3415-45BA-8BD3-BB350A3E3ACF}</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22.2</c:v>
                </c:pt>
                <c:pt idx="24">
                  <c:v>22.1</c:v>
                </c:pt>
              </c:numCache>
            </c:numRef>
          </c:xVal>
          <c:yVal>
            <c:numRef>
              <c:f>公会計指標分析・財政指標組合せ分析表!$BP$51:$DC$51</c:f>
              <c:numCache>
                <c:formatCode>#,##0.0;"▲ "#,##0.0</c:formatCode>
                <c:ptCount val="40"/>
                <c:pt idx="16">
                  <c:v>123.4</c:v>
                </c:pt>
                <c:pt idx="24">
                  <c:v>117.7</c:v>
                </c:pt>
              </c:numCache>
            </c:numRef>
          </c:yVal>
          <c:smooth val="0"/>
          <c:extLst xmlns:c16r2="http://schemas.microsoft.com/office/drawing/2015/06/chart">
            <c:ext xmlns:c16="http://schemas.microsoft.com/office/drawing/2014/chart" uri="{C3380CC4-5D6E-409C-BE32-E72D297353CC}">
              <c16:uniqueId val="{00000009-E941-491A-BB49-B1C819F28B3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941-491A-BB49-B1C819F28B3D}"/>
                </c:ext>
                <c:ext xmlns:c15="http://schemas.microsoft.com/office/drawing/2012/chart" uri="{CE6537A1-D6FC-4f65-9D91-7224C49458BB}">
                  <c15:dlblFieldTable>
                    <c15:dlblFTEntry>
                      <c15:txfldGUID>{1CD1D4E7-E720-4DD4-89EC-C6A4C820AE67}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941-491A-BB49-B1C819F28B3D}"/>
                </c:ext>
                <c:ext xmlns:c15="http://schemas.microsoft.com/office/drawing/2012/chart" uri="{CE6537A1-D6FC-4f65-9D91-7224C49458BB}">
                  <c15:dlblFieldTable>
                    <c15:dlblFTEntry>
                      <c15:txfldGUID>{58045AE0-0DC1-4BD0-AA7C-B07440B7496C}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941-491A-BB49-B1C819F28B3D}"/>
                </c:ext>
                <c:ext xmlns:c15="http://schemas.microsoft.com/office/drawing/2012/chart" uri="{CE6537A1-D6FC-4f65-9D91-7224C49458BB}">
                  <c15:dlblFieldTable>
                    <c15:dlblFTEntry>
                      <c15:txfldGUID>{96890D0A-1D6C-4A23-87A9-A3D9E14C62F5}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941-491A-BB49-B1C819F28B3D}"/>
                </c:ext>
                <c:ext xmlns:c15="http://schemas.microsoft.com/office/drawing/2012/chart" uri="{CE6537A1-D6FC-4f65-9D91-7224C49458BB}">
                  <c15:dlblFieldTable>
                    <c15:dlblFTEntry>
                      <c15:txfldGUID>{75C4B233-1EA6-4086-83C6-EA7DD9C7F2A2}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941-491A-BB49-B1C819F28B3D}"/>
                </c:ext>
                <c:ext xmlns:c15="http://schemas.microsoft.com/office/drawing/2012/chart" uri="{CE6537A1-D6FC-4f65-9D91-7224C49458BB}">
                  <c15:dlblFieldTable>
                    <c15:dlblFTEntry>
                      <c15:txfldGUID>{ED243857-823F-493C-BEB8-C91D7CB2653A}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941-491A-BB49-B1C819F28B3D}"/>
                </c:ext>
                <c:ext xmlns:c15="http://schemas.microsoft.com/office/drawing/2012/chart" uri="{CE6537A1-D6FC-4f65-9D91-7224C49458BB}">
                  <c15:dlblFieldTable>
                    <c15:dlblFTEntry>
                      <c15:txfldGUID>{EBC7F489-70B6-4DFF-818D-7076923D5B27}</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941-491A-BB49-B1C819F28B3D}"/>
                </c:ext>
                <c:ext xmlns:c15="http://schemas.microsoft.com/office/drawing/2012/chart" uri="{CE6537A1-D6FC-4f65-9D91-7224C49458BB}">
                  <c15:layout/>
                  <c15:dlblFieldTable>
                    <c15:dlblFTEntry>
                      <c15:txfldGUID>{E6C64A97-B425-4C3F-A121-55A17F28BFDC}</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941-491A-BB49-B1C819F28B3D}"/>
                </c:ext>
                <c:ext xmlns:c15="http://schemas.microsoft.com/office/drawing/2012/chart" uri="{CE6537A1-D6FC-4f65-9D91-7224C49458BB}">
                  <c15:layout/>
                  <c15:dlblFieldTable>
                    <c15:dlblFTEntry>
                      <c15:txfldGUID>{70C87B15-9D41-4E9E-8103-136D5B296900}</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941-491A-BB49-B1C819F28B3D}"/>
                </c:ext>
                <c:ext xmlns:c15="http://schemas.microsoft.com/office/drawing/2012/chart" uri="{CE6537A1-D6FC-4f65-9D91-7224C49458BB}">
                  <c15:dlblFieldTable>
                    <c15:dlblFTEntry>
                      <c15:txfldGUID>{31287181-62ED-44E8-A53B-8DE466FF171B}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52.9</c:v>
                </c:pt>
                <c:pt idx="24">
                  <c:v>58.3</c:v>
                </c:pt>
              </c:numCache>
            </c:numRef>
          </c:xVal>
          <c:yVal>
            <c:numRef>
              <c:f>公会計指標分析・財政指標組合せ分析表!$BP$55:$DC$55</c:f>
              <c:numCache>
                <c:formatCode>#,##0.0;"▲ "#,##0.0</c:formatCode>
                <c:ptCount val="40"/>
                <c:pt idx="16">
                  <c:v>58.5</c:v>
                </c:pt>
                <c:pt idx="24">
                  <c:v>54.6</c:v>
                </c:pt>
              </c:numCache>
            </c:numRef>
          </c:yVal>
          <c:smooth val="0"/>
          <c:extLst xmlns:c16r2="http://schemas.microsoft.com/office/drawing/2015/06/chart">
            <c:ext xmlns:c16="http://schemas.microsoft.com/office/drawing/2014/chart" uri="{C3380CC4-5D6E-409C-BE32-E72D297353CC}">
              <c16:uniqueId val="{00000013-E941-491A-BB49-B1C819F28B3D}"/>
            </c:ext>
          </c:extLst>
        </c:ser>
        <c:dLbls>
          <c:showLegendKey val="0"/>
          <c:showVal val="1"/>
          <c:showCatName val="0"/>
          <c:showSerName val="0"/>
          <c:showPercent val="0"/>
          <c:showBubbleSize val="0"/>
        </c:dLbls>
        <c:axId val="247146368"/>
        <c:axId val="247185408"/>
      </c:scatterChart>
      <c:valAx>
        <c:axId val="247146368"/>
        <c:scaling>
          <c:orientation val="minMax"/>
          <c:max val="62"/>
          <c:min val="1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7185408"/>
        <c:crosses val="autoZero"/>
        <c:crossBetween val="midCat"/>
      </c:valAx>
      <c:valAx>
        <c:axId val="247185408"/>
        <c:scaling>
          <c:orientation val="minMax"/>
          <c:max val="135"/>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71463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176-4602-AB73-5BF35B25181B}"/>
                </c:ext>
                <c:ext xmlns:c15="http://schemas.microsoft.com/office/drawing/2012/chart" uri="{CE6537A1-D6FC-4f65-9D91-7224C49458BB}">
                  <c15:layout/>
                  <c15:dlblFieldTable>
                    <c15:dlblFTEntry>
                      <c15:txfldGUID>{1A2EF177-6F39-4B70-9A60-C8E81FC5744C}</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176-4602-AB73-5BF35B25181B}"/>
                </c:ext>
                <c:ext xmlns:c15="http://schemas.microsoft.com/office/drawing/2012/chart" uri="{CE6537A1-D6FC-4f65-9D91-7224C49458BB}">
                  <c15:dlblFieldTable>
                    <c15:dlblFTEntry>
                      <c15:txfldGUID>{E5E821C2-8825-4974-B7E8-DAB0D627AA04}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176-4602-AB73-5BF35B25181B}"/>
                </c:ext>
                <c:ext xmlns:c15="http://schemas.microsoft.com/office/drawing/2012/chart" uri="{CE6537A1-D6FC-4f65-9D91-7224C49458BB}">
                  <c15:dlblFieldTable>
                    <c15:dlblFTEntry>
                      <c15:txfldGUID>{DA8C56E0-9AB6-4045-9E17-4F44B8F7C028}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176-4602-AB73-5BF35B25181B}"/>
                </c:ext>
                <c:ext xmlns:c15="http://schemas.microsoft.com/office/drawing/2012/chart" uri="{CE6537A1-D6FC-4f65-9D91-7224C49458BB}">
                  <c15:dlblFieldTable>
                    <c15:dlblFTEntry>
                      <c15:txfldGUID>{7DF6BB57-3D75-42DA-A672-29862743477E}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176-4602-AB73-5BF35B25181B}"/>
                </c:ext>
                <c:ext xmlns:c15="http://schemas.microsoft.com/office/drawing/2012/chart" uri="{CE6537A1-D6FC-4f65-9D91-7224C49458BB}">
                  <c15:dlblFieldTable>
                    <c15:dlblFTEntry>
                      <c15:txfldGUID>{E4507569-E0D7-41BA-ABED-8A36124D317E}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176-4602-AB73-5BF35B25181B}"/>
                </c:ext>
                <c:ext xmlns:c15="http://schemas.microsoft.com/office/drawing/2012/chart" uri="{CE6537A1-D6FC-4f65-9D91-7224C49458BB}">
                  <c15:layout/>
                  <c15:dlblFieldTable>
                    <c15:dlblFTEntry>
                      <c15:txfldGUID>{A0D28F98-1BEB-44F8-8846-90CDB3D2700E}</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176-4602-AB73-5BF35B25181B}"/>
                </c:ext>
                <c:ext xmlns:c15="http://schemas.microsoft.com/office/drawing/2012/chart" uri="{CE6537A1-D6FC-4f65-9D91-7224C49458BB}">
                  <c15:layout/>
                  <c15:dlblFieldTable>
                    <c15:dlblFTEntry>
                      <c15:txfldGUID>{5D5FF4BA-56C4-4524-BBA4-D5D8F08AA0E3}</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176-4602-AB73-5BF35B25181B}"/>
                </c:ext>
                <c:ext xmlns:c15="http://schemas.microsoft.com/office/drawing/2012/chart" uri="{CE6537A1-D6FC-4f65-9D91-7224C49458BB}">
                  <c15:layout/>
                  <c15:dlblFieldTable>
                    <c15:dlblFTEntry>
                      <c15:txfldGUID>{D644BE7D-DEEC-48B1-A410-AEE269DA91F3}</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176-4602-AB73-5BF35B25181B}"/>
                </c:ext>
                <c:ext xmlns:c15="http://schemas.microsoft.com/office/drawing/2012/chart" uri="{CE6537A1-D6FC-4f65-9D91-7224C49458BB}">
                  <c15:layout/>
                  <c15:dlblFieldTable>
                    <c15:dlblFTEntry>
                      <c15:txfldGUID>{CFA39FAD-E023-4327-A2F5-5E5438D61435}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19.2</c:v>
                </c:pt>
                <c:pt idx="8">
                  <c:v>18.399999999999999</c:v>
                </c:pt>
                <c:pt idx="16">
                  <c:v>16.8</c:v>
                </c:pt>
                <c:pt idx="24">
                  <c:v>15.7</c:v>
                </c:pt>
                <c:pt idx="32">
                  <c:v>15.1</c:v>
                </c:pt>
              </c:numCache>
            </c:numRef>
          </c:xVal>
          <c:yVal>
            <c:numRef>
              <c:f>公会計指標分析・財政指標組合せ分析表!$BP$73:$DC$73</c:f>
              <c:numCache>
                <c:formatCode>#,##0.0;"▲ "#,##0.0</c:formatCode>
                <c:ptCount val="40"/>
                <c:pt idx="0">
                  <c:v>134.9</c:v>
                </c:pt>
                <c:pt idx="8">
                  <c:v>129.69999999999999</c:v>
                </c:pt>
                <c:pt idx="16">
                  <c:v>123.4</c:v>
                </c:pt>
                <c:pt idx="24">
                  <c:v>117.7</c:v>
                </c:pt>
                <c:pt idx="32">
                  <c:v>124.8</c:v>
                </c:pt>
              </c:numCache>
            </c:numRef>
          </c:yVal>
          <c:smooth val="0"/>
          <c:extLst xmlns:c16r2="http://schemas.microsoft.com/office/drawing/2015/06/chart">
            <c:ext xmlns:c16="http://schemas.microsoft.com/office/drawing/2014/chart" uri="{C3380CC4-5D6E-409C-BE32-E72D297353CC}">
              <c16:uniqueId val="{00000009-F176-4602-AB73-5BF35B25181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176-4602-AB73-5BF35B25181B}"/>
                </c:ext>
                <c:ext xmlns:c15="http://schemas.microsoft.com/office/drawing/2012/chart" uri="{CE6537A1-D6FC-4f65-9D91-7224C49458BB}">
                  <c15:layout/>
                  <c15:dlblFieldTable>
                    <c15:dlblFTEntry>
                      <c15:txfldGUID>{9570EF52-22ED-492A-B670-C8688B8265BC}</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176-4602-AB73-5BF35B25181B}"/>
                </c:ext>
                <c:ext xmlns:c15="http://schemas.microsoft.com/office/drawing/2012/chart" uri="{CE6537A1-D6FC-4f65-9D91-7224C49458BB}">
                  <c15:dlblFieldTable>
                    <c15:dlblFTEntry>
                      <c15:txfldGUID>{BCC08C4F-2F45-43C9-9C78-8913C96D3AA6}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176-4602-AB73-5BF35B25181B}"/>
                </c:ext>
                <c:ext xmlns:c15="http://schemas.microsoft.com/office/drawing/2012/chart" uri="{CE6537A1-D6FC-4f65-9D91-7224C49458BB}">
                  <c15:dlblFieldTable>
                    <c15:dlblFTEntry>
                      <c15:txfldGUID>{592A7828-89F5-4CCF-A0E5-3CFED00B9BF9}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176-4602-AB73-5BF35B25181B}"/>
                </c:ext>
                <c:ext xmlns:c15="http://schemas.microsoft.com/office/drawing/2012/chart" uri="{CE6537A1-D6FC-4f65-9D91-7224C49458BB}">
                  <c15:dlblFieldTable>
                    <c15:dlblFTEntry>
                      <c15:txfldGUID>{151A1EC1-F095-4623-A30B-C3C8D2ED55A6}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176-4602-AB73-5BF35B25181B}"/>
                </c:ext>
                <c:ext xmlns:c15="http://schemas.microsoft.com/office/drawing/2012/chart" uri="{CE6537A1-D6FC-4f65-9D91-7224C49458BB}">
                  <c15:dlblFieldTable>
                    <c15:dlblFTEntry>
                      <c15:txfldGUID>{3AC3C819-EE84-4934-AA5A-AC8218F28134}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176-4602-AB73-5BF35B25181B}"/>
                </c:ext>
                <c:ext xmlns:c15="http://schemas.microsoft.com/office/drawing/2012/chart" uri="{CE6537A1-D6FC-4f65-9D91-7224C49458BB}">
                  <c15:layout/>
                  <c15:dlblFieldTable>
                    <c15:dlblFTEntry>
                      <c15:txfldGUID>{C5A866A9-61BF-48E3-A576-33C738280A6A}</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176-4602-AB73-5BF35B25181B}"/>
                </c:ext>
                <c:ext xmlns:c15="http://schemas.microsoft.com/office/drawing/2012/chart" uri="{CE6537A1-D6FC-4f65-9D91-7224C49458BB}">
                  <c15:layout/>
                  <c15:dlblFieldTable>
                    <c15:dlblFTEntry>
                      <c15:txfldGUID>{E33B014D-FD84-4342-8C55-D698EF72452C}</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6083163326257396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176-4602-AB73-5BF35B25181B}"/>
                </c:ext>
                <c:ext xmlns:c15="http://schemas.microsoft.com/office/drawing/2012/chart" uri="{CE6537A1-D6FC-4f65-9D91-7224C49458BB}">
                  <c15:layout/>
                  <c15:dlblFieldTable>
                    <c15:dlblFTEntry>
                      <c15:txfldGUID>{5AEC60CA-F99C-44D8-9483-6C23B3D0165A}</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731281991196388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176-4602-AB73-5BF35B25181B}"/>
                </c:ext>
                <c:ext xmlns:c15="http://schemas.microsoft.com/office/drawing/2012/chart" uri="{CE6537A1-D6FC-4f65-9D91-7224C49458BB}">
                  <c15:layout/>
                  <c15:dlblFieldTable>
                    <c15:dlblFTEntry>
                      <c15:txfldGUID>{00C8923D-A077-48A4-A798-6CD41EAA3920}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xmlns:c16r2="http://schemas.microsoft.com/office/drawing/2015/06/chart">
            <c:ext xmlns:c16="http://schemas.microsoft.com/office/drawing/2014/chart" uri="{C3380CC4-5D6E-409C-BE32-E72D297353CC}">
              <c16:uniqueId val="{00000013-F176-4602-AB73-5BF35B25181B}"/>
            </c:ext>
          </c:extLst>
        </c:ser>
        <c:dLbls>
          <c:showLegendKey val="0"/>
          <c:showVal val="1"/>
          <c:showCatName val="0"/>
          <c:showSerName val="0"/>
          <c:showPercent val="0"/>
          <c:showBubbleSize val="0"/>
        </c:dLbls>
        <c:axId val="248045568"/>
        <c:axId val="248047488"/>
      </c:scatterChart>
      <c:valAx>
        <c:axId val="248045568"/>
        <c:scaling>
          <c:orientation val="minMax"/>
          <c:max val="20"/>
          <c:min val="9.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8047488"/>
        <c:crosses val="autoZero"/>
        <c:crossBetween val="midCat"/>
      </c:valAx>
      <c:valAx>
        <c:axId val="248047488"/>
        <c:scaling>
          <c:orientation val="minMax"/>
          <c:max val="149"/>
          <c:min val="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80455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公債費負担適正化計画に沿った市債発行額の抑制等の取り組みにより、平成</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の実質公債費比率</a:t>
          </a:r>
          <a:r>
            <a:rPr kumimoji="1" lang="ja-JP" altLang="ja-JP" sz="1400">
              <a:solidFill>
                <a:schemeClr val="dk1"/>
              </a:solidFill>
              <a:effectLst/>
              <a:latin typeface="+mn-lt"/>
              <a:ea typeface="+mn-ea"/>
              <a:cs typeface="+mn-cs"/>
            </a:rPr>
            <a:t>は</a:t>
          </a:r>
          <a:r>
            <a:rPr kumimoji="1" lang="en-US" altLang="ja-JP" sz="1400">
              <a:solidFill>
                <a:schemeClr val="dk1"/>
              </a:solidFill>
              <a:effectLst/>
              <a:latin typeface="+mn-lt"/>
              <a:ea typeface="+mn-ea"/>
              <a:cs typeface="+mn-cs"/>
            </a:rPr>
            <a:t>15.1</a:t>
          </a:r>
          <a:r>
            <a:rPr kumimoji="1" lang="ja-JP" altLang="ja-JP" sz="1400">
              <a:solidFill>
                <a:schemeClr val="dk1"/>
              </a:solidFill>
              <a:effectLst/>
              <a:latin typeface="+mn-lt"/>
              <a:ea typeface="+mn-ea"/>
              <a:cs typeface="+mn-cs"/>
            </a:rPr>
            <a:t>％と</a:t>
          </a:r>
          <a:r>
            <a:rPr kumimoji="1" lang="ja-JP" altLang="en-US" sz="1400">
              <a:solidFill>
                <a:schemeClr val="dk1"/>
              </a:solidFill>
              <a:effectLst/>
              <a:latin typeface="+mn-lt"/>
              <a:ea typeface="+mn-ea"/>
              <a:cs typeface="+mn-cs"/>
            </a:rPr>
            <a:t>着実に数値が改善しており</a:t>
          </a:r>
          <a:r>
            <a:rPr kumimoji="1" lang="ja-JP" altLang="ja-JP" sz="1400">
              <a:solidFill>
                <a:schemeClr val="dk1"/>
              </a:solidFill>
              <a:effectLst/>
              <a:latin typeface="+mn-lt"/>
              <a:ea typeface="+mn-ea"/>
              <a:cs typeface="+mn-cs"/>
            </a:rPr>
            <a:t>、市債残高</a:t>
          </a:r>
          <a:r>
            <a:rPr kumimoji="1" lang="ja-JP" altLang="en-US" sz="1400">
              <a:solidFill>
                <a:schemeClr val="dk1"/>
              </a:solidFill>
              <a:effectLst/>
              <a:latin typeface="+mn-lt"/>
              <a:ea typeface="+mn-ea"/>
              <a:cs typeface="+mn-cs"/>
            </a:rPr>
            <a:t>も</a:t>
          </a:r>
          <a:r>
            <a:rPr kumimoji="1" lang="ja-JP" altLang="ja-JP" sz="1400">
              <a:solidFill>
                <a:schemeClr val="dk1"/>
              </a:solidFill>
              <a:effectLst/>
              <a:latin typeface="+mn-lt"/>
              <a:ea typeface="+mn-ea"/>
              <a:cs typeface="+mn-cs"/>
            </a:rPr>
            <a:t>毎年度着実に減少している。</a:t>
          </a:r>
          <a:endParaRPr lang="ja-JP" altLang="ja-JP" sz="1400">
            <a:effectLst/>
          </a:endParaRPr>
        </a:p>
        <a:p>
          <a:r>
            <a:rPr kumimoji="1" lang="ja-JP" altLang="ja-JP" sz="1400">
              <a:solidFill>
                <a:schemeClr val="dk1"/>
              </a:solidFill>
              <a:effectLst/>
              <a:latin typeface="+mn-lt"/>
              <a:ea typeface="+mn-ea"/>
              <a:cs typeface="+mn-cs"/>
            </a:rPr>
            <a:t>　さらに、地方交付税措置率の高い過疎債・辺地債・合併特例債などの財政運営に有利な地方債の発行により、実質公債費比率の分子となる額も減少傾向にある。</a:t>
          </a:r>
          <a:endParaRPr lang="ja-JP" altLang="ja-JP" sz="1400">
            <a:effectLst/>
          </a:endParaRPr>
        </a:p>
        <a:p>
          <a:r>
            <a:rPr kumimoji="1" lang="ja-JP" altLang="ja-JP" sz="1400">
              <a:solidFill>
                <a:schemeClr val="dk1"/>
              </a:solidFill>
              <a:effectLst/>
              <a:latin typeface="+mn-lt"/>
              <a:ea typeface="+mn-ea"/>
              <a:cs typeface="+mn-cs"/>
            </a:rPr>
            <a:t>　今後も庄原市長期総合計画に基づき事業を実施するにあたり、公債費負担適正化計画に沿った起債事業の必要性・緊急性の検証によって市債発行額を抑制し、健全な財政運営をめざす。</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将来負担額は、</a:t>
          </a:r>
          <a:r>
            <a:rPr kumimoji="1" lang="ja-JP" altLang="en-US" sz="1400">
              <a:solidFill>
                <a:schemeClr val="dk1"/>
              </a:solidFill>
              <a:effectLst/>
              <a:latin typeface="+mn-lt"/>
              <a:ea typeface="+mn-ea"/>
              <a:cs typeface="+mn-cs"/>
            </a:rPr>
            <a:t>普通建設事業に係る市債の発行額の増加により、</a:t>
          </a:r>
          <a:r>
            <a:rPr kumimoji="1" lang="en-US" altLang="ja-JP" sz="1400">
              <a:solidFill>
                <a:schemeClr val="dk1"/>
              </a:solidFill>
              <a:effectLst/>
              <a:latin typeface="+mn-lt"/>
              <a:ea typeface="+mn-ea"/>
              <a:cs typeface="+mn-cs"/>
            </a:rPr>
            <a:t>400</a:t>
          </a:r>
          <a:r>
            <a:rPr kumimoji="1" lang="ja-JP" altLang="en-US" sz="1400">
              <a:solidFill>
                <a:schemeClr val="dk1"/>
              </a:solidFill>
              <a:effectLst/>
              <a:latin typeface="+mn-lt"/>
              <a:ea typeface="+mn-ea"/>
              <a:cs typeface="+mn-cs"/>
            </a:rPr>
            <a:t>百万円増加しており、将来負担比率の分子は</a:t>
          </a:r>
          <a:r>
            <a:rPr kumimoji="1" lang="en-US" altLang="ja-JP" sz="1400">
              <a:solidFill>
                <a:schemeClr val="dk1"/>
              </a:solidFill>
              <a:effectLst/>
              <a:latin typeface="+mn-lt"/>
              <a:ea typeface="+mn-ea"/>
              <a:cs typeface="+mn-cs"/>
            </a:rPr>
            <a:t>437</a:t>
          </a:r>
          <a:r>
            <a:rPr kumimoji="1" lang="ja-JP" altLang="en-US" sz="1400">
              <a:solidFill>
                <a:schemeClr val="dk1"/>
              </a:solidFill>
              <a:effectLst/>
              <a:latin typeface="+mn-lt"/>
              <a:ea typeface="+mn-ea"/>
              <a:cs typeface="+mn-cs"/>
            </a:rPr>
            <a:t>百万円の増となっている。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公債費負担適正化計画の着実な実施による</a:t>
          </a:r>
          <a:r>
            <a:rPr kumimoji="1" lang="ja-JP" altLang="en-US" sz="1400">
              <a:solidFill>
                <a:schemeClr val="dk1"/>
              </a:solidFill>
              <a:effectLst/>
              <a:latin typeface="+mn-lt"/>
              <a:ea typeface="+mn-ea"/>
              <a:cs typeface="+mn-cs"/>
            </a:rPr>
            <a:t>計画的な市債発行</a:t>
          </a:r>
          <a:r>
            <a:rPr kumimoji="1" lang="ja-JP" altLang="ja-JP" sz="1400">
              <a:solidFill>
                <a:schemeClr val="dk1"/>
              </a:solidFill>
              <a:effectLst/>
              <a:latin typeface="+mn-lt"/>
              <a:ea typeface="+mn-ea"/>
              <a:cs typeface="+mn-cs"/>
            </a:rPr>
            <a:t>や、定員マネジメントプランに基づいた職員定数の見直しを図ることで比率の低下に努める。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広島県庄原市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財政調整基金の取り崩し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百万円の皆増や過疎地域自立促進基金の取り崩し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465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百万円などにより、前年度費</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lang="ja-JP" altLang="ja-JP" sz="1400" b="0" i="0" baseline="0">
              <a:solidFill>
                <a:schemeClr val="dk1"/>
              </a:solidFill>
              <a:effectLst/>
              <a:latin typeface="+mn-lt"/>
              <a:ea typeface="+mn-ea"/>
              <a:cs typeface="+mn-cs"/>
            </a:rPr>
            <a:t>旧合併特例債の終了や過疎地域自立促進特別措置法の失効により、交付税措置率の高い起債の発行ができなくなる可能性など、予測される不確定事項を考慮して対応する。</a:t>
          </a:r>
          <a:endParaRPr lang="en-US" altLang="ja-JP" sz="14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i="0" baseline="0">
              <a:solidFill>
                <a:schemeClr val="dk1"/>
              </a:solidFill>
              <a:effectLst/>
              <a:latin typeface="+mn-lt"/>
              <a:ea typeface="+mn-ea"/>
              <a:cs typeface="+mn-cs"/>
            </a:rPr>
            <a:t>　地域振興基金いついては、</a:t>
          </a:r>
          <a:r>
            <a:rPr lang="ja-JP" altLang="ja-JP" sz="1400" b="0" i="0" baseline="0">
              <a:solidFill>
                <a:schemeClr val="dk1"/>
              </a:solidFill>
              <a:effectLst/>
              <a:latin typeface="+mn-lt"/>
              <a:ea typeface="+mn-ea"/>
              <a:cs typeface="+mn-cs"/>
            </a:rPr>
            <a:t>これまで普通建設事業に優先的に充当してきた旧合併特例債が、平成</a:t>
          </a:r>
          <a:r>
            <a:rPr lang="en-US" altLang="ja-JP" sz="1400" b="0" i="0" baseline="0">
              <a:solidFill>
                <a:schemeClr val="dk1"/>
              </a:solidFill>
              <a:effectLst/>
              <a:latin typeface="+mn-lt"/>
              <a:ea typeface="+mn-ea"/>
              <a:cs typeface="+mn-cs"/>
            </a:rPr>
            <a:t>31</a:t>
          </a:r>
          <a:r>
            <a:rPr lang="ja-JP" altLang="ja-JP" sz="1400" b="0" i="0" baseline="0">
              <a:solidFill>
                <a:schemeClr val="dk1"/>
              </a:solidFill>
              <a:effectLst/>
              <a:latin typeface="+mn-lt"/>
              <a:ea typeface="+mn-ea"/>
              <a:cs typeface="+mn-cs"/>
            </a:rPr>
            <a:t>年度を持って終了予定とされていることから、今後は有利な市債の発行に努めることは当然であるが、財政推計に基づく歳入歳出のバランスを勘案し、借入のみによらず基金の活用を視野に入れた財政運営を検討す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lang="ja-JP" altLang="en-US" sz="1400">
              <a:effectLst/>
            </a:rPr>
            <a:t>市民の連帯の強化と地域振興のための事業の費用に充てるため</a:t>
          </a:r>
          <a:endParaRPr lang="en-US" altLang="ja-JP" sz="1400">
            <a:effectLst/>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過疎地域自立促進基金・・・</a:t>
          </a:r>
          <a:r>
            <a:rPr lang="ja-JP" altLang="en-US" sz="1400">
              <a:effectLst/>
            </a:rPr>
            <a:t>過疎地域自立促進特別事業に要する経費の財源に充てるため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ふるさと応援寄附基金・・・</a:t>
          </a:r>
          <a:r>
            <a:rPr lang="ja-JP" altLang="en-US" sz="1400">
              <a:effectLst/>
            </a:rPr>
            <a:t>寄附金を財源として事業を行うことにより、住民参加型の地方自治を推進し、美しく輝くふるさとづくりに資する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ふるさと・水と土と保全基金・・・</a:t>
          </a:r>
          <a:r>
            <a:rPr lang="ja-JP" altLang="en-US" sz="1400">
              <a:effectLst/>
            </a:rPr>
            <a:t>土地改良施設の機能の適正化など、地域の保全に必要な経費の財源に充てるため</a:t>
          </a:r>
          <a:endParaRPr lang="en-US" altLang="ja-JP" sz="1400">
            <a:effectLst/>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上野公園及び胸像管理基金・・・</a:t>
          </a:r>
          <a:r>
            <a:rPr lang="ja-JP" altLang="en-US" sz="1400">
              <a:effectLst/>
            </a:rPr>
            <a:t>上野公園及び胸像の管理経費の財源に充てるため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地域振興基金・・・超高速情報通信網整備事業に充当するための取り崩し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過疎地域自立促進基金・・・各種事業への充当に係る取り崩し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465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百万円、積立額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392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ふるさと応援寄附基金・・・負担金への充当に係る取り崩し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これまで普通建設事業に優先的に充当してきた旧合併特例債が、平成</a:t>
          </a:r>
          <a:r>
            <a:rPr lang="en-US" altLang="ja-JP" sz="14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31</a:t>
          </a:r>
          <a:r>
            <a:rPr lang="ja-JP" altLang="en-US" sz="14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年度を持って終了予定とされていることから、今後は有利な市債の発行に努めることは当然であるが、財政推計に基づく歳入歳出のバランスを勘案し、借入のみによらず基金の活用を視野に入れた財政運営を検討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財源調整に係る取り崩し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歳計剰余金の積み立て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百万円など</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　財政調整基金の保有残高については、各種法令や財政指標等による適正な保有額の定めはない。しかし、自然災害への緊急対応及び将来予測される社会保障費の増加に対応するための財源として、一定の基金残高の保有は必要不可欠であることから、標準財政規模の概ね</a:t>
          </a:r>
          <a:r>
            <a:rPr lang="en-US" altLang="ja-JP" sz="14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15</a:t>
          </a:r>
          <a:r>
            <a:rPr lang="ja-JP" altLang="en-US" sz="14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％の額（</a:t>
          </a:r>
          <a:r>
            <a:rPr lang="en-US" altLang="ja-JP" sz="14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29 </a:t>
          </a:r>
          <a:r>
            <a:rPr lang="ja-JP" altLang="en-US" sz="14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億円）を最低限必要とする基金残高として積み立ててきた。</a:t>
          </a:r>
          <a:endParaRPr lang="en-US" altLang="ja-JP" sz="1400" b="0" i="0" u="none" strike="noStrike" baseline="0" smtClean="0">
            <a:solidFill>
              <a:schemeClr val="dk1"/>
            </a:solidFill>
            <a:latin typeface="ＭＳ ゴシック" panose="020B0609070205080204" pitchFamily="49" charset="-128"/>
            <a:ea typeface="ＭＳ ゴシック" panose="020B0609070205080204" pitchFamily="49" charset="-128"/>
            <a:cs typeface="+mn-cs"/>
          </a:endParaRPr>
        </a:p>
        <a:p>
          <a:r>
            <a:rPr lang="ja-JP" altLang="en-US" sz="14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　今後については、旧合併特例債の終了や過疎地域自立促進特別措置法の失効により、交付税措置率の高い起債の発行ができなくなる可能性など、予測される不確定事項を考慮して対応する。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第２期持続可能な財政運営プランに基づく繰り上げ償還の財源として、必要額の積み立てに努める。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36,275
35,903
1,246.49
31,251,815
30,593,003
558,144
18,030,130
38,897,411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124.8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類似団体の率と比較し、大きく下回る率となっている。</a:t>
          </a:r>
          <a:endParaRPr lang="ja-JP" altLang="ja-JP">
            <a:effectLst/>
          </a:endParaRPr>
        </a:p>
        <a:p>
          <a:r>
            <a:rPr kumimoji="1" lang="ja-JP" altLang="ja-JP" sz="1100">
              <a:solidFill>
                <a:schemeClr val="dk1"/>
              </a:solidFill>
              <a:effectLst/>
              <a:latin typeface="+mn-lt"/>
              <a:ea typeface="+mn-ea"/>
              <a:cs typeface="+mn-cs"/>
            </a:rPr>
            <a:t>これは、耐用年数の長い道路に係る償却率が低いためで、広大な市域を有するため道路延長が長く、公共の福祉の増進のために近年実施している拡幅等の道路改良事業に係る経費が多額となっているためで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28194</xdr:rowOff>
    </xdr:from>
    <xdr:to>
      <xdr:col>23</xdr:col>
      <xdr:colOff>85090</xdr:colOff>
      <xdr:row>32</xdr:row>
      <xdr:rowOff>48768</xdr:rowOff>
    </xdr:to>
    <xdr:cxnSp macro="">
      <xdr:nvCxnSpPr>
        <xdr:cNvPr id="62" name="直線コネクタ 61"/>
        <xdr:cNvCxnSpPr/>
      </xdr:nvCxnSpPr>
      <xdr:spPr>
        <a:xfrm flipV="1">
          <a:off x="4760595" y="5257419"/>
          <a:ext cx="1270" cy="1049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52595</xdr:rowOff>
    </xdr:from>
    <xdr:ext cx="405111" cy="259045"/>
    <xdr:sp macro="" textlink="">
      <xdr:nvSpPr>
        <xdr:cNvPr id="63" name="有形固定資産減価償却率最小値テキスト"/>
        <xdr:cNvSpPr txBox="1"/>
      </xdr:nvSpPr>
      <xdr:spPr>
        <a:xfrm>
          <a:off x="4813300" y="6310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48768</xdr:rowOff>
    </xdr:from>
    <xdr:to>
      <xdr:col>23</xdr:col>
      <xdr:colOff>174625</xdr:colOff>
      <xdr:row>32</xdr:row>
      <xdr:rowOff>48768</xdr:rowOff>
    </xdr:to>
    <xdr:cxnSp macro="">
      <xdr:nvCxnSpPr>
        <xdr:cNvPr id="64" name="直線コネクタ 63"/>
        <xdr:cNvCxnSpPr/>
      </xdr:nvCxnSpPr>
      <xdr:spPr>
        <a:xfrm>
          <a:off x="4673600" y="630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146321</xdr:rowOff>
    </xdr:from>
    <xdr:ext cx="405111" cy="259045"/>
    <xdr:sp macro="" textlink="">
      <xdr:nvSpPr>
        <xdr:cNvPr id="65" name="有形固定資産減価償却率最大値テキスト"/>
        <xdr:cNvSpPr txBox="1"/>
      </xdr:nvSpPr>
      <xdr:spPr>
        <a:xfrm>
          <a:off x="4813300" y="5032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28194</xdr:rowOff>
    </xdr:from>
    <xdr:to>
      <xdr:col>23</xdr:col>
      <xdr:colOff>174625</xdr:colOff>
      <xdr:row>26</xdr:row>
      <xdr:rowOff>28194</xdr:rowOff>
    </xdr:to>
    <xdr:cxnSp macro="">
      <xdr:nvCxnSpPr>
        <xdr:cNvPr id="66" name="直線コネクタ 65"/>
        <xdr:cNvCxnSpPr/>
      </xdr:nvCxnSpPr>
      <xdr:spPr>
        <a:xfrm>
          <a:off x="4673600" y="525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26560</xdr:rowOff>
    </xdr:from>
    <xdr:ext cx="405111" cy="259045"/>
    <xdr:sp macro="" textlink="">
      <xdr:nvSpPr>
        <xdr:cNvPr id="67" name="有形固定資産減価償却率平均値テキスト"/>
        <xdr:cNvSpPr txBox="1"/>
      </xdr:nvSpPr>
      <xdr:spPr>
        <a:xfrm>
          <a:off x="4813300" y="5770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48133</xdr:rowOff>
    </xdr:from>
    <xdr:to>
      <xdr:col>23</xdr:col>
      <xdr:colOff>136525</xdr:colOff>
      <xdr:row>29</xdr:row>
      <xdr:rowOff>149733</xdr:rowOff>
    </xdr:to>
    <xdr:sp macro="" textlink="">
      <xdr:nvSpPr>
        <xdr:cNvPr id="68" name="フローチャート: 判断 67"/>
        <xdr:cNvSpPr/>
      </xdr:nvSpPr>
      <xdr:spPr>
        <a:xfrm>
          <a:off x="47117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69" name="フローチャート: 判断 68"/>
        <xdr:cNvSpPr/>
      </xdr:nvSpPr>
      <xdr:spPr>
        <a:xfrm>
          <a:off x="4000500" y="580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4064</xdr:rowOff>
    </xdr:from>
    <xdr:to>
      <xdr:col>15</xdr:col>
      <xdr:colOff>187325</xdr:colOff>
      <xdr:row>30</xdr:row>
      <xdr:rowOff>105664</xdr:rowOff>
    </xdr:to>
    <xdr:sp macro="" textlink="">
      <xdr:nvSpPr>
        <xdr:cNvPr id="70" name="フローチャート: 判断 69"/>
        <xdr:cNvSpPr/>
      </xdr:nvSpPr>
      <xdr:spPr>
        <a:xfrm>
          <a:off x="3238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154686</xdr:rowOff>
    </xdr:from>
    <xdr:to>
      <xdr:col>19</xdr:col>
      <xdr:colOff>187325</xdr:colOff>
      <xdr:row>34</xdr:row>
      <xdr:rowOff>84836</xdr:rowOff>
    </xdr:to>
    <xdr:sp macro="" textlink="">
      <xdr:nvSpPr>
        <xdr:cNvPr id="76" name="楕円 75"/>
        <xdr:cNvSpPr/>
      </xdr:nvSpPr>
      <xdr:spPr>
        <a:xfrm>
          <a:off x="4000500" y="65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33</xdr:row>
      <xdr:rowOff>152527</xdr:rowOff>
    </xdr:from>
    <xdr:to>
      <xdr:col>15</xdr:col>
      <xdr:colOff>187325</xdr:colOff>
      <xdr:row>34</xdr:row>
      <xdr:rowOff>82677</xdr:rowOff>
    </xdr:to>
    <xdr:sp macro="" textlink="">
      <xdr:nvSpPr>
        <xdr:cNvPr id="77" name="楕円 76"/>
        <xdr:cNvSpPr/>
      </xdr:nvSpPr>
      <xdr:spPr>
        <a:xfrm>
          <a:off x="32385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31877</xdr:rowOff>
    </xdr:from>
    <xdr:to>
      <xdr:col>19</xdr:col>
      <xdr:colOff>136525</xdr:colOff>
      <xdr:row>34</xdr:row>
      <xdr:rowOff>34036</xdr:rowOff>
    </xdr:to>
    <xdr:cxnSp macro="">
      <xdr:nvCxnSpPr>
        <xdr:cNvPr id="78" name="直線コネクタ 77"/>
        <xdr:cNvCxnSpPr/>
      </xdr:nvCxnSpPr>
      <xdr:spPr>
        <a:xfrm>
          <a:off x="3289300" y="6632702"/>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5605</xdr:rowOff>
    </xdr:from>
    <xdr:ext cx="405111" cy="259045"/>
    <xdr:sp macro="" textlink="">
      <xdr:nvSpPr>
        <xdr:cNvPr id="79" name="n_1aveValue有形固定資産減価償却率"/>
        <xdr:cNvSpPr txBox="1"/>
      </xdr:nvSpPr>
      <xdr:spPr>
        <a:xfrm>
          <a:off x="3836044" y="557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122191</xdr:rowOff>
    </xdr:from>
    <xdr:ext cx="405111" cy="259045"/>
    <xdr:sp macro="" textlink="">
      <xdr:nvSpPr>
        <xdr:cNvPr id="80" name="n_2aveValue有形固定資産減価償却率"/>
        <xdr:cNvSpPr txBox="1"/>
      </xdr:nvSpPr>
      <xdr:spPr>
        <a:xfrm>
          <a:off x="3086744" y="56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75963</xdr:rowOff>
    </xdr:from>
    <xdr:ext cx="405111" cy="259045"/>
    <xdr:sp macro="" textlink="">
      <xdr:nvSpPr>
        <xdr:cNvPr id="81" name="n_1mainValue有形固定資産減価償却率"/>
        <xdr:cNvSpPr txBox="1"/>
      </xdr:nvSpPr>
      <xdr:spPr>
        <a:xfrm>
          <a:off x="3836044" y="6676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73804</xdr:rowOff>
    </xdr:from>
    <xdr:ext cx="405111" cy="259045"/>
    <xdr:sp macro="" textlink="">
      <xdr:nvSpPr>
        <xdr:cNvPr id="82" name="n_2mainValue有形固定資産減価償却率"/>
        <xdr:cNvSpPr txBox="1"/>
      </xdr:nvSpPr>
      <xdr:spPr>
        <a:xfrm>
          <a:off x="3086744" y="6674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公債費負担適正化計画などに基づくこれまでの財政健全化の取り組みが着実に成果を示し、市債残高および償還額は減少傾向にある。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また、今後は第２期持続可能な財政運営プランに基づく繰上償還などを行う予定としており、更なる市債残高及び償還額の減少を見込む。</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6" name="テキスト ボックス 9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98" name="直線コネクタ 9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99" name="テキスト ボックス 98"/>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0" name="直線コネクタ 9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1" name="テキスト ボックス 100"/>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2" name="直線コネクタ 10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3" name="テキスト ボックス 102"/>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4" name="直線コネクタ 10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5" name="テキスト ボックス 104"/>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6" name="直線コネクタ 10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07" name="テキスト ボックス 106"/>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8" name="直線コネクタ 10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09" name="テキスト ボックス 108"/>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13" name="直線コネクタ 112"/>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14"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15" name="直線コネクタ 114"/>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16"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17" name="直線コネクタ 116"/>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18"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19" name="フローチャート: 判断 118"/>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145597</xdr:rowOff>
    </xdr:from>
    <xdr:to>
      <xdr:col>76</xdr:col>
      <xdr:colOff>73025</xdr:colOff>
      <xdr:row>30</xdr:row>
      <xdr:rowOff>75747</xdr:rowOff>
    </xdr:to>
    <xdr:sp macro="" textlink="">
      <xdr:nvSpPr>
        <xdr:cNvPr id="125" name="楕円 124"/>
        <xdr:cNvSpPr/>
      </xdr:nvSpPr>
      <xdr:spPr>
        <a:xfrm>
          <a:off x="147447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168474</xdr:rowOff>
    </xdr:from>
    <xdr:ext cx="340478" cy="259045"/>
    <xdr:sp macro="" textlink="">
      <xdr:nvSpPr>
        <xdr:cNvPr id="126" name="債務償還可能年数該当値テキスト"/>
        <xdr:cNvSpPr txBox="1"/>
      </xdr:nvSpPr>
      <xdr:spPr>
        <a:xfrm>
          <a:off x="14846300" y="5740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36,275
35,903
1,246.49
31,251,815
30,593,003
558,144
18,030,130
38,897,411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124.8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66403</xdr:rowOff>
    </xdr:from>
    <xdr:to>
      <xdr:col>24</xdr:col>
      <xdr:colOff>62865</xdr:colOff>
      <xdr:row>40</xdr:row>
      <xdr:rowOff>157843</xdr:rowOff>
    </xdr:to>
    <xdr:cxnSp macro="">
      <xdr:nvCxnSpPr>
        <xdr:cNvPr id="57" name="直線コネクタ 56"/>
        <xdr:cNvCxnSpPr/>
      </xdr:nvCxnSpPr>
      <xdr:spPr>
        <a:xfrm flipV="1">
          <a:off x="4634865" y="5724253"/>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161670</xdr:rowOff>
    </xdr:from>
    <xdr:ext cx="405111" cy="259045"/>
    <xdr:sp macro="" textlink="">
      <xdr:nvSpPr>
        <xdr:cNvPr id="58" name="【道路】&#10;有形固定資産減価償却率最小値テキスト"/>
        <xdr:cNvSpPr txBox="1"/>
      </xdr:nvSpPr>
      <xdr:spPr>
        <a:xfrm>
          <a:off x="4673600" y="7019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157843</xdr:rowOff>
    </xdr:from>
    <xdr:to>
      <xdr:col>24</xdr:col>
      <xdr:colOff>152400</xdr:colOff>
      <xdr:row>40</xdr:row>
      <xdr:rowOff>157843</xdr:rowOff>
    </xdr:to>
    <xdr:cxnSp macro="">
      <xdr:nvCxnSpPr>
        <xdr:cNvPr id="59" name="直線コネクタ 58"/>
        <xdr:cNvCxnSpPr/>
      </xdr:nvCxnSpPr>
      <xdr:spPr>
        <a:xfrm>
          <a:off x="4546600" y="701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13080</xdr:rowOff>
    </xdr:from>
    <xdr:ext cx="405111" cy="259045"/>
    <xdr:sp macro="" textlink="">
      <xdr:nvSpPr>
        <xdr:cNvPr id="60" name="【道路】&#10;有形固定資産減価償却率最大値テキスト"/>
        <xdr:cNvSpPr txBox="1"/>
      </xdr:nvSpPr>
      <xdr:spPr>
        <a:xfrm>
          <a:off x="4673600" y="549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66403</xdr:rowOff>
    </xdr:from>
    <xdr:to>
      <xdr:col>24</xdr:col>
      <xdr:colOff>152400</xdr:colOff>
      <xdr:row>33</xdr:row>
      <xdr:rowOff>66403</xdr:rowOff>
    </xdr:to>
    <xdr:cxnSp macro="">
      <xdr:nvCxnSpPr>
        <xdr:cNvPr id="61" name="直線コネクタ 60"/>
        <xdr:cNvCxnSpPr/>
      </xdr:nvCxnSpPr>
      <xdr:spPr>
        <a:xfrm>
          <a:off x="4546600" y="572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77305</xdr:rowOff>
    </xdr:from>
    <xdr:ext cx="405111" cy="259045"/>
    <xdr:sp macro="" textlink="">
      <xdr:nvSpPr>
        <xdr:cNvPr id="62" name="【道路】&#10;有形固定資産減価償却率平均値テキスト"/>
        <xdr:cNvSpPr txBox="1"/>
      </xdr:nvSpPr>
      <xdr:spPr>
        <a:xfrm>
          <a:off x="4673600" y="6249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98878</xdr:rowOff>
    </xdr:from>
    <xdr:to>
      <xdr:col>24</xdr:col>
      <xdr:colOff>114300</xdr:colOff>
      <xdr:row>37</xdr:row>
      <xdr:rowOff>29028</xdr:rowOff>
    </xdr:to>
    <xdr:sp macro="" textlink="">
      <xdr:nvSpPr>
        <xdr:cNvPr id="63" name="フローチャート: 判断 62"/>
        <xdr:cNvSpPr/>
      </xdr:nvSpPr>
      <xdr:spPr>
        <a:xfrm>
          <a:off x="4584700" y="627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105410</xdr:rowOff>
    </xdr:from>
    <xdr:to>
      <xdr:col>20</xdr:col>
      <xdr:colOff>38100</xdr:colOff>
      <xdr:row>37</xdr:row>
      <xdr:rowOff>35560</xdr:rowOff>
    </xdr:to>
    <xdr:sp macro="" textlink="">
      <xdr:nvSpPr>
        <xdr:cNvPr id="64" name="フローチャート: 判断 63"/>
        <xdr:cNvSpPr/>
      </xdr:nvSpPr>
      <xdr:spPr>
        <a:xfrm>
          <a:off x="3746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87449</xdr:rowOff>
    </xdr:from>
    <xdr:to>
      <xdr:col>15</xdr:col>
      <xdr:colOff>101600</xdr:colOff>
      <xdr:row>38</xdr:row>
      <xdr:rowOff>17599</xdr:rowOff>
    </xdr:to>
    <xdr:sp macro="" textlink="">
      <xdr:nvSpPr>
        <xdr:cNvPr id="65" name="フローチャート: 判断 64"/>
        <xdr:cNvSpPr/>
      </xdr:nvSpPr>
      <xdr:spPr>
        <a:xfrm>
          <a:off x="2857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7438</xdr:rowOff>
    </xdr:from>
    <xdr:to>
      <xdr:col>20</xdr:col>
      <xdr:colOff>38100</xdr:colOff>
      <xdr:row>41</xdr:row>
      <xdr:rowOff>109038</xdr:rowOff>
    </xdr:to>
    <xdr:sp macro="" textlink="">
      <xdr:nvSpPr>
        <xdr:cNvPr id="71" name="楕円 70"/>
        <xdr:cNvSpPr/>
      </xdr:nvSpPr>
      <xdr:spPr>
        <a:xfrm>
          <a:off x="3746500" y="70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7438</xdr:rowOff>
    </xdr:from>
    <xdr:to>
      <xdr:col>15</xdr:col>
      <xdr:colOff>101600</xdr:colOff>
      <xdr:row>41</xdr:row>
      <xdr:rowOff>109038</xdr:rowOff>
    </xdr:to>
    <xdr:sp macro="" textlink="">
      <xdr:nvSpPr>
        <xdr:cNvPr id="72" name="楕円 71"/>
        <xdr:cNvSpPr/>
      </xdr:nvSpPr>
      <xdr:spPr>
        <a:xfrm>
          <a:off x="2857500" y="70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58238</xdr:rowOff>
    </xdr:from>
    <xdr:to>
      <xdr:col>19</xdr:col>
      <xdr:colOff>177800</xdr:colOff>
      <xdr:row>41</xdr:row>
      <xdr:rowOff>58238</xdr:rowOff>
    </xdr:to>
    <xdr:cxnSp macro="">
      <xdr:nvCxnSpPr>
        <xdr:cNvPr id="73" name="直線コネクタ 72"/>
        <xdr:cNvCxnSpPr/>
      </xdr:nvCxnSpPr>
      <xdr:spPr>
        <a:xfrm>
          <a:off x="2908300" y="7087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52087</xdr:rowOff>
    </xdr:from>
    <xdr:ext cx="405111" cy="259045"/>
    <xdr:sp macro="" textlink="">
      <xdr:nvSpPr>
        <xdr:cNvPr id="74" name="n_1aveValue【道路】&#10;有形固定資産減価償却率"/>
        <xdr:cNvSpPr txBox="1"/>
      </xdr:nvSpPr>
      <xdr:spPr>
        <a:xfrm>
          <a:off x="3582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34126</xdr:rowOff>
    </xdr:from>
    <xdr:ext cx="405111" cy="259045"/>
    <xdr:sp macro="" textlink="">
      <xdr:nvSpPr>
        <xdr:cNvPr id="75" name="n_2aveValue【道路】&#10;有形固定資産減価償却率"/>
        <xdr:cNvSpPr txBox="1"/>
      </xdr:nvSpPr>
      <xdr:spPr>
        <a:xfrm>
          <a:off x="2705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100165</xdr:rowOff>
    </xdr:from>
    <xdr:ext cx="405111" cy="259045"/>
    <xdr:sp macro="" textlink="">
      <xdr:nvSpPr>
        <xdr:cNvPr id="76" name="n_1mainValue【道路】&#10;有形固定資産減価償却率"/>
        <xdr:cNvSpPr txBox="1"/>
      </xdr:nvSpPr>
      <xdr:spPr>
        <a:xfrm>
          <a:off x="3582044" y="712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100165</xdr:rowOff>
    </xdr:from>
    <xdr:ext cx="405111" cy="259045"/>
    <xdr:sp macro="" textlink="">
      <xdr:nvSpPr>
        <xdr:cNvPr id="77" name="n_2mainValue【道路】&#10;有形固定資産減価償却率"/>
        <xdr:cNvSpPr txBox="1"/>
      </xdr:nvSpPr>
      <xdr:spPr>
        <a:xfrm>
          <a:off x="2705744" y="712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8" name="テキスト ボックス 87"/>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9" name="直線コネクタ 8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90" name="テキスト ボックス 89"/>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1" name="直線コネクタ 9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2" name="テキスト ボックス 9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3" name="直線コネクタ 9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4" name="テキスト ボックス 9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5" name="直線コネクタ 9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6" name="テキスト ボックス 9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7" name="直線コネクタ 9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8" name="テキスト ボックス 9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9" name="直線コネクタ 9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0" name="テキスト ボックス 99"/>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2" name="テキスト ボックス 10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4" name="直線コネクタ 103"/>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5"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6" name="直線コネクタ 105"/>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7"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8" name="直線コネクタ 107"/>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09" name="【道路】&#10;一人当たり延長平均値テキスト"/>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10" name="フローチャート: 判断 109"/>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1" name="フローチャート: 判断 110"/>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12" name="フローチャート: 判断 111"/>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1495</xdr:rowOff>
    </xdr:from>
    <xdr:to>
      <xdr:col>50</xdr:col>
      <xdr:colOff>165100</xdr:colOff>
      <xdr:row>35</xdr:row>
      <xdr:rowOff>103095</xdr:rowOff>
    </xdr:to>
    <xdr:sp macro="" textlink="">
      <xdr:nvSpPr>
        <xdr:cNvPr id="118" name="楕円 117"/>
        <xdr:cNvSpPr/>
      </xdr:nvSpPr>
      <xdr:spPr>
        <a:xfrm>
          <a:off x="9588500" y="600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35</xdr:row>
      <xdr:rowOff>24714</xdr:rowOff>
    </xdr:from>
    <xdr:to>
      <xdr:col>46</xdr:col>
      <xdr:colOff>38100</xdr:colOff>
      <xdr:row>35</xdr:row>
      <xdr:rowOff>126314</xdr:rowOff>
    </xdr:to>
    <xdr:sp macro="" textlink="">
      <xdr:nvSpPr>
        <xdr:cNvPr id="119" name="楕円 118"/>
        <xdr:cNvSpPr/>
      </xdr:nvSpPr>
      <xdr:spPr>
        <a:xfrm>
          <a:off x="8699500" y="602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52295</xdr:rowOff>
    </xdr:from>
    <xdr:to>
      <xdr:col>50</xdr:col>
      <xdr:colOff>114300</xdr:colOff>
      <xdr:row>35</xdr:row>
      <xdr:rowOff>75514</xdr:rowOff>
    </xdr:to>
    <xdr:cxnSp macro="">
      <xdr:nvCxnSpPr>
        <xdr:cNvPr id="120" name="直線コネクタ 119"/>
        <xdr:cNvCxnSpPr/>
      </xdr:nvCxnSpPr>
      <xdr:spPr>
        <a:xfrm flipV="1">
          <a:off x="8750300" y="6053045"/>
          <a:ext cx="889000" cy="2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33349</xdr:rowOff>
    </xdr:from>
    <xdr:ext cx="534377" cy="259045"/>
    <xdr:sp macro="" textlink="">
      <xdr:nvSpPr>
        <xdr:cNvPr id="121" name="n_1aveValue【道路】&#10;一人当たり延長"/>
        <xdr:cNvSpPr txBox="1"/>
      </xdr:nvSpPr>
      <xdr:spPr>
        <a:xfrm>
          <a:off x="9359411" y="6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100721</xdr:rowOff>
    </xdr:from>
    <xdr:ext cx="534377" cy="259045"/>
    <xdr:sp macro="" textlink="">
      <xdr:nvSpPr>
        <xdr:cNvPr id="122" name="n_2aveValue【道路】&#10;一人当たり延長"/>
        <xdr:cNvSpPr txBox="1"/>
      </xdr:nvSpPr>
      <xdr:spPr>
        <a:xfrm>
          <a:off x="8483111" y="69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119622</xdr:rowOff>
    </xdr:from>
    <xdr:ext cx="534377" cy="259045"/>
    <xdr:sp macro="" textlink="">
      <xdr:nvSpPr>
        <xdr:cNvPr id="123" name="n_1mainValue【道路】&#10;一人当たり延長"/>
        <xdr:cNvSpPr txBox="1"/>
      </xdr:nvSpPr>
      <xdr:spPr>
        <a:xfrm>
          <a:off x="9359411" y="577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142841</xdr:rowOff>
    </xdr:from>
    <xdr:ext cx="534377" cy="259045"/>
    <xdr:sp macro="" textlink="">
      <xdr:nvSpPr>
        <xdr:cNvPr id="124" name="n_2mainValue【道路】&#10;一人当たり延長"/>
        <xdr:cNvSpPr txBox="1"/>
      </xdr:nvSpPr>
      <xdr:spPr>
        <a:xfrm>
          <a:off x="8483111" y="580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5" name="直線コネクタ 13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6" name="テキスト ボックス 135"/>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7" name="直線コネクタ 13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8" name="テキスト ボックス 13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9" name="直線コネクタ 13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0" name="テキスト ボックス 13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1" name="直線コネクタ 14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2" name="テキスト ボックス 14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3" name="直線コネクタ 14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4" name="テキスト ボックス 14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8" name="直線コネクタ 147"/>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9"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50" name="直線コネクタ 149"/>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1"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2" name="直線コネクタ 151"/>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53" name="【橋りょう・トンネル】&#10;有形固定資産減価償却率平均値テキスト"/>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4" name="フローチャート: 判断 153"/>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55" name="フローチャート: 判断 154"/>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56" name="フローチャート: 判断 155"/>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105410</xdr:rowOff>
    </xdr:from>
    <xdr:to>
      <xdr:col>20</xdr:col>
      <xdr:colOff>38100</xdr:colOff>
      <xdr:row>61</xdr:row>
      <xdr:rowOff>35560</xdr:rowOff>
    </xdr:to>
    <xdr:sp macro="" textlink="">
      <xdr:nvSpPr>
        <xdr:cNvPr id="162" name="楕円 161"/>
        <xdr:cNvSpPr/>
      </xdr:nvSpPr>
      <xdr:spPr>
        <a:xfrm>
          <a:off x="3746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105410</xdr:rowOff>
    </xdr:from>
    <xdr:to>
      <xdr:col>15</xdr:col>
      <xdr:colOff>101600</xdr:colOff>
      <xdr:row>61</xdr:row>
      <xdr:rowOff>35560</xdr:rowOff>
    </xdr:to>
    <xdr:sp macro="" textlink="">
      <xdr:nvSpPr>
        <xdr:cNvPr id="163" name="楕円 162"/>
        <xdr:cNvSpPr/>
      </xdr:nvSpPr>
      <xdr:spPr>
        <a:xfrm>
          <a:off x="2857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156210</xdr:rowOff>
    </xdr:from>
    <xdr:to>
      <xdr:col>19</xdr:col>
      <xdr:colOff>177800</xdr:colOff>
      <xdr:row>60</xdr:row>
      <xdr:rowOff>156210</xdr:rowOff>
    </xdr:to>
    <xdr:cxnSp macro="">
      <xdr:nvCxnSpPr>
        <xdr:cNvPr id="164" name="直線コネクタ 163"/>
        <xdr:cNvCxnSpPr/>
      </xdr:nvCxnSpPr>
      <xdr:spPr>
        <a:xfrm>
          <a:off x="2908300" y="10443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103522</xdr:rowOff>
    </xdr:from>
    <xdr:ext cx="405111" cy="259045"/>
    <xdr:sp macro="" textlink="">
      <xdr:nvSpPr>
        <xdr:cNvPr id="165" name="n_1aveValue【橋りょう・トンネル】&#10;有形固定資産減価償却率"/>
        <xdr:cNvSpPr txBox="1"/>
      </xdr:nvSpPr>
      <xdr:spPr>
        <a:xfrm>
          <a:off x="3582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66" name="n_2aveValue【橋りょう・トンネル】&#10;有形固定資産減価償却率"/>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26687</xdr:rowOff>
    </xdr:from>
    <xdr:ext cx="405111" cy="259045"/>
    <xdr:sp macro="" textlink="">
      <xdr:nvSpPr>
        <xdr:cNvPr id="167" name="n_1mainValue【橋りょう・トンネル】&#10;有形固定資産減価償却率"/>
        <xdr:cNvSpPr txBox="1"/>
      </xdr:nvSpPr>
      <xdr:spPr>
        <a:xfrm>
          <a:off x="35820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26687</xdr:rowOff>
    </xdr:from>
    <xdr:ext cx="405111" cy="259045"/>
    <xdr:sp macro="" textlink="">
      <xdr:nvSpPr>
        <xdr:cNvPr id="168" name="n_2mainValue【橋りょう・トンネル】&#10;有形固定資産減価償却率"/>
        <xdr:cNvSpPr txBox="1"/>
      </xdr:nvSpPr>
      <xdr:spPr>
        <a:xfrm>
          <a:off x="2705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9" name="直線コネクタ 17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0" name="テキスト ボックス 17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1" name="直線コネクタ 18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2" name="テキスト ボックス 181"/>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3" name="直線コネクタ 18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4" name="テキスト ボックス 18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5" name="直線コネクタ 18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6" name="テキスト ボックス 18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90" name="直線コネクタ 189"/>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1"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92" name="直線コネクタ 191"/>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93"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94" name="直線コネクタ 193"/>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195" name="【橋りょう・トンネル】&#10;一人当たり有形固定資産（償却資産）額平均値テキスト"/>
        <xdr:cNvSpPr txBox="1"/>
      </xdr:nvSpPr>
      <xdr:spPr>
        <a:xfrm>
          <a:off x="10515600"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96" name="フローチャート: 判断 195"/>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97" name="フローチャート: 判断 196"/>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198" name="フローチャート: 判断 197"/>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48196</xdr:rowOff>
    </xdr:from>
    <xdr:to>
      <xdr:col>50</xdr:col>
      <xdr:colOff>165100</xdr:colOff>
      <xdr:row>59</xdr:row>
      <xdr:rowOff>149796</xdr:rowOff>
    </xdr:to>
    <xdr:sp macro="" textlink="">
      <xdr:nvSpPr>
        <xdr:cNvPr id="204" name="楕円 203"/>
        <xdr:cNvSpPr/>
      </xdr:nvSpPr>
      <xdr:spPr>
        <a:xfrm>
          <a:off x="9588500" y="1016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59441</xdr:rowOff>
    </xdr:from>
    <xdr:to>
      <xdr:col>46</xdr:col>
      <xdr:colOff>38100</xdr:colOff>
      <xdr:row>59</xdr:row>
      <xdr:rowOff>161041</xdr:rowOff>
    </xdr:to>
    <xdr:sp macro="" textlink="">
      <xdr:nvSpPr>
        <xdr:cNvPr id="205" name="楕円 204"/>
        <xdr:cNvSpPr/>
      </xdr:nvSpPr>
      <xdr:spPr>
        <a:xfrm>
          <a:off x="8699500" y="101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98996</xdr:rowOff>
    </xdr:from>
    <xdr:to>
      <xdr:col>50</xdr:col>
      <xdr:colOff>114300</xdr:colOff>
      <xdr:row>59</xdr:row>
      <xdr:rowOff>110241</xdr:rowOff>
    </xdr:to>
    <xdr:cxnSp macro="">
      <xdr:nvCxnSpPr>
        <xdr:cNvPr id="206" name="直線コネクタ 205"/>
        <xdr:cNvCxnSpPr/>
      </xdr:nvCxnSpPr>
      <xdr:spPr>
        <a:xfrm flipV="1">
          <a:off x="8750300" y="10214546"/>
          <a:ext cx="889000" cy="1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68594</xdr:rowOff>
    </xdr:from>
    <xdr:ext cx="599010" cy="259045"/>
    <xdr:sp macro="" textlink="">
      <xdr:nvSpPr>
        <xdr:cNvPr id="207" name="n_1aveValue【橋りょう・トンネル】&#10;一人当たり有形固定資産（償却資産）額"/>
        <xdr:cNvSpPr txBox="1"/>
      </xdr:nvSpPr>
      <xdr:spPr>
        <a:xfrm>
          <a:off x="93270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138136</xdr:rowOff>
    </xdr:from>
    <xdr:ext cx="599010" cy="259045"/>
    <xdr:sp macro="" textlink="">
      <xdr:nvSpPr>
        <xdr:cNvPr id="208" name="n_2aveValue【橋りょう・トンネル】&#10;一人当たり有形固定資産（償却資産）額"/>
        <xdr:cNvSpPr txBox="1"/>
      </xdr:nvSpPr>
      <xdr:spPr>
        <a:xfrm>
          <a:off x="8450795" y="1076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166323</xdr:rowOff>
    </xdr:from>
    <xdr:ext cx="599010" cy="259045"/>
    <xdr:sp macro="" textlink="">
      <xdr:nvSpPr>
        <xdr:cNvPr id="209" name="n_1mainValue【橋りょう・トンネル】&#10;一人当たり有形固定資産（償却資産）額"/>
        <xdr:cNvSpPr txBox="1"/>
      </xdr:nvSpPr>
      <xdr:spPr>
        <a:xfrm>
          <a:off x="9327095" y="993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6118</xdr:rowOff>
    </xdr:from>
    <xdr:ext cx="599010" cy="259045"/>
    <xdr:sp macro="" textlink="">
      <xdr:nvSpPr>
        <xdr:cNvPr id="210" name="n_2mainValue【橋りょう・トンネル】&#10;一人当たり有形固定資産（償却資産）額"/>
        <xdr:cNvSpPr txBox="1"/>
      </xdr:nvSpPr>
      <xdr:spPr>
        <a:xfrm>
          <a:off x="8450795" y="9950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35" name="直線コネクタ 234"/>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36"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37" name="直線コネクタ 236"/>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38"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39" name="直線コネクタ 238"/>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40"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41" name="フローチャート: 判断 240"/>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42" name="フローチャート: 判断 241"/>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43" name="フローチャート: 判断 242"/>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17780</xdr:rowOff>
    </xdr:from>
    <xdr:to>
      <xdr:col>20</xdr:col>
      <xdr:colOff>38100</xdr:colOff>
      <xdr:row>82</xdr:row>
      <xdr:rowOff>119380</xdr:rowOff>
    </xdr:to>
    <xdr:sp macro="" textlink="">
      <xdr:nvSpPr>
        <xdr:cNvPr id="249" name="楕円 248"/>
        <xdr:cNvSpPr/>
      </xdr:nvSpPr>
      <xdr:spPr>
        <a:xfrm>
          <a:off x="3746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17780</xdr:rowOff>
    </xdr:from>
    <xdr:to>
      <xdr:col>15</xdr:col>
      <xdr:colOff>101600</xdr:colOff>
      <xdr:row>82</xdr:row>
      <xdr:rowOff>119380</xdr:rowOff>
    </xdr:to>
    <xdr:sp macro="" textlink="">
      <xdr:nvSpPr>
        <xdr:cNvPr id="250" name="楕円 249"/>
        <xdr:cNvSpPr/>
      </xdr:nvSpPr>
      <xdr:spPr>
        <a:xfrm>
          <a:off x="2857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68580</xdr:rowOff>
    </xdr:from>
    <xdr:to>
      <xdr:col>19</xdr:col>
      <xdr:colOff>177800</xdr:colOff>
      <xdr:row>82</xdr:row>
      <xdr:rowOff>68580</xdr:rowOff>
    </xdr:to>
    <xdr:cxnSp macro="">
      <xdr:nvCxnSpPr>
        <xdr:cNvPr id="251" name="直線コネクタ 250"/>
        <xdr:cNvCxnSpPr/>
      </xdr:nvCxnSpPr>
      <xdr:spPr>
        <a:xfrm>
          <a:off x="2908300" y="14127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36847</xdr:rowOff>
    </xdr:from>
    <xdr:ext cx="405111" cy="259045"/>
    <xdr:sp macro="" textlink="">
      <xdr:nvSpPr>
        <xdr:cNvPr id="252" name="n_1aveValue【公営住宅】&#10;有形固定資産減価償却率"/>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53" name="n_2aveValue【公営住宅】&#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110507</xdr:rowOff>
    </xdr:from>
    <xdr:ext cx="405111" cy="259045"/>
    <xdr:sp macro="" textlink="">
      <xdr:nvSpPr>
        <xdr:cNvPr id="254" name="n_1mainValue【公営住宅】&#10;有形固定資産減価償却率"/>
        <xdr:cNvSpPr txBox="1"/>
      </xdr:nvSpPr>
      <xdr:spPr>
        <a:xfrm>
          <a:off x="35820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110507</xdr:rowOff>
    </xdr:from>
    <xdr:ext cx="405111" cy="259045"/>
    <xdr:sp macro="" textlink="">
      <xdr:nvSpPr>
        <xdr:cNvPr id="255" name="n_2mainValue【公営住宅】&#10;有形固定資産減価償却率"/>
        <xdr:cNvSpPr txBox="1"/>
      </xdr:nvSpPr>
      <xdr:spPr>
        <a:xfrm>
          <a:off x="2705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1" name="テキスト ボックス 27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3" name="テキスト ボックス 27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5" name="テキスト ボックス 27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79" name="直線コネクタ 278"/>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80"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81" name="直線コネクタ 280"/>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82"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83" name="直線コネクタ 282"/>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84" name="【公営住宅】&#10;一人当たり面積平均値テキスト"/>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85" name="フローチャート: 判断 284"/>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86" name="フローチャート: 判断 285"/>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287" name="フローチャート: 判断 286"/>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82169</xdr:rowOff>
    </xdr:from>
    <xdr:to>
      <xdr:col>50</xdr:col>
      <xdr:colOff>165100</xdr:colOff>
      <xdr:row>84</xdr:row>
      <xdr:rowOff>12319</xdr:rowOff>
    </xdr:to>
    <xdr:sp macro="" textlink="">
      <xdr:nvSpPr>
        <xdr:cNvPr id="293" name="楕円 292"/>
        <xdr:cNvSpPr/>
      </xdr:nvSpPr>
      <xdr:spPr>
        <a:xfrm>
          <a:off x="9588500" y="1431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89027</xdr:rowOff>
    </xdr:from>
    <xdr:to>
      <xdr:col>46</xdr:col>
      <xdr:colOff>38100</xdr:colOff>
      <xdr:row>84</xdr:row>
      <xdr:rowOff>19177</xdr:rowOff>
    </xdr:to>
    <xdr:sp macro="" textlink="">
      <xdr:nvSpPr>
        <xdr:cNvPr id="294" name="楕円 293"/>
        <xdr:cNvSpPr/>
      </xdr:nvSpPr>
      <xdr:spPr>
        <a:xfrm>
          <a:off x="8699500" y="1431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132969</xdr:rowOff>
    </xdr:from>
    <xdr:to>
      <xdr:col>50</xdr:col>
      <xdr:colOff>114300</xdr:colOff>
      <xdr:row>83</xdr:row>
      <xdr:rowOff>139827</xdr:rowOff>
    </xdr:to>
    <xdr:cxnSp macro="">
      <xdr:nvCxnSpPr>
        <xdr:cNvPr id="295" name="直線コネクタ 294"/>
        <xdr:cNvCxnSpPr/>
      </xdr:nvCxnSpPr>
      <xdr:spPr>
        <a:xfrm flipV="1">
          <a:off x="8750300" y="1436331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48785</xdr:rowOff>
    </xdr:from>
    <xdr:ext cx="469744" cy="259045"/>
    <xdr:sp macro="" textlink="">
      <xdr:nvSpPr>
        <xdr:cNvPr id="296" name="n_1aveValue【公営住宅】&#10;一人当たり面積"/>
        <xdr:cNvSpPr txBox="1"/>
      </xdr:nvSpPr>
      <xdr:spPr>
        <a:xfrm>
          <a:off x="9391727" y="1445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73169</xdr:rowOff>
    </xdr:from>
    <xdr:ext cx="469744" cy="259045"/>
    <xdr:sp macro="" textlink="">
      <xdr:nvSpPr>
        <xdr:cNvPr id="297" name="n_2aveValue【公営住宅】&#10;一人当たり面積"/>
        <xdr:cNvSpPr txBox="1"/>
      </xdr:nvSpPr>
      <xdr:spPr>
        <a:xfrm>
          <a:off x="8515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28846</xdr:rowOff>
    </xdr:from>
    <xdr:ext cx="469744" cy="259045"/>
    <xdr:sp macro="" textlink="">
      <xdr:nvSpPr>
        <xdr:cNvPr id="298" name="n_1mainValue【公営住宅】&#10;一人当たり面積"/>
        <xdr:cNvSpPr txBox="1"/>
      </xdr:nvSpPr>
      <xdr:spPr>
        <a:xfrm>
          <a:off x="9391727" y="1408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35704</xdr:rowOff>
    </xdr:from>
    <xdr:ext cx="469744" cy="259045"/>
    <xdr:sp macro="" textlink="">
      <xdr:nvSpPr>
        <xdr:cNvPr id="299" name="n_2mainValue【公営住宅】&#10;一人当たり面積"/>
        <xdr:cNvSpPr txBox="1"/>
      </xdr:nvSpPr>
      <xdr:spPr>
        <a:xfrm>
          <a:off x="8515427" y="140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6" name="テキスト ボックス 32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7" name="直線コネクタ 32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8" name="テキスト ボックス 32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9" name="直線コネクタ 32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0" name="テキスト ボックス 32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1" name="直線コネクタ 33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2" name="テキスト ボックス 33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3" name="直線コネクタ 33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4" name="テキスト ボックス 33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5" name="直線コネクタ 33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6" name="テキスト ボックス 33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7" name="直線コネクタ 33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8" name="テキスト ボックス 33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340" name="直線コネクタ 339"/>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341"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342" name="直線コネクタ 341"/>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3"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4" name="直線コネクタ 34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345" name="【認定こども園・幼稚園・保育所】&#10;有形固定資産減価償却率平均値テキスト"/>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346" name="フローチャート: 判断 345"/>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47" name="フローチャート: 判断 346"/>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348" name="フローチャート: 判断 347"/>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9" name="テキスト ボックス 34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0" name="テキスト ボックス 34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1" name="テキスト ボックス 35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2" name="テキスト ボックス 35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3" name="テキスト ボックス 35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4445</xdr:rowOff>
    </xdr:from>
    <xdr:to>
      <xdr:col>81</xdr:col>
      <xdr:colOff>101600</xdr:colOff>
      <xdr:row>40</xdr:row>
      <xdr:rowOff>106045</xdr:rowOff>
    </xdr:to>
    <xdr:sp macro="" textlink="">
      <xdr:nvSpPr>
        <xdr:cNvPr id="354" name="楕円 353"/>
        <xdr:cNvSpPr/>
      </xdr:nvSpPr>
      <xdr:spPr>
        <a:xfrm>
          <a:off x="154305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xdr:rowOff>
    </xdr:from>
    <xdr:to>
      <xdr:col>76</xdr:col>
      <xdr:colOff>165100</xdr:colOff>
      <xdr:row>40</xdr:row>
      <xdr:rowOff>104140</xdr:rowOff>
    </xdr:to>
    <xdr:sp macro="" textlink="">
      <xdr:nvSpPr>
        <xdr:cNvPr id="355" name="楕円 354"/>
        <xdr:cNvSpPr/>
      </xdr:nvSpPr>
      <xdr:spPr>
        <a:xfrm>
          <a:off x="14541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53340</xdr:rowOff>
    </xdr:from>
    <xdr:to>
      <xdr:col>81</xdr:col>
      <xdr:colOff>50800</xdr:colOff>
      <xdr:row>40</xdr:row>
      <xdr:rowOff>55245</xdr:rowOff>
    </xdr:to>
    <xdr:cxnSp macro="">
      <xdr:nvCxnSpPr>
        <xdr:cNvPr id="356" name="直線コネクタ 355"/>
        <xdr:cNvCxnSpPr/>
      </xdr:nvCxnSpPr>
      <xdr:spPr>
        <a:xfrm>
          <a:off x="14592300" y="69113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357" name="n_1aveValue【認定こども園・幼稚園・保育所】&#10;有形固定資産減価償却率"/>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358" name="n_2aveValue【認定こども園・幼稚園・保育所】&#10;有形固定資産減価償却率"/>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97172</xdr:rowOff>
    </xdr:from>
    <xdr:ext cx="405111" cy="259045"/>
    <xdr:sp macro="" textlink="">
      <xdr:nvSpPr>
        <xdr:cNvPr id="359" name="n_1mainValue【認定こども園・幼稚園・保育所】&#10;有形固定資産減価償却率"/>
        <xdr:cNvSpPr txBox="1"/>
      </xdr:nvSpPr>
      <xdr:spPr>
        <a:xfrm>
          <a:off x="15266044"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95267</xdr:rowOff>
    </xdr:from>
    <xdr:ext cx="405111" cy="259045"/>
    <xdr:sp macro="" textlink="">
      <xdr:nvSpPr>
        <xdr:cNvPr id="360" name="n_2mainValue【認定こども園・幼稚園・保育所】&#10;有形固定資産減価償却率"/>
        <xdr:cNvSpPr txBox="1"/>
      </xdr:nvSpPr>
      <xdr:spPr>
        <a:xfrm>
          <a:off x="14389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1" name="正方形/長方形 3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2" name="正方形/長方形 3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3" name="正方形/長方形 3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4" name="正方形/長方形 3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5" name="正方形/長方形 3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6" name="正方形/長方形 3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7" name="正方形/長方形 3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1" name="直線コネクタ 37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2" name="テキスト ボックス 37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3" name="直線コネクタ 37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4" name="テキスト ボックス 37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5" name="直線コネクタ 37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6" name="テキスト ボックス 37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7" name="直線コネクタ 37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8" name="テキスト ボックス 37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0" name="テキスト ボックス 3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382" name="直線コネクタ 381"/>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383"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384" name="直線コネクタ 383"/>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385"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386" name="直線コネクタ 385"/>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387" name="【認定こども園・幼稚園・保育所】&#10;一人当たり面積平均値テキスト"/>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388" name="フローチャート: 判断 387"/>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89" name="フローチャート: 判断 388"/>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390" name="フローチャート: 判断 389"/>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164846</xdr:rowOff>
    </xdr:from>
    <xdr:to>
      <xdr:col>112</xdr:col>
      <xdr:colOff>38100</xdr:colOff>
      <xdr:row>37</xdr:row>
      <xdr:rowOff>94996</xdr:rowOff>
    </xdr:to>
    <xdr:sp macro="" textlink="">
      <xdr:nvSpPr>
        <xdr:cNvPr id="396" name="楕円 395"/>
        <xdr:cNvSpPr/>
      </xdr:nvSpPr>
      <xdr:spPr>
        <a:xfrm>
          <a:off x="21272500" y="633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7112</xdr:rowOff>
    </xdr:from>
    <xdr:to>
      <xdr:col>107</xdr:col>
      <xdr:colOff>101600</xdr:colOff>
      <xdr:row>37</xdr:row>
      <xdr:rowOff>108712</xdr:rowOff>
    </xdr:to>
    <xdr:sp macro="" textlink="">
      <xdr:nvSpPr>
        <xdr:cNvPr id="397" name="楕円 396"/>
        <xdr:cNvSpPr/>
      </xdr:nvSpPr>
      <xdr:spPr>
        <a:xfrm>
          <a:off x="203835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44196</xdr:rowOff>
    </xdr:from>
    <xdr:to>
      <xdr:col>111</xdr:col>
      <xdr:colOff>177800</xdr:colOff>
      <xdr:row>37</xdr:row>
      <xdr:rowOff>57912</xdr:rowOff>
    </xdr:to>
    <xdr:cxnSp macro="">
      <xdr:nvCxnSpPr>
        <xdr:cNvPr id="398" name="直線コネクタ 397"/>
        <xdr:cNvCxnSpPr/>
      </xdr:nvCxnSpPr>
      <xdr:spPr>
        <a:xfrm flipV="1">
          <a:off x="20434300" y="638784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399"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400" name="n_2aveValue【認定こども園・幼稚園・保育所】&#10;一人当たり面積"/>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111523</xdr:rowOff>
    </xdr:from>
    <xdr:ext cx="469744" cy="259045"/>
    <xdr:sp macro="" textlink="">
      <xdr:nvSpPr>
        <xdr:cNvPr id="401" name="n_1mainValue【認定こども園・幼稚園・保育所】&#10;一人当たり面積"/>
        <xdr:cNvSpPr txBox="1"/>
      </xdr:nvSpPr>
      <xdr:spPr>
        <a:xfrm>
          <a:off x="21075727" y="611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125239</xdr:rowOff>
    </xdr:from>
    <xdr:ext cx="469744" cy="259045"/>
    <xdr:sp macro="" textlink="">
      <xdr:nvSpPr>
        <xdr:cNvPr id="402" name="n_2mainValue【認定こども園・幼稚園・保育所】&#10;一人当たり面積"/>
        <xdr:cNvSpPr txBox="1"/>
      </xdr:nvSpPr>
      <xdr:spPr>
        <a:xfrm>
          <a:off x="20199427" y="612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1" name="テキスト ボックス 4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2" name="直線コネクタ 4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3" name="テキスト ボックス 41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4" name="直線コネクタ 4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5" name="テキスト ボックス 41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6" name="直線コネクタ 4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7" name="テキスト ボックス 4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8" name="直線コネクタ 4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9" name="テキスト ボックス 4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0" name="直線コネクタ 4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1" name="テキスト ボックス 4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2" name="直線コネクタ 4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3" name="テキスト ボックス 42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5" name="テキスト ボックス 4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27" name="直線コネクタ 426"/>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28"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29" name="直線コネクタ 428"/>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30"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31" name="直線コネクタ 430"/>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32"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33" name="フローチャート: 判断 432"/>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34" name="フローチャート: 判断 433"/>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35" name="フローチャート: 判断 434"/>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6" name="テキスト ボックス 4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7" name="テキスト ボックス 4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8" name="テキスト ボックス 4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9" name="テキスト ボックス 4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0" name="テキスト ボックス 4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166370</xdr:rowOff>
    </xdr:from>
    <xdr:to>
      <xdr:col>81</xdr:col>
      <xdr:colOff>101600</xdr:colOff>
      <xdr:row>61</xdr:row>
      <xdr:rowOff>96520</xdr:rowOff>
    </xdr:to>
    <xdr:sp macro="" textlink="">
      <xdr:nvSpPr>
        <xdr:cNvPr id="441" name="楕円 440"/>
        <xdr:cNvSpPr/>
      </xdr:nvSpPr>
      <xdr:spPr>
        <a:xfrm>
          <a:off x="1543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130175</xdr:rowOff>
    </xdr:from>
    <xdr:to>
      <xdr:col>76</xdr:col>
      <xdr:colOff>165100</xdr:colOff>
      <xdr:row>61</xdr:row>
      <xdr:rowOff>60325</xdr:rowOff>
    </xdr:to>
    <xdr:sp macro="" textlink="">
      <xdr:nvSpPr>
        <xdr:cNvPr id="442" name="楕円 441"/>
        <xdr:cNvSpPr/>
      </xdr:nvSpPr>
      <xdr:spPr>
        <a:xfrm>
          <a:off x="14541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xdr:rowOff>
    </xdr:from>
    <xdr:to>
      <xdr:col>81</xdr:col>
      <xdr:colOff>50800</xdr:colOff>
      <xdr:row>61</xdr:row>
      <xdr:rowOff>45720</xdr:rowOff>
    </xdr:to>
    <xdr:cxnSp macro="">
      <xdr:nvCxnSpPr>
        <xdr:cNvPr id="443" name="直線コネクタ 442"/>
        <xdr:cNvCxnSpPr/>
      </xdr:nvCxnSpPr>
      <xdr:spPr>
        <a:xfrm>
          <a:off x="14592300" y="104679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76852</xdr:rowOff>
    </xdr:from>
    <xdr:ext cx="405111" cy="259045"/>
    <xdr:sp macro="" textlink="">
      <xdr:nvSpPr>
        <xdr:cNvPr id="444" name="n_1aveValue【学校施設】&#10;有形固定資産減価償却率"/>
        <xdr:cNvSpPr txBox="1"/>
      </xdr:nvSpPr>
      <xdr:spPr>
        <a:xfrm>
          <a:off x="15266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445" name="n_2aveValue【学校施設】&#10;有形固定資産減価償却率"/>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87647</xdr:rowOff>
    </xdr:from>
    <xdr:ext cx="405111" cy="259045"/>
    <xdr:sp macro="" textlink="">
      <xdr:nvSpPr>
        <xdr:cNvPr id="446" name="n_1mainValue【学校施設】&#10;有形固定資産減価償却率"/>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51452</xdr:rowOff>
    </xdr:from>
    <xdr:ext cx="405111" cy="259045"/>
    <xdr:sp macro="" textlink="">
      <xdr:nvSpPr>
        <xdr:cNvPr id="447" name="n_2mainValue【学校施設】&#10;有形固定資産減価償却率"/>
        <xdr:cNvSpPr txBox="1"/>
      </xdr:nvSpPr>
      <xdr:spPr>
        <a:xfrm>
          <a:off x="14389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8" name="正方形/長方形 4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9" name="正方形/長方形 4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0" name="正方形/長方形 4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1" name="正方形/長方形 4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2" name="正方形/長方形 4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3" name="正方形/長方形 4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4" name="正方形/長方形 4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5" name="正方形/長方形 45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6" name="テキスト ボックス 45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7" name="直線コネクタ 45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8" name="直線コネクタ 45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9" name="テキスト ボックス 45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0" name="直線コネクタ 45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1" name="テキスト ボックス 46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2" name="直線コネクタ 46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3" name="テキスト ボックス 46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4" name="直線コネクタ 46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5" name="テキスト ボックス 46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6" name="直線コネクタ 46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67" name="テキスト ボックス 466"/>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8" name="直線コネクタ 46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69" name="テキスト ボックス 468"/>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1" name="テキスト ボックス 47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473" name="直線コネクタ 472"/>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474"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475" name="直線コネクタ 474"/>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476"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477" name="直線コネクタ 476"/>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478" name="【学校施設】&#10;一人当たり面積平均値テキスト"/>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479" name="フローチャート: 判断 478"/>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480" name="フローチャート: 判断 479"/>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481" name="フローチャート: 判断 480"/>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907</xdr:rowOff>
    </xdr:from>
    <xdr:to>
      <xdr:col>112</xdr:col>
      <xdr:colOff>38100</xdr:colOff>
      <xdr:row>63</xdr:row>
      <xdr:rowOff>102507</xdr:rowOff>
    </xdr:to>
    <xdr:sp macro="" textlink="">
      <xdr:nvSpPr>
        <xdr:cNvPr id="487" name="楕円 486"/>
        <xdr:cNvSpPr/>
      </xdr:nvSpPr>
      <xdr:spPr>
        <a:xfrm>
          <a:off x="21272500" y="10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164084</xdr:rowOff>
    </xdr:from>
    <xdr:to>
      <xdr:col>107</xdr:col>
      <xdr:colOff>101600</xdr:colOff>
      <xdr:row>63</xdr:row>
      <xdr:rowOff>94234</xdr:rowOff>
    </xdr:to>
    <xdr:sp macro="" textlink="">
      <xdr:nvSpPr>
        <xdr:cNvPr id="488" name="楕円 487"/>
        <xdr:cNvSpPr/>
      </xdr:nvSpPr>
      <xdr:spPr>
        <a:xfrm>
          <a:off x="20383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43434</xdr:rowOff>
    </xdr:from>
    <xdr:to>
      <xdr:col>111</xdr:col>
      <xdr:colOff>177800</xdr:colOff>
      <xdr:row>63</xdr:row>
      <xdr:rowOff>51707</xdr:rowOff>
    </xdr:to>
    <xdr:cxnSp macro="">
      <xdr:nvCxnSpPr>
        <xdr:cNvPr id="489" name="直線コネクタ 488"/>
        <xdr:cNvCxnSpPr/>
      </xdr:nvCxnSpPr>
      <xdr:spPr>
        <a:xfrm>
          <a:off x="20434300" y="10844784"/>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96791</xdr:rowOff>
    </xdr:from>
    <xdr:ext cx="469744" cy="259045"/>
    <xdr:sp macro="" textlink="">
      <xdr:nvSpPr>
        <xdr:cNvPr id="490" name="n_1aveValue【学校施設】&#10;一人当たり面積"/>
        <xdr:cNvSpPr txBox="1"/>
      </xdr:nvSpPr>
      <xdr:spPr>
        <a:xfrm>
          <a:off x="21075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90368</xdr:rowOff>
    </xdr:from>
    <xdr:ext cx="469744" cy="259045"/>
    <xdr:sp macro="" textlink="">
      <xdr:nvSpPr>
        <xdr:cNvPr id="491" name="n_2aveValue【学校施設】&#10;一人当たり面積"/>
        <xdr:cNvSpPr txBox="1"/>
      </xdr:nvSpPr>
      <xdr:spPr>
        <a:xfrm>
          <a:off x="20199427" y="1089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119034</xdr:rowOff>
    </xdr:from>
    <xdr:ext cx="469744" cy="259045"/>
    <xdr:sp macro="" textlink="">
      <xdr:nvSpPr>
        <xdr:cNvPr id="492" name="n_1mainValue【学校施設】&#10;一人当たり面積"/>
        <xdr:cNvSpPr txBox="1"/>
      </xdr:nvSpPr>
      <xdr:spPr>
        <a:xfrm>
          <a:off x="21075727" y="105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110761</xdr:rowOff>
    </xdr:from>
    <xdr:ext cx="469744" cy="259045"/>
    <xdr:sp macro="" textlink="">
      <xdr:nvSpPr>
        <xdr:cNvPr id="493" name="n_2mainValue【学校施設】&#10;一人当たり面積"/>
        <xdr:cNvSpPr txBox="1"/>
      </xdr:nvSpPr>
      <xdr:spPr>
        <a:xfrm>
          <a:off x="20199427" y="1056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2" name="正方形/長方形 50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3" name="正方形/長方形 50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4" name="正方形/長方形 50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5" name="正方形/長方形 50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6" name="正方形/長方形 50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7" name="正方形/長方形 50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8" name="正方形/長方形 50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9" name="正方形/長方形 50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0" name="正方形/長方形 5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1" name="正方形/長方形 5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2" name="正方形/長方形 5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3" name="正方形/長方形 5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4" name="正方形/長方形 5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5" name="正方形/長方形 5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6" name="正方形/長方形 5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正方形/長方形 51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18" name="正方形/長方形 5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9" name="正方形/長方形 5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0" name="正方形/長方形 5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1" name="正方形/長方形 5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2" name="正方形/長方形 5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3" name="正方形/長方形 5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4" name="正方形/長方形 5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5" name="正方形/長方形 52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26" name="正方形/長方形 52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7" name="正方形/長方形 52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8" name="テキスト ボックス 52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西日本で最大の市域を有する本市では、人口に比べ面積が広大であり、山間部に集落が点在していることから、市民生活に必要不可欠となる路網整備を継続して実施している。</a:t>
          </a:r>
          <a:endParaRPr lang="ja-JP" altLang="ja-JP" sz="1400">
            <a:effectLst/>
          </a:endParaRPr>
        </a:p>
        <a:p>
          <a:r>
            <a:rPr kumimoji="1" lang="ja-JP" altLang="ja-JP" sz="1100">
              <a:solidFill>
                <a:schemeClr val="dk1"/>
              </a:solidFill>
              <a:effectLst/>
              <a:latin typeface="+mn-lt"/>
              <a:ea typeface="+mn-ea"/>
              <a:cs typeface="+mn-cs"/>
            </a:rPr>
            <a:t>そのため、道路延長等が道路及び橋りょう・トンネルに係る償却率は、類似団体数値を大きく下回っている一方で、一人当たりの道路延長及び橋りょう・トンネルに係る有形固定資産額は類似団体の平均数値を大きく上回っている。</a:t>
          </a:r>
          <a:endParaRPr lang="ja-JP" altLang="ja-JP" sz="1400">
            <a:effectLst/>
          </a:endParaRPr>
        </a:p>
        <a:p>
          <a:r>
            <a:rPr kumimoji="1" lang="ja-JP" altLang="ja-JP" sz="1100">
              <a:solidFill>
                <a:schemeClr val="dk1"/>
              </a:solidFill>
              <a:effectLst/>
              <a:latin typeface="+mn-lt"/>
              <a:ea typeface="+mn-ea"/>
              <a:cs typeface="+mn-cs"/>
            </a:rPr>
            <a:t>その他の数値は、おおむね類似団体と同程度となっている。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36,275
35,903
1,246.49
31,251,815
30,593,003
558,144
18,030,130
38,897,411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124.8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77487</xdr:rowOff>
    </xdr:from>
    <xdr:ext cx="405111" cy="259045"/>
    <xdr:sp macro="" textlink="">
      <xdr:nvSpPr>
        <xdr:cNvPr id="63" name="n_1aveValue【図書館】&#10;有形固定資産減価償却率"/>
        <xdr:cNvSpPr txBox="1"/>
      </xdr:nvSpPr>
      <xdr:spPr>
        <a:xfrm>
          <a:off x="35820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142240</xdr:rowOff>
    </xdr:from>
    <xdr:to>
      <xdr:col>15</xdr:col>
      <xdr:colOff>101600</xdr:colOff>
      <xdr:row>39</xdr:row>
      <xdr:rowOff>72390</xdr:rowOff>
    </xdr:to>
    <xdr:sp macro="" textlink="">
      <xdr:nvSpPr>
        <xdr:cNvPr id="64" name="フローチャート: 判断 63"/>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63517</xdr:rowOff>
    </xdr:from>
    <xdr:ext cx="405111" cy="259045"/>
    <xdr:sp macro="" textlink="">
      <xdr:nvSpPr>
        <xdr:cNvPr id="65" name="n_2aveValue【図書館】&#10;有形固定資産減価償却率"/>
        <xdr:cNvSpPr txBox="1"/>
      </xdr:nvSpPr>
      <xdr:spPr>
        <a:xfrm>
          <a:off x="2705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72390</xdr:rowOff>
    </xdr:from>
    <xdr:to>
      <xdr:col>20</xdr:col>
      <xdr:colOff>38100</xdr:colOff>
      <xdr:row>38</xdr:row>
      <xdr:rowOff>2540</xdr:rowOff>
    </xdr:to>
    <xdr:sp macro="" textlink="">
      <xdr:nvSpPr>
        <xdr:cNvPr id="71" name="楕円 70"/>
        <xdr:cNvSpPr/>
      </xdr:nvSpPr>
      <xdr:spPr>
        <a:xfrm>
          <a:off x="37465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72390</xdr:rowOff>
    </xdr:from>
    <xdr:to>
      <xdr:col>15</xdr:col>
      <xdr:colOff>101600</xdr:colOff>
      <xdr:row>38</xdr:row>
      <xdr:rowOff>2540</xdr:rowOff>
    </xdr:to>
    <xdr:sp macro="" textlink="">
      <xdr:nvSpPr>
        <xdr:cNvPr id="72" name="楕円 71"/>
        <xdr:cNvSpPr/>
      </xdr:nvSpPr>
      <xdr:spPr>
        <a:xfrm>
          <a:off x="28575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123190</xdr:rowOff>
    </xdr:from>
    <xdr:to>
      <xdr:col>19</xdr:col>
      <xdr:colOff>177800</xdr:colOff>
      <xdr:row>37</xdr:row>
      <xdr:rowOff>123190</xdr:rowOff>
    </xdr:to>
    <xdr:cxnSp macro="">
      <xdr:nvCxnSpPr>
        <xdr:cNvPr id="73" name="直線コネクタ 72"/>
        <xdr:cNvCxnSpPr/>
      </xdr:nvCxnSpPr>
      <xdr:spPr>
        <a:xfrm>
          <a:off x="2908300" y="6466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19067</xdr:rowOff>
    </xdr:from>
    <xdr:ext cx="405111" cy="259045"/>
    <xdr:sp macro="" textlink="">
      <xdr:nvSpPr>
        <xdr:cNvPr id="74" name="n_1mainValue【図書館】&#10;有形固定資産減価償却率"/>
        <xdr:cNvSpPr txBox="1"/>
      </xdr:nvSpPr>
      <xdr:spPr>
        <a:xfrm>
          <a:off x="3582044" y="619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19067</xdr:rowOff>
    </xdr:from>
    <xdr:ext cx="405111" cy="259045"/>
    <xdr:sp macro="" textlink="">
      <xdr:nvSpPr>
        <xdr:cNvPr id="75" name="n_2mainValue【図書館】&#10;有形固定資産減価償却率"/>
        <xdr:cNvSpPr txBox="1"/>
      </xdr:nvSpPr>
      <xdr:spPr>
        <a:xfrm>
          <a:off x="2705744" y="619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9" name="テキスト ボックス 8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3" name="テキスト ボックス 9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5" name="テキスト ボックス 9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99" name="直線コネクタ 98"/>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0"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1" name="直線コネクタ 100"/>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2"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3" name="直線コネクタ 102"/>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4" name="【図書館】&#10;一人当たり面積平均値テキスト"/>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5" name="フローチャート: 判断 104"/>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6" name="フローチャート: 判断 105"/>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144797</xdr:rowOff>
    </xdr:from>
    <xdr:ext cx="469744" cy="259045"/>
    <xdr:sp macro="" textlink="">
      <xdr:nvSpPr>
        <xdr:cNvPr id="107" name="n_1aveValue【図書館】&#10;一人当たり面積"/>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59690</xdr:rowOff>
    </xdr:from>
    <xdr:to>
      <xdr:col>46</xdr:col>
      <xdr:colOff>38100</xdr:colOff>
      <xdr:row>39</xdr:row>
      <xdr:rowOff>161290</xdr:rowOff>
    </xdr:to>
    <xdr:sp macro="" textlink="">
      <xdr:nvSpPr>
        <xdr:cNvPr id="108" name="フローチャート: 判断 107"/>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152417</xdr:rowOff>
    </xdr:from>
    <xdr:ext cx="469744" cy="259045"/>
    <xdr:sp macro="" textlink="">
      <xdr:nvSpPr>
        <xdr:cNvPr id="109" name="n_2aveValue【図書館】&#10;一人当たり面積"/>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6350</xdr:rowOff>
    </xdr:from>
    <xdr:to>
      <xdr:col>50</xdr:col>
      <xdr:colOff>165100</xdr:colOff>
      <xdr:row>39</xdr:row>
      <xdr:rowOff>107950</xdr:rowOff>
    </xdr:to>
    <xdr:sp macro="" textlink="">
      <xdr:nvSpPr>
        <xdr:cNvPr id="115" name="楕円 114"/>
        <xdr:cNvSpPr/>
      </xdr:nvSpPr>
      <xdr:spPr>
        <a:xfrm>
          <a:off x="9588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16" name="楕円 115"/>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57150</xdr:rowOff>
    </xdr:from>
    <xdr:to>
      <xdr:col>50</xdr:col>
      <xdr:colOff>114300</xdr:colOff>
      <xdr:row>39</xdr:row>
      <xdr:rowOff>64770</xdr:rowOff>
    </xdr:to>
    <xdr:cxnSp macro="">
      <xdr:nvCxnSpPr>
        <xdr:cNvPr id="117" name="直線コネクタ 116"/>
        <xdr:cNvCxnSpPr/>
      </xdr:nvCxnSpPr>
      <xdr:spPr>
        <a:xfrm flipV="1">
          <a:off x="8750300" y="6743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124477</xdr:rowOff>
    </xdr:from>
    <xdr:ext cx="469744" cy="259045"/>
    <xdr:sp macro="" textlink="">
      <xdr:nvSpPr>
        <xdr:cNvPr id="118" name="n_1mainValue【図書館】&#10;一人当たり面積"/>
        <xdr:cNvSpPr txBox="1"/>
      </xdr:nvSpPr>
      <xdr:spPr>
        <a:xfrm>
          <a:off x="93917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132097</xdr:rowOff>
    </xdr:from>
    <xdr:ext cx="469744" cy="259045"/>
    <xdr:sp macro="" textlink="">
      <xdr:nvSpPr>
        <xdr:cNvPr id="119" name="n_2mainValue【図書館】&#10;一人当たり面積"/>
        <xdr:cNvSpPr txBox="1"/>
      </xdr:nvSpPr>
      <xdr:spPr>
        <a:xfrm>
          <a:off x="8515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0" name="テキスト ボックス 13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44" name="直線コネクタ 143"/>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45"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6" name="直線コネクタ 145"/>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7"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8" name="直線コネクタ 147"/>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49"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0" name="フローチャート: 判断 149"/>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1" name="フローチャート: 判断 150"/>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69232</xdr:rowOff>
    </xdr:from>
    <xdr:ext cx="405111" cy="259045"/>
    <xdr:sp macro="" textlink="">
      <xdr:nvSpPr>
        <xdr:cNvPr id="152"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21590</xdr:rowOff>
    </xdr:from>
    <xdr:to>
      <xdr:col>15</xdr:col>
      <xdr:colOff>101600</xdr:colOff>
      <xdr:row>60</xdr:row>
      <xdr:rowOff>123190</xdr:rowOff>
    </xdr:to>
    <xdr:sp macro="" textlink="">
      <xdr:nvSpPr>
        <xdr:cNvPr id="153" name="フローチャート: 判断 152"/>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139717</xdr:rowOff>
    </xdr:from>
    <xdr:ext cx="405111" cy="259045"/>
    <xdr:sp macro="" textlink="">
      <xdr:nvSpPr>
        <xdr:cNvPr id="154" name="n_2aveValue【体育館・プール】&#10;有形固定資産減価償却率"/>
        <xdr:cNvSpPr txBox="1"/>
      </xdr:nvSpPr>
      <xdr:spPr>
        <a:xfrm>
          <a:off x="2705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23495</xdr:rowOff>
    </xdr:from>
    <xdr:to>
      <xdr:col>20</xdr:col>
      <xdr:colOff>38100</xdr:colOff>
      <xdr:row>61</xdr:row>
      <xdr:rowOff>125095</xdr:rowOff>
    </xdr:to>
    <xdr:sp macro="" textlink="">
      <xdr:nvSpPr>
        <xdr:cNvPr id="160" name="楕円 159"/>
        <xdr:cNvSpPr/>
      </xdr:nvSpPr>
      <xdr:spPr>
        <a:xfrm>
          <a:off x="3746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23495</xdr:rowOff>
    </xdr:from>
    <xdr:to>
      <xdr:col>15</xdr:col>
      <xdr:colOff>101600</xdr:colOff>
      <xdr:row>61</xdr:row>
      <xdr:rowOff>125095</xdr:rowOff>
    </xdr:to>
    <xdr:sp macro="" textlink="">
      <xdr:nvSpPr>
        <xdr:cNvPr id="161" name="楕円 160"/>
        <xdr:cNvSpPr/>
      </xdr:nvSpPr>
      <xdr:spPr>
        <a:xfrm>
          <a:off x="2857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74295</xdr:rowOff>
    </xdr:from>
    <xdr:to>
      <xdr:col>19</xdr:col>
      <xdr:colOff>177800</xdr:colOff>
      <xdr:row>61</xdr:row>
      <xdr:rowOff>74295</xdr:rowOff>
    </xdr:to>
    <xdr:cxnSp macro="">
      <xdr:nvCxnSpPr>
        <xdr:cNvPr id="162" name="直線コネクタ 161"/>
        <xdr:cNvCxnSpPr/>
      </xdr:nvCxnSpPr>
      <xdr:spPr>
        <a:xfrm>
          <a:off x="2908300" y="10532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116222</xdr:rowOff>
    </xdr:from>
    <xdr:ext cx="405111" cy="259045"/>
    <xdr:sp macro="" textlink="">
      <xdr:nvSpPr>
        <xdr:cNvPr id="163" name="n_1mainValue【体育館・プール】&#10;有形固定資産減価償却率"/>
        <xdr:cNvSpPr txBox="1"/>
      </xdr:nvSpPr>
      <xdr:spPr>
        <a:xfrm>
          <a:off x="35820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116222</xdr:rowOff>
    </xdr:from>
    <xdr:ext cx="405111" cy="259045"/>
    <xdr:sp macro="" textlink="">
      <xdr:nvSpPr>
        <xdr:cNvPr id="164" name="n_2mainValue【体育館・プール】&#10;有形固定資産減価償却率"/>
        <xdr:cNvSpPr txBox="1"/>
      </xdr:nvSpPr>
      <xdr:spPr>
        <a:xfrm>
          <a:off x="2705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6" name="テキスト ボックス 17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8" name="テキスト ボックス 17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0" name="テキスト ボックス 17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2" name="テキスト ボックス 18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4" name="テキスト ボックス 18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86" name="テキスト ボックス 185"/>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88" name="直線コネクタ 187"/>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9"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0" name="直線コネクタ 189"/>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91"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92" name="直線コネクタ 191"/>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193" name="【体育館・プール】&#10;一人当たり面積平均値テキスト"/>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94" name="フローチャート: 判断 193"/>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95" name="フローチャート: 判断 194"/>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56024</xdr:rowOff>
    </xdr:from>
    <xdr:ext cx="469744" cy="259045"/>
    <xdr:sp macro="" textlink="">
      <xdr:nvSpPr>
        <xdr:cNvPr id="196" name="n_1aveValue【体育館・プール】&#10;一人当たり面積"/>
        <xdr:cNvSpPr txBox="1"/>
      </xdr:nvSpPr>
      <xdr:spPr>
        <a:xfrm>
          <a:off x="93917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146939</xdr:rowOff>
    </xdr:from>
    <xdr:to>
      <xdr:col>46</xdr:col>
      <xdr:colOff>38100</xdr:colOff>
      <xdr:row>64</xdr:row>
      <xdr:rowOff>77089</xdr:rowOff>
    </xdr:to>
    <xdr:sp macro="" textlink="">
      <xdr:nvSpPr>
        <xdr:cNvPr id="197" name="フローチャート: 判断 196"/>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64</xdr:row>
      <xdr:rowOff>68216</xdr:rowOff>
    </xdr:from>
    <xdr:ext cx="469744" cy="259045"/>
    <xdr:sp macro="" textlink="">
      <xdr:nvSpPr>
        <xdr:cNvPr id="198" name="n_2aveValue【体育館・プール】&#10;一人当たり面積"/>
        <xdr:cNvSpPr txBox="1"/>
      </xdr:nvSpPr>
      <xdr:spPr>
        <a:xfrm>
          <a:off x="8515427" y="1104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118745</xdr:rowOff>
    </xdr:from>
    <xdr:to>
      <xdr:col>50</xdr:col>
      <xdr:colOff>165100</xdr:colOff>
      <xdr:row>64</xdr:row>
      <xdr:rowOff>48895</xdr:rowOff>
    </xdr:to>
    <xdr:sp macro="" textlink="">
      <xdr:nvSpPr>
        <xdr:cNvPr id="204" name="楕円 203"/>
        <xdr:cNvSpPr/>
      </xdr:nvSpPr>
      <xdr:spPr>
        <a:xfrm>
          <a:off x="9588500" y="109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119888</xdr:rowOff>
    </xdr:from>
    <xdr:to>
      <xdr:col>46</xdr:col>
      <xdr:colOff>38100</xdr:colOff>
      <xdr:row>64</xdr:row>
      <xdr:rowOff>50038</xdr:rowOff>
    </xdr:to>
    <xdr:sp macro="" textlink="">
      <xdr:nvSpPr>
        <xdr:cNvPr id="205" name="楕円 204"/>
        <xdr:cNvSpPr/>
      </xdr:nvSpPr>
      <xdr:spPr>
        <a:xfrm>
          <a:off x="8699500" y="1092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169545</xdr:rowOff>
    </xdr:from>
    <xdr:to>
      <xdr:col>50</xdr:col>
      <xdr:colOff>114300</xdr:colOff>
      <xdr:row>63</xdr:row>
      <xdr:rowOff>170688</xdr:rowOff>
    </xdr:to>
    <xdr:cxnSp macro="">
      <xdr:nvCxnSpPr>
        <xdr:cNvPr id="206" name="直線コネクタ 205"/>
        <xdr:cNvCxnSpPr/>
      </xdr:nvCxnSpPr>
      <xdr:spPr>
        <a:xfrm flipV="1">
          <a:off x="8750300" y="1097089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65422</xdr:rowOff>
    </xdr:from>
    <xdr:ext cx="469744" cy="259045"/>
    <xdr:sp macro="" textlink="">
      <xdr:nvSpPr>
        <xdr:cNvPr id="207" name="n_1mainValue【体育館・プール】&#10;一人当たり面積"/>
        <xdr:cNvSpPr txBox="1"/>
      </xdr:nvSpPr>
      <xdr:spPr>
        <a:xfrm>
          <a:off x="9391727" y="1069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66565</xdr:rowOff>
    </xdr:from>
    <xdr:ext cx="469744" cy="259045"/>
    <xdr:sp macro="" textlink="">
      <xdr:nvSpPr>
        <xdr:cNvPr id="208" name="n_2mainValue【体育館・プール】&#10;一人当たり面積"/>
        <xdr:cNvSpPr txBox="1"/>
      </xdr:nvSpPr>
      <xdr:spPr>
        <a:xfrm>
          <a:off x="8515427" y="1069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33" name="直線コネクタ 232"/>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34"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35" name="直線コネクタ 234"/>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36"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37" name="直線コネクタ 236"/>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38"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39" name="フローチャート: 判断 238"/>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40" name="フローチャート: 判断 239"/>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15257</xdr:rowOff>
    </xdr:from>
    <xdr:ext cx="405111" cy="259045"/>
    <xdr:sp macro="" textlink="">
      <xdr:nvSpPr>
        <xdr:cNvPr id="241" name="n_1aveValue【福祉施設】&#10;有形固定資産減価償却率"/>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242" name="フローチャート: 判断 241"/>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15257</xdr:rowOff>
    </xdr:from>
    <xdr:ext cx="405111" cy="259045"/>
    <xdr:sp macro="" textlink="">
      <xdr:nvSpPr>
        <xdr:cNvPr id="243"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15875</xdr:rowOff>
    </xdr:from>
    <xdr:to>
      <xdr:col>20</xdr:col>
      <xdr:colOff>38100</xdr:colOff>
      <xdr:row>82</xdr:row>
      <xdr:rowOff>117475</xdr:rowOff>
    </xdr:to>
    <xdr:sp macro="" textlink="">
      <xdr:nvSpPr>
        <xdr:cNvPr id="249" name="楕円 248"/>
        <xdr:cNvSpPr/>
      </xdr:nvSpPr>
      <xdr:spPr>
        <a:xfrm>
          <a:off x="3746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15875</xdr:rowOff>
    </xdr:from>
    <xdr:to>
      <xdr:col>15</xdr:col>
      <xdr:colOff>101600</xdr:colOff>
      <xdr:row>82</xdr:row>
      <xdr:rowOff>117475</xdr:rowOff>
    </xdr:to>
    <xdr:sp macro="" textlink="">
      <xdr:nvSpPr>
        <xdr:cNvPr id="250" name="楕円 249"/>
        <xdr:cNvSpPr/>
      </xdr:nvSpPr>
      <xdr:spPr>
        <a:xfrm>
          <a:off x="2857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66675</xdr:rowOff>
    </xdr:from>
    <xdr:to>
      <xdr:col>19</xdr:col>
      <xdr:colOff>177800</xdr:colOff>
      <xdr:row>82</xdr:row>
      <xdr:rowOff>66675</xdr:rowOff>
    </xdr:to>
    <xdr:cxnSp macro="">
      <xdr:nvCxnSpPr>
        <xdr:cNvPr id="251" name="直線コネクタ 250"/>
        <xdr:cNvCxnSpPr/>
      </xdr:nvCxnSpPr>
      <xdr:spPr>
        <a:xfrm>
          <a:off x="2908300" y="14125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134002</xdr:rowOff>
    </xdr:from>
    <xdr:ext cx="405111" cy="259045"/>
    <xdr:sp macro="" textlink="">
      <xdr:nvSpPr>
        <xdr:cNvPr id="252" name="n_1mainValue【福祉施設】&#10;有形固定資産減価償却率"/>
        <xdr:cNvSpPr txBox="1"/>
      </xdr:nvSpPr>
      <xdr:spPr>
        <a:xfrm>
          <a:off x="35820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134002</xdr:rowOff>
    </xdr:from>
    <xdr:ext cx="405111" cy="259045"/>
    <xdr:sp macro="" textlink="">
      <xdr:nvSpPr>
        <xdr:cNvPr id="253" name="n_2mainValue【福祉施設】&#10;有形固定資産減価償却率"/>
        <xdr:cNvSpPr txBox="1"/>
      </xdr:nvSpPr>
      <xdr:spPr>
        <a:xfrm>
          <a:off x="2705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4" name="直線コネクタ 26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5" name="テキスト ボックス 26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6" name="直線コネクタ 26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7" name="テキスト ボックス 26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8" name="直線コネクタ 26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9" name="テキスト ボックス 26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0" name="直線コネクタ 26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1" name="テキスト ボックス 27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75" name="直線コネクタ 274"/>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76"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77" name="直線コネクタ 276"/>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78"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79" name="直線コネクタ 278"/>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80"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81" name="フローチャート: 判断 280"/>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82" name="フローチャート: 判断 281"/>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96283</xdr:rowOff>
    </xdr:from>
    <xdr:ext cx="469744" cy="259045"/>
    <xdr:sp macro="" textlink="">
      <xdr:nvSpPr>
        <xdr:cNvPr id="283" name="n_1aveValue【福祉施設】&#10;一人当たり面積"/>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53594</xdr:rowOff>
    </xdr:from>
    <xdr:to>
      <xdr:col>46</xdr:col>
      <xdr:colOff>38100</xdr:colOff>
      <xdr:row>84</xdr:row>
      <xdr:rowOff>155194</xdr:rowOff>
    </xdr:to>
    <xdr:sp macro="" textlink="">
      <xdr:nvSpPr>
        <xdr:cNvPr id="284" name="フローチャート: 判断 283"/>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271</xdr:rowOff>
    </xdr:from>
    <xdr:ext cx="469744" cy="259045"/>
    <xdr:sp macro="" textlink="">
      <xdr:nvSpPr>
        <xdr:cNvPr id="285" name="n_2aveValue【福祉施設】&#10;一人当たり面積"/>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99313</xdr:rowOff>
    </xdr:from>
    <xdr:to>
      <xdr:col>50</xdr:col>
      <xdr:colOff>165100</xdr:colOff>
      <xdr:row>85</xdr:row>
      <xdr:rowOff>29463</xdr:rowOff>
    </xdr:to>
    <xdr:sp macro="" textlink="">
      <xdr:nvSpPr>
        <xdr:cNvPr id="291" name="楕円 290"/>
        <xdr:cNvSpPr/>
      </xdr:nvSpPr>
      <xdr:spPr>
        <a:xfrm>
          <a:off x="9588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292" name="楕円 291"/>
        <xdr:cNvSpPr/>
      </xdr:nvSpPr>
      <xdr:spPr>
        <a:xfrm>
          <a:off x="8699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150113</xdr:rowOff>
    </xdr:from>
    <xdr:to>
      <xdr:col>50</xdr:col>
      <xdr:colOff>114300</xdr:colOff>
      <xdr:row>84</xdr:row>
      <xdr:rowOff>152400</xdr:rowOff>
    </xdr:to>
    <xdr:cxnSp macro="">
      <xdr:nvCxnSpPr>
        <xdr:cNvPr id="293" name="直線コネクタ 292"/>
        <xdr:cNvCxnSpPr/>
      </xdr:nvCxnSpPr>
      <xdr:spPr>
        <a:xfrm flipV="1">
          <a:off x="8750300" y="145519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20590</xdr:rowOff>
    </xdr:from>
    <xdr:ext cx="469744" cy="259045"/>
    <xdr:sp macro="" textlink="">
      <xdr:nvSpPr>
        <xdr:cNvPr id="294" name="n_1mainValue【福祉施設】&#10;一人当たり面積"/>
        <xdr:cNvSpPr txBox="1"/>
      </xdr:nvSpPr>
      <xdr:spPr>
        <a:xfrm>
          <a:off x="9391727" y="1459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295" name="n_2mainValue【福祉施設】&#10;一人当たり面積"/>
        <xdr:cNvSpPr txBox="1"/>
      </xdr:nvSpPr>
      <xdr:spPr>
        <a:xfrm>
          <a:off x="8515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06" name="直線コネクタ 30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07" name="テキスト ボックス 306"/>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8" name="直線コネクタ 30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9" name="テキスト ボックス 30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0" name="直線コネクタ 30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1" name="テキスト ボックス 31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2" name="直線コネクタ 31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3" name="テキスト ボックス 31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4" name="直線コネクタ 31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5" name="テキスト ボックス 31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6" name="直線コネクタ 31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7" name="テキスト ボックス 31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19" name="直線コネクタ 318"/>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20"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21" name="直線コネクタ 320"/>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22"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23" name="直線コネクタ 322"/>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24"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25" name="フローチャート: 判断 324"/>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26" name="フローチャート: 判断 325"/>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116857</xdr:rowOff>
    </xdr:from>
    <xdr:ext cx="405111" cy="259045"/>
    <xdr:sp macro="" textlink="">
      <xdr:nvSpPr>
        <xdr:cNvPr id="327" name="n_1aveValue【市民会館】&#10;有形固定資産減価償却率"/>
        <xdr:cNvSpPr txBox="1"/>
      </xdr:nvSpPr>
      <xdr:spPr>
        <a:xfrm>
          <a:off x="35820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165100</xdr:rowOff>
    </xdr:from>
    <xdr:to>
      <xdr:col>15</xdr:col>
      <xdr:colOff>101600</xdr:colOff>
      <xdr:row>105</xdr:row>
      <xdr:rowOff>95250</xdr:rowOff>
    </xdr:to>
    <xdr:sp macro="" textlink="">
      <xdr:nvSpPr>
        <xdr:cNvPr id="328" name="フローチャート: 判断 327"/>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111777</xdr:rowOff>
    </xdr:from>
    <xdr:ext cx="405111" cy="259045"/>
    <xdr:sp macro="" textlink="">
      <xdr:nvSpPr>
        <xdr:cNvPr id="329" name="n_2aveValue【市民会館】&#10;有形固定資産減価償却率"/>
        <xdr:cNvSpPr txBox="1"/>
      </xdr:nvSpPr>
      <xdr:spPr>
        <a:xfrm>
          <a:off x="2705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0" name="テキスト ボックス 32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1" name="テキスト ボックス 33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2" name="テキスト ボックス 33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3" name="テキスト ボックス 33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4" name="テキスト ボックス 33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52070</xdr:rowOff>
    </xdr:from>
    <xdr:to>
      <xdr:col>20</xdr:col>
      <xdr:colOff>38100</xdr:colOff>
      <xdr:row>106</xdr:row>
      <xdr:rowOff>153670</xdr:rowOff>
    </xdr:to>
    <xdr:sp macro="" textlink="">
      <xdr:nvSpPr>
        <xdr:cNvPr id="335" name="楕円 334"/>
        <xdr:cNvSpPr/>
      </xdr:nvSpPr>
      <xdr:spPr>
        <a:xfrm>
          <a:off x="3746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52070</xdr:rowOff>
    </xdr:from>
    <xdr:to>
      <xdr:col>15</xdr:col>
      <xdr:colOff>101600</xdr:colOff>
      <xdr:row>106</xdr:row>
      <xdr:rowOff>153670</xdr:rowOff>
    </xdr:to>
    <xdr:sp macro="" textlink="">
      <xdr:nvSpPr>
        <xdr:cNvPr id="336" name="楕円 335"/>
        <xdr:cNvSpPr/>
      </xdr:nvSpPr>
      <xdr:spPr>
        <a:xfrm>
          <a:off x="2857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102870</xdr:rowOff>
    </xdr:from>
    <xdr:to>
      <xdr:col>19</xdr:col>
      <xdr:colOff>177800</xdr:colOff>
      <xdr:row>106</xdr:row>
      <xdr:rowOff>102870</xdr:rowOff>
    </xdr:to>
    <xdr:cxnSp macro="">
      <xdr:nvCxnSpPr>
        <xdr:cNvPr id="337" name="直線コネクタ 336"/>
        <xdr:cNvCxnSpPr/>
      </xdr:nvCxnSpPr>
      <xdr:spPr>
        <a:xfrm>
          <a:off x="2908300" y="18276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144797</xdr:rowOff>
    </xdr:from>
    <xdr:ext cx="405111" cy="259045"/>
    <xdr:sp macro="" textlink="">
      <xdr:nvSpPr>
        <xdr:cNvPr id="338" name="n_1mainValue【市民会館】&#10;有形固定資産減価償却率"/>
        <xdr:cNvSpPr txBox="1"/>
      </xdr:nvSpPr>
      <xdr:spPr>
        <a:xfrm>
          <a:off x="3582044" y="183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144797</xdr:rowOff>
    </xdr:from>
    <xdr:ext cx="405111" cy="259045"/>
    <xdr:sp macro="" textlink="">
      <xdr:nvSpPr>
        <xdr:cNvPr id="339" name="n_2mainValue【市民会館】&#10;有形固定資産減価償却率"/>
        <xdr:cNvSpPr txBox="1"/>
      </xdr:nvSpPr>
      <xdr:spPr>
        <a:xfrm>
          <a:off x="2705744" y="183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65" name="直線コネクタ 364"/>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66"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67" name="直線コネクタ 366"/>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68"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69" name="直線コネクタ 368"/>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70" name="【市民会館】&#10;一人当たり面積平均値テキスト"/>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71" name="フローチャート: 判断 370"/>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72" name="フローチャート: 判断 371"/>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150058</xdr:rowOff>
    </xdr:from>
    <xdr:ext cx="469744" cy="259045"/>
    <xdr:sp macro="" textlink="">
      <xdr:nvSpPr>
        <xdr:cNvPr id="373" name="n_1aveValue【市民会館】&#10;一人当たり面積"/>
        <xdr:cNvSpPr txBox="1"/>
      </xdr:nvSpPr>
      <xdr:spPr>
        <a:xfrm>
          <a:off x="9391727" y="1815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46627</xdr:rowOff>
    </xdr:from>
    <xdr:to>
      <xdr:col>46</xdr:col>
      <xdr:colOff>38100</xdr:colOff>
      <xdr:row>107</xdr:row>
      <xdr:rowOff>148227</xdr:rowOff>
    </xdr:to>
    <xdr:sp macro="" textlink="">
      <xdr:nvSpPr>
        <xdr:cNvPr id="374" name="フローチャート: 判断 373"/>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164754</xdr:rowOff>
    </xdr:from>
    <xdr:ext cx="469744" cy="259045"/>
    <xdr:sp macro="" textlink="">
      <xdr:nvSpPr>
        <xdr:cNvPr id="375" name="n_2aveValue【市民会館】&#10;一人当たり面積"/>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6" name="テキスト ボックス 3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125005</xdr:rowOff>
    </xdr:from>
    <xdr:to>
      <xdr:col>50</xdr:col>
      <xdr:colOff>165100</xdr:colOff>
      <xdr:row>108</xdr:row>
      <xdr:rowOff>55155</xdr:rowOff>
    </xdr:to>
    <xdr:sp macro="" textlink="">
      <xdr:nvSpPr>
        <xdr:cNvPr id="381" name="楕円 380"/>
        <xdr:cNvSpPr/>
      </xdr:nvSpPr>
      <xdr:spPr>
        <a:xfrm>
          <a:off x="9588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128270</xdr:rowOff>
    </xdr:from>
    <xdr:to>
      <xdr:col>46</xdr:col>
      <xdr:colOff>38100</xdr:colOff>
      <xdr:row>108</xdr:row>
      <xdr:rowOff>58420</xdr:rowOff>
    </xdr:to>
    <xdr:sp macro="" textlink="">
      <xdr:nvSpPr>
        <xdr:cNvPr id="382" name="楕円 381"/>
        <xdr:cNvSpPr/>
      </xdr:nvSpPr>
      <xdr:spPr>
        <a:xfrm>
          <a:off x="8699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4355</xdr:rowOff>
    </xdr:from>
    <xdr:to>
      <xdr:col>50</xdr:col>
      <xdr:colOff>114300</xdr:colOff>
      <xdr:row>108</xdr:row>
      <xdr:rowOff>7620</xdr:rowOff>
    </xdr:to>
    <xdr:cxnSp macro="">
      <xdr:nvCxnSpPr>
        <xdr:cNvPr id="383" name="直線コネクタ 382"/>
        <xdr:cNvCxnSpPr/>
      </xdr:nvCxnSpPr>
      <xdr:spPr>
        <a:xfrm flipV="1">
          <a:off x="8750300" y="185209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46282</xdr:rowOff>
    </xdr:from>
    <xdr:ext cx="469744" cy="259045"/>
    <xdr:sp macro="" textlink="">
      <xdr:nvSpPr>
        <xdr:cNvPr id="384" name="n_1mainValue【市民会館】&#10;一人当たり面積"/>
        <xdr:cNvSpPr txBox="1"/>
      </xdr:nvSpPr>
      <xdr:spPr>
        <a:xfrm>
          <a:off x="9391727" y="1856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49547</xdr:rowOff>
    </xdr:from>
    <xdr:ext cx="469744" cy="259045"/>
    <xdr:sp macro="" textlink="">
      <xdr:nvSpPr>
        <xdr:cNvPr id="385" name="n_2mainValue【市民会館】&#10;一人当たり面積"/>
        <xdr:cNvSpPr txBox="1"/>
      </xdr:nvSpPr>
      <xdr:spPr>
        <a:xfrm>
          <a:off x="8515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6" name="直線コネクタ 39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7" name="テキスト ボックス 39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8" name="直線コネクタ 39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9" name="テキスト ボックス 39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0" name="直線コネクタ 39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1" name="テキスト ボックス 40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2" name="直線コネクタ 40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3" name="テキスト ボックス 40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4" name="直線コネクタ 40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5" name="テキスト ボックス 40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6" name="直線コネクタ 40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7" name="テキスト ボックス 40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411" name="直線コネクタ 410"/>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412"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13" name="直線コネクタ 412"/>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414"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415" name="直線コネクタ 414"/>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416" name="【一般廃棄物処理施設】&#10;有形固定資産減価償却率平均値テキスト"/>
        <xdr:cNvSpPr txBox="1"/>
      </xdr:nvSpPr>
      <xdr:spPr>
        <a:xfrm>
          <a:off x="16357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417" name="フローチャート: 判断 416"/>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418" name="フローチャート: 判断 417"/>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59344</xdr:rowOff>
    </xdr:from>
    <xdr:ext cx="405111" cy="259045"/>
    <xdr:sp macro="" textlink="">
      <xdr:nvSpPr>
        <xdr:cNvPr id="419" name="n_1aveValue【一般廃棄物処理施設】&#10;有形固定資産減価償却率"/>
        <xdr:cNvSpPr txBox="1"/>
      </xdr:nvSpPr>
      <xdr:spPr>
        <a:xfrm>
          <a:off x="152660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126637</xdr:rowOff>
    </xdr:from>
    <xdr:to>
      <xdr:col>76</xdr:col>
      <xdr:colOff>165100</xdr:colOff>
      <xdr:row>37</xdr:row>
      <xdr:rowOff>56787</xdr:rowOff>
    </xdr:to>
    <xdr:sp macro="" textlink="">
      <xdr:nvSpPr>
        <xdr:cNvPr id="420" name="フローチャート: 判断 419"/>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47914</xdr:rowOff>
    </xdr:from>
    <xdr:ext cx="405111" cy="259045"/>
    <xdr:sp macro="" textlink="">
      <xdr:nvSpPr>
        <xdr:cNvPr id="421" name="n_2aveValue【一般廃棄物処理施設】&#10;有形固定資産減価償却率"/>
        <xdr:cNvSpPr txBox="1"/>
      </xdr:nvSpPr>
      <xdr:spPr>
        <a:xfrm>
          <a:off x="14389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2" name="テキスト ボックス 4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36830</xdr:rowOff>
    </xdr:from>
    <xdr:to>
      <xdr:col>81</xdr:col>
      <xdr:colOff>101600</xdr:colOff>
      <xdr:row>36</xdr:row>
      <xdr:rowOff>138430</xdr:rowOff>
    </xdr:to>
    <xdr:sp macro="" textlink="">
      <xdr:nvSpPr>
        <xdr:cNvPr id="427" name="楕円 426"/>
        <xdr:cNvSpPr/>
      </xdr:nvSpPr>
      <xdr:spPr>
        <a:xfrm>
          <a:off x="15430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36830</xdr:rowOff>
    </xdr:from>
    <xdr:to>
      <xdr:col>76</xdr:col>
      <xdr:colOff>165100</xdr:colOff>
      <xdr:row>36</xdr:row>
      <xdr:rowOff>138430</xdr:rowOff>
    </xdr:to>
    <xdr:sp macro="" textlink="">
      <xdr:nvSpPr>
        <xdr:cNvPr id="428" name="楕円 427"/>
        <xdr:cNvSpPr/>
      </xdr:nvSpPr>
      <xdr:spPr>
        <a:xfrm>
          <a:off x="14541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87630</xdr:rowOff>
    </xdr:from>
    <xdr:to>
      <xdr:col>81</xdr:col>
      <xdr:colOff>50800</xdr:colOff>
      <xdr:row>36</xdr:row>
      <xdr:rowOff>87630</xdr:rowOff>
    </xdr:to>
    <xdr:cxnSp macro="">
      <xdr:nvCxnSpPr>
        <xdr:cNvPr id="429" name="直線コネクタ 428"/>
        <xdr:cNvCxnSpPr/>
      </xdr:nvCxnSpPr>
      <xdr:spPr>
        <a:xfrm>
          <a:off x="14592300" y="6259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154957</xdr:rowOff>
    </xdr:from>
    <xdr:ext cx="405111" cy="259045"/>
    <xdr:sp macro="" textlink="">
      <xdr:nvSpPr>
        <xdr:cNvPr id="430" name="n_1mainValue【一般廃棄物処理施設】&#10;有形固定資産減価償却率"/>
        <xdr:cNvSpPr txBox="1"/>
      </xdr:nvSpPr>
      <xdr:spPr>
        <a:xfrm>
          <a:off x="152660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154957</xdr:rowOff>
    </xdr:from>
    <xdr:ext cx="405111" cy="259045"/>
    <xdr:sp macro="" textlink="">
      <xdr:nvSpPr>
        <xdr:cNvPr id="431" name="n_2mainValue【一般廃棄物処理施設】&#10;有形固定資産減価償却率"/>
        <xdr:cNvSpPr txBox="1"/>
      </xdr:nvSpPr>
      <xdr:spPr>
        <a:xfrm>
          <a:off x="14389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3" name="テキスト ボックス 44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5" name="テキスト ボックス 44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7" name="テキスト ボックス 44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9" name="テキスト ボックス 44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1" name="テキスト ボックス 45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53" name="直線コネクタ 452"/>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54"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55" name="直線コネクタ 454"/>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56"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57" name="直線コネクタ 456"/>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458" name="【一般廃棄物処理施設】&#10;一人当たり有形固定資産（償却資産）額平均値テキスト"/>
        <xdr:cNvSpPr txBox="1"/>
      </xdr:nvSpPr>
      <xdr:spPr>
        <a:xfrm>
          <a:off x="221996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59" name="フローチャート: 判断 458"/>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60" name="フローチャート: 判断 459"/>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81025</xdr:rowOff>
    </xdr:from>
    <xdr:ext cx="534377" cy="259045"/>
    <xdr:sp macro="" textlink="">
      <xdr:nvSpPr>
        <xdr:cNvPr id="461" name="n_1aveValue【一般廃棄物処理施設】&#10;一人当たり有形固定資産（償却資産）額"/>
        <xdr:cNvSpPr txBox="1"/>
      </xdr:nvSpPr>
      <xdr:spPr>
        <a:xfrm>
          <a:off x="21043411" y="676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89696</xdr:rowOff>
    </xdr:from>
    <xdr:to>
      <xdr:col>107</xdr:col>
      <xdr:colOff>101600</xdr:colOff>
      <xdr:row>40</xdr:row>
      <xdr:rowOff>19846</xdr:rowOff>
    </xdr:to>
    <xdr:sp macro="" textlink="">
      <xdr:nvSpPr>
        <xdr:cNvPr id="462" name="フローチャート: 判断 461"/>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10973</xdr:rowOff>
    </xdr:from>
    <xdr:ext cx="534377" cy="259045"/>
    <xdr:sp macro="" textlink="">
      <xdr:nvSpPr>
        <xdr:cNvPr id="463" name="n_2aveValue【一般廃棄物処理施設】&#10;一人当たり有形固定資産（償却資産）額"/>
        <xdr:cNvSpPr txBox="1"/>
      </xdr:nvSpPr>
      <xdr:spPr>
        <a:xfrm>
          <a:off x="20167111" y="686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161234</xdr:rowOff>
    </xdr:from>
    <xdr:to>
      <xdr:col>112</xdr:col>
      <xdr:colOff>38100</xdr:colOff>
      <xdr:row>37</xdr:row>
      <xdr:rowOff>91384</xdr:rowOff>
    </xdr:to>
    <xdr:sp macro="" textlink="">
      <xdr:nvSpPr>
        <xdr:cNvPr id="469" name="楕円 468"/>
        <xdr:cNvSpPr/>
      </xdr:nvSpPr>
      <xdr:spPr>
        <a:xfrm>
          <a:off x="21272500" y="633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1804</xdr:rowOff>
    </xdr:from>
    <xdr:to>
      <xdr:col>107</xdr:col>
      <xdr:colOff>101600</xdr:colOff>
      <xdr:row>37</xdr:row>
      <xdr:rowOff>103404</xdr:rowOff>
    </xdr:to>
    <xdr:sp macro="" textlink="">
      <xdr:nvSpPr>
        <xdr:cNvPr id="470" name="楕円 469"/>
        <xdr:cNvSpPr/>
      </xdr:nvSpPr>
      <xdr:spPr>
        <a:xfrm>
          <a:off x="20383500" y="634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40584</xdr:rowOff>
    </xdr:from>
    <xdr:to>
      <xdr:col>111</xdr:col>
      <xdr:colOff>177800</xdr:colOff>
      <xdr:row>37</xdr:row>
      <xdr:rowOff>52604</xdr:rowOff>
    </xdr:to>
    <xdr:cxnSp macro="">
      <xdr:nvCxnSpPr>
        <xdr:cNvPr id="471" name="直線コネクタ 470"/>
        <xdr:cNvCxnSpPr/>
      </xdr:nvCxnSpPr>
      <xdr:spPr>
        <a:xfrm flipV="1">
          <a:off x="20434300" y="6384234"/>
          <a:ext cx="889000" cy="1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35</xdr:row>
      <xdr:rowOff>107911</xdr:rowOff>
    </xdr:from>
    <xdr:ext cx="599010" cy="259045"/>
    <xdr:sp macro="" textlink="">
      <xdr:nvSpPr>
        <xdr:cNvPr id="472" name="n_1mainValue【一般廃棄物処理施設】&#10;一人当たり有形固定資産（償却資産）額"/>
        <xdr:cNvSpPr txBox="1"/>
      </xdr:nvSpPr>
      <xdr:spPr>
        <a:xfrm>
          <a:off x="21011095" y="610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119931</xdr:rowOff>
    </xdr:from>
    <xdr:ext cx="599010" cy="259045"/>
    <xdr:sp macro="" textlink="">
      <xdr:nvSpPr>
        <xdr:cNvPr id="473" name="n_2mainValue【一般廃棄物処理施設】&#10;一人当たり有形固定資産（償却資産）額"/>
        <xdr:cNvSpPr txBox="1"/>
      </xdr:nvSpPr>
      <xdr:spPr>
        <a:xfrm>
          <a:off x="20134795" y="612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4" name="正方形/長方形 4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5" name="正方形/長方形 4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6" name="正方形/長方形 4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7" name="正方形/長方形 4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8" name="正方形/長方形 4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9" name="正方形/長方形 4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0" name="正方形/長方形 4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1" name="正方形/長方形 4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2" name="テキスト ボックス 4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3" name="直線コネクタ 4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4" name="直線コネクタ 48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5" name="テキスト ボックス 48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6" name="直線コネクタ 48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7" name="テキスト ボックス 48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8" name="直線コネクタ 48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9" name="テキスト ボックス 48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0" name="直線コネクタ 48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1" name="テキスト ボックス 49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2" name="直線コネクタ 49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3" name="テキスト ボックス 49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4" name="直線コネクタ 49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5" name="テキスト ボックス 49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6" name="直線コネクタ 49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7" name="テキスト ボックス 49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99" name="直線コネクタ 498"/>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500"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501" name="直線コネクタ 500"/>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0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3" name="直線コネクタ 50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504" name="【保健センター・保健所】&#10;有形固定資産減価償却率平均値テキスト"/>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05" name="フローチャート: 判断 504"/>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06" name="フローチャート: 判断 505"/>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158767</xdr:rowOff>
    </xdr:from>
    <xdr:ext cx="405111" cy="259045"/>
    <xdr:sp macro="" textlink="">
      <xdr:nvSpPr>
        <xdr:cNvPr id="507" name="n_1aveValue【保健センター・保健所】&#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65133</xdr:rowOff>
    </xdr:from>
    <xdr:to>
      <xdr:col>76</xdr:col>
      <xdr:colOff>165100</xdr:colOff>
      <xdr:row>60</xdr:row>
      <xdr:rowOff>166733</xdr:rowOff>
    </xdr:to>
    <xdr:sp macro="" textlink="">
      <xdr:nvSpPr>
        <xdr:cNvPr id="508" name="フローチャート: 判断 507"/>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11810</xdr:rowOff>
    </xdr:from>
    <xdr:ext cx="405111" cy="259045"/>
    <xdr:sp macro="" textlink="">
      <xdr:nvSpPr>
        <xdr:cNvPr id="509" name="n_2aveValue【保健センター・保健所】&#10;有形固定資産減価償却率"/>
        <xdr:cNvSpPr txBox="1"/>
      </xdr:nvSpPr>
      <xdr:spPr>
        <a:xfrm>
          <a:off x="14389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10" name="テキスト ボックス 5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1" name="テキスト ボックス 5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2" name="テキスト ボックス 5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3" name="テキスト ボックス 5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4" name="テキスト ボックス 5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163104</xdr:rowOff>
    </xdr:from>
    <xdr:to>
      <xdr:col>81</xdr:col>
      <xdr:colOff>101600</xdr:colOff>
      <xdr:row>61</xdr:row>
      <xdr:rowOff>93254</xdr:rowOff>
    </xdr:to>
    <xdr:sp macro="" textlink="">
      <xdr:nvSpPr>
        <xdr:cNvPr id="515" name="楕円 514"/>
        <xdr:cNvSpPr/>
      </xdr:nvSpPr>
      <xdr:spPr>
        <a:xfrm>
          <a:off x="15430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163104</xdr:rowOff>
    </xdr:from>
    <xdr:to>
      <xdr:col>76</xdr:col>
      <xdr:colOff>165100</xdr:colOff>
      <xdr:row>61</xdr:row>
      <xdr:rowOff>93254</xdr:rowOff>
    </xdr:to>
    <xdr:sp macro="" textlink="">
      <xdr:nvSpPr>
        <xdr:cNvPr id="516" name="楕円 515"/>
        <xdr:cNvSpPr/>
      </xdr:nvSpPr>
      <xdr:spPr>
        <a:xfrm>
          <a:off x="14541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42454</xdr:rowOff>
    </xdr:from>
    <xdr:to>
      <xdr:col>81</xdr:col>
      <xdr:colOff>50800</xdr:colOff>
      <xdr:row>61</xdr:row>
      <xdr:rowOff>42454</xdr:rowOff>
    </xdr:to>
    <xdr:cxnSp macro="">
      <xdr:nvCxnSpPr>
        <xdr:cNvPr id="517" name="直線コネクタ 516"/>
        <xdr:cNvCxnSpPr/>
      </xdr:nvCxnSpPr>
      <xdr:spPr>
        <a:xfrm>
          <a:off x="14592300" y="10500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84381</xdr:rowOff>
    </xdr:from>
    <xdr:ext cx="405111" cy="259045"/>
    <xdr:sp macro="" textlink="">
      <xdr:nvSpPr>
        <xdr:cNvPr id="518" name="n_1mainValue【保健センター・保健所】&#10;有形固定資産減価償却率"/>
        <xdr:cNvSpPr txBox="1"/>
      </xdr:nvSpPr>
      <xdr:spPr>
        <a:xfrm>
          <a:off x="15266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84381</xdr:rowOff>
    </xdr:from>
    <xdr:ext cx="405111" cy="259045"/>
    <xdr:sp macro="" textlink="">
      <xdr:nvSpPr>
        <xdr:cNvPr id="519" name="n_2mainValue【保健センター・保健所】&#10;有形固定資産減価償却率"/>
        <xdr:cNvSpPr txBox="1"/>
      </xdr:nvSpPr>
      <xdr:spPr>
        <a:xfrm>
          <a:off x="14389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0" name="直線コネクタ 52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41" name="直線コネクタ 540"/>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42"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43" name="直線コネクタ 542"/>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44"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45" name="直線コネクタ 544"/>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546" name="【保健センター・保健所】&#10;一人当たり面積平均値テキスト"/>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47" name="フローチャート: 判断 546"/>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48" name="フローチャート: 判断 547"/>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122191</xdr:rowOff>
    </xdr:from>
    <xdr:ext cx="469744" cy="259045"/>
    <xdr:sp macro="" textlink="">
      <xdr:nvSpPr>
        <xdr:cNvPr id="549" name="n_1aveValue【保健センター・保健所】&#10;一人当たり面積"/>
        <xdr:cNvSpPr txBox="1"/>
      </xdr:nvSpPr>
      <xdr:spPr>
        <a:xfrm>
          <a:off x="210757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120650</xdr:rowOff>
    </xdr:from>
    <xdr:to>
      <xdr:col>107</xdr:col>
      <xdr:colOff>101600</xdr:colOff>
      <xdr:row>60</xdr:row>
      <xdr:rowOff>50800</xdr:rowOff>
    </xdr:to>
    <xdr:sp macro="" textlink="">
      <xdr:nvSpPr>
        <xdr:cNvPr id="550" name="フローチャート: 判断 549"/>
        <xdr:cNvSpPr/>
      </xdr:nvSpPr>
      <xdr:spPr>
        <a:xfrm>
          <a:off x="2038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67327</xdr:rowOff>
    </xdr:from>
    <xdr:ext cx="469744" cy="259045"/>
    <xdr:sp macro="" textlink="">
      <xdr:nvSpPr>
        <xdr:cNvPr id="551" name="n_2aveValue【保健センター・保健所】&#10;一人当たり面積"/>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2" name="テキスト ボックス 55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3" name="テキスト ボックス 55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4" name="テキスト ボックス 55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5" name="テキスト ボックス 55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6" name="テキスト ボックス 55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95504</xdr:rowOff>
    </xdr:from>
    <xdr:to>
      <xdr:col>112</xdr:col>
      <xdr:colOff>38100</xdr:colOff>
      <xdr:row>61</xdr:row>
      <xdr:rowOff>25654</xdr:rowOff>
    </xdr:to>
    <xdr:sp macro="" textlink="">
      <xdr:nvSpPr>
        <xdr:cNvPr id="557" name="楕円 556"/>
        <xdr:cNvSpPr/>
      </xdr:nvSpPr>
      <xdr:spPr>
        <a:xfrm>
          <a:off x="212725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104648</xdr:rowOff>
    </xdr:from>
    <xdr:to>
      <xdr:col>107</xdr:col>
      <xdr:colOff>101600</xdr:colOff>
      <xdr:row>61</xdr:row>
      <xdr:rowOff>34798</xdr:rowOff>
    </xdr:to>
    <xdr:sp macro="" textlink="">
      <xdr:nvSpPr>
        <xdr:cNvPr id="558" name="楕円 557"/>
        <xdr:cNvSpPr/>
      </xdr:nvSpPr>
      <xdr:spPr>
        <a:xfrm>
          <a:off x="20383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146304</xdr:rowOff>
    </xdr:from>
    <xdr:to>
      <xdr:col>111</xdr:col>
      <xdr:colOff>177800</xdr:colOff>
      <xdr:row>60</xdr:row>
      <xdr:rowOff>155448</xdr:rowOff>
    </xdr:to>
    <xdr:cxnSp macro="">
      <xdr:nvCxnSpPr>
        <xdr:cNvPr id="559" name="直線コネクタ 558"/>
        <xdr:cNvCxnSpPr/>
      </xdr:nvCxnSpPr>
      <xdr:spPr>
        <a:xfrm flipV="1">
          <a:off x="20434300" y="104333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16781</xdr:rowOff>
    </xdr:from>
    <xdr:ext cx="469744" cy="259045"/>
    <xdr:sp macro="" textlink="">
      <xdr:nvSpPr>
        <xdr:cNvPr id="560" name="n_1mainValue【保健センター・保健所】&#10;一人当たり面積"/>
        <xdr:cNvSpPr txBox="1"/>
      </xdr:nvSpPr>
      <xdr:spPr>
        <a:xfrm>
          <a:off x="21075727" y="1047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25925</xdr:rowOff>
    </xdr:from>
    <xdr:ext cx="469744" cy="259045"/>
    <xdr:sp macro="" textlink="">
      <xdr:nvSpPr>
        <xdr:cNvPr id="561" name="n_2mainValue【保健センター・保健所】&#10;一人当たり面積"/>
        <xdr:cNvSpPr txBox="1"/>
      </xdr:nvSpPr>
      <xdr:spPr>
        <a:xfrm>
          <a:off x="20199427" y="104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0" name="正方形/長方形 5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1" name="正方形/長方形 5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2" name="正方形/長方形 5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3" name="正方形/長方形 5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4" name="正方形/長方形 5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5" name="正方形/長方形 5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6" name="正方形/長方形 5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7" name="正方形/長方形 57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8" name="正方形/長方形 5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9" name="正方形/長方形 5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0" name="正方形/長方形 5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1" name="正方形/長方形 5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2" name="正方形/長方形 5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3" name="正方形/長方形 5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4" name="正方形/長方形 5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5" name="正方形/長方形 5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6" name="テキスト ボックス 5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7" name="直線コネクタ 5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8" name="直線コネクタ 58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9" name="テキスト ボックス 58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0" name="直線コネクタ 58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1" name="テキスト ボックス 59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2" name="直線コネクタ 59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3" name="テキスト ボックス 59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4" name="直線コネクタ 59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5" name="テキスト ボックス 59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6" name="直線コネクタ 59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7" name="テキスト ボックス 59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8" name="直線コネクタ 59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9" name="テキスト ボックス 59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0" name="直線コネクタ 5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1" name="テキスト ボックス 6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03" name="直線コネクタ 602"/>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04"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05" name="直線コネクタ 604"/>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06"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07" name="直線コネクタ 60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08"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09" name="フローチャート: 判断 608"/>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10" name="フローチャート: 判断 609"/>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34126</xdr:rowOff>
    </xdr:from>
    <xdr:ext cx="405111" cy="259045"/>
    <xdr:sp macro="" textlink="">
      <xdr:nvSpPr>
        <xdr:cNvPr id="611" name="n_1aveValue【庁舎】&#10;有形固定資産減価償却率"/>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612" name="フローチャート: 判断 611"/>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3101</xdr:rowOff>
    </xdr:from>
    <xdr:ext cx="405111" cy="259045"/>
    <xdr:sp macro="" textlink="">
      <xdr:nvSpPr>
        <xdr:cNvPr id="613" name="n_2aveValue【庁舎】&#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4" name="テキスト ボックス 6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5" name="テキスト ボックス 6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6" name="テキスト ボックス 6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7" name="テキスト ボックス 6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8" name="テキスト ボックス 6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69487</xdr:rowOff>
    </xdr:from>
    <xdr:to>
      <xdr:col>81</xdr:col>
      <xdr:colOff>101600</xdr:colOff>
      <xdr:row>105</xdr:row>
      <xdr:rowOff>171087</xdr:rowOff>
    </xdr:to>
    <xdr:sp macro="" textlink="">
      <xdr:nvSpPr>
        <xdr:cNvPr id="619" name="楕円 618"/>
        <xdr:cNvSpPr/>
      </xdr:nvSpPr>
      <xdr:spPr>
        <a:xfrm>
          <a:off x="15430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69487</xdr:rowOff>
    </xdr:from>
    <xdr:to>
      <xdr:col>76</xdr:col>
      <xdr:colOff>165100</xdr:colOff>
      <xdr:row>105</xdr:row>
      <xdr:rowOff>171087</xdr:rowOff>
    </xdr:to>
    <xdr:sp macro="" textlink="">
      <xdr:nvSpPr>
        <xdr:cNvPr id="620" name="楕円 619"/>
        <xdr:cNvSpPr/>
      </xdr:nvSpPr>
      <xdr:spPr>
        <a:xfrm>
          <a:off x="14541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120287</xdr:rowOff>
    </xdr:from>
    <xdr:to>
      <xdr:col>81</xdr:col>
      <xdr:colOff>50800</xdr:colOff>
      <xdr:row>105</xdr:row>
      <xdr:rowOff>120287</xdr:rowOff>
    </xdr:to>
    <xdr:cxnSp macro="">
      <xdr:nvCxnSpPr>
        <xdr:cNvPr id="621" name="直線コネクタ 620"/>
        <xdr:cNvCxnSpPr/>
      </xdr:nvCxnSpPr>
      <xdr:spPr>
        <a:xfrm>
          <a:off x="14592300" y="181225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162214</xdr:rowOff>
    </xdr:from>
    <xdr:ext cx="405111" cy="259045"/>
    <xdr:sp macro="" textlink="">
      <xdr:nvSpPr>
        <xdr:cNvPr id="622" name="n_1mainValue【庁舎】&#10;有形固定資産減価償却率"/>
        <xdr:cNvSpPr txBox="1"/>
      </xdr:nvSpPr>
      <xdr:spPr>
        <a:xfrm>
          <a:off x="152660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162214</xdr:rowOff>
    </xdr:from>
    <xdr:ext cx="405111" cy="259045"/>
    <xdr:sp macro="" textlink="">
      <xdr:nvSpPr>
        <xdr:cNvPr id="623" name="n_2mainValue【庁舎】&#10;有形固定資産減価償却率"/>
        <xdr:cNvSpPr txBox="1"/>
      </xdr:nvSpPr>
      <xdr:spPr>
        <a:xfrm>
          <a:off x="143897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4" name="正方形/長方形 62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5" name="正方形/長方形 62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6" name="正方形/長方形 62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7" name="正方形/長方形 62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8" name="正方形/長方形 62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9" name="正方形/長方形 62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0" name="正方形/長方形 62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1" name="正方形/長方形 63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2" name="テキスト ボックス 63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3" name="直線コネクタ 63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4" name="直線コネクタ 63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5" name="テキスト ボックス 63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6" name="直線コネクタ 63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7" name="テキスト ボックス 63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8" name="直線コネクタ 63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9" name="テキスト ボックス 63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0" name="直線コネクタ 63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1" name="テキスト ボックス 64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2" name="直線コネクタ 64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3" name="テキスト ボックス 64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4" name="直線コネクタ 64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5" name="テキスト ボックス 64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647" name="直線コネクタ 646"/>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648"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649" name="直線コネクタ 648"/>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650"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651" name="直線コネクタ 650"/>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652" name="【庁舎】&#10;一人当たり面積平均値テキスト"/>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653" name="フローチャート: 判断 652"/>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654" name="フローチャート: 判断 653"/>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76216</xdr:rowOff>
    </xdr:from>
    <xdr:ext cx="469744" cy="259045"/>
    <xdr:sp macro="" textlink="">
      <xdr:nvSpPr>
        <xdr:cNvPr id="655"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46355</xdr:rowOff>
    </xdr:from>
    <xdr:to>
      <xdr:col>107</xdr:col>
      <xdr:colOff>101600</xdr:colOff>
      <xdr:row>105</xdr:row>
      <xdr:rowOff>147955</xdr:rowOff>
    </xdr:to>
    <xdr:sp macro="" textlink="">
      <xdr:nvSpPr>
        <xdr:cNvPr id="656" name="フローチャート: 判断 655"/>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139082</xdr:rowOff>
    </xdr:from>
    <xdr:ext cx="469744" cy="259045"/>
    <xdr:sp macro="" textlink="">
      <xdr:nvSpPr>
        <xdr:cNvPr id="657" name="n_2aveValue【庁舎】&#10;一人当たり面積"/>
        <xdr:cNvSpPr txBox="1"/>
      </xdr:nvSpPr>
      <xdr:spPr>
        <a:xfrm>
          <a:off x="201994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8" name="テキスト ボックス 6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9" name="テキスト ボックス 6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0" name="テキスト ボックス 6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1" name="テキスト ボックス 6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2" name="テキスト ボックス 6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80645</xdr:rowOff>
    </xdr:from>
    <xdr:to>
      <xdr:col>112</xdr:col>
      <xdr:colOff>38100</xdr:colOff>
      <xdr:row>102</xdr:row>
      <xdr:rowOff>10795</xdr:rowOff>
    </xdr:to>
    <xdr:sp macro="" textlink="">
      <xdr:nvSpPr>
        <xdr:cNvPr id="663" name="楕円 662"/>
        <xdr:cNvSpPr/>
      </xdr:nvSpPr>
      <xdr:spPr>
        <a:xfrm>
          <a:off x="21272500" y="1739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99695</xdr:rowOff>
    </xdr:from>
    <xdr:to>
      <xdr:col>107</xdr:col>
      <xdr:colOff>101600</xdr:colOff>
      <xdr:row>102</xdr:row>
      <xdr:rowOff>29845</xdr:rowOff>
    </xdr:to>
    <xdr:sp macro="" textlink="">
      <xdr:nvSpPr>
        <xdr:cNvPr id="664" name="楕円 663"/>
        <xdr:cNvSpPr/>
      </xdr:nvSpPr>
      <xdr:spPr>
        <a:xfrm>
          <a:off x="20383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131445</xdr:rowOff>
    </xdr:from>
    <xdr:to>
      <xdr:col>111</xdr:col>
      <xdr:colOff>177800</xdr:colOff>
      <xdr:row>101</xdr:row>
      <xdr:rowOff>150495</xdr:rowOff>
    </xdr:to>
    <xdr:cxnSp macro="">
      <xdr:nvCxnSpPr>
        <xdr:cNvPr id="665" name="直線コネクタ 664"/>
        <xdr:cNvCxnSpPr/>
      </xdr:nvCxnSpPr>
      <xdr:spPr>
        <a:xfrm flipV="1">
          <a:off x="20434300" y="174478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27322</xdr:rowOff>
    </xdr:from>
    <xdr:ext cx="469744" cy="259045"/>
    <xdr:sp macro="" textlink="">
      <xdr:nvSpPr>
        <xdr:cNvPr id="666" name="n_1mainValue【庁舎】&#10;一人当たり面積"/>
        <xdr:cNvSpPr txBox="1"/>
      </xdr:nvSpPr>
      <xdr:spPr>
        <a:xfrm>
          <a:off x="21075727" y="1717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46372</xdr:rowOff>
    </xdr:from>
    <xdr:ext cx="469744" cy="259045"/>
    <xdr:sp macro="" textlink="">
      <xdr:nvSpPr>
        <xdr:cNvPr id="667" name="n_2mainValue【庁舎】&#10;一人当たり面積"/>
        <xdr:cNvSpPr txBox="1"/>
      </xdr:nvSpPr>
      <xdr:spPr>
        <a:xfrm>
          <a:off x="20199427" y="1719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8" name="正方形/長方形 6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9" name="正方形/長方形 6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0" name="テキスト ボックス 6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に１市６町が合併し、西日本最大の面積を誇る市となった。合併後の市域は広大で各地域に集落が点在していることから、合併前の行政サービスの維持を目的として、合併前の旧市町の庁舎を支所として活用し、支所機能を確保している。</a:t>
          </a:r>
          <a:endParaRPr lang="ja-JP" altLang="ja-JP" sz="1400">
            <a:effectLst/>
          </a:endParaRPr>
        </a:p>
        <a:p>
          <a:r>
            <a:rPr kumimoji="1" lang="ja-JP" altLang="ja-JP" sz="1100">
              <a:solidFill>
                <a:schemeClr val="dk1"/>
              </a:solidFill>
              <a:effectLst/>
              <a:latin typeface="+mn-lt"/>
              <a:ea typeface="+mn-ea"/>
              <a:cs typeface="+mn-cs"/>
            </a:rPr>
            <a:t>そのため、人口規模に比べ、庁舎面積が大きく、一人当たりの庁舎面積で比較した場合、類似団体の平均値を大きく上回っている。</a:t>
          </a:r>
          <a:endParaRPr lang="ja-JP" altLang="ja-JP" sz="1400">
            <a:effectLst/>
          </a:endParaRPr>
        </a:p>
        <a:p>
          <a:r>
            <a:rPr kumimoji="1" lang="ja-JP" altLang="ja-JP" sz="1100">
              <a:solidFill>
                <a:schemeClr val="dk1"/>
              </a:solidFill>
              <a:effectLst/>
              <a:latin typeface="+mn-lt"/>
              <a:ea typeface="+mn-ea"/>
              <a:cs typeface="+mn-cs"/>
            </a:rPr>
            <a:t>また、各庁舎のうち最大の面積となる本庁舎は、平成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年度に建て替えを行っているため、庁舎に係る減価償却率が低くなっている。</a:t>
          </a:r>
          <a:endParaRPr lang="ja-JP" altLang="ja-JP" sz="1400">
            <a:effectLst/>
          </a:endParaRPr>
        </a:p>
        <a:p>
          <a:r>
            <a:rPr kumimoji="1" lang="ja-JP" altLang="ja-JP" sz="1100">
              <a:solidFill>
                <a:schemeClr val="dk1"/>
              </a:solidFill>
              <a:effectLst/>
              <a:latin typeface="+mn-lt"/>
              <a:ea typeface="+mn-ea"/>
              <a:cs typeface="+mn-cs"/>
            </a:rPr>
            <a:t>その他の数値は、類似団体の平均値とおおむね同程度となっている。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36,275
35,903
1,246.49
31,251,815
30,593,003
558,144
18,030,130
38,897,411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124.8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aseline="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前年度と同数値の</a:t>
          </a:r>
          <a:r>
            <a:rPr kumimoji="1" lang="en-US" altLang="ja-JP" sz="1400">
              <a:solidFill>
                <a:schemeClr val="dk1"/>
              </a:solidFill>
              <a:effectLst/>
              <a:latin typeface="+mn-lt"/>
              <a:ea typeface="+mn-ea"/>
              <a:cs typeface="+mn-cs"/>
            </a:rPr>
            <a:t>0.26</a:t>
          </a:r>
          <a:r>
            <a:rPr kumimoji="1" lang="ja-JP" altLang="ja-JP" sz="1400">
              <a:solidFill>
                <a:schemeClr val="dk1"/>
              </a:solidFill>
              <a:effectLst/>
              <a:latin typeface="+mn-lt"/>
              <a:ea typeface="+mn-ea"/>
              <a:cs typeface="+mn-cs"/>
            </a:rPr>
            <a:t>となり、依然として類似団体平均を下回っている。</a:t>
          </a:r>
          <a:r>
            <a:rPr kumimoji="1" lang="ja-JP" altLang="en-US" sz="1400">
              <a:solidFill>
                <a:schemeClr val="dk1"/>
              </a:solidFill>
              <a:effectLst/>
              <a:latin typeface="+mn-lt"/>
              <a:ea typeface="+mn-ea"/>
              <a:cs typeface="+mn-cs"/>
            </a:rPr>
            <a:t>　　　</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法人市民税の低迷が続き</a:t>
          </a:r>
          <a:r>
            <a:rPr kumimoji="1" lang="en-US" altLang="ja-JP" sz="1400">
              <a:solidFill>
                <a:schemeClr val="dk1"/>
              </a:solidFill>
              <a:effectLst/>
              <a:latin typeface="+mn-lt"/>
              <a:ea typeface="+mn-ea"/>
              <a:cs typeface="+mn-cs"/>
            </a:rPr>
            <a:t>15.9</a:t>
          </a:r>
          <a:r>
            <a:rPr kumimoji="1" lang="ja-JP" altLang="ja-JP" sz="1400">
              <a:solidFill>
                <a:schemeClr val="dk1"/>
              </a:solidFill>
              <a:effectLst/>
              <a:latin typeface="+mn-lt"/>
              <a:ea typeface="+mn-ea"/>
              <a:cs typeface="+mn-cs"/>
            </a:rPr>
            <a:t>％減となっているが</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個人市民税収入額は</a:t>
          </a:r>
          <a:r>
            <a:rPr kumimoji="1" lang="en-US" altLang="ja-JP" sz="1400">
              <a:solidFill>
                <a:schemeClr val="dk1"/>
              </a:solidFill>
              <a:effectLst/>
              <a:latin typeface="+mn-lt"/>
              <a:ea typeface="+mn-ea"/>
              <a:cs typeface="+mn-cs"/>
            </a:rPr>
            <a:t>6.3</a:t>
          </a:r>
          <a:r>
            <a:rPr kumimoji="1" lang="ja-JP" altLang="ja-JP" sz="1400">
              <a:solidFill>
                <a:schemeClr val="dk1"/>
              </a:solidFill>
              <a:effectLst/>
              <a:latin typeface="+mn-lt"/>
              <a:ea typeface="+mn-ea"/>
              <a:cs typeface="+mn-cs"/>
            </a:rPr>
            <a:t>％増加し</a:t>
          </a:r>
          <a:r>
            <a:rPr kumimoji="1" lang="ja-JP" altLang="en-US" sz="1400">
              <a:solidFill>
                <a:schemeClr val="dk1"/>
              </a:solidFill>
              <a:effectLst/>
              <a:latin typeface="+mn-lt"/>
              <a:ea typeface="+mn-ea"/>
              <a:cs typeface="+mn-cs"/>
            </a:rPr>
            <a:t>ており、市民税</a:t>
          </a:r>
          <a:r>
            <a:rPr kumimoji="1" lang="ja-JP" altLang="ja-JP" sz="1400">
              <a:solidFill>
                <a:schemeClr val="dk1"/>
              </a:solidFill>
              <a:effectLst/>
              <a:latin typeface="+mn-lt"/>
              <a:ea typeface="+mn-ea"/>
              <a:cs typeface="+mn-cs"/>
            </a:rPr>
            <a:t>全体では</a:t>
          </a:r>
          <a:r>
            <a:rPr kumimoji="1" lang="en-US" altLang="ja-JP" sz="1400">
              <a:solidFill>
                <a:schemeClr val="dk1"/>
              </a:solidFill>
              <a:effectLst/>
              <a:latin typeface="+mn-lt"/>
              <a:ea typeface="+mn-ea"/>
              <a:cs typeface="+mn-cs"/>
            </a:rPr>
            <a:t>2.5</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増加した</a:t>
          </a:r>
          <a:r>
            <a:rPr kumimoji="1" lang="ja-JP" altLang="ja-JP" sz="1400">
              <a:solidFill>
                <a:schemeClr val="dk1"/>
              </a:solidFill>
              <a:effectLst/>
              <a:latin typeface="+mn-lt"/>
              <a:ea typeface="+mn-ea"/>
              <a:cs typeface="+mn-cs"/>
            </a:rPr>
            <a:t>。</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継続して取り組んでいる歳出の抑制効果が現れていないためであるが、</a:t>
          </a:r>
          <a:r>
            <a:rPr kumimoji="1" lang="ja-JP" altLang="en-US"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29</a:t>
          </a:r>
          <a:r>
            <a:rPr kumimoji="1" lang="ja-JP" altLang="en-US" sz="1400">
              <a:solidFill>
                <a:schemeClr val="dk1"/>
              </a:solidFill>
              <a:effectLst/>
              <a:latin typeface="+mn-lt"/>
              <a:ea typeface="+mn-ea"/>
              <a:cs typeface="+mn-cs"/>
            </a:rPr>
            <a:t>年</a:t>
          </a:r>
          <a:r>
            <a:rPr kumimoji="1" lang="en-US" altLang="ja-JP" sz="1400">
              <a:solidFill>
                <a:schemeClr val="dk1"/>
              </a:solidFill>
              <a:effectLst/>
              <a:latin typeface="+mn-lt"/>
              <a:ea typeface="+mn-ea"/>
              <a:cs typeface="+mn-cs"/>
            </a:rPr>
            <a:t>11</a:t>
          </a:r>
          <a:r>
            <a:rPr kumimoji="1" lang="ja-JP" altLang="en-US" sz="1400">
              <a:solidFill>
                <a:schemeClr val="dk1"/>
              </a:solidFill>
              <a:effectLst/>
              <a:latin typeface="+mn-lt"/>
              <a:ea typeface="+mn-ea"/>
              <a:cs typeface="+mn-cs"/>
            </a:rPr>
            <a:t>月に策定した「第２期持続可能な財政運営プラン」に基づき、</a:t>
          </a:r>
          <a:r>
            <a:rPr kumimoji="1" lang="ja-JP" altLang="ja-JP" sz="1400">
              <a:solidFill>
                <a:schemeClr val="dk1"/>
              </a:solidFill>
              <a:effectLst/>
              <a:latin typeface="+mn-lt"/>
              <a:ea typeface="+mn-ea"/>
              <a:cs typeface="+mn-cs"/>
            </a:rPr>
            <a:t>今後も投資的経費の抑制と共に、起債の繰上償還や人件費の抑制等、歳出の見直しを実施し、税収の徴収率の向上</a:t>
          </a:r>
          <a:r>
            <a:rPr kumimoji="1" lang="ja-JP" altLang="en-US" sz="1400">
              <a:solidFill>
                <a:schemeClr val="dk1"/>
              </a:solidFill>
              <a:effectLst/>
              <a:latin typeface="+mn-lt"/>
              <a:ea typeface="+mn-ea"/>
              <a:cs typeface="+mn-cs"/>
            </a:rPr>
            <a:t>や新たな財源確保に取り組み</a:t>
          </a:r>
          <a:r>
            <a:rPr kumimoji="1" lang="ja-JP" altLang="ja-JP" sz="1400">
              <a:solidFill>
                <a:schemeClr val="dk1"/>
              </a:solidFill>
              <a:effectLst/>
              <a:latin typeface="+mn-lt"/>
              <a:ea typeface="+mn-ea"/>
              <a:cs typeface="+mn-cs"/>
            </a:rPr>
            <a:t>歳入確保に努める。</a:t>
          </a:r>
          <a:endParaRPr lang="ja-JP" altLang="ja-JP" sz="18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124883</xdr:rowOff>
    </xdr:to>
    <xdr:cxnSp macro="">
      <xdr:nvCxnSpPr>
        <xdr:cNvPr id="69" name="直線コネクタ 68"/>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2" name="直線コネクタ 71"/>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5" name="直線コネクタ 74"/>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8" name="直線コネクタ 77"/>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8" name="楕円 87"/>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46160</xdr:rowOff>
    </xdr:from>
    <xdr:ext cx="762000" cy="259045"/>
    <xdr:sp macro="" textlink="">
      <xdr:nvSpPr>
        <xdr:cNvPr id="89" name="財政力該当値テキスト"/>
        <xdr:cNvSpPr txBox="1"/>
      </xdr:nvSpPr>
      <xdr:spPr>
        <a:xfrm>
          <a:off x="5041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90" name="楕円 89"/>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1" name="テキスト ボックス 90"/>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2" name="楕円 91"/>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3" name="テキスト ボックス 92"/>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前年度に比べ</a:t>
          </a:r>
          <a:r>
            <a:rPr kumimoji="1" lang="en-US" altLang="ja-JP" sz="1400">
              <a:solidFill>
                <a:schemeClr val="dk1"/>
              </a:solidFill>
              <a:effectLst/>
              <a:latin typeface="+mn-lt"/>
              <a:ea typeface="+mn-ea"/>
              <a:cs typeface="+mn-cs"/>
            </a:rPr>
            <a:t>1.1</a:t>
          </a:r>
          <a:r>
            <a:rPr kumimoji="1" lang="ja-JP" altLang="ja-JP" sz="1400">
              <a:solidFill>
                <a:schemeClr val="dk1"/>
              </a:solidFill>
              <a:effectLst/>
              <a:latin typeface="+mn-lt"/>
              <a:ea typeface="+mn-ea"/>
              <a:cs typeface="+mn-cs"/>
            </a:rPr>
            <a:t>ポイント上昇し、</a:t>
          </a:r>
          <a:r>
            <a:rPr kumimoji="1" lang="en-US" altLang="ja-JP" sz="1400">
              <a:solidFill>
                <a:schemeClr val="dk1"/>
              </a:solidFill>
              <a:effectLst/>
              <a:latin typeface="+mn-lt"/>
              <a:ea typeface="+mn-ea"/>
              <a:cs typeface="+mn-cs"/>
            </a:rPr>
            <a:t>97.9</a:t>
          </a:r>
          <a:r>
            <a:rPr kumimoji="1" lang="ja-JP" altLang="ja-JP" sz="1400">
              <a:solidFill>
                <a:schemeClr val="dk1"/>
              </a:solidFill>
              <a:effectLst/>
              <a:latin typeface="+mn-lt"/>
              <a:ea typeface="+mn-ea"/>
              <a:cs typeface="+mn-cs"/>
            </a:rPr>
            <a:t>％となった。これは普通交付税の減など減少したことが主な要因となっている。依然、類似団体の平均値を上回っているため、義務的経費の抑制、一般財源による歳入確保に努め、経常収支比率の低下を図る。</a:t>
          </a:r>
          <a:endParaRPr lang="ja-JP" altLang="ja-JP" sz="18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36406</xdr:rowOff>
    </xdr:from>
    <xdr:to>
      <xdr:col>23</xdr:col>
      <xdr:colOff>133350</xdr:colOff>
      <xdr:row>62</xdr:row>
      <xdr:rowOff>80645</xdr:rowOff>
    </xdr:to>
    <xdr:cxnSp macro="">
      <xdr:nvCxnSpPr>
        <xdr:cNvPr id="132" name="直線コネクタ 131"/>
        <xdr:cNvCxnSpPr/>
      </xdr:nvCxnSpPr>
      <xdr:spPr>
        <a:xfrm>
          <a:off x="4114800" y="10666306"/>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160037</xdr:rowOff>
    </xdr:from>
    <xdr:ext cx="762000" cy="259045"/>
    <xdr:sp macro="" textlink="">
      <xdr:nvSpPr>
        <xdr:cNvPr id="133" name="財政構造の弾力性平均値テキスト"/>
        <xdr:cNvSpPr txBox="1"/>
      </xdr:nvSpPr>
      <xdr:spPr>
        <a:xfrm>
          <a:off x="5041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151554</xdr:rowOff>
    </xdr:from>
    <xdr:to>
      <xdr:col>19</xdr:col>
      <xdr:colOff>133350</xdr:colOff>
      <xdr:row>62</xdr:row>
      <xdr:rowOff>36406</xdr:rowOff>
    </xdr:to>
    <xdr:cxnSp macro="">
      <xdr:nvCxnSpPr>
        <xdr:cNvPr id="135" name="直線コネクタ 134"/>
        <xdr:cNvCxnSpPr/>
      </xdr:nvCxnSpPr>
      <xdr:spPr>
        <a:xfrm>
          <a:off x="3225800" y="106100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37" name="テキスト ボックス 136"/>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123402</xdr:rowOff>
    </xdr:from>
    <xdr:to>
      <xdr:col>15</xdr:col>
      <xdr:colOff>82550</xdr:colOff>
      <xdr:row>61</xdr:row>
      <xdr:rowOff>151554</xdr:rowOff>
    </xdr:to>
    <xdr:cxnSp macro="">
      <xdr:nvCxnSpPr>
        <xdr:cNvPr id="138" name="直線コネクタ 137"/>
        <xdr:cNvCxnSpPr/>
      </xdr:nvCxnSpPr>
      <xdr:spPr>
        <a:xfrm>
          <a:off x="2336800" y="1058185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122572</xdr:rowOff>
    </xdr:from>
    <xdr:ext cx="762000" cy="259045"/>
    <xdr:sp macro="" textlink="">
      <xdr:nvSpPr>
        <xdr:cNvPr id="140" name="テキスト ボックス 139"/>
        <xdr:cNvSpPr txBox="1"/>
      </xdr:nvSpPr>
      <xdr:spPr>
        <a:xfrm>
          <a:off x="2844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75142</xdr:rowOff>
    </xdr:from>
    <xdr:to>
      <xdr:col>11</xdr:col>
      <xdr:colOff>31750</xdr:colOff>
      <xdr:row>61</xdr:row>
      <xdr:rowOff>123402</xdr:rowOff>
    </xdr:to>
    <xdr:cxnSp macro="">
      <xdr:nvCxnSpPr>
        <xdr:cNvPr id="141" name="直線コネクタ 140"/>
        <xdr:cNvCxnSpPr/>
      </xdr:nvCxnSpPr>
      <xdr:spPr>
        <a:xfrm>
          <a:off x="1447800" y="105335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43" name="テキスト ボックス 142"/>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114529</xdr:rowOff>
    </xdr:from>
    <xdr:ext cx="762000" cy="259045"/>
    <xdr:sp macro="" textlink="">
      <xdr:nvSpPr>
        <xdr:cNvPr id="145" name="テキスト ボックス 144"/>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51" name="楕円 150"/>
        <xdr:cNvSpPr/>
      </xdr:nvSpPr>
      <xdr:spPr>
        <a:xfrm>
          <a:off x="49022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1922</xdr:rowOff>
    </xdr:from>
    <xdr:ext cx="762000" cy="259045"/>
    <xdr:sp macro="" textlink="">
      <xdr:nvSpPr>
        <xdr:cNvPr id="152" name="財政構造の弾力性該当値テキスト"/>
        <xdr:cNvSpPr txBox="1"/>
      </xdr:nvSpPr>
      <xdr:spPr>
        <a:xfrm>
          <a:off x="5041900" y="106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157056</xdr:rowOff>
    </xdr:from>
    <xdr:to>
      <xdr:col>19</xdr:col>
      <xdr:colOff>184150</xdr:colOff>
      <xdr:row>62</xdr:row>
      <xdr:rowOff>87206</xdr:rowOff>
    </xdr:to>
    <xdr:sp macro="" textlink="">
      <xdr:nvSpPr>
        <xdr:cNvPr id="153" name="楕円 152"/>
        <xdr:cNvSpPr/>
      </xdr:nvSpPr>
      <xdr:spPr>
        <a:xfrm>
          <a:off x="4064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71983</xdr:rowOff>
    </xdr:from>
    <xdr:ext cx="736600" cy="259045"/>
    <xdr:sp macro="" textlink="">
      <xdr:nvSpPr>
        <xdr:cNvPr id="154" name="テキスト ボックス 153"/>
        <xdr:cNvSpPr txBox="1"/>
      </xdr:nvSpPr>
      <xdr:spPr>
        <a:xfrm>
          <a:off x="3733800" y="1070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100754</xdr:rowOff>
    </xdr:from>
    <xdr:to>
      <xdr:col>15</xdr:col>
      <xdr:colOff>133350</xdr:colOff>
      <xdr:row>62</xdr:row>
      <xdr:rowOff>30904</xdr:rowOff>
    </xdr:to>
    <xdr:sp macro="" textlink="">
      <xdr:nvSpPr>
        <xdr:cNvPr id="155" name="楕円 154"/>
        <xdr:cNvSpPr/>
      </xdr:nvSpPr>
      <xdr:spPr>
        <a:xfrm>
          <a:off x="3175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56" name="テキスト ボックス 155"/>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72602</xdr:rowOff>
    </xdr:from>
    <xdr:to>
      <xdr:col>11</xdr:col>
      <xdr:colOff>82550</xdr:colOff>
      <xdr:row>62</xdr:row>
      <xdr:rowOff>2752</xdr:rowOff>
    </xdr:to>
    <xdr:sp macro="" textlink="">
      <xdr:nvSpPr>
        <xdr:cNvPr id="157" name="楕円 156"/>
        <xdr:cNvSpPr/>
      </xdr:nvSpPr>
      <xdr:spPr>
        <a:xfrm>
          <a:off x="2286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158979</xdr:rowOff>
    </xdr:from>
    <xdr:ext cx="762000" cy="259045"/>
    <xdr:sp macro="" textlink="">
      <xdr:nvSpPr>
        <xdr:cNvPr id="158" name="テキスト ボックス 157"/>
        <xdr:cNvSpPr txBox="1"/>
      </xdr:nvSpPr>
      <xdr:spPr>
        <a:xfrm>
          <a:off x="1955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24342</xdr:rowOff>
    </xdr:from>
    <xdr:to>
      <xdr:col>7</xdr:col>
      <xdr:colOff>31750</xdr:colOff>
      <xdr:row>61</xdr:row>
      <xdr:rowOff>125942</xdr:rowOff>
    </xdr:to>
    <xdr:sp macro="" textlink="">
      <xdr:nvSpPr>
        <xdr:cNvPr id="159" name="楕円 158"/>
        <xdr:cNvSpPr/>
      </xdr:nvSpPr>
      <xdr:spPr>
        <a:xfrm>
          <a:off x="1397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110719</xdr:rowOff>
    </xdr:from>
    <xdr:ext cx="762000" cy="259045"/>
    <xdr:sp macro="" textlink="">
      <xdr:nvSpPr>
        <xdr:cNvPr id="160" name="テキスト ボックス 159"/>
        <xdr:cNvSpPr txBox="1"/>
      </xdr:nvSpPr>
      <xdr:spPr>
        <a:xfrm>
          <a:off x="10668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[216,709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人件費については、庄原市定員マネジメントプランに沿った定数管理により前年度より減少している。</a:t>
          </a:r>
          <a:r>
            <a:rPr kumimoji="1" lang="ja-JP" altLang="en-US" sz="1400">
              <a:solidFill>
                <a:schemeClr val="dk1"/>
              </a:solidFill>
              <a:effectLst/>
              <a:latin typeface="+mn-lt"/>
              <a:ea typeface="+mn-ea"/>
              <a:cs typeface="+mn-cs"/>
            </a:rPr>
            <a:t>また</a:t>
          </a:r>
          <a:r>
            <a:rPr kumimoji="1" lang="ja-JP" altLang="ja-JP" sz="1400">
              <a:solidFill>
                <a:schemeClr val="dk1"/>
              </a:solidFill>
              <a:effectLst/>
              <a:latin typeface="+mn-lt"/>
              <a:ea typeface="+mn-ea"/>
              <a:cs typeface="+mn-cs"/>
            </a:rPr>
            <a:t>、物件費について</a:t>
          </a:r>
          <a:r>
            <a:rPr kumimoji="1" lang="ja-JP" altLang="en-US" sz="1400">
              <a:solidFill>
                <a:schemeClr val="dk1"/>
              </a:solidFill>
              <a:effectLst/>
              <a:latin typeface="+mn-lt"/>
              <a:ea typeface="+mn-ea"/>
              <a:cs typeface="+mn-cs"/>
            </a:rPr>
            <a:t>も</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地方創生加速化交付金事業の皆減や除雪事業、賦課徴収事業などの現象により、前年度比▲</a:t>
          </a:r>
          <a:r>
            <a:rPr kumimoji="1" lang="en-US" altLang="ja-JP" sz="1400">
              <a:solidFill>
                <a:schemeClr val="dk1"/>
              </a:solidFill>
              <a:effectLst/>
              <a:latin typeface="+mn-lt"/>
              <a:ea typeface="+mn-ea"/>
              <a:cs typeface="+mn-cs"/>
            </a:rPr>
            <a:t>3.1</a:t>
          </a:r>
          <a:r>
            <a:rPr kumimoji="1" lang="ja-JP" altLang="en-US" sz="1400">
              <a:solidFill>
                <a:schemeClr val="dk1"/>
              </a:solidFill>
              <a:effectLst/>
              <a:latin typeface="+mn-lt"/>
              <a:ea typeface="+mn-ea"/>
              <a:cs typeface="+mn-cs"/>
            </a:rPr>
            <a:t>％となっている。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しかし、</a:t>
          </a:r>
          <a:r>
            <a:rPr kumimoji="1" lang="ja-JP" altLang="ja-JP" sz="1400">
              <a:solidFill>
                <a:schemeClr val="dk1"/>
              </a:solidFill>
              <a:effectLst/>
              <a:latin typeface="+mn-lt"/>
              <a:ea typeface="+mn-ea"/>
              <a:cs typeface="+mn-cs"/>
            </a:rPr>
            <a:t>人口減少の影響を受けて市民１人当たりの人件費・物件費が多額となって</a:t>
          </a:r>
          <a:r>
            <a:rPr kumimoji="1" lang="ja-JP" altLang="en-US" sz="1400">
              <a:solidFill>
                <a:schemeClr val="dk1"/>
              </a:solidFill>
              <a:effectLst/>
              <a:latin typeface="+mn-lt"/>
              <a:ea typeface="+mn-ea"/>
              <a:cs typeface="+mn-cs"/>
            </a:rPr>
            <a:t>おり、また</a:t>
          </a:r>
          <a:r>
            <a:rPr kumimoji="1" lang="ja-JP" altLang="ja-JP" sz="1400">
              <a:solidFill>
                <a:schemeClr val="dk1"/>
              </a:solidFill>
              <a:effectLst/>
              <a:latin typeface="+mn-lt"/>
              <a:ea typeface="+mn-ea"/>
              <a:cs typeface="+mn-cs"/>
            </a:rPr>
            <a:t>類似団体平均と比較して高くなっているのは、主に物件費を要因としており、施設の維持管理業務の大半を法人等への委託や指定管理者制度の活用を実施しているためである。委託先も民間業者へも広げることで、今後は競争に伴うコスト削減が出てくることが見込まれる。</a:t>
          </a:r>
          <a:endParaRPr lang="ja-JP" altLang="ja-JP" sz="18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143520</xdr:rowOff>
    </xdr:from>
    <xdr:to>
      <xdr:col>23</xdr:col>
      <xdr:colOff>133350</xdr:colOff>
      <xdr:row>85</xdr:row>
      <xdr:rowOff>166146</xdr:rowOff>
    </xdr:to>
    <xdr:cxnSp macro="">
      <xdr:nvCxnSpPr>
        <xdr:cNvPr id="195" name="直線コネクタ 194"/>
        <xdr:cNvCxnSpPr/>
      </xdr:nvCxnSpPr>
      <xdr:spPr>
        <a:xfrm>
          <a:off x="4114800" y="14716770"/>
          <a:ext cx="838200" cy="2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83577</xdr:rowOff>
    </xdr:from>
    <xdr:ext cx="762000" cy="259045"/>
    <xdr:sp macro="" textlink="">
      <xdr:nvSpPr>
        <xdr:cNvPr id="196" name="人件費・物件費等の状況平均値テキスト"/>
        <xdr:cNvSpPr txBox="1"/>
      </xdr:nvSpPr>
      <xdr:spPr>
        <a:xfrm>
          <a:off x="5041900" y="1414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98816</xdr:rowOff>
    </xdr:from>
    <xdr:to>
      <xdr:col>19</xdr:col>
      <xdr:colOff>133350</xdr:colOff>
      <xdr:row>85</xdr:row>
      <xdr:rowOff>143520</xdr:rowOff>
    </xdr:to>
    <xdr:cxnSp macro="">
      <xdr:nvCxnSpPr>
        <xdr:cNvPr id="198" name="直線コネクタ 197"/>
        <xdr:cNvCxnSpPr/>
      </xdr:nvCxnSpPr>
      <xdr:spPr>
        <a:xfrm>
          <a:off x="3225800" y="14672066"/>
          <a:ext cx="889000" cy="4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146260</xdr:rowOff>
    </xdr:from>
    <xdr:ext cx="736600" cy="259045"/>
    <xdr:sp macro="" textlink="">
      <xdr:nvSpPr>
        <xdr:cNvPr id="200" name="テキスト ボックス 199"/>
        <xdr:cNvSpPr txBox="1"/>
      </xdr:nvSpPr>
      <xdr:spPr>
        <a:xfrm>
          <a:off x="3733800" y="14033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27366</xdr:rowOff>
    </xdr:from>
    <xdr:to>
      <xdr:col>15</xdr:col>
      <xdr:colOff>82550</xdr:colOff>
      <xdr:row>85</xdr:row>
      <xdr:rowOff>98816</xdr:rowOff>
    </xdr:to>
    <xdr:cxnSp macro="">
      <xdr:nvCxnSpPr>
        <xdr:cNvPr id="201" name="直線コネクタ 200"/>
        <xdr:cNvCxnSpPr/>
      </xdr:nvCxnSpPr>
      <xdr:spPr>
        <a:xfrm>
          <a:off x="2336800" y="14600616"/>
          <a:ext cx="889000" cy="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90343</xdr:rowOff>
    </xdr:from>
    <xdr:ext cx="762000" cy="259045"/>
    <xdr:sp macro="" textlink="">
      <xdr:nvSpPr>
        <xdr:cNvPr id="203" name="テキスト ボックス 202"/>
        <xdr:cNvSpPr txBox="1"/>
      </xdr:nvSpPr>
      <xdr:spPr>
        <a:xfrm>
          <a:off x="2844800" y="1397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134414</xdr:rowOff>
    </xdr:from>
    <xdr:to>
      <xdr:col>11</xdr:col>
      <xdr:colOff>31750</xdr:colOff>
      <xdr:row>85</xdr:row>
      <xdr:rowOff>27366</xdr:rowOff>
    </xdr:to>
    <xdr:cxnSp macro="">
      <xdr:nvCxnSpPr>
        <xdr:cNvPr id="204" name="直線コネクタ 203"/>
        <xdr:cNvCxnSpPr/>
      </xdr:nvCxnSpPr>
      <xdr:spPr>
        <a:xfrm>
          <a:off x="1447800" y="14536214"/>
          <a:ext cx="889000" cy="6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50826</xdr:rowOff>
    </xdr:from>
    <xdr:ext cx="762000" cy="259045"/>
    <xdr:sp macro="" textlink="">
      <xdr:nvSpPr>
        <xdr:cNvPr id="206" name="テキスト ボックス 205"/>
        <xdr:cNvSpPr txBox="1"/>
      </xdr:nvSpPr>
      <xdr:spPr>
        <a:xfrm>
          <a:off x="1955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12926</xdr:rowOff>
    </xdr:from>
    <xdr:ext cx="762000" cy="259045"/>
    <xdr:sp macro="" textlink="">
      <xdr:nvSpPr>
        <xdr:cNvPr id="208" name="テキスト ボックス 207"/>
        <xdr:cNvSpPr txBox="1"/>
      </xdr:nvSpPr>
      <xdr:spPr>
        <a:xfrm>
          <a:off x="1066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115346</xdr:rowOff>
    </xdr:from>
    <xdr:to>
      <xdr:col>23</xdr:col>
      <xdr:colOff>184150</xdr:colOff>
      <xdr:row>86</xdr:row>
      <xdr:rowOff>45496</xdr:rowOff>
    </xdr:to>
    <xdr:sp macro="" textlink="">
      <xdr:nvSpPr>
        <xdr:cNvPr id="214" name="楕円 213"/>
        <xdr:cNvSpPr/>
      </xdr:nvSpPr>
      <xdr:spPr>
        <a:xfrm>
          <a:off x="4902200" y="1468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87423</xdr:rowOff>
    </xdr:from>
    <xdr:ext cx="762000" cy="259045"/>
    <xdr:sp macro="" textlink="">
      <xdr:nvSpPr>
        <xdr:cNvPr id="215" name="人件費・物件費等の状況該当値テキスト"/>
        <xdr:cNvSpPr txBox="1"/>
      </xdr:nvSpPr>
      <xdr:spPr>
        <a:xfrm>
          <a:off x="5041900" y="1466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92720</xdr:rowOff>
    </xdr:from>
    <xdr:to>
      <xdr:col>19</xdr:col>
      <xdr:colOff>184150</xdr:colOff>
      <xdr:row>86</xdr:row>
      <xdr:rowOff>22870</xdr:rowOff>
    </xdr:to>
    <xdr:sp macro="" textlink="">
      <xdr:nvSpPr>
        <xdr:cNvPr id="216" name="楕円 215"/>
        <xdr:cNvSpPr/>
      </xdr:nvSpPr>
      <xdr:spPr>
        <a:xfrm>
          <a:off x="4064000" y="146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7647</xdr:rowOff>
    </xdr:from>
    <xdr:ext cx="736600" cy="259045"/>
    <xdr:sp macro="" textlink="">
      <xdr:nvSpPr>
        <xdr:cNvPr id="217" name="テキスト ボックス 216"/>
        <xdr:cNvSpPr txBox="1"/>
      </xdr:nvSpPr>
      <xdr:spPr>
        <a:xfrm>
          <a:off x="3733800" y="14752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48016</xdr:rowOff>
    </xdr:from>
    <xdr:to>
      <xdr:col>15</xdr:col>
      <xdr:colOff>133350</xdr:colOff>
      <xdr:row>85</xdr:row>
      <xdr:rowOff>149616</xdr:rowOff>
    </xdr:to>
    <xdr:sp macro="" textlink="">
      <xdr:nvSpPr>
        <xdr:cNvPr id="218" name="楕円 217"/>
        <xdr:cNvSpPr/>
      </xdr:nvSpPr>
      <xdr:spPr>
        <a:xfrm>
          <a:off x="3175000" y="1462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134393</xdr:rowOff>
    </xdr:from>
    <xdr:ext cx="762000" cy="259045"/>
    <xdr:sp macro="" textlink="">
      <xdr:nvSpPr>
        <xdr:cNvPr id="219" name="テキスト ボックス 218"/>
        <xdr:cNvSpPr txBox="1"/>
      </xdr:nvSpPr>
      <xdr:spPr>
        <a:xfrm>
          <a:off x="2844800" y="1470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148016</xdr:rowOff>
    </xdr:from>
    <xdr:to>
      <xdr:col>11</xdr:col>
      <xdr:colOff>82550</xdr:colOff>
      <xdr:row>85</xdr:row>
      <xdr:rowOff>78166</xdr:rowOff>
    </xdr:to>
    <xdr:sp macro="" textlink="">
      <xdr:nvSpPr>
        <xdr:cNvPr id="220" name="楕円 219"/>
        <xdr:cNvSpPr/>
      </xdr:nvSpPr>
      <xdr:spPr>
        <a:xfrm>
          <a:off x="2286000" y="1454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62943</xdr:rowOff>
    </xdr:from>
    <xdr:ext cx="762000" cy="259045"/>
    <xdr:sp macro="" textlink="">
      <xdr:nvSpPr>
        <xdr:cNvPr id="221" name="テキスト ボックス 220"/>
        <xdr:cNvSpPr txBox="1"/>
      </xdr:nvSpPr>
      <xdr:spPr>
        <a:xfrm>
          <a:off x="1955800" y="1463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83614</xdr:rowOff>
    </xdr:from>
    <xdr:to>
      <xdr:col>7</xdr:col>
      <xdr:colOff>31750</xdr:colOff>
      <xdr:row>85</xdr:row>
      <xdr:rowOff>13764</xdr:rowOff>
    </xdr:to>
    <xdr:sp macro="" textlink="">
      <xdr:nvSpPr>
        <xdr:cNvPr id="222" name="楕円 221"/>
        <xdr:cNvSpPr/>
      </xdr:nvSpPr>
      <xdr:spPr>
        <a:xfrm>
          <a:off x="1397000" y="1448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169991</xdr:rowOff>
    </xdr:from>
    <xdr:ext cx="762000" cy="259045"/>
    <xdr:sp macro="" textlink="">
      <xdr:nvSpPr>
        <xdr:cNvPr id="223" name="テキスト ボックス 222"/>
        <xdr:cNvSpPr txBox="1"/>
      </xdr:nvSpPr>
      <xdr:spPr>
        <a:xfrm>
          <a:off x="1066800" y="1457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類似団体平均とほぼ同値となっている。</a:t>
          </a:r>
          <a:endParaRPr lang="ja-JP" altLang="ja-JP" sz="1400">
            <a:effectLst/>
          </a:endParaRPr>
        </a:p>
        <a:p>
          <a:r>
            <a:rPr kumimoji="1" lang="ja-JP" altLang="ja-JP" sz="1400">
              <a:solidFill>
                <a:schemeClr val="dk1"/>
              </a:solidFill>
              <a:effectLst/>
              <a:latin typeface="+mn-lt"/>
              <a:ea typeface="+mn-ea"/>
              <a:cs typeface="+mn-cs"/>
            </a:rPr>
            <a:t>　今後も、給料体系の見直し等や庄原市定員マネジメントプランの推進を通じ、引き続き、縮減に努める。</a:t>
          </a:r>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前年度数値を引用</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45296</xdr:rowOff>
    </xdr:from>
    <xdr:to>
      <xdr:col>81</xdr:col>
      <xdr:colOff>44450</xdr:colOff>
      <xdr:row>86</xdr:row>
      <xdr:rowOff>45296</xdr:rowOff>
    </xdr:to>
    <xdr:cxnSp macro="">
      <xdr:nvCxnSpPr>
        <xdr:cNvPr id="257" name="直線コネクタ 256"/>
        <xdr:cNvCxnSpPr/>
      </xdr:nvCxnSpPr>
      <xdr:spPr>
        <a:xfrm>
          <a:off x="16179800" y="147899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6790</xdr:rowOff>
    </xdr:from>
    <xdr:ext cx="762000" cy="259045"/>
    <xdr:sp macro="" textlink="">
      <xdr:nvSpPr>
        <xdr:cNvPr id="258"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5080</xdr:rowOff>
    </xdr:from>
    <xdr:to>
      <xdr:col>77</xdr:col>
      <xdr:colOff>44450</xdr:colOff>
      <xdr:row>86</xdr:row>
      <xdr:rowOff>45296</xdr:rowOff>
    </xdr:to>
    <xdr:cxnSp macro="">
      <xdr:nvCxnSpPr>
        <xdr:cNvPr id="260" name="直線コネクタ 259"/>
        <xdr:cNvCxnSpPr/>
      </xdr:nvCxnSpPr>
      <xdr:spPr>
        <a:xfrm>
          <a:off x="15290800" y="1474978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62" name="テキスト ボックス 261"/>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5080</xdr:rowOff>
    </xdr:from>
    <xdr:to>
      <xdr:col>72</xdr:col>
      <xdr:colOff>203200</xdr:colOff>
      <xdr:row>86</xdr:row>
      <xdr:rowOff>21166</xdr:rowOff>
    </xdr:to>
    <xdr:cxnSp macro="">
      <xdr:nvCxnSpPr>
        <xdr:cNvPr id="263" name="直線コネクタ 262"/>
        <xdr:cNvCxnSpPr/>
      </xdr:nvCxnSpPr>
      <xdr:spPr>
        <a:xfrm flipV="1">
          <a:off x="14401800" y="1474978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121090</xdr:rowOff>
    </xdr:from>
    <xdr:ext cx="762000" cy="259045"/>
    <xdr:sp macro="" textlink="">
      <xdr:nvSpPr>
        <xdr:cNvPr id="265" name="テキスト ボックス 264"/>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21166</xdr:rowOff>
    </xdr:to>
    <xdr:cxnSp macro="">
      <xdr:nvCxnSpPr>
        <xdr:cNvPr id="266" name="直線コネクタ 265"/>
        <xdr:cNvCxnSpPr/>
      </xdr:nvCxnSpPr>
      <xdr:spPr>
        <a:xfrm>
          <a:off x="13512800" y="147256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40657</xdr:rowOff>
    </xdr:from>
    <xdr:ext cx="762000" cy="259045"/>
    <xdr:sp macro="" textlink="">
      <xdr:nvSpPr>
        <xdr:cNvPr id="270" name="テキスト ボックス 269"/>
        <xdr:cNvSpPr txBox="1"/>
      </xdr:nvSpPr>
      <xdr:spPr>
        <a:xfrm>
          <a:off x="13131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165946</xdr:rowOff>
    </xdr:from>
    <xdr:to>
      <xdr:col>81</xdr:col>
      <xdr:colOff>95250</xdr:colOff>
      <xdr:row>86</xdr:row>
      <xdr:rowOff>96096</xdr:rowOff>
    </xdr:to>
    <xdr:sp macro="" textlink="">
      <xdr:nvSpPr>
        <xdr:cNvPr id="276" name="楕円 275"/>
        <xdr:cNvSpPr/>
      </xdr:nvSpPr>
      <xdr:spPr>
        <a:xfrm>
          <a:off x="169672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11023</xdr:rowOff>
    </xdr:from>
    <xdr:ext cx="762000" cy="259045"/>
    <xdr:sp macro="" textlink="">
      <xdr:nvSpPr>
        <xdr:cNvPr id="277" name="給与水準   （国との比較）該当値テキスト"/>
        <xdr:cNvSpPr txBox="1"/>
      </xdr:nvSpPr>
      <xdr:spPr>
        <a:xfrm>
          <a:off x="17106900" y="1458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165946</xdr:rowOff>
    </xdr:from>
    <xdr:to>
      <xdr:col>77</xdr:col>
      <xdr:colOff>95250</xdr:colOff>
      <xdr:row>86</xdr:row>
      <xdr:rowOff>96096</xdr:rowOff>
    </xdr:to>
    <xdr:sp macro="" textlink="">
      <xdr:nvSpPr>
        <xdr:cNvPr id="278" name="楕円 277"/>
        <xdr:cNvSpPr/>
      </xdr:nvSpPr>
      <xdr:spPr>
        <a:xfrm>
          <a:off x="161290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106273</xdr:rowOff>
    </xdr:from>
    <xdr:ext cx="736600" cy="259045"/>
    <xdr:sp macro="" textlink="">
      <xdr:nvSpPr>
        <xdr:cNvPr id="279" name="テキスト ボックス 278"/>
        <xdr:cNvSpPr txBox="1"/>
      </xdr:nvSpPr>
      <xdr:spPr>
        <a:xfrm>
          <a:off x="15798800" y="1450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125730</xdr:rowOff>
    </xdr:from>
    <xdr:to>
      <xdr:col>73</xdr:col>
      <xdr:colOff>44450</xdr:colOff>
      <xdr:row>86</xdr:row>
      <xdr:rowOff>55880</xdr:rowOff>
    </xdr:to>
    <xdr:sp macro="" textlink="">
      <xdr:nvSpPr>
        <xdr:cNvPr id="280" name="楕円 279"/>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66057</xdr:rowOff>
    </xdr:from>
    <xdr:ext cx="762000" cy="259045"/>
    <xdr:sp macro="" textlink="">
      <xdr:nvSpPr>
        <xdr:cNvPr id="281" name="テキスト ボックス 280"/>
        <xdr:cNvSpPr txBox="1"/>
      </xdr:nvSpPr>
      <xdr:spPr>
        <a:xfrm>
          <a:off x="14909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2" name="楕円 281"/>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3" name="テキスト ボックス 282"/>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4" name="楕円 283"/>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5" name="テキスト ボックス 284"/>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市の面積が広大で、類似団体と比較して、支所を多く配置しなくてはいけないことから、平均を上回っている。また、人口減少の影響もあり前年度より微増している。今後、庄原市定員マネジメントプランに基づき、民間業者等への委託の推進を検討しつつ、平成</a:t>
          </a:r>
          <a:r>
            <a:rPr kumimoji="1" lang="en-US" altLang="ja-JP" sz="1400">
              <a:solidFill>
                <a:schemeClr val="dk1"/>
              </a:solidFill>
              <a:effectLst/>
              <a:latin typeface="+mn-lt"/>
              <a:ea typeface="+mn-ea"/>
              <a:cs typeface="+mn-cs"/>
            </a:rPr>
            <a:t>33</a:t>
          </a:r>
          <a:r>
            <a:rPr kumimoji="1" lang="ja-JP" altLang="ja-JP" sz="1400">
              <a:solidFill>
                <a:schemeClr val="dk1"/>
              </a:solidFill>
              <a:effectLst/>
              <a:latin typeface="+mn-lt"/>
              <a:ea typeface="+mn-ea"/>
              <a:cs typeface="+mn-cs"/>
            </a:rPr>
            <a:t>年</a:t>
          </a:r>
          <a:r>
            <a:rPr kumimoji="1" lang="en-US" altLang="ja-JP" sz="1400">
              <a:solidFill>
                <a:schemeClr val="dk1"/>
              </a:solidFill>
              <a:effectLst/>
              <a:latin typeface="+mn-lt"/>
              <a:ea typeface="+mn-ea"/>
              <a:cs typeface="+mn-cs"/>
            </a:rPr>
            <a:t>4</a:t>
          </a:r>
          <a:r>
            <a:rPr kumimoji="1" lang="ja-JP" altLang="ja-JP" sz="1400">
              <a:solidFill>
                <a:schemeClr val="dk1"/>
              </a:solidFill>
              <a:effectLst/>
              <a:latin typeface="+mn-lt"/>
              <a:ea typeface="+mn-ea"/>
              <a:cs typeface="+mn-cs"/>
            </a:rPr>
            <a:t>月</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日時点で合計</a:t>
          </a:r>
          <a:r>
            <a:rPr kumimoji="1" lang="en-US" altLang="ja-JP" sz="1400">
              <a:solidFill>
                <a:schemeClr val="dk1"/>
              </a:solidFill>
              <a:effectLst/>
              <a:latin typeface="+mn-lt"/>
              <a:ea typeface="+mn-ea"/>
              <a:cs typeface="+mn-cs"/>
            </a:rPr>
            <a:t>513</a:t>
          </a:r>
          <a:r>
            <a:rPr kumimoji="1" lang="ja-JP" altLang="ja-JP" sz="1400">
              <a:solidFill>
                <a:schemeClr val="dk1"/>
              </a:solidFill>
              <a:effectLst/>
              <a:latin typeface="+mn-lt"/>
              <a:ea typeface="+mn-ea"/>
              <a:cs typeface="+mn-cs"/>
            </a:rPr>
            <a:t>人を目指し職員削減に努める。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43966</xdr:rowOff>
    </xdr:from>
    <xdr:to>
      <xdr:col>81</xdr:col>
      <xdr:colOff>44450</xdr:colOff>
      <xdr:row>64</xdr:row>
      <xdr:rowOff>72692</xdr:rowOff>
    </xdr:to>
    <xdr:cxnSp macro="">
      <xdr:nvCxnSpPr>
        <xdr:cNvPr id="322" name="直線コネクタ 321"/>
        <xdr:cNvCxnSpPr/>
      </xdr:nvCxnSpPr>
      <xdr:spPr>
        <a:xfrm>
          <a:off x="16179800" y="11016766"/>
          <a:ext cx="8382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83716</xdr:rowOff>
    </xdr:from>
    <xdr:ext cx="762000" cy="259045"/>
    <xdr:sp macro="" textlink="">
      <xdr:nvSpPr>
        <xdr:cNvPr id="323" name="定員管理の状況平均値テキスト"/>
        <xdr:cNvSpPr txBox="1"/>
      </xdr:nvSpPr>
      <xdr:spPr>
        <a:xfrm>
          <a:off x="17106900" y="10542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25581</xdr:rowOff>
    </xdr:from>
    <xdr:to>
      <xdr:col>77</xdr:col>
      <xdr:colOff>44450</xdr:colOff>
      <xdr:row>64</xdr:row>
      <xdr:rowOff>43966</xdr:rowOff>
    </xdr:to>
    <xdr:cxnSp macro="">
      <xdr:nvCxnSpPr>
        <xdr:cNvPr id="325" name="直線コネクタ 324"/>
        <xdr:cNvCxnSpPr/>
      </xdr:nvCxnSpPr>
      <xdr:spPr>
        <a:xfrm>
          <a:off x="15290800" y="10998381"/>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164028</xdr:rowOff>
    </xdr:from>
    <xdr:ext cx="736600" cy="259045"/>
    <xdr:sp macro="" textlink="">
      <xdr:nvSpPr>
        <xdr:cNvPr id="327" name="テキスト ボックス 326"/>
        <xdr:cNvSpPr txBox="1"/>
      </xdr:nvSpPr>
      <xdr:spPr>
        <a:xfrm>
          <a:off x="15798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11793</xdr:rowOff>
    </xdr:from>
    <xdr:to>
      <xdr:col>72</xdr:col>
      <xdr:colOff>203200</xdr:colOff>
      <xdr:row>64</xdr:row>
      <xdr:rowOff>25581</xdr:rowOff>
    </xdr:to>
    <xdr:cxnSp macro="">
      <xdr:nvCxnSpPr>
        <xdr:cNvPr id="328" name="直線コネクタ 327"/>
        <xdr:cNvCxnSpPr/>
      </xdr:nvCxnSpPr>
      <xdr:spPr>
        <a:xfrm>
          <a:off x="14401800" y="1098459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146793</xdr:rowOff>
    </xdr:from>
    <xdr:ext cx="762000" cy="259045"/>
    <xdr:sp macro="" textlink="">
      <xdr:nvSpPr>
        <xdr:cNvPr id="330" name="テキスト ボックス 329"/>
        <xdr:cNvSpPr txBox="1"/>
      </xdr:nvSpPr>
      <xdr:spPr>
        <a:xfrm>
          <a:off x="14909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168305</xdr:rowOff>
    </xdr:from>
    <xdr:to>
      <xdr:col>68</xdr:col>
      <xdr:colOff>152400</xdr:colOff>
      <xdr:row>64</xdr:row>
      <xdr:rowOff>11793</xdr:rowOff>
    </xdr:to>
    <xdr:cxnSp macro="">
      <xdr:nvCxnSpPr>
        <xdr:cNvPr id="331" name="直線コネクタ 330"/>
        <xdr:cNvCxnSpPr/>
      </xdr:nvCxnSpPr>
      <xdr:spPr>
        <a:xfrm>
          <a:off x="13512800" y="10969655"/>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3" name="テキスト ボックス 332"/>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95086</xdr:rowOff>
    </xdr:from>
    <xdr:ext cx="762000" cy="259045"/>
    <xdr:sp macro="" textlink="">
      <xdr:nvSpPr>
        <xdr:cNvPr id="335" name="テキスト ボックス 334"/>
        <xdr:cNvSpPr txBox="1"/>
      </xdr:nvSpPr>
      <xdr:spPr>
        <a:xfrm>
          <a:off x="13131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21892</xdr:rowOff>
    </xdr:from>
    <xdr:to>
      <xdr:col>81</xdr:col>
      <xdr:colOff>95250</xdr:colOff>
      <xdr:row>64</xdr:row>
      <xdr:rowOff>123492</xdr:rowOff>
    </xdr:to>
    <xdr:sp macro="" textlink="">
      <xdr:nvSpPr>
        <xdr:cNvPr id="341" name="楕円 340"/>
        <xdr:cNvSpPr/>
      </xdr:nvSpPr>
      <xdr:spPr>
        <a:xfrm>
          <a:off x="16967200" y="1099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165419</xdr:rowOff>
    </xdr:from>
    <xdr:ext cx="762000" cy="259045"/>
    <xdr:sp macro="" textlink="">
      <xdr:nvSpPr>
        <xdr:cNvPr id="342" name="定員管理の状況該当値テキスト"/>
        <xdr:cNvSpPr txBox="1"/>
      </xdr:nvSpPr>
      <xdr:spPr>
        <a:xfrm>
          <a:off x="17106900" y="1096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164616</xdr:rowOff>
    </xdr:from>
    <xdr:to>
      <xdr:col>77</xdr:col>
      <xdr:colOff>95250</xdr:colOff>
      <xdr:row>64</xdr:row>
      <xdr:rowOff>94766</xdr:rowOff>
    </xdr:to>
    <xdr:sp macro="" textlink="">
      <xdr:nvSpPr>
        <xdr:cNvPr id="343" name="楕円 342"/>
        <xdr:cNvSpPr/>
      </xdr:nvSpPr>
      <xdr:spPr>
        <a:xfrm>
          <a:off x="16129000" y="1096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79543</xdr:rowOff>
    </xdr:from>
    <xdr:ext cx="736600" cy="259045"/>
    <xdr:sp macro="" textlink="">
      <xdr:nvSpPr>
        <xdr:cNvPr id="344" name="テキスト ボックス 343"/>
        <xdr:cNvSpPr txBox="1"/>
      </xdr:nvSpPr>
      <xdr:spPr>
        <a:xfrm>
          <a:off x="15798800" y="11052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146231</xdr:rowOff>
    </xdr:from>
    <xdr:to>
      <xdr:col>73</xdr:col>
      <xdr:colOff>44450</xdr:colOff>
      <xdr:row>64</xdr:row>
      <xdr:rowOff>76381</xdr:rowOff>
    </xdr:to>
    <xdr:sp macro="" textlink="">
      <xdr:nvSpPr>
        <xdr:cNvPr id="345" name="楕円 344"/>
        <xdr:cNvSpPr/>
      </xdr:nvSpPr>
      <xdr:spPr>
        <a:xfrm>
          <a:off x="15240000" y="1094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61158</xdr:rowOff>
    </xdr:from>
    <xdr:ext cx="762000" cy="259045"/>
    <xdr:sp macro="" textlink="">
      <xdr:nvSpPr>
        <xdr:cNvPr id="346" name="テキスト ボックス 345"/>
        <xdr:cNvSpPr txBox="1"/>
      </xdr:nvSpPr>
      <xdr:spPr>
        <a:xfrm>
          <a:off x="14909800" y="1103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132443</xdr:rowOff>
    </xdr:from>
    <xdr:to>
      <xdr:col>68</xdr:col>
      <xdr:colOff>203200</xdr:colOff>
      <xdr:row>64</xdr:row>
      <xdr:rowOff>62593</xdr:rowOff>
    </xdr:to>
    <xdr:sp macro="" textlink="">
      <xdr:nvSpPr>
        <xdr:cNvPr id="347" name="楕円 346"/>
        <xdr:cNvSpPr/>
      </xdr:nvSpPr>
      <xdr:spPr>
        <a:xfrm>
          <a:off x="14351000" y="109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47370</xdr:rowOff>
    </xdr:from>
    <xdr:ext cx="762000" cy="259045"/>
    <xdr:sp macro="" textlink="">
      <xdr:nvSpPr>
        <xdr:cNvPr id="348" name="テキスト ボックス 347"/>
        <xdr:cNvSpPr txBox="1"/>
      </xdr:nvSpPr>
      <xdr:spPr>
        <a:xfrm>
          <a:off x="14020800" y="1102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117505</xdr:rowOff>
    </xdr:from>
    <xdr:to>
      <xdr:col>64</xdr:col>
      <xdr:colOff>152400</xdr:colOff>
      <xdr:row>64</xdr:row>
      <xdr:rowOff>47655</xdr:rowOff>
    </xdr:to>
    <xdr:sp macro="" textlink="">
      <xdr:nvSpPr>
        <xdr:cNvPr id="349" name="楕円 348"/>
        <xdr:cNvSpPr/>
      </xdr:nvSpPr>
      <xdr:spPr>
        <a:xfrm>
          <a:off x="13462000" y="1091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32432</xdr:rowOff>
    </xdr:from>
    <xdr:ext cx="762000" cy="259045"/>
    <xdr:sp macro="" textlink="">
      <xdr:nvSpPr>
        <xdr:cNvPr id="350" name="テキスト ボックス 349"/>
        <xdr:cNvSpPr txBox="1"/>
      </xdr:nvSpPr>
      <xdr:spPr>
        <a:xfrm>
          <a:off x="13131800" y="1100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昨年度に比べて</a:t>
          </a:r>
          <a:r>
            <a:rPr kumimoji="1" lang="en-US" altLang="ja-JP" sz="1400">
              <a:solidFill>
                <a:schemeClr val="dk1"/>
              </a:solidFill>
              <a:effectLst/>
              <a:latin typeface="+mn-lt"/>
              <a:ea typeface="+mn-ea"/>
              <a:cs typeface="+mn-cs"/>
            </a:rPr>
            <a:t>0.6</a:t>
          </a:r>
          <a:r>
            <a:rPr kumimoji="1" lang="ja-JP" altLang="ja-JP" sz="1400">
              <a:solidFill>
                <a:schemeClr val="dk1"/>
              </a:solidFill>
              <a:effectLst/>
              <a:latin typeface="+mn-lt"/>
              <a:ea typeface="+mn-ea"/>
              <a:cs typeface="+mn-cs"/>
            </a:rPr>
            <a:t>ポイント改善したが、まだ類似団体を上回っている。</a:t>
          </a:r>
          <a:endParaRPr lang="ja-JP" altLang="ja-JP" sz="1400">
            <a:effectLst/>
          </a:endParaRPr>
        </a:p>
        <a:p>
          <a:r>
            <a:rPr kumimoji="1" lang="ja-JP" altLang="ja-JP" sz="1400">
              <a:solidFill>
                <a:schemeClr val="dk1"/>
              </a:solidFill>
              <a:effectLst/>
              <a:latin typeface="+mn-lt"/>
              <a:ea typeface="+mn-ea"/>
              <a:cs typeface="+mn-cs"/>
            </a:rPr>
            <a:t>　今後も公債費負担適正化計画に沿った計画的な市債発行に努めることにより、実質公債費比率の着実な低減を図る。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140653</xdr:rowOff>
    </xdr:from>
    <xdr:to>
      <xdr:col>81</xdr:col>
      <xdr:colOff>44450</xdr:colOff>
      <xdr:row>37</xdr:row>
      <xdr:rowOff>152717</xdr:rowOff>
    </xdr:to>
    <xdr:cxnSp macro="">
      <xdr:nvCxnSpPr>
        <xdr:cNvPr id="384" name="直線コネクタ 383"/>
        <xdr:cNvCxnSpPr/>
      </xdr:nvCxnSpPr>
      <xdr:spPr>
        <a:xfrm flipV="1">
          <a:off x="16179800" y="6484303"/>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171255</xdr:rowOff>
    </xdr:from>
    <xdr:ext cx="762000" cy="259045"/>
    <xdr:sp macro="" textlink="">
      <xdr:nvSpPr>
        <xdr:cNvPr id="385" name="公債費負担の状況平均値テキスト"/>
        <xdr:cNvSpPr txBox="1"/>
      </xdr:nvSpPr>
      <xdr:spPr>
        <a:xfrm>
          <a:off x="17106900" y="617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152717</xdr:rowOff>
    </xdr:from>
    <xdr:to>
      <xdr:col>77</xdr:col>
      <xdr:colOff>44450</xdr:colOff>
      <xdr:row>38</xdr:row>
      <xdr:rowOff>3387</xdr:rowOff>
    </xdr:to>
    <xdr:cxnSp macro="">
      <xdr:nvCxnSpPr>
        <xdr:cNvPr id="387" name="直線コネクタ 386"/>
        <xdr:cNvCxnSpPr/>
      </xdr:nvCxnSpPr>
      <xdr:spPr>
        <a:xfrm flipV="1">
          <a:off x="15290800" y="6496367"/>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89" name="テキスト ボックス 388"/>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3387</xdr:rowOff>
    </xdr:from>
    <xdr:to>
      <xdr:col>72</xdr:col>
      <xdr:colOff>203200</xdr:colOff>
      <xdr:row>38</xdr:row>
      <xdr:rowOff>35560</xdr:rowOff>
    </xdr:to>
    <xdr:cxnSp macro="">
      <xdr:nvCxnSpPr>
        <xdr:cNvPr id="390" name="直線コネクタ 389"/>
        <xdr:cNvCxnSpPr/>
      </xdr:nvCxnSpPr>
      <xdr:spPr>
        <a:xfrm flipV="1">
          <a:off x="14401800" y="65184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113153</xdr:rowOff>
    </xdr:from>
    <xdr:ext cx="762000" cy="259045"/>
    <xdr:sp macro="" textlink="">
      <xdr:nvSpPr>
        <xdr:cNvPr id="392" name="テキスト ボックス 391"/>
        <xdr:cNvSpPr txBox="1"/>
      </xdr:nvSpPr>
      <xdr:spPr>
        <a:xfrm>
          <a:off x="14909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35560</xdr:rowOff>
    </xdr:from>
    <xdr:to>
      <xdr:col>68</xdr:col>
      <xdr:colOff>152400</xdr:colOff>
      <xdr:row>38</xdr:row>
      <xdr:rowOff>51646</xdr:rowOff>
    </xdr:to>
    <xdr:cxnSp macro="">
      <xdr:nvCxnSpPr>
        <xdr:cNvPr id="393" name="直線コネクタ 392"/>
        <xdr:cNvCxnSpPr/>
      </xdr:nvCxnSpPr>
      <xdr:spPr>
        <a:xfrm flipV="1">
          <a:off x="13512800" y="65506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121196</xdr:rowOff>
    </xdr:from>
    <xdr:ext cx="762000" cy="259045"/>
    <xdr:sp macro="" textlink="">
      <xdr:nvSpPr>
        <xdr:cNvPr id="395" name="テキスト ボックス 394"/>
        <xdr:cNvSpPr txBox="1"/>
      </xdr:nvSpPr>
      <xdr:spPr>
        <a:xfrm>
          <a:off x="14020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397" name="テキスト ボックス 396"/>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89853</xdr:rowOff>
    </xdr:from>
    <xdr:to>
      <xdr:col>81</xdr:col>
      <xdr:colOff>95250</xdr:colOff>
      <xdr:row>38</xdr:row>
      <xdr:rowOff>20003</xdr:rowOff>
    </xdr:to>
    <xdr:sp macro="" textlink="">
      <xdr:nvSpPr>
        <xdr:cNvPr id="403" name="楕円 402"/>
        <xdr:cNvSpPr/>
      </xdr:nvSpPr>
      <xdr:spPr>
        <a:xfrm>
          <a:off x="169672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61930</xdr:rowOff>
    </xdr:from>
    <xdr:ext cx="762000" cy="259045"/>
    <xdr:sp macro="" textlink="">
      <xdr:nvSpPr>
        <xdr:cNvPr id="404" name="公債費負担の状況該当値テキスト"/>
        <xdr:cNvSpPr txBox="1"/>
      </xdr:nvSpPr>
      <xdr:spPr>
        <a:xfrm>
          <a:off x="17106900" y="640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101917</xdr:rowOff>
    </xdr:from>
    <xdr:to>
      <xdr:col>77</xdr:col>
      <xdr:colOff>95250</xdr:colOff>
      <xdr:row>38</xdr:row>
      <xdr:rowOff>32068</xdr:rowOff>
    </xdr:to>
    <xdr:sp macro="" textlink="">
      <xdr:nvSpPr>
        <xdr:cNvPr id="405" name="楕円 404"/>
        <xdr:cNvSpPr/>
      </xdr:nvSpPr>
      <xdr:spPr>
        <a:xfrm>
          <a:off x="16129000" y="6445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16845</xdr:rowOff>
    </xdr:from>
    <xdr:ext cx="736600" cy="259045"/>
    <xdr:sp macro="" textlink="">
      <xdr:nvSpPr>
        <xdr:cNvPr id="406" name="テキスト ボックス 405"/>
        <xdr:cNvSpPr txBox="1"/>
      </xdr:nvSpPr>
      <xdr:spPr>
        <a:xfrm>
          <a:off x="15798800" y="653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124037</xdr:rowOff>
    </xdr:from>
    <xdr:to>
      <xdr:col>73</xdr:col>
      <xdr:colOff>44450</xdr:colOff>
      <xdr:row>38</xdr:row>
      <xdr:rowOff>54187</xdr:rowOff>
    </xdr:to>
    <xdr:sp macro="" textlink="">
      <xdr:nvSpPr>
        <xdr:cNvPr id="407" name="楕円 406"/>
        <xdr:cNvSpPr/>
      </xdr:nvSpPr>
      <xdr:spPr>
        <a:xfrm>
          <a:off x="15240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38964</xdr:rowOff>
    </xdr:from>
    <xdr:ext cx="762000" cy="259045"/>
    <xdr:sp macro="" textlink="">
      <xdr:nvSpPr>
        <xdr:cNvPr id="408" name="テキスト ボックス 407"/>
        <xdr:cNvSpPr txBox="1"/>
      </xdr:nvSpPr>
      <xdr:spPr>
        <a:xfrm>
          <a:off x="14909800" y="655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156210</xdr:rowOff>
    </xdr:from>
    <xdr:to>
      <xdr:col>68</xdr:col>
      <xdr:colOff>203200</xdr:colOff>
      <xdr:row>38</xdr:row>
      <xdr:rowOff>86360</xdr:rowOff>
    </xdr:to>
    <xdr:sp macro="" textlink="">
      <xdr:nvSpPr>
        <xdr:cNvPr id="409" name="楕円 408"/>
        <xdr:cNvSpPr/>
      </xdr:nvSpPr>
      <xdr:spPr>
        <a:xfrm>
          <a:off x="1435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71137</xdr:rowOff>
    </xdr:from>
    <xdr:ext cx="762000" cy="259045"/>
    <xdr:sp macro="" textlink="">
      <xdr:nvSpPr>
        <xdr:cNvPr id="410" name="テキスト ボックス 409"/>
        <xdr:cNvSpPr txBox="1"/>
      </xdr:nvSpPr>
      <xdr:spPr>
        <a:xfrm>
          <a:off x="14020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846</xdr:rowOff>
    </xdr:from>
    <xdr:to>
      <xdr:col>64</xdr:col>
      <xdr:colOff>152400</xdr:colOff>
      <xdr:row>38</xdr:row>
      <xdr:rowOff>102446</xdr:rowOff>
    </xdr:to>
    <xdr:sp macro="" textlink="">
      <xdr:nvSpPr>
        <xdr:cNvPr id="411" name="楕円 410"/>
        <xdr:cNvSpPr/>
      </xdr:nvSpPr>
      <xdr:spPr>
        <a:xfrm>
          <a:off x="13462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87223</xdr:rowOff>
    </xdr:from>
    <xdr:ext cx="762000" cy="259045"/>
    <xdr:sp macro="" textlink="">
      <xdr:nvSpPr>
        <xdr:cNvPr id="412" name="テキスト ボックス 411"/>
        <xdr:cNvSpPr txBox="1"/>
      </xdr:nvSpPr>
      <xdr:spPr>
        <a:xfrm>
          <a:off x="131318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昨年度に比べて、</a:t>
          </a:r>
          <a:r>
            <a:rPr kumimoji="1" lang="en-US" altLang="ja-JP" sz="1400">
              <a:solidFill>
                <a:schemeClr val="dk1"/>
              </a:solidFill>
              <a:effectLst/>
              <a:latin typeface="+mn-lt"/>
              <a:ea typeface="+mn-ea"/>
              <a:cs typeface="+mn-cs"/>
            </a:rPr>
            <a:t>7.1</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上昇</a:t>
          </a:r>
          <a:r>
            <a:rPr kumimoji="1" lang="ja-JP" altLang="ja-JP" sz="1400">
              <a:solidFill>
                <a:schemeClr val="dk1"/>
              </a:solidFill>
              <a:effectLst/>
              <a:latin typeface="+mn-lt"/>
              <a:ea typeface="+mn-ea"/>
              <a:cs typeface="+mn-cs"/>
            </a:rPr>
            <a:t>した。要因としては、</a:t>
          </a:r>
          <a:r>
            <a:rPr kumimoji="1" lang="ja-JP" altLang="en-US"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29</a:t>
          </a:r>
          <a:r>
            <a:rPr kumimoji="1" lang="ja-JP" altLang="en-US" sz="1400">
              <a:solidFill>
                <a:schemeClr val="dk1"/>
              </a:solidFill>
              <a:effectLst/>
              <a:latin typeface="+mn-lt"/>
              <a:ea typeface="+mn-ea"/>
              <a:cs typeface="+mn-cs"/>
            </a:rPr>
            <a:t>年度に実施した健康増進施設整備事業や斎場整備事業、道路整備事業の実施による仔細発行額の増加によるものである。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依然として類似団体平均を大きく上回っているので、今後も後世への将来負担の軽減のために、</a:t>
          </a:r>
          <a:r>
            <a:rPr kumimoji="1" lang="ja-JP" altLang="en-US" sz="1400">
              <a:solidFill>
                <a:schemeClr val="dk1"/>
              </a:solidFill>
              <a:effectLst/>
              <a:latin typeface="+mn-lt"/>
              <a:ea typeface="+mn-ea"/>
              <a:cs typeface="+mn-cs"/>
            </a:rPr>
            <a:t>引き続き</a:t>
          </a:r>
          <a:r>
            <a:rPr kumimoji="1" lang="ja-JP" altLang="ja-JP" sz="1400">
              <a:solidFill>
                <a:schemeClr val="dk1"/>
              </a:solidFill>
              <a:effectLst/>
              <a:latin typeface="+mn-lt"/>
              <a:ea typeface="+mn-ea"/>
              <a:cs typeface="+mn-cs"/>
            </a:rPr>
            <a:t>公債費負担適正化計画に沿った</a:t>
          </a:r>
          <a:r>
            <a:rPr kumimoji="1" lang="ja-JP" altLang="en-US" sz="1400">
              <a:solidFill>
                <a:schemeClr val="dk1"/>
              </a:solidFill>
              <a:effectLst/>
              <a:latin typeface="+mn-lt"/>
              <a:ea typeface="+mn-ea"/>
              <a:cs typeface="+mn-cs"/>
            </a:rPr>
            <a:t>計画的な</a:t>
          </a:r>
          <a:r>
            <a:rPr kumimoji="1" lang="ja-JP" altLang="ja-JP" sz="1400">
              <a:solidFill>
                <a:schemeClr val="dk1"/>
              </a:solidFill>
              <a:effectLst/>
              <a:latin typeface="+mn-lt"/>
              <a:ea typeface="+mn-ea"/>
              <a:cs typeface="+mn-cs"/>
            </a:rPr>
            <a:t>借入の実施と、任意の繰上償還を含めた地方債残高の縮小</a:t>
          </a:r>
          <a:r>
            <a:rPr kumimoji="1" lang="ja-JP" altLang="en-US" sz="1400">
              <a:solidFill>
                <a:schemeClr val="dk1"/>
              </a:solidFill>
              <a:effectLst/>
              <a:latin typeface="+mn-lt"/>
              <a:ea typeface="+mn-ea"/>
              <a:cs typeface="+mn-cs"/>
            </a:rPr>
            <a:t>に努め</a:t>
          </a:r>
          <a:r>
            <a:rPr kumimoji="1" lang="ja-JP" altLang="ja-JP" sz="1400">
              <a:solidFill>
                <a:schemeClr val="dk1"/>
              </a:solidFill>
              <a:effectLst/>
              <a:latin typeface="+mn-lt"/>
              <a:ea typeface="+mn-ea"/>
              <a:cs typeface="+mn-cs"/>
            </a:rPr>
            <a:t>、財政健全化を図る。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163360</xdr:rowOff>
    </xdr:from>
    <xdr:to>
      <xdr:col>81</xdr:col>
      <xdr:colOff>44450</xdr:colOff>
      <xdr:row>16</xdr:row>
      <xdr:rowOff>9042</xdr:rowOff>
    </xdr:to>
    <xdr:cxnSp macro="">
      <xdr:nvCxnSpPr>
        <xdr:cNvPr id="444" name="直線コネクタ 443"/>
        <xdr:cNvCxnSpPr/>
      </xdr:nvCxnSpPr>
      <xdr:spPr>
        <a:xfrm>
          <a:off x="16179800" y="2735110"/>
          <a:ext cx="838200" cy="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144899</xdr:rowOff>
    </xdr:from>
    <xdr:ext cx="762000" cy="259045"/>
    <xdr:sp macro="" textlink="">
      <xdr:nvSpPr>
        <xdr:cNvPr id="445" name="将来負担の状況平均値テキスト"/>
        <xdr:cNvSpPr txBox="1"/>
      </xdr:nvSpPr>
      <xdr:spPr>
        <a:xfrm>
          <a:off x="17106900" y="237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163360</xdr:rowOff>
    </xdr:from>
    <xdr:to>
      <xdr:col>77</xdr:col>
      <xdr:colOff>44450</xdr:colOff>
      <xdr:row>16</xdr:row>
      <xdr:rowOff>5664</xdr:rowOff>
    </xdr:to>
    <xdr:cxnSp macro="">
      <xdr:nvCxnSpPr>
        <xdr:cNvPr id="447" name="直線コネクタ 446"/>
        <xdr:cNvCxnSpPr/>
      </xdr:nvCxnSpPr>
      <xdr:spPr>
        <a:xfrm flipV="1">
          <a:off x="15290800" y="2735110"/>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9" name="テキスト ボックス 448"/>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5664</xdr:rowOff>
    </xdr:from>
    <xdr:to>
      <xdr:col>72</xdr:col>
      <xdr:colOff>203200</xdr:colOff>
      <xdr:row>16</xdr:row>
      <xdr:rowOff>20866</xdr:rowOff>
    </xdr:to>
    <xdr:cxnSp macro="">
      <xdr:nvCxnSpPr>
        <xdr:cNvPr id="450" name="直線コネクタ 449"/>
        <xdr:cNvCxnSpPr/>
      </xdr:nvCxnSpPr>
      <xdr:spPr>
        <a:xfrm flipV="1">
          <a:off x="14401800" y="2748864"/>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52" name="テキスト ボックス 451"/>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20866</xdr:rowOff>
    </xdr:from>
    <xdr:to>
      <xdr:col>68</xdr:col>
      <xdr:colOff>152400</xdr:colOff>
      <xdr:row>16</xdr:row>
      <xdr:rowOff>33414</xdr:rowOff>
    </xdr:to>
    <xdr:cxnSp macro="">
      <xdr:nvCxnSpPr>
        <xdr:cNvPr id="453" name="直線コネクタ 452"/>
        <xdr:cNvCxnSpPr/>
      </xdr:nvCxnSpPr>
      <xdr:spPr>
        <a:xfrm flipV="1">
          <a:off x="13512800" y="2764066"/>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5" name="テキスト ボックス 454"/>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97896</xdr:rowOff>
    </xdr:from>
    <xdr:ext cx="762000" cy="259045"/>
    <xdr:sp macro="" textlink="">
      <xdr:nvSpPr>
        <xdr:cNvPr id="457" name="テキスト ボックス 456"/>
        <xdr:cNvSpPr txBox="1"/>
      </xdr:nvSpPr>
      <xdr:spPr>
        <a:xfrm>
          <a:off x="13131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129692</xdr:rowOff>
    </xdr:from>
    <xdr:to>
      <xdr:col>81</xdr:col>
      <xdr:colOff>95250</xdr:colOff>
      <xdr:row>16</xdr:row>
      <xdr:rowOff>59842</xdr:rowOff>
    </xdr:to>
    <xdr:sp macro="" textlink="">
      <xdr:nvSpPr>
        <xdr:cNvPr id="463" name="楕円 462"/>
        <xdr:cNvSpPr/>
      </xdr:nvSpPr>
      <xdr:spPr>
        <a:xfrm>
          <a:off x="16967200" y="270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101769</xdr:rowOff>
    </xdr:from>
    <xdr:ext cx="762000" cy="259045"/>
    <xdr:sp macro="" textlink="">
      <xdr:nvSpPr>
        <xdr:cNvPr id="464" name="将来負担の状況該当値テキスト"/>
        <xdr:cNvSpPr txBox="1"/>
      </xdr:nvSpPr>
      <xdr:spPr>
        <a:xfrm>
          <a:off x="17106900" y="267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112560</xdr:rowOff>
    </xdr:from>
    <xdr:to>
      <xdr:col>77</xdr:col>
      <xdr:colOff>95250</xdr:colOff>
      <xdr:row>16</xdr:row>
      <xdr:rowOff>42710</xdr:rowOff>
    </xdr:to>
    <xdr:sp macro="" textlink="">
      <xdr:nvSpPr>
        <xdr:cNvPr id="465" name="楕円 464"/>
        <xdr:cNvSpPr/>
      </xdr:nvSpPr>
      <xdr:spPr>
        <a:xfrm>
          <a:off x="16129000" y="268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27487</xdr:rowOff>
    </xdr:from>
    <xdr:ext cx="736600" cy="259045"/>
    <xdr:sp macro="" textlink="">
      <xdr:nvSpPr>
        <xdr:cNvPr id="466" name="テキスト ボックス 465"/>
        <xdr:cNvSpPr txBox="1"/>
      </xdr:nvSpPr>
      <xdr:spPr>
        <a:xfrm>
          <a:off x="15798800" y="277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126314</xdr:rowOff>
    </xdr:from>
    <xdr:to>
      <xdr:col>73</xdr:col>
      <xdr:colOff>44450</xdr:colOff>
      <xdr:row>16</xdr:row>
      <xdr:rowOff>56464</xdr:rowOff>
    </xdr:to>
    <xdr:sp macro="" textlink="">
      <xdr:nvSpPr>
        <xdr:cNvPr id="467" name="楕円 466"/>
        <xdr:cNvSpPr/>
      </xdr:nvSpPr>
      <xdr:spPr>
        <a:xfrm>
          <a:off x="15240000" y="269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41241</xdr:rowOff>
    </xdr:from>
    <xdr:ext cx="762000" cy="259045"/>
    <xdr:sp macro="" textlink="">
      <xdr:nvSpPr>
        <xdr:cNvPr id="468" name="テキスト ボックス 467"/>
        <xdr:cNvSpPr txBox="1"/>
      </xdr:nvSpPr>
      <xdr:spPr>
        <a:xfrm>
          <a:off x="14909800" y="278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141516</xdr:rowOff>
    </xdr:from>
    <xdr:to>
      <xdr:col>68</xdr:col>
      <xdr:colOff>203200</xdr:colOff>
      <xdr:row>16</xdr:row>
      <xdr:rowOff>71666</xdr:rowOff>
    </xdr:to>
    <xdr:sp macro="" textlink="">
      <xdr:nvSpPr>
        <xdr:cNvPr id="469" name="楕円 468"/>
        <xdr:cNvSpPr/>
      </xdr:nvSpPr>
      <xdr:spPr>
        <a:xfrm>
          <a:off x="14351000" y="271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56443</xdr:rowOff>
    </xdr:from>
    <xdr:ext cx="762000" cy="259045"/>
    <xdr:sp macro="" textlink="">
      <xdr:nvSpPr>
        <xdr:cNvPr id="470" name="テキスト ボックス 469"/>
        <xdr:cNvSpPr txBox="1"/>
      </xdr:nvSpPr>
      <xdr:spPr>
        <a:xfrm>
          <a:off x="14020800" y="279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154064</xdr:rowOff>
    </xdr:from>
    <xdr:to>
      <xdr:col>64</xdr:col>
      <xdr:colOff>152400</xdr:colOff>
      <xdr:row>16</xdr:row>
      <xdr:rowOff>84214</xdr:rowOff>
    </xdr:to>
    <xdr:sp macro="" textlink="">
      <xdr:nvSpPr>
        <xdr:cNvPr id="471" name="楕円 470"/>
        <xdr:cNvSpPr/>
      </xdr:nvSpPr>
      <xdr:spPr>
        <a:xfrm>
          <a:off x="13462000" y="27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68991</xdr:rowOff>
    </xdr:from>
    <xdr:ext cx="762000" cy="259045"/>
    <xdr:sp macro="" textlink="">
      <xdr:nvSpPr>
        <xdr:cNvPr id="472" name="テキスト ボックス 471"/>
        <xdr:cNvSpPr txBox="1"/>
      </xdr:nvSpPr>
      <xdr:spPr>
        <a:xfrm>
          <a:off x="13131800" y="281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36,275
35,903
1,246.49
31,251,815
30,593,003
558,144
18,030,130
38,897,411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124.8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類似団体平均と比較すると、人件費に係る経常収支比率は低くなっている。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30988</xdr:rowOff>
    </xdr:from>
    <xdr:to>
      <xdr:col>24</xdr:col>
      <xdr:colOff>25400</xdr:colOff>
      <xdr:row>36</xdr:row>
      <xdr:rowOff>35560</xdr:rowOff>
    </xdr:to>
    <xdr:cxnSp macro="">
      <xdr:nvCxnSpPr>
        <xdr:cNvPr id="64" name="直線コネクタ 63"/>
        <xdr:cNvCxnSpPr/>
      </xdr:nvCxnSpPr>
      <xdr:spPr>
        <a:xfrm>
          <a:off x="3987800" y="62031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xdr:rowOff>
    </xdr:from>
    <xdr:to>
      <xdr:col>19</xdr:col>
      <xdr:colOff>187325</xdr:colOff>
      <xdr:row>36</xdr:row>
      <xdr:rowOff>30988</xdr:rowOff>
    </xdr:to>
    <xdr:cxnSp macro="">
      <xdr:nvCxnSpPr>
        <xdr:cNvPr id="67" name="直線コネクタ 66"/>
        <xdr:cNvCxnSpPr/>
      </xdr:nvCxnSpPr>
      <xdr:spPr>
        <a:xfrm>
          <a:off x="3098800" y="6175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36</xdr:row>
      <xdr:rowOff>3556</xdr:rowOff>
    </xdr:to>
    <xdr:cxnSp macro="">
      <xdr:nvCxnSpPr>
        <xdr:cNvPr id="70" name="直線コネクタ 69"/>
        <xdr:cNvCxnSpPr/>
      </xdr:nvCxnSpPr>
      <xdr:spPr>
        <a:xfrm>
          <a:off x="2209800" y="6157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152146</xdr:rowOff>
    </xdr:from>
    <xdr:to>
      <xdr:col>11</xdr:col>
      <xdr:colOff>9525</xdr:colOff>
      <xdr:row>35</xdr:row>
      <xdr:rowOff>156718</xdr:rowOff>
    </xdr:to>
    <xdr:cxnSp macro="">
      <xdr:nvCxnSpPr>
        <xdr:cNvPr id="73" name="直線コネクタ 72"/>
        <xdr:cNvCxnSpPr/>
      </xdr:nvCxnSpPr>
      <xdr:spPr>
        <a:xfrm>
          <a:off x="1320800" y="6152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3" name="楕円 82"/>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4" name="人件費該当値テキスト"/>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151638</xdr:rowOff>
    </xdr:from>
    <xdr:to>
      <xdr:col>20</xdr:col>
      <xdr:colOff>38100</xdr:colOff>
      <xdr:row>36</xdr:row>
      <xdr:rowOff>81788</xdr:rowOff>
    </xdr:to>
    <xdr:sp macro="" textlink="">
      <xdr:nvSpPr>
        <xdr:cNvPr id="85" name="楕円 84"/>
        <xdr:cNvSpPr/>
      </xdr:nvSpPr>
      <xdr:spPr>
        <a:xfrm>
          <a:off x="3937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91965</xdr:rowOff>
    </xdr:from>
    <xdr:ext cx="736600" cy="259045"/>
    <xdr:sp macro="" textlink="">
      <xdr:nvSpPr>
        <xdr:cNvPr id="86" name="テキスト ボックス 85"/>
        <xdr:cNvSpPr txBox="1"/>
      </xdr:nvSpPr>
      <xdr:spPr>
        <a:xfrm>
          <a:off x="3606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124206</xdr:rowOff>
    </xdr:from>
    <xdr:to>
      <xdr:col>15</xdr:col>
      <xdr:colOff>149225</xdr:colOff>
      <xdr:row>36</xdr:row>
      <xdr:rowOff>54356</xdr:rowOff>
    </xdr:to>
    <xdr:sp macro="" textlink="">
      <xdr:nvSpPr>
        <xdr:cNvPr id="87" name="楕円 86"/>
        <xdr:cNvSpPr/>
      </xdr:nvSpPr>
      <xdr:spPr>
        <a:xfrm>
          <a:off x="3048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64533</xdr:rowOff>
    </xdr:from>
    <xdr:ext cx="762000" cy="259045"/>
    <xdr:sp macro="" textlink="">
      <xdr:nvSpPr>
        <xdr:cNvPr id="88" name="テキスト ボックス 87"/>
        <xdr:cNvSpPr txBox="1"/>
      </xdr:nvSpPr>
      <xdr:spPr>
        <a:xfrm>
          <a:off x="2717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105918</xdr:rowOff>
    </xdr:from>
    <xdr:to>
      <xdr:col>11</xdr:col>
      <xdr:colOff>60325</xdr:colOff>
      <xdr:row>36</xdr:row>
      <xdr:rowOff>36068</xdr:rowOff>
    </xdr:to>
    <xdr:sp macro="" textlink="">
      <xdr:nvSpPr>
        <xdr:cNvPr id="89" name="楕円 88"/>
        <xdr:cNvSpPr/>
      </xdr:nvSpPr>
      <xdr:spPr>
        <a:xfrm>
          <a:off x="2159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46245</xdr:rowOff>
    </xdr:from>
    <xdr:ext cx="762000" cy="259045"/>
    <xdr:sp macro="" textlink="">
      <xdr:nvSpPr>
        <xdr:cNvPr id="90" name="テキスト ボックス 89"/>
        <xdr:cNvSpPr txBox="1"/>
      </xdr:nvSpPr>
      <xdr:spPr>
        <a:xfrm>
          <a:off x="1828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101346</xdr:rowOff>
    </xdr:from>
    <xdr:to>
      <xdr:col>6</xdr:col>
      <xdr:colOff>171450</xdr:colOff>
      <xdr:row>36</xdr:row>
      <xdr:rowOff>31496</xdr:rowOff>
    </xdr:to>
    <xdr:sp macro="" textlink="">
      <xdr:nvSpPr>
        <xdr:cNvPr id="91" name="楕円 90"/>
        <xdr:cNvSpPr/>
      </xdr:nvSpPr>
      <xdr:spPr>
        <a:xfrm>
          <a:off x="1270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41673</xdr:rowOff>
    </xdr:from>
    <xdr:ext cx="762000" cy="259045"/>
    <xdr:sp macro="" textlink="">
      <xdr:nvSpPr>
        <xdr:cNvPr id="92" name="テキスト ボックス 91"/>
        <xdr:cNvSpPr txBox="1"/>
      </xdr:nvSpPr>
      <xdr:spPr>
        <a:xfrm>
          <a:off x="939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類似団体と同水準ではあるが、ごみ処理事業の大部分を直営で行っているため、その維持管理経費が多額となる傾向にある。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また、旧市町毎にある公共施設・保育所</a:t>
          </a:r>
          <a:r>
            <a:rPr kumimoji="1" lang="ja-JP" altLang="en-US" sz="1400">
              <a:solidFill>
                <a:schemeClr val="dk1"/>
              </a:solidFill>
              <a:effectLst/>
              <a:latin typeface="+mn-lt"/>
              <a:ea typeface="+mn-ea"/>
              <a:cs typeface="+mn-cs"/>
            </a:rPr>
            <a:t>等の維持管理経費、小中学生の通学にかかる経費、</a:t>
          </a:r>
          <a:r>
            <a:rPr kumimoji="1" lang="ja-JP" altLang="ja-JP" sz="1400">
              <a:solidFill>
                <a:schemeClr val="dk1"/>
              </a:solidFill>
              <a:effectLst/>
              <a:latin typeface="+mn-lt"/>
              <a:ea typeface="+mn-ea"/>
              <a:cs typeface="+mn-cs"/>
            </a:rPr>
            <a:t>指定管理者制度の活用</a:t>
          </a:r>
          <a:r>
            <a:rPr kumimoji="1" lang="ja-JP" altLang="en-US" sz="1400">
              <a:solidFill>
                <a:schemeClr val="dk1"/>
              </a:solidFill>
              <a:effectLst/>
              <a:latin typeface="+mn-lt"/>
              <a:ea typeface="+mn-ea"/>
              <a:cs typeface="+mn-cs"/>
            </a:rPr>
            <a:t>による</a:t>
          </a:r>
          <a:r>
            <a:rPr kumimoji="1" lang="ja-JP" altLang="ja-JP" sz="1400">
              <a:solidFill>
                <a:schemeClr val="dk1"/>
              </a:solidFill>
              <a:effectLst/>
              <a:latin typeface="+mn-lt"/>
              <a:ea typeface="+mn-ea"/>
              <a:cs typeface="+mn-cs"/>
            </a:rPr>
            <a:t>影響</a:t>
          </a:r>
          <a:r>
            <a:rPr kumimoji="1" lang="ja-JP" altLang="en-US" sz="1400">
              <a:solidFill>
                <a:schemeClr val="dk1"/>
              </a:solidFill>
              <a:effectLst/>
              <a:latin typeface="+mn-lt"/>
              <a:ea typeface="+mn-ea"/>
              <a:cs typeface="+mn-cs"/>
            </a:rPr>
            <a:t>などが大きな要因であり</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前年度比</a:t>
          </a:r>
          <a:r>
            <a:rPr kumimoji="1" lang="en-US" altLang="ja-JP" sz="1400">
              <a:solidFill>
                <a:schemeClr val="dk1"/>
              </a:solidFill>
              <a:effectLst/>
              <a:latin typeface="+mn-lt"/>
              <a:ea typeface="+mn-ea"/>
              <a:cs typeface="+mn-cs"/>
            </a:rPr>
            <a:t>0.4</a:t>
          </a:r>
          <a:r>
            <a:rPr kumimoji="1" lang="ja-JP" altLang="ja-JP" sz="1400">
              <a:solidFill>
                <a:schemeClr val="dk1"/>
              </a:solidFill>
              <a:effectLst/>
              <a:latin typeface="+mn-lt"/>
              <a:ea typeface="+mn-ea"/>
              <a:cs typeface="+mn-cs"/>
            </a:rPr>
            <a:t>ポイント上昇している。</a:t>
          </a:r>
          <a:endParaRPr lang="ja-JP" altLang="ja-JP" sz="18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102507</xdr:rowOff>
    </xdr:from>
    <xdr:to>
      <xdr:col>82</xdr:col>
      <xdr:colOff>107950</xdr:colOff>
      <xdr:row>17</xdr:row>
      <xdr:rowOff>146050</xdr:rowOff>
    </xdr:to>
    <xdr:cxnSp macro="">
      <xdr:nvCxnSpPr>
        <xdr:cNvPr id="127" name="直線コネクタ 126"/>
        <xdr:cNvCxnSpPr/>
      </xdr:nvCxnSpPr>
      <xdr:spPr>
        <a:xfrm>
          <a:off x="15671800" y="30171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28"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26307</xdr:rowOff>
    </xdr:from>
    <xdr:to>
      <xdr:col>78</xdr:col>
      <xdr:colOff>69850</xdr:colOff>
      <xdr:row>17</xdr:row>
      <xdr:rowOff>102507</xdr:rowOff>
    </xdr:to>
    <xdr:cxnSp macro="">
      <xdr:nvCxnSpPr>
        <xdr:cNvPr id="130" name="直線コネクタ 129"/>
        <xdr:cNvCxnSpPr/>
      </xdr:nvCxnSpPr>
      <xdr:spPr>
        <a:xfrm>
          <a:off x="14782800" y="29409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154214</xdr:rowOff>
    </xdr:from>
    <xdr:to>
      <xdr:col>73</xdr:col>
      <xdr:colOff>180975</xdr:colOff>
      <xdr:row>17</xdr:row>
      <xdr:rowOff>26307</xdr:rowOff>
    </xdr:to>
    <xdr:cxnSp macro="">
      <xdr:nvCxnSpPr>
        <xdr:cNvPr id="133" name="直線コネクタ 132"/>
        <xdr:cNvCxnSpPr/>
      </xdr:nvCxnSpPr>
      <xdr:spPr>
        <a:xfrm>
          <a:off x="13893800" y="28974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5" name="テキスト ボックス 134"/>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110671</xdr:rowOff>
    </xdr:from>
    <xdr:to>
      <xdr:col>69</xdr:col>
      <xdr:colOff>92075</xdr:colOff>
      <xdr:row>16</xdr:row>
      <xdr:rowOff>154214</xdr:rowOff>
    </xdr:to>
    <xdr:cxnSp macro="">
      <xdr:nvCxnSpPr>
        <xdr:cNvPr id="136" name="直線コネクタ 135"/>
        <xdr:cNvCxnSpPr/>
      </xdr:nvCxnSpPr>
      <xdr:spPr>
        <a:xfrm>
          <a:off x="13004800" y="28538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6" name="楕円 145"/>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7" name="物件費該当値テキスト"/>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51707</xdr:rowOff>
    </xdr:from>
    <xdr:to>
      <xdr:col>78</xdr:col>
      <xdr:colOff>120650</xdr:colOff>
      <xdr:row>17</xdr:row>
      <xdr:rowOff>153307</xdr:rowOff>
    </xdr:to>
    <xdr:sp macro="" textlink="">
      <xdr:nvSpPr>
        <xdr:cNvPr id="148" name="楕円 147"/>
        <xdr:cNvSpPr/>
      </xdr:nvSpPr>
      <xdr:spPr>
        <a:xfrm>
          <a:off x="15621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138084</xdr:rowOff>
    </xdr:from>
    <xdr:ext cx="736600" cy="259045"/>
    <xdr:sp macro="" textlink="">
      <xdr:nvSpPr>
        <xdr:cNvPr id="149" name="テキスト ボックス 148"/>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146957</xdr:rowOff>
    </xdr:from>
    <xdr:to>
      <xdr:col>74</xdr:col>
      <xdr:colOff>31750</xdr:colOff>
      <xdr:row>17</xdr:row>
      <xdr:rowOff>77107</xdr:rowOff>
    </xdr:to>
    <xdr:sp macro="" textlink="">
      <xdr:nvSpPr>
        <xdr:cNvPr id="150" name="楕円 149"/>
        <xdr:cNvSpPr/>
      </xdr:nvSpPr>
      <xdr:spPr>
        <a:xfrm>
          <a:off x="14732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61884</xdr:rowOff>
    </xdr:from>
    <xdr:ext cx="762000" cy="259045"/>
    <xdr:sp macro="" textlink="">
      <xdr:nvSpPr>
        <xdr:cNvPr id="151" name="テキスト ボックス 150"/>
        <xdr:cNvSpPr txBox="1"/>
      </xdr:nvSpPr>
      <xdr:spPr>
        <a:xfrm>
          <a:off x="14401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103414</xdr:rowOff>
    </xdr:from>
    <xdr:to>
      <xdr:col>69</xdr:col>
      <xdr:colOff>142875</xdr:colOff>
      <xdr:row>17</xdr:row>
      <xdr:rowOff>33564</xdr:rowOff>
    </xdr:to>
    <xdr:sp macro="" textlink="">
      <xdr:nvSpPr>
        <xdr:cNvPr id="152" name="楕円 151"/>
        <xdr:cNvSpPr/>
      </xdr:nvSpPr>
      <xdr:spPr>
        <a:xfrm>
          <a:off x="13843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53" name="テキスト ボックス 152"/>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54" name="楕円 153"/>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146248</xdr:rowOff>
    </xdr:from>
    <xdr:ext cx="762000" cy="259045"/>
    <xdr:sp macro="" textlink="">
      <xdr:nvSpPr>
        <xdr:cNvPr id="155" name="テキスト ボックス 154"/>
        <xdr:cNvSpPr txBox="1"/>
      </xdr:nvSpPr>
      <xdr:spPr>
        <a:xfrm>
          <a:off x="12623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扶助費に係る経常収支比率が類似団体平均を上回り、かつ上昇傾向にある。要因としては、自然増による社会保障関係費の増加と景気低迷などがある。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59</xdr:row>
      <xdr:rowOff>31750</xdr:rowOff>
    </xdr:to>
    <xdr:cxnSp macro="">
      <xdr:nvCxnSpPr>
        <xdr:cNvPr id="189" name="直線コネクタ 188"/>
        <xdr:cNvCxnSpPr/>
      </xdr:nvCxnSpPr>
      <xdr:spPr>
        <a:xfrm>
          <a:off x="3987800" y="101364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5642</xdr:rowOff>
    </xdr:from>
    <xdr:ext cx="762000" cy="259045"/>
    <xdr:sp macro="" textlink="">
      <xdr:nvSpPr>
        <xdr:cNvPr id="190" name="扶助費平均値テキスト"/>
        <xdr:cNvSpPr txBox="1"/>
      </xdr:nvSpPr>
      <xdr:spPr>
        <a:xfrm>
          <a:off x="4914900" y="977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72572</xdr:rowOff>
    </xdr:from>
    <xdr:to>
      <xdr:col>19</xdr:col>
      <xdr:colOff>187325</xdr:colOff>
      <xdr:row>59</xdr:row>
      <xdr:rowOff>20865</xdr:rowOff>
    </xdr:to>
    <xdr:cxnSp macro="">
      <xdr:nvCxnSpPr>
        <xdr:cNvPr id="192" name="直線コネクタ 191"/>
        <xdr:cNvCxnSpPr/>
      </xdr:nvCxnSpPr>
      <xdr:spPr>
        <a:xfrm>
          <a:off x="3098800" y="100166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68234</xdr:rowOff>
    </xdr:from>
    <xdr:ext cx="736600" cy="259045"/>
    <xdr:sp macro="" textlink="">
      <xdr:nvSpPr>
        <xdr:cNvPr id="194" name="テキスト ボックス 193"/>
        <xdr:cNvSpPr txBox="1"/>
      </xdr:nvSpPr>
      <xdr:spPr>
        <a:xfrm>
          <a:off x="3606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29028</xdr:rowOff>
    </xdr:from>
    <xdr:to>
      <xdr:col>15</xdr:col>
      <xdr:colOff>98425</xdr:colOff>
      <xdr:row>58</xdr:row>
      <xdr:rowOff>72572</xdr:rowOff>
    </xdr:to>
    <xdr:cxnSp macro="">
      <xdr:nvCxnSpPr>
        <xdr:cNvPr id="195" name="直線コネクタ 194"/>
        <xdr:cNvCxnSpPr/>
      </xdr:nvCxnSpPr>
      <xdr:spPr>
        <a:xfrm>
          <a:off x="2209800" y="9973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7" name="テキスト ボックス 196"/>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7257</xdr:rowOff>
    </xdr:from>
    <xdr:to>
      <xdr:col>11</xdr:col>
      <xdr:colOff>9525</xdr:colOff>
      <xdr:row>58</xdr:row>
      <xdr:rowOff>29028</xdr:rowOff>
    </xdr:to>
    <xdr:cxnSp macro="">
      <xdr:nvCxnSpPr>
        <xdr:cNvPr id="198" name="直線コネクタ 197"/>
        <xdr:cNvCxnSpPr/>
      </xdr:nvCxnSpPr>
      <xdr:spPr>
        <a:xfrm>
          <a:off x="1320800" y="9951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13805</xdr:rowOff>
    </xdr:from>
    <xdr:ext cx="762000" cy="259045"/>
    <xdr:sp macro="" textlink="">
      <xdr:nvSpPr>
        <xdr:cNvPr id="200" name="テキスト ボックス 199"/>
        <xdr:cNvSpPr txBox="1"/>
      </xdr:nvSpPr>
      <xdr:spPr>
        <a:xfrm>
          <a:off x="1828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02" name="テキスト ボックス 201"/>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8" name="楕円 207"/>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9" name="扶助費該当値テキスト"/>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10" name="楕円 209"/>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1" name="テキスト ボックス 210"/>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21772</xdr:rowOff>
    </xdr:from>
    <xdr:to>
      <xdr:col>15</xdr:col>
      <xdr:colOff>149225</xdr:colOff>
      <xdr:row>58</xdr:row>
      <xdr:rowOff>123372</xdr:rowOff>
    </xdr:to>
    <xdr:sp macro="" textlink="">
      <xdr:nvSpPr>
        <xdr:cNvPr id="212" name="楕円 211"/>
        <xdr:cNvSpPr/>
      </xdr:nvSpPr>
      <xdr:spPr>
        <a:xfrm>
          <a:off x="3048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108149</xdr:rowOff>
    </xdr:from>
    <xdr:ext cx="762000" cy="259045"/>
    <xdr:sp macro="" textlink="">
      <xdr:nvSpPr>
        <xdr:cNvPr id="213" name="テキスト ボックス 212"/>
        <xdr:cNvSpPr txBox="1"/>
      </xdr:nvSpPr>
      <xdr:spPr>
        <a:xfrm>
          <a:off x="2717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4" name="楕円 213"/>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5" name="テキスト ボックス 214"/>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127907</xdr:rowOff>
    </xdr:from>
    <xdr:to>
      <xdr:col>6</xdr:col>
      <xdr:colOff>171450</xdr:colOff>
      <xdr:row>58</xdr:row>
      <xdr:rowOff>58057</xdr:rowOff>
    </xdr:to>
    <xdr:sp macro="" textlink="">
      <xdr:nvSpPr>
        <xdr:cNvPr id="216" name="楕円 215"/>
        <xdr:cNvSpPr/>
      </xdr:nvSpPr>
      <xdr:spPr>
        <a:xfrm>
          <a:off x="1270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42834</xdr:rowOff>
    </xdr:from>
    <xdr:ext cx="762000" cy="259045"/>
    <xdr:sp macro="" textlink="">
      <xdr:nvSpPr>
        <xdr:cNvPr id="217" name="テキスト ボックス 216"/>
        <xdr:cNvSpPr txBox="1"/>
      </xdr:nvSpPr>
      <xdr:spPr>
        <a:xfrm>
          <a:off x="939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水道事業、病院事業、下水道事業、介護保険事業、後期高齢者医療事業などの特別会計への多額の繰出金が必要となっている。平成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年度に定めた一般会計基本方針に沿った繰出しを行い、特別会計の健全化を進め、繰出金の適正化に努める。</a:t>
          </a:r>
          <a:endParaRPr lang="ja-JP" altLang="ja-JP" sz="1800">
            <a:effectLst/>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19231</xdr:rowOff>
    </xdr:from>
    <xdr:to>
      <xdr:col>82</xdr:col>
      <xdr:colOff>107950</xdr:colOff>
      <xdr:row>56</xdr:row>
      <xdr:rowOff>64951</xdr:rowOff>
    </xdr:to>
    <xdr:cxnSp macro="">
      <xdr:nvCxnSpPr>
        <xdr:cNvPr id="252" name="直線コネクタ 251"/>
        <xdr:cNvCxnSpPr/>
      </xdr:nvCxnSpPr>
      <xdr:spPr>
        <a:xfrm flipV="1">
          <a:off x="15671800" y="9620431"/>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19231</xdr:rowOff>
    </xdr:from>
    <xdr:to>
      <xdr:col>78</xdr:col>
      <xdr:colOff>69850</xdr:colOff>
      <xdr:row>56</xdr:row>
      <xdr:rowOff>64951</xdr:rowOff>
    </xdr:to>
    <xdr:cxnSp macro="">
      <xdr:nvCxnSpPr>
        <xdr:cNvPr id="255" name="直線コネクタ 254"/>
        <xdr:cNvCxnSpPr/>
      </xdr:nvCxnSpPr>
      <xdr:spPr>
        <a:xfrm>
          <a:off x="14782800" y="96204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158024</xdr:rowOff>
    </xdr:from>
    <xdr:to>
      <xdr:col>73</xdr:col>
      <xdr:colOff>180975</xdr:colOff>
      <xdr:row>56</xdr:row>
      <xdr:rowOff>19231</xdr:rowOff>
    </xdr:to>
    <xdr:cxnSp macro="">
      <xdr:nvCxnSpPr>
        <xdr:cNvPr id="258" name="直線コネクタ 257"/>
        <xdr:cNvCxnSpPr/>
      </xdr:nvCxnSpPr>
      <xdr:spPr>
        <a:xfrm>
          <a:off x="13893800" y="95877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60" name="テキスト ボックス 259"/>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55</xdr:row>
      <xdr:rowOff>158024</xdr:rowOff>
    </xdr:to>
    <xdr:cxnSp macro="">
      <xdr:nvCxnSpPr>
        <xdr:cNvPr id="261" name="直線コネクタ 260"/>
        <xdr:cNvCxnSpPr/>
      </xdr:nvCxnSpPr>
      <xdr:spPr>
        <a:xfrm>
          <a:off x="13004800" y="95681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3" name="テキスト ボックス 262"/>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5" name="テキスト ボックス 264"/>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139881</xdr:rowOff>
    </xdr:from>
    <xdr:to>
      <xdr:col>82</xdr:col>
      <xdr:colOff>158750</xdr:colOff>
      <xdr:row>56</xdr:row>
      <xdr:rowOff>70031</xdr:rowOff>
    </xdr:to>
    <xdr:sp macro="" textlink="">
      <xdr:nvSpPr>
        <xdr:cNvPr id="271" name="楕円 270"/>
        <xdr:cNvSpPr/>
      </xdr:nvSpPr>
      <xdr:spPr>
        <a:xfrm>
          <a:off x="164592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156408</xdr:rowOff>
    </xdr:from>
    <xdr:ext cx="762000" cy="259045"/>
    <xdr:sp macro="" textlink="">
      <xdr:nvSpPr>
        <xdr:cNvPr id="272" name="その他該当値テキスト"/>
        <xdr:cNvSpPr txBox="1"/>
      </xdr:nvSpPr>
      <xdr:spPr>
        <a:xfrm>
          <a:off x="16598900" y="941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14151</xdr:rowOff>
    </xdr:from>
    <xdr:to>
      <xdr:col>78</xdr:col>
      <xdr:colOff>120650</xdr:colOff>
      <xdr:row>56</xdr:row>
      <xdr:rowOff>115751</xdr:rowOff>
    </xdr:to>
    <xdr:sp macro="" textlink="">
      <xdr:nvSpPr>
        <xdr:cNvPr id="273" name="楕円 272"/>
        <xdr:cNvSpPr/>
      </xdr:nvSpPr>
      <xdr:spPr>
        <a:xfrm>
          <a:off x="15621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125928</xdr:rowOff>
    </xdr:from>
    <xdr:ext cx="736600" cy="259045"/>
    <xdr:sp macro="" textlink="">
      <xdr:nvSpPr>
        <xdr:cNvPr id="274" name="テキスト ボックス 273"/>
        <xdr:cNvSpPr txBox="1"/>
      </xdr:nvSpPr>
      <xdr:spPr>
        <a:xfrm>
          <a:off x="15290800" y="9384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139881</xdr:rowOff>
    </xdr:from>
    <xdr:to>
      <xdr:col>74</xdr:col>
      <xdr:colOff>31750</xdr:colOff>
      <xdr:row>56</xdr:row>
      <xdr:rowOff>70031</xdr:rowOff>
    </xdr:to>
    <xdr:sp macro="" textlink="">
      <xdr:nvSpPr>
        <xdr:cNvPr id="275" name="楕円 274"/>
        <xdr:cNvSpPr/>
      </xdr:nvSpPr>
      <xdr:spPr>
        <a:xfrm>
          <a:off x="147320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80208</xdr:rowOff>
    </xdr:from>
    <xdr:ext cx="762000" cy="259045"/>
    <xdr:sp macro="" textlink="">
      <xdr:nvSpPr>
        <xdr:cNvPr id="276" name="テキスト ボックス 275"/>
        <xdr:cNvSpPr txBox="1"/>
      </xdr:nvSpPr>
      <xdr:spPr>
        <a:xfrm>
          <a:off x="14401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107224</xdr:rowOff>
    </xdr:from>
    <xdr:to>
      <xdr:col>69</xdr:col>
      <xdr:colOff>142875</xdr:colOff>
      <xdr:row>56</xdr:row>
      <xdr:rowOff>37374</xdr:rowOff>
    </xdr:to>
    <xdr:sp macro="" textlink="">
      <xdr:nvSpPr>
        <xdr:cNvPr id="277" name="楕円 276"/>
        <xdr:cNvSpPr/>
      </xdr:nvSpPr>
      <xdr:spPr>
        <a:xfrm>
          <a:off x="138430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47551</xdr:rowOff>
    </xdr:from>
    <xdr:ext cx="762000" cy="259045"/>
    <xdr:sp macro="" textlink="">
      <xdr:nvSpPr>
        <xdr:cNvPr id="278" name="テキスト ボックス 277"/>
        <xdr:cNvSpPr txBox="1"/>
      </xdr:nvSpPr>
      <xdr:spPr>
        <a:xfrm>
          <a:off x="13512800" y="930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79" name="楕円 278"/>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80" name="テキスト ボックス 279"/>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自治振興区への補助交付金、市立病院や消防組合への負担金などが多数・多額となっている。また、高齢化の進展などににより今後も社会保障関係経費の増加傾向が続くと見込まれる</a:t>
          </a:r>
          <a:r>
            <a:rPr kumimoji="1" lang="ja-JP" altLang="en-US" sz="1400">
              <a:solidFill>
                <a:schemeClr val="dk1"/>
              </a:solidFill>
              <a:effectLst/>
              <a:latin typeface="+mn-lt"/>
              <a:ea typeface="+mn-ea"/>
              <a:cs typeface="+mn-cs"/>
            </a:rPr>
            <a:t>。</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今後は、平成</a:t>
          </a:r>
          <a:r>
            <a:rPr kumimoji="1" lang="en-US" altLang="ja-JP" sz="1400">
              <a:solidFill>
                <a:schemeClr val="dk1"/>
              </a:solidFill>
              <a:effectLst/>
              <a:latin typeface="+mn-lt"/>
              <a:ea typeface="+mn-ea"/>
              <a:cs typeface="+mn-cs"/>
            </a:rPr>
            <a:t>29</a:t>
          </a:r>
          <a:r>
            <a:rPr kumimoji="1" lang="ja-JP" altLang="en-US" sz="1400">
              <a:solidFill>
                <a:schemeClr val="dk1"/>
              </a:solidFill>
              <a:effectLst/>
              <a:latin typeface="+mn-lt"/>
              <a:ea typeface="+mn-ea"/>
              <a:cs typeface="+mn-cs"/>
            </a:rPr>
            <a:t>年度に策定した「第２期持続可能な財政運営プラン」に基づき、補助金の見直しを行うこと</a:t>
          </a:r>
          <a:r>
            <a:rPr kumimoji="1" lang="ja-JP" altLang="ja-JP" sz="1400">
              <a:solidFill>
                <a:schemeClr val="dk1"/>
              </a:solidFill>
              <a:effectLst/>
              <a:latin typeface="+mn-lt"/>
              <a:ea typeface="+mn-ea"/>
              <a:cs typeface="+mn-cs"/>
            </a:rPr>
            <a:t>等により、経費の縮減に努めていく。</a:t>
          </a:r>
          <a:endParaRPr lang="ja-JP" altLang="ja-JP" sz="1800">
            <a:effectLst/>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154432</xdr:rowOff>
    </xdr:to>
    <xdr:cxnSp macro="">
      <xdr:nvCxnSpPr>
        <xdr:cNvPr id="310" name="直線コネクタ 309"/>
        <xdr:cNvCxnSpPr/>
      </xdr:nvCxnSpPr>
      <xdr:spPr>
        <a:xfrm>
          <a:off x="15671800" y="62671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19575</xdr:rowOff>
    </xdr:from>
    <xdr:ext cx="762000" cy="259045"/>
    <xdr:sp macro="" textlink="">
      <xdr:nvSpPr>
        <xdr:cNvPr id="311" name="補助費等平均値テキスト"/>
        <xdr:cNvSpPr txBox="1"/>
      </xdr:nvSpPr>
      <xdr:spPr>
        <a:xfrm>
          <a:off x="16598900" y="602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113284</xdr:rowOff>
    </xdr:to>
    <xdr:cxnSp macro="">
      <xdr:nvCxnSpPr>
        <xdr:cNvPr id="313" name="直線コネクタ 312"/>
        <xdr:cNvCxnSpPr/>
      </xdr:nvCxnSpPr>
      <xdr:spPr>
        <a:xfrm flipV="1">
          <a:off x="14782800" y="6267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113284</xdr:rowOff>
    </xdr:to>
    <xdr:cxnSp macro="">
      <xdr:nvCxnSpPr>
        <xdr:cNvPr id="316" name="直線コネクタ 315"/>
        <xdr:cNvCxnSpPr/>
      </xdr:nvCxnSpPr>
      <xdr:spPr>
        <a:xfrm>
          <a:off x="13893800" y="6285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18" name="テキスト ボックス 317"/>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113284</xdr:rowOff>
    </xdr:to>
    <xdr:cxnSp macro="">
      <xdr:nvCxnSpPr>
        <xdr:cNvPr id="319" name="直線コネクタ 318"/>
        <xdr:cNvCxnSpPr/>
      </xdr:nvCxnSpPr>
      <xdr:spPr>
        <a:xfrm>
          <a:off x="13004800" y="62580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1" name="テキスト ボックス 320"/>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3" name="テキスト ボックス 322"/>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9" name="楕円 328"/>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75709</xdr:rowOff>
    </xdr:from>
    <xdr:ext cx="762000" cy="259045"/>
    <xdr:sp macro="" textlink="">
      <xdr:nvSpPr>
        <xdr:cNvPr id="330" name="補助費等該当値テキスト"/>
        <xdr:cNvSpPr txBox="1"/>
      </xdr:nvSpPr>
      <xdr:spPr>
        <a:xfrm>
          <a:off x="165989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31" name="楕円 330"/>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130573</xdr:rowOff>
    </xdr:from>
    <xdr:ext cx="736600" cy="259045"/>
    <xdr:sp macro="" textlink="">
      <xdr:nvSpPr>
        <xdr:cNvPr id="332" name="テキスト ボックス 331"/>
        <xdr:cNvSpPr txBox="1"/>
      </xdr:nvSpPr>
      <xdr:spPr>
        <a:xfrm>
          <a:off x="15290800" y="6302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3" name="楕円 332"/>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34" name="テキスト ボックス 333"/>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5" name="楕円 334"/>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36" name="テキスト ボックス 335"/>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7" name="楕円 336"/>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121429</xdr:rowOff>
    </xdr:from>
    <xdr:ext cx="762000" cy="259045"/>
    <xdr:sp macro="" textlink="">
      <xdr:nvSpPr>
        <xdr:cNvPr id="338" name="テキスト ボックス 337"/>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任意の繰上償還と公債費負担適正化計画の着実な実施により、段階的に市債残高が減少している。実質公債費比率も平成</a:t>
          </a:r>
          <a:r>
            <a:rPr kumimoji="1" lang="en-US" altLang="ja-JP" sz="1400">
              <a:solidFill>
                <a:schemeClr val="dk1"/>
              </a:solidFill>
              <a:effectLst/>
              <a:latin typeface="+mn-lt"/>
              <a:ea typeface="+mn-ea"/>
              <a:cs typeface="+mn-cs"/>
            </a:rPr>
            <a:t>19</a:t>
          </a:r>
          <a:r>
            <a:rPr kumimoji="1" lang="ja-JP" altLang="ja-JP" sz="1400">
              <a:solidFill>
                <a:schemeClr val="dk1"/>
              </a:solidFill>
              <a:effectLst/>
              <a:latin typeface="+mn-lt"/>
              <a:ea typeface="+mn-ea"/>
              <a:cs typeface="+mn-cs"/>
            </a:rPr>
            <a:t>年度をピークに減少に転じており、平成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年度決算から</a:t>
          </a:r>
          <a:r>
            <a:rPr kumimoji="1" lang="en-US" altLang="ja-JP" sz="1400">
              <a:solidFill>
                <a:schemeClr val="dk1"/>
              </a:solidFill>
              <a:effectLst/>
              <a:latin typeface="+mn-lt"/>
              <a:ea typeface="+mn-ea"/>
              <a:cs typeface="+mn-cs"/>
            </a:rPr>
            <a:t>18.0</a:t>
          </a:r>
          <a:r>
            <a:rPr kumimoji="1" lang="ja-JP" altLang="ja-JP" sz="1400">
              <a:solidFill>
                <a:schemeClr val="dk1"/>
              </a:solidFill>
              <a:effectLst/>
              <a:latin typeface="+mn-lt"/>
              <a:ea typeface="+mn-ea"/>
              <a:cs typeface="+mn-cs"/>
            </a:rPr>
            <a:t>％を下回り、平成</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年度決算では</a:t>
          </a:r>
          <a:r>
            <a:rPr kumimoji="1" lang="en-US" altLang="ja-JP" sz="1400">
              <a:solidFill>
                <a:schemeClr val="dk1"/>
              </a:solidFill>
              <a:effectLst/>
              <a:latin typeface="+mn-lt"/>
              <a:ea typeface="+mn-ea"/>
              <a:cs typeface="+mn-cs"/>
            </a:rPr>
            <a:t>15.1</a:t>
          </a:r>
          <a:r>
            <a:rPr kumimoji="1" lang="ja-JP" altLang="ja-JP" sz="1400">
              <a:solidFill>
                <a:schemeClr val="dk1"/>
              </a:solidFill>
              <a:effectLst/>
              <a:latin typeface="+mn-lt"/>
              <a:ea typeface="+mn-ea"/>
              <a:cs typeface="+mn-cs"/>
            </a:rPr>
            <a:t>％と改善している。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140335</xdr:rowOff>
    </xdr:from>
    <xdr:to>
      <xdr:col>24</xdr:col>
      <xdr:colOff>25400</xdr:colOff>
      <xdr:row>75</xdr:row>
      <xdr:rowOff>142240</xdr:rowOff>
    </xdr:to>
    <xdr:cxnSp macro="">
      <xdr:nvCxnSpPr>
        <xdr:cNvPr id="370" name="直線コネクタ 369"/>
        <xdr:cNvCxnSpPr/>
      </xdr:nvCxnSpPr>
      <xdr:spPr>
        <a:xfrm flipV="1">
          <a:off x="3987800" y="1299908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157497</xdr:rowOff>
    </xdr:from>
    <xdr:ext cx="762000" cy="259045"/>
    <xdr:sp macro="" textlink="">
      <xdr:nvSpPr>
        <xdr:cNvPr id="371" name="公債費平均値テキスト"/>
        <xdr:cNvSpPr txBox="1"/>
      </xdr:nvSpPr>
      <xdr:spPr>
        <a:xfrm>
          <a:off x="4914900" y="1267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142240</xdr:rowOff>
    </xdr:from>
    <xdr:to>
      <xdr:col>19</xdr:col>
      <xdr:colOff>187325</xdr:colOff>
      <xdr:row>75</xdr:row>
      <xdr:rowOff>167005</xdr:rowOff>
    </xdr:to>
    <xdr:cxnSp macro="">
      <xdr:nvCxnSpPr>
        <xdr:cNvPr id="373" name="直線コネクタ 372"/>
        <xdr:cNvCxnSpPr/>
      </xdr:nvCxnSpPr>
      <xdr:spPr>
        <a:xfrm flipV="1">
          <a:off x="3098800" y="130009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167005</xdr:rowOff>
    </xdr:from>
    <xdr:to>
      <xdr:col>15</xdr:col>
      <xdr:colOff>98425</xdr:colOff>
      <xdr:row>76</xdr:row>
      <xdr:rowOff>14605</xdr:rowOff>
    </xdr:to>
    <xdr:cxnSp macro="">
      <xdr:nvCxnSpPr>
        <xdr:cNvPr id="376" name="直線コネクタ 375"/>
        <xdr:cNvCxnSpPr/>
      </xdr:nvCxnSpPr>
      <xdr:spPr>
        <a:xfrm flipV="1">
          <a:off x="2209800" y="130257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8" name="テキスト ボックス 377"/>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14605</xdr:rowOff>
    </xdr:from>
    <xdr:to>
      <xdr:col>11</xdr:col>
      <xdr:colOff>9525</xdr:colOff>
      <xdr:row>76</xdr:row>
      <xdr:rowOff>22225</xdr:rowOff>
    </xdr:to>
    <xdr:cxnSp macro="">
      <xdr:nvCxnSpPr>
        <xdr:cNvPr id="379" name="直線コネクタ 378"/>
        <xdr:cNvCxnSpPr/>
      </xdr:nvCxnSpPr>
      <xdr:spPr>
        <a:xfrm flipV="1">
          <a:off x="1320800" y="130448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3" name="テキスト ボックス 382"/>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89535</xdr:rowOff>
    </xdr:from>
    <xdr:to>
      <xdr:col>24</xdr:col>
      <xdr:colOff>76200</xdr:colOff>
      <xdr:row>76</xdr:row>
      <xdr:rowOff>19686</xdr:rowOff>
    </xdr:to>
    <xdr:sp macro="" textlink="">
      <xdr:nvSpPr>
        <xdr:cNvPr id="389" name="楕円 388"/>
        <xdr:cNvSpPr/>
      </xdr:nvSpPr>
      <xdr:spPr>
        <a:xfrm>
          <a:off x="4775200" y="129482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61612</xdr:rowOff>
    </xdr:from>
    <xdr:ext cx="762000" cy="259045"/>
    <xdr:sp macro="" textlink="">
      <xdr:nvSpPr>
        <xdr:cNvPr id="390" name="公債費該当値テキスト"/>
        <xdr:cNvSpPr txBox="1"/>
      </xdr:nvSpPr>
      <xdr:spPr>
        <a:xfrm>
          <a:off x="49149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91440</xdr:rowOff>
    </xdr:from>
    <xdr:to>
      <xdr:col>20</xdr:col>
      <xdr:colOff>38100</xdr:colOff>
      <xdr:row>76</xdr:row>
      <xdr:rowOff>21589</xdr:rowOff>
    </xdr:to>
    <xdr:sp macro="" textlink="">
      <xdr:nvSpPr>
        <xdr:cNvPr id="391" name="楕円 390"/>
        <xdr:cNvSpPr/>
      </xdr:nvSpPr>
      <xdr:spPr>
        <a:xfrm>
          <a:off x="3937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6366</xdr:rowOff>
    </xdr:from>
    <xdr:ext cx="736600" cy="259045"/>
    <xdr:sp macro="" textlink="">
      <xdr:nvSpPr>
        <xdr:cNvPr id="392" name="テキスト ボックス 391"/>
        <xdr:cNvSpPr txBox="1"/>
      </xdr:nvSpPr>
      <xdr:spPr>
        <a:xfrm>
          <a:off x="3606800" y="13036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116205</xdr:rowOff>
    </xdr:from>
    <xdr:to>
      <xdr:col>15</xdr:col>
      <xdr:colOff>149225</xdr:colOff>
      <xdr:row>76</xdr:row>
      <xdr:rowOff>46355</xdr:rowOff>
    </xdr:to>
    <xdr:sp macro="" textlink="">
      <xdr:nvSpPr>
        <xdr:cNvPr id="393" name="楕円 392"/>
        <xdr:cNvSpPr/>
      </xdr:nvSpPr>
      <xdr:spPr>
        <a:xfrm>
          <a:off x="3048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31132</xdr:rowOff>
    </xdr:from>
    <xdr:ext cx="762000" cy="259045"/>
    <xdr:sp macro="" textlink="">
      <xdr:nvSpPr>
        <xdr:cNvPr id="394" name="テキスト ボックス 393"/>
        <xdr:cNvSpPr txBox="1"/>
      </xdr:nvSpPr>
      <xdr:spPr>
        <a:xfrm>
          <a:off x="2717800" y="1306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135255</xdr:rowOff>
    </xdr:from>
    <xdr:to>
      <xdr:col>11</xdr:col>
      <xdr:colOff>60325</xdr:colOff>
      <xdr:row>76</xdr:row>
      <xdr:rowOff>65405</xdr:rowOff>
    </xdr:to>
    <xdr:sp macro="" textlink="">
      <xdr:nvSpPr>
        <xdr:cNvPr id="395" name="楕円 394"/>
        <xdr:cNvSpPr/>
      </xdr:nvSpPr>
      <xdr:spPr>
        <a:xfrm>
          <a:off x="2159000" y="129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50182</xdr:rowOff>
    </xdr:from>
    <xdr:ext cx="762000" cy="259045"/>
    <xdr:sp macro="" textlink="">
      <xdr:nvSpPr>
        <xdr:cNvPr id="396" name="テキスト ボックス 395"/>
        <xdr:cNvSpPr txBox="1"/>
      </xdr:nvSpPr>
      <xdr:spPr>
        <a:xfrm>
          <a:off x="1828800" y="1308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142875</xdr:rowOff>
    </xdr:from>
    <xdr:to>
      <xdr:col>6</xdr:col>
      <xdr:colOff>171450</xdr:colOff>
      <xdr:row>76</xdr:row>
      <xdr:rowOff>73025</xdr:rowOff>
    </xdr:to>
    <xdr:sp macro="" textlink="">
      <xdr:nvSpPr>
        <xdr:cNvPr id="397" name="楕円 396"/>
        <xdr:cNvSpPr/>
      </xdr:nvSpPr>
      <xdr:spPr>
        <a:xfrm>
          <a:off x="1270000" y="130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57802</xdr:rowOff>
    </xdr:from>
    <xdr:ext cx="762000" cy="259045"/>
    <xdr:sp macro="" textlink="">
      <xdr:nvSpPr>
        <xdr:cNvPr id="398" name="テキスト ボックス 397"/>
        <xdr:cNvSpPr txBox="1"/>
      </xdr:nvSpPr>
      <xdr:spPr>
        <a:xfrm>
          <a:off x="939800" y="1308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社会保障関係経費の増加に伴う扶助費の上昇傾向等々に伴い、前年度と比較して</a:t>
          </a:r>
          <a:r>
            <a:rPr kumimoji="1" lang="en-US" altLang="ja-JP" sz="1400">
              <a:solidFill>
                <a:schemeClr val="dk1"/>
              </a:solidFill>
              <a:effectLst/>
              <a:latin typeface="+mn-lt"/>
              <a:ea typeface="+mn-ea"/>
              <a:cs typeface="+mn-cs"/>
            </a:rPr>
            <a:t>1.2</a:t>
          </a:r>
          <a:r>
            <a:rPr kumimoji="1" lang="ja-JP" altLang="ja-JP" sz="1400">
              <a:solidFill>
                <a:schemeClr val="dk1"/>
              </a:solidFill>
              <a:effectLst/>
              <a:latin typeface="+mn-lt"/>
              <a:ea typeface="+mn-ea"/>
              <a:cs typeface="+mn-cs"/>
            </a:rPr>
            <a:t>ポイント増加している。本市の財政状況を総合的に勘案しながら、事業の緊急性と優先度等を考慮すると共に、必要な事業規模及び費用対効果を十分に精査し、計画的に事業を進める必要がある。</a:t>
          </a:r>
          <a:endParaRPr lang="ja-JP" altLang="ja-JP" sz="18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107950</xdr:rowOff>
    </xdr:from>
    <xdr:to>
      <xdr:col>82</xdr:col>
      <xdr:colOff>107950</xdr:colOff>
      <xdr:row>77</xdr:row>
      <xdr:rowOff>153670</xdr:rowOff>
    </xdr:to>
    <xdr:cxnSp macro="">
      <xdr:nvCxnSpPr>
        <xdr:cNvPr id="431" name="直線コネクタ 430"/>
        <xdr:cNvCxnSpPr/>
      </xdr:nvCxnSpPr>
      <xdr:spPr>
        <a:xfrm>
          <a:off x="15671800" y="13309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97807</xdr:rowOff>
    </xdr:from>
    <xdr:ext cx="762000" cy="259045"/>
    <xdr:sp macro="" textlink="">
      <xdr:nvSpPr>
        <xdr:cNvPr id="432" name="公債費以外平均値テキスト"/>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xdr:rowOff>
    </xdr:from>
    <xdr:to>
      <xdr:col>78</xdr:col>
      <xdr:colOff>69850</xdr:colOff>
      <xdr:row>77</xdr:row>
      <xdr:rowOff>107950</xdr:rowOff>
    </xdr:to>
    <xdr:cxnSp macro="">
      <xdr:nvCxnSpPr>
        <xdr:cNvPr id="434" name="直線コネクタ 433"/>
        <xdr:cNvCxnSpPr/>
      </xdr:nvCxnSpPr>
      <xdr:spPr>
        <a:xfrm>
          <a:off x="14782800" y="132067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162577</xdr:rowOff>
    </xdr:from>
    <xdr:ext cx="736600" cy="259045"/>
    <xdr:sp macro="" textlink="">
      <xdr:nvSpPr>
        <xdr:cNvPr id="436" name="テキスト ボックス 435"/>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111761</xdr:rowOff>
    </xdr:from>
    <xdr:to>
      <xdr:col>73</xdr:col>
      <xdr:colOff>180975</xdr:colOff>
      <xdr:row>77</xdr:row>
      <xdr:rowOff>5080</xdr:rowOff>
    </xdr:to>
    <xdr:cxnSp macro="">
      <xdr:nvCxnSpPr>
        <xdr:cNvPr id="437" name="直線コネクタ 436"/>
        <xdr:cNvCxnSpPr/>
      </xdr:nvCxnSpPr>
      <xdr:spPr>
        <a:xfrm>
          <a:off x="13893800" y="131419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9" name="テキスト ボックス 438"/>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50800</xdr:rowOff>
    </xdr:from>
    <xdr:to>
      <xdr:col>69</xdr:col>
      <xdr:colOff>92075</xdr:colOff>
      <xdr:row>76</xdr:row>
      <xdr:rowOff>111761</xdr:rowOff>
    </xdr:to>
    <xdr:cxnSp macro="">
      <xdr:nvCxnSpPr>
        <xdr:cNvPr id="440" name="直線コネクタ 439"/>
        <xdr:cNvCxnSpPr/>
      </xdr:nvCxnSpPr>
      <xdr:spPr>
        <a:xfrm>
          <a:off x="13004800" y="13081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42" name="テキスト ボックス 441"/>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4" name="テキスト ボックス 44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50" name="楕円 449"/>
        <xdr:cNvSpPr/>
      </xdr:nvSpPr>
      <xdr:spPr>
        <a:xfrm>
          <a:off x="16459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119397</xdr:rowOff>
    </xdr:from>
    <xdr:ext cx="762000" cy="259045"/>
    <xdr:sp macro="" textlink="">
      <xdr:nvSpPr>
        <xdr:cNvPr id="451" name="公債費以外該当値テキスト"/>
        <xdr:cNvSpPr txBox="1"/>
      </xdr:nvSpPr>
      <xdr:spPr>
        <a:xfrm>
          <a:off x="165989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57150</xdr:rowOff>
    </xdr:from>
    <xdr:to>
      <xdr:col>78</xdr:col>
      <xdr:colOff>120650</xdr:colOff>
      <xdr:row>77</xdr:row>
      <xdr:rowOff>158750</xdr:rowOff>
    </xdr:to>
    <xdr:sp macro="" textlink="">
      <xdr:nvSpPr>
        <xdr:cNvPr id="452" name="楕円 451"/>
        <xdr:cNvSpPr/>
      </xdr:nvSpPr>
      <xdr:spPr>
        <a:xfrm>
          <a:off x="15621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168927</xdr:rowOff>
    </xdr:from>
    <xdr:ext cx="736600" cy="259045"/>
    <xdr:sp macro="" textlink="">
      <xdr:nvSpPr>
        <xdr:cNvPr id="453" name="テキスト ボックス 452"/>
        <xdr:cNvSpPr txBox="1"/>
      </xdr:nvSpPr>
      <xdr:spPr>
        <a:xfrm>
          <a:off x="15290800" y="1302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125730</xdr:rowOff>
    </xdr:from>
    <xdr:to>
      <xdr:col>74</xdr:col>
      <xdr:colOff>31750</xdr:colOff>
      <xdr:row>77</xdr:row>
      <xdr:rowOff>55880</xdr:rowOff>
    </xdr:to>
    <xdr:sp macro="" textlink="">
      <xdr:nvSpPr>
        <xdr:cNvPr id="454" name="楕円 453"/>
        <xdr:cNvSpPr/>
      </xdr:nvSpPr>
      <xdr:spPr>
        <a:xfrm>
          <a:off x="14732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66057</xdr:rowOff>
    </xdr:from>
    <xdr:ext cx="762000" cy="259045"/>
    <xdr:sp macro="" textlink="">
      <xdr:nvSpPr>
        <xdr:cNvPr id="455" name="テキスト ボックス 454"/>
        <xdr:cNvSpPr txBox="1"/>
      </xdr:nvSpPr>
      <xdr:spPr>
        <a:xfrm>
          <a:off x="14401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60961</xdr:rowOff>
    </xdr:from>
    <xdr:to>
      <xdr:col>69</xdr:col>
      <xdr:colOff>142875</xdr:colOff>
      <xdr:row>76</xdr:row>
      <xdr:rowOff>162561</xdr:rowOff>
    </xdr:to>
    <xdr:sp macro="" textlink="">
      <xdr:nvSpPr>
        <xdr:cNvPr id="456" name="楕円 455"/>
        <xdr:cNvSpPr/>
      </xdr:nvSpPr>
      <xdr:spPr>
        <a:xfrm>
          <a:off x="13843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1287</xdr:rowOff>
    </xdr:from>
    <xdr:ext cx="762000" cy="259045"/>
    <xdr:sp macro="" textlink="">
      <xdr:nvSpPr>
        <xdr:cNvPr id="457" name="テキスト ボックス 456"/>
        <xdr:cNvSpPr txBox="1"/>
      </xdr:nvSpPr>
      <xdr:spPr>
        <a:xfrm>
          <a:off x="13512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0</xdr:rowOff>
    </xdr:from>
    <xdr:to>
      <xdr:col>65</xdr:col>
      <xdr:colOff>53975</xdr:colOff>
      <xdr:row>76</xdr:row>
      <xdr:rowOff>101600</xdr:rowOff>
    </xdr:to>
    <xdr:sp macro="" textlink="">
      <xdr:nvSpPr>
        <xdr:cNvPr id="458" name="楕円 457"/>
        <xdr:cNvSpPr/>
      </xdr:nvSpPr>
      <xdr:spPr>
        <a:xfrm>
          <a:off x="12954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111777</xdr:rowOff>
    </xdr:from>
    <xdr:ext cx="762000" cy="259045"/>
    <xdr:sp macro="" textlink="">
      <xdr:nvSpPr>
        <xdr:cNvPr id="459" name="テキスト ボックス 458"/>
        <xdr:cNvSpPr txBox="1"/>
      </xdr:nvSpPr>
      <xdr:spPr>
        <a:xfrm>
          <a:off x="12623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66078</xdr:rowOff>
    </xdr:from>
    <xdr:to>
      <xdr:col>29</xdr:col>
      <xdr:colOff>127000</xdr:colOff>
      <xdr:row>15</xdr:row>
      <xdr:rowOff>126733</xdr:rowOff>
    </xdr:to>
    <xdr:cxnSp macro="">
      <xdr:nvCxnSpPr>
        <xdr:cNvPr id="50" name="直線コネクタ 49"/>
        <xdr:cNvCxnSpPr/>
      </xdr:nvCxnSpPr>
      <xdr:spPr bwMode="auto">
        <a:xfrm flipV="1">
          <a:off x="5003800" y="2685453"/>
          <a:ext cx="647700" cy="60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119956</xdr:rowOff>
    </xdr:from>
    <xdr:ext cx="762000" cy="259045"/>
    <xdr:sp macro="" textlink="">
      <xdr:nvSpPr>
        <xdr:cNvPr id="51" name="人口1人当たり決算額の推移平均値テキスト130"/>
        <xdr:cNvSpPr txBox="1"/>
      </xdr:nvSpPr>
      <xdr:spPr>
        <a:xfrm>
          <a:off x="5740400" y="29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96164</xdr:rowOff>
    </xdr:from>
    <xdr:to>
      <xdr:col>26</xdr:col>
      <xdr:colOff>50800</xdr:colOff>
      <xdr:row>15</xdr:row>
      <xdr:rowOff>126733</xdr:rowOff>
    </xdr:to>
    <xdr:cxnSp macro="">
      <xdr:nvCxnSpPr>
        <xdr:cNvPr id="53" name="直線コネクタ 52"/>
        <xdr:cNvCxnSpPr/>
      </xdr:nvCxnSpPr>
      <xdr:spPr bwMode="auto">
        <a:xfrm>
          <a:off x="4305300" y="2715539"/>
          <a:ext cx="698500" cy="30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96164</xdr:rowOff>
    </xdr:from>
    <xdr:to>
      <xdr:col>22</xdr:col>
      <xdr:colOff>114300</xdr:colOff>
      <xdr:row>15</xdr:row>
      <xdr:rowOff>112332</xdr:rowOff>
    </xdr:to>
    <xdr:cxnSp macro="">
      <xdr:nvCxnSpPr>
        <xdr:cNvPr id="56" name="直線コネクタ 55"/>
        <xdr:cNvCxnSpPr/>
      </xdr:nvCxnSpPr>
      <xdr:spPr bwMode="auto">
        <a:xfrm flipV="1">
          <a:off x="3606800" y="2715539"/>
          <a:ext cx="698500" cy="16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97388</xdr:rowOff>
    </xdr:from>
    <xdr:ext cx="762000" cy="259045"/>
    <xdr:sp macro="" textlink="">
      <xdr:nvSpPr>
        <xdr:cNvPr id="58" name="テキスト ボックス 57"/>
        <xdr:cNvSpPr txBox="1"/>
      </xdr:nvSpPr>
      <xdr:spPr>
        <a:xfrm>
          <a:off x="3924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112332</xdr:rowOff>
    </xdr:from>
    <xdr:to>
      <xdr:col>18</xdr:col>
      <xdr:colOff>177800</xdr:colOff>
      <xdr:row>15</xdr:row>
      <xdr:rowOff>163919</xdr:rowOff>
    </xdr:to>
    <xdr:cxnSp macro="">
      <xdr:nvCxnSpPr>
        <xdr:cNvPr id="59" name="直線コネクタ 58"/>
        <xdr:cNvCxnSpPr/>
      </xdr:nvCxnSpPr>
      <xdr:spPr bwMode="auto">
        <a:xfrm flipV="1">
          <a:off x="2908300" y="2731707"/>
          <a:ext cx="698500" cy="51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15278</xdr:rowOff>
    </xdr:from>
    <xdr:to>
      <xdr:col>29</xdr:col>
      <xdr:colOff>177800</xdr:colOff>
      <xdr:row>15</xdr:row>
      <xdr:rowOff>116878</xdr:rowOff>
    </xdr:to>
    <xdr:sp macro="" textlink="">
      <xdr:nvSpPr>
        <xdr:cNvPr id="69" name="楕円 68"/>
        <xdr:cNvSpPr/>
      </xdr:nvSpPr>
      <xdr:spPr bwMode="auto">
        <a:xfrm>
          <a:off x="5600700" y="2634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31805</xdr:rowOff>
    </xdr:from>
    <xdr:ext cx="762000" cy="259045"/>
    <xdr:sp macro="" textlink="">
      <xdr:nvSpPr>
        <xdr:cNvPr id="70" name="人口1人当たり決算額の推移該当値テキスト130"/>
        <xdr:cNvSpPr txBox="1"/>
      </xdr:nvSpPr>
      <xdr:spPr>
        <a:xfrm>
          <a:off x="5740400" y="247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75933</xdr:rowOff>
    </xdr:from>
    <xdr:to>
      <xdr:col>26</xdr:col>
      <xdr:colOff>101600</xdr:colOff>
      <xdr:row>16</xdr:row>
      <xdr:rowOff>6083</xdr:rowOff>
    </xdr:to>
    <xdr:sp macro="" textlink="">
      <xdr:nvSpPr>
        <xdr:cNvPr id="71" name="楕円 70"/>
        <xdr:cNvSpPr/>
      </xdr:nvSpPr>
      <xdr:spPr bwMode="auto">
        <a:xfrm>
          <a:off x="4953000" y="2695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16260</xdr:rowOff>
    </xdr:from>
    <xdr:ext cx="736600" cy="259045"/>
    <xdr:sp macro="" textlink="">
      <xdr:nvSpPr>
        <xdr:cNvPr id="72" name="テキスト ボックス 71"/>
        <xdr:cNvSpPr txBox="1"/>
      </xdr:nvSpPr>
      <xdr:spPr>
        <a:xfrm>
          <a:off x="4622800" y="246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45364</xdr:rowOff>
    </xdr:from>
    <xdr:to>
      <xdr:col>22</xdr:col>
      <xdr:colOff>165100</xdr:colOff>
      <xdr:row>15</xdr:row>
      <xdr:rowOff>146964</xdr:rowOff>
    </xdr:to>
    <xdr:sp macro="" textlink="">
      <xdr:nvSpPr>
        <xdr:cNvPr id="73" name="楕円 72"/>
        <xdr:cNvSpPr/>
      </xdr:nvSpPr>
      <xdr:spPr bwMode="auto">
        <a:xfrm>
          <a:off x="4254500" y="2664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157141</xdr:rowOff>
    </xdr:from>
    <xdr:ext cx="762000" cy="259045"/>
    <xdr:sp macro="" textlink="">
      <xdr:nvSpPr>
        <xdr:cNvPr id="74" name="テキスト ボックス 73"/>
        <xdr:cNvSpPr txBox="1"/>
      </xdr:nvSpPr>
      <xdr:spPr>
        <a:xfrm>
          <a:off x="3924300" y="24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61532</xdr:rowOff>
    </xdr:from>
    <xdr:to>
      <xdr:col>19</xdr:col>
      <xdr:colOff>38100</xdr:colOff>
      <xdr:row>15</xdr:row>
      <xdr:rowOff>163132</xdr:rowOff>
    </xdr:to>
    <xdr:sp macro="" textlink="">
      <xdr:nvSpPr>
        <xdr:cNvPr id="75" name="楕円 74"/>
        <xdr:cNvSpPr/>
      </xdr:nvSpPr>
      <xdr:spPr bwMode="auto">
        <a:xfrm>
          <a:off x="3556000" y="2680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1859</xdr:rowOff>
    </xdr:from>
    <xdr:ext cx="762000" cy="259045"/>
    <xdr:sp macro="" textlink="">
      <xdr:nvSpPr>
        <xdr:cNvPr id="76" name="テキスト ボックス 75"/>
        <xdr:cNvSpPr txBox="1"/>
      </xdr:nvSpPr>
      <xdr:spPr>
        <a:xfrm>
          <a:off x="3225800" y="244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113119</xdr:rowOff>
    </xdr:from>
    <xdr:to>
      <xdr:col>15</xdr:col>
      <xdr:colOff>101600</xdr:colOff>
      <xdr:row>16</xdr:row>
      <xdr:rowOff>43269</xdr:rowOff>
    </xdr:to>
    <xdr:sp macro="" textlink="">
      <xdr:nvSpPr>
        <xdr:cNvPr id="77" name="楕円 76"/>
        <xdr:cNvSpPr/>
      </xdr:nvSpPr>
      <xdr:spPr bwMode="auto">
        <a:xfrm>
          <a:off x="2857500" y="2732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53446</xdr:rowOff>
    </xdr:from>
    <xdr:ext cx="762000" cy="259045"/>
    <xdr:sp macro="" textlink="">
      <xdr:nvSpPr>
        <xdr:cNvPr id="78" name="テキスト ボックス 77"/>
        <xdr:cNvSpPr txBox="1"/>
      </xdr:nvSpPr>
      <xdr:spPr>
        <a:xfrm>
          <a:off x="2527300" y="250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87882</xdr:rowOff>
    </xdr:from>
    <xdr:to>
      <xdr:col>29</xdr:col>
      <xdr:colOff>127000</xdr:colOff>
      <xdr:row>37</xdr:row>
      <xdr:rowOff>87936</xdr:rowOff>
    </xdr:to>
    <xdr:cxnSp macro="">
      <xdr:nvCxnSpPr>
        <xdr:cNvPr id="110" name="直線コネクタ 109"/>
        <xdr:cNvCxnSpPr/>
      </xdr:nvCxnSpPr>
      <xdr:spPr bwMode="auto">
        <a:xfrm>
          <a:off x="5003800" y="7212582"/>
          <a:ext cx="647700" cy="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154658</xdr:rowOff>
    </xdr:from>
    <xdr:ext cx="762000" cy="259045"/>
    <xdr:sp macro="" textlink="">
      <xdr:nvSpPr>
        <xdr:cNvPr id="111" name="人口1人当たり決算額の推移平均値テキスト445"/>
        <xdr:cNvSpPr txBox="1"/>
      </xdr:nvSpPr>
      <xdr:spPr>
        <a:xfrm>
          <a:off x="5740400" y="7279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59206</xdr:rowOff>
    </xdr:from>
    <xdr:to>
      <xdr:col>26</xdr:col>
      <xdr:colOff>50800</xdr:colOff>
      <xdr:row>37</xdr:row>
      <xdr:rowOff>87882</xdr:rowOff>
    </xdr:to>
    <xdr:cxnSp macro="">
      <xdr:nvCxnSpPr>
        <xdr:cNvPr id="113" name="直線コネクタ 112"/>
        <xdr:cNvCxnSpPr/>
      </xdr:nvCxnSpPr>
      <xdr:spPr bwMode="auto">
        <a:xfrm>
          <a:off x="4305300" y="7183906"/>
          <a:ext cx="698500" cy="28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268707</xdr:rowOff>
    </xdr:from>
    <xdr:ext cx="736600" cy="259045"/>
    <xdr:sp macro="" textlink="">
      <xdr:nvSpPr>
        <xdr:cNvPr id="115" name="テキスト ボックス 114"/>
        <xdr:cNvSpPr txBox="1"/>
      </xdr:nvSpPr>
      <xdr:spPr>
        <a:xfrm>
          <a:off x="4622800" y="739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42313</xdr:rowOff>
    </xdr:from>
    <xdr:to>
      <xdr:col>22</xdr:col>
      <xdr:colOff>114300</xdr:colOff>
      <xdr:row>37</xdr:row>
      <xdr:rowOff>59206</xdr:rowOff>
    </xdr:to>
    <xdr:cxnSp macro="">
      <xdr:nvCxnSpPr>
        <xdr:cNvPr id="116" name="直線コネクタ 115"/>
        <xdr:cNvCxnSpPr/>
      </xdr:nvCxnSpPr>
      <xdr:spPr bwMode="auto">
        <a:xfrm>
          <a:off x="3606800" y="7167013"/>
          <a:ext cx="698500" cy="16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267033</xdr:rowOff>
    </xdr:from>
    <xdr:ext cx="762000" cy="259045"/>
    <xdr:sp macro="" textlink="">
      <xdr:nvSpPr>
        <xdr:cNvPr id="118" name="テキスト ボックス 117"/>
        <xdr:cNvSpPr txBox="1"/>
      </xdr:nvSpPr>
      <xdr:spPr>
        <a:xfrm>
          <a:off x="3924300" y="739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16856</xdr:rowOff>
    </xdr:from>
    <xdr:to>
      <xdr:col>18</xdr:col>
      <xdr:colOff>177800</xdr:colOff>
      <xdr:row>37</xdr:row>
      <xdr:rowOff>42313</xdr:rowOff>
    </xdr:to>
    <xdr:cxnSp macro="">
      <xdr:nvCxnSpPr>
        <xdr:cNvPr id="119" name="直線コネクタ 118"/>
        <xdr:cNvCxnSpPr/>
      </xdr:nvCxnSpPr>
      <xdr:spPr bwMode="auto">
        <a:xfrm>
          <a:off x="2908300" y="7141556"/>
          <a:ext cx="698500" cy="25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270536</xdr:rowOff>
    </xdr:from>
    <xdr:ext cx="762000" cy="259045"/>
    <xdr:sp macro="" textlink="">
      <xdr:nvSpPr>
        <xdr:cNvPr id="121" name="テキスト ボックス 120"/>
        <xdr:cNvSpPr txBox="1"/>
      </xdr:nvSpPr>
      <xdr:spPr>
        <a:xfrm>
          <a:off x="3225800" y="739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259225</xdr:rowOff>
    </xdr:from>
    <xdr:ext cx="762000" cy="259045"/>
    <xdr:sp macro="" textlink="">
      <xdr:nvSpPr>
        <xdr:cNvPr id="123" name="テキスト ボックス 122"/>
        <xdr:cNvSpPr txBox="1"/>
      </xdr:nvSpPr>
      <xdr:spPr>
        <a:xfrm>
          <a:off x="2527300" y="73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37136</xdr:rowOff>
    </xdr:from>
    <xdr:to>
      <xdr:col>29</xdr:col>
      <xdr:colOff>177800</xdr:colOff>
      <xdr:row>37</xdr:row>
      <xdr:rowOff>138736</xdr:rowOff>
    </xdr:to>
    <xdr:sp macro="" textlink="">
      <xdr:nvSpPr>
        <xdr:cNvPr id="129" name="楕円 128"/>
        <xdr:cNvSpPr/>
      </xdr:nvSpPr>
      <xdr:spPr bwMode="auto">
        <a:xfrm>
          <a:off x="5600700" y="7161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53663</xdr:rowOff>
    </xdr:from>
    <xdr:ext cx="762000" cy="259045"/>
    <xdr:sp macro="" textlink="">
      <xdr:nvSpPr>
        <xdr:cNvPr id="130" name="人口1人当たり決算額の推移該当値テキスト445"/>
        <xdr:cNvSpPr txBox="1"/>
      </xdr:nvSpPr>
      <xdr:spPr>
        <a:xfrm>
          <a:off x="5740400" y="700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37082</xdr:rowOff>
    </xdr:from>
    <xdr:to>
      <xdr:col>26</xdr:col>
      <xdr:colOff>101600</xdr:colOff>
      <xdr:row>37</xdr:row>
      <xdr:rowOff>138682</xdr:rowOff>
    </xdr:to>
    <xdr:sp macro="" textlink="">
      <xdr:nvSpPr>
        <xdr:cNvPr id="131" name="楕円 130"/>
        <xdr:cNvSpPr/>
      </xdr:nvSpPr>
      <xdr:spPr bwMode="auto">
        <a:xfrm>
          <a:off x="4953000" y="7161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320309</xdr:rowOff>
    </xdr:from>
    <xdr:ext cx="736600" cy="259045"/>
    <xdr:sp macro="" textlink="">
      <xdr:nvSpPr>
        <xdr:cNvPr id="132" name="テキスト ボックス 131"/>
        <xdr:cNvSpPr txBox="1"/>
      </xdr:nvSpPr>
      <xdr:spPr>
        <a:xfrm>
          <a:off x="4622800" y="6930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8406</xdr:rowOff>
    </xdr:from>
    <xdr:to>
      <xdr:col>22</xdr:col>
      <xdr:colOff>165100</xdr:colOff>
      <xdr:row>37</xdr:row>
      <xdr:rowOff>110006</xdr:rowOff>
    </xdr:to>
    <xdr:sp macro="" textlink="">
      <xdr:nvSpPr>
        <xdr:cNvPr id="133" name="楕円 132"/>
        <xdr:cNvSpPr/>
      </xdr:nvSpPr>
      <xdr:spPr bwMode="auto">
        <a:xfrm>
          <a:off x="4254500" y="7133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291633</xdr:rowOff>
    </xdr:from>
    <xdr:ext cx="762000" cy="259045"/>
    <xdr:sp macro="" textlink="">
      <xdr:nvSpPr>
        <xdr:cNvPr id="134" name="テキスト ボックス 133"/>
        <xdr:cNvSpPr txBox="1"/>
      </xdr:nvSpPr>
      <xdr:spPr>
        <a:xfrm>
          <a:off x="3924300" y="690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162963</xdr:rowOff>
    </xdr:from>
    <xdr:to>
      <xdr:col>19</xdr:col>
      <xdr:colOff>38100</xdr:colOff>
      <xdr:row>37</xdr:row>
      <xdr:rowOff>93113</xdr:rowOff>
    </xdr:to>
    <xdr:sp macro="" textlink="">
      <xdr:nvSpPr>
        <xdr:cNvPr id="135" name="楕円 134"/>
        <xdr:cNvSpPr/>
      </xdr:nvSpPr>
      <xdr:spPr bwMode="auto">
        <a:xfrm>
          <a:off x="3556000" y="7116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274740</xdr:rowOff>
    </xdr:from>
    <xdr:ext cx="762000" cy="259045"/>
    <xdr:sp macro="" textlink="">
      <xdr:nvSpPr>
        <xdr:cNvPr id="136" name="テキスト ボックス 135"/>
        <xdr:cNvSpPr txBox="1"/>
      </xdr:nvSpPr>
      <xdr:spPr>
        <a:xfrm>
          <a:off x="3225800" y="688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137506</xdr:rowOff>
    </xdr:from>
    <xdr:to>
      <xdr:col>15</xdr:col>
      <xdr:colOff>101600</xdr:colOff>
      <xdr:row>37</xdr:row>
      <xdr:rowOff>67656</xdr:rowOff>
    </xdr:to>
    <xdr:sp macro="" textlink="">
      <xdr:nvSpPr>
        <xdr:cNvPr id="137" name="楕円 136"/>
        <xdr:cNvSpPr/>
      </xdr:nvSpPr>
      <xdr:spPr bwMode="auto">
        <a:xfrm>
          <a:off x="2857500" y="7090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249283</xdr:rowOff>
    </xdr:from>
    <xdr:ext cx="762000" cy="259045"/>
    <xdr:sp macro="" textlink="">
      <xdr:nvSpPr>
        <xdr:cNvPr id="138" name="テキスト ボックス 137"/>
        <xdr:cNvSpPr txBox="1"/>
      </xdr:nvSpPr>
      <xdr:spPr>
        <a:xfrm>
          <a:off x="2527300" y="685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36,275
35,903
1,246.49
31,251,815
30,593,003
558,144
18,030,130
38,897,411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124.8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72784</xdr:rowOff>
    </xdr:from>
    <xdr:to>
      <xdr:col>24</xdr:col>
      <xdr:colOff>63500</xdr:colOff>
      <xdr:row>33</xdr:row>
      <xdr:rowOff>90246</xdr:rowOff>
    </xdr:to>
    <xdr:cxnSp macro="">
      <xdr:nvCxnSpPr>
        <xdr:cNvPr id="61" name="直線コネクタ 60"/>
        <xdr:cNvCxnSpPr/>
      </xdr:nvCxnSpPr>
      <xdr:spPr>
        <a:xfrm flipV="1">
          <a:off x="3797300" y="5730634"/>
          <a:ext cx="838200" cy="1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61989</xdr:rowOff>
    </xdr:from>
    <xdr:to>
      <xdr:col>19</xdr:col>
      <xdr:colOff>177800</xdr:colOff>
      <xdr:row>33</xdr:row>
      <xdr:rowOff>90246</xdr:rowOff>
    </xdr:to>
    <xdr:cxnSp macro="">
      <xdr:nvCxnSpPr>
        <xdr:cNvPr id="64" name="直線コネクタ 63"/>
        <xdr:cNvCxnSpPr/>
      </xdr:nvCxnSpPr>
      <xdr:spPr>
        <a:xfrm>
          <a:off x="2908300" y="5719839"/>
          <a:ext cx="889000" cy="2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61989</xdr:rowOff>
    </xdr:from>
    <xdr:to>
      <xdr:col>15</xdr:col>
      <xdr:colOff>50800</xdr:colOff>
      <xdr:row>33</xdr:row>
      <xdr:rowOff>87579</xdr:rowOff>
    </xdr:to>
    <xdr:cxnSp macro="">
      <xdr:nvCxnSpPr>
        <xdr:cNvPr id="67" name="直線コネクタ 66"/>
        <xdr:cNvCxnSpPr/>
      </xdr:nvCxnSpPr>
      <xdr:spPr>
        <a:xfrm flipV="1">
          <a:off x="2019300" y="5719839"/>
          <a:ext cx="889000" cy="2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28236</xdr:rowOff>
    </xdr:from>
    <xdr:ext cx="534377" cy="259045"/>
    <xdr:sp macro="" textlink="">
      <xdr:nvSpPr>
        <xdr:cNvPr id="69" name="テキスト ボックス 68"/>
        <xdr:cNvSpPr txBox="1"/>
      </xdr:nvSpPr>
      <xdr:spPr>
        <a:xfrm>
          <a:off x="2641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87579</xdr:rowOff>
    </xdr:from>
    <xdr:to>
      <xdr:col>10</xdr:col>
      <xdr:colOff>114300</xdr:colOff>
      <xdr:row>33</xdr:row>
      <xdr:rowOff>94247</xdr:rowOff>
    </xdr:to>
    <xdr:cxnSp macro="">
      <xdr:nvCxnSpPr>
        <xdr:cNvPr id="70" name="直線コネクタ 69"/>
        <xdr:cNvCxnSpPr/>
      </xdr:nvCxnSpPr>
      <xdr:spPr>
        <a:xfrm flipV="1">
          <a:off x="1130300" y="5745429"/>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83228</xdr:rowOff>
    </xdr:from>
    <xdr:ext cx="534377" cy="259045"/>
    <xdr:sp macro="" textlink="">
      <xdr:nvSpPr>
        <xdr:cNvPr id="72" name="テキスト ボックス 71"/>
        <xdr:cNvSpPr txBox="1"/>
      </xdr:nvSpPr>
      <xdr:spPr>
        <a:xfrm>
          <a:off x="1752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96918</xdr:rowOff>
    </xdr:from>
    <xdr:ext cx="534377" cy="259045"/>
    <xdr:sp macro="" textlink="">
      <xdr:nvSpPr>
        <xdr:cNvPr id="74" name="テキスト ボックス 73"/>
        <xdr:cNvSpPr txBox="1"/>
      </xdr:nvSpPr>
      <xdr:spPr>
        <a:xfrm>
          <a:off x="863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21984</xdr:rowOff>
    </xdr:from>
    <xdr:to>
      <xdr:col>24</xdr:col>
      <xdr:colOff>114300</xdr:colOff>
      <xdr:row>33</xdr:row>
      <xdr:rowOff>123584</xdr:rowOff>
    </xdr:to>
    <xdr:sp macro="" textlink="">
      <xdr:nvSpPr>
        <xdr:cNvPr id="80" name="楕円 79"/>
        <xdr:cNvSpPr/>
      </xdr:nvSpPr>
      <xdr:spPr>
        <a:xfrm>
          <a:off x="4584700" y="567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44861</xdr:rowOff>
    </xdr:from>
    <xdr:ext cx="599010" cy="259045"/>
    <xdr:sp macro="" textlink="">
      <xdr:nvSpPr>
        <xdr:cNvPr id="81" name="人件費該当値テキスト"/>
        <xdr:cNvSpPr txBox="1"/>
      </xdr:nvSpPr>
      <xdr:spPr>
        <a:xfrm>
          <a:off x="4686300" y="553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39446</xdr:rowOff>
    </xdr:from>
    <xdr:to>
      <xdr:col>20</xdr:col>
      <xdr:colOff>38100</xdr:colOff>
      <xdr:row>33</xdr:row>
      <xdr:rowOff>141046</xdr:rowOff>
    </xdr:to>
    <xdr:sp macro="" textlink="">
      <xdr:nvSpPr>
        <xdr:cNvPr id="82" name="楕円 81"/>
        <xdr:cNvSpPr/>
      </xdr:nvSpPr>
      <xdr:spPr>
        <a:xfrm>
          <a:off x="3746500" y="56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157573</xdr:rowOff>
    </xdr:from>
    <xdr:ext cx="599010" cy="259045"/>
    <xdr:sp macro="" textlink="">
      <xdr:nvSpPr>
        <xdr:cNvPr id="83" name="テキスト ボックス 82"/>
        <xdr:cNvSpPr txBox="1"/>
      </xdr:nvSpPr>
      <xdr:spPr>
        <a:xfrm>
          <a:off x="3497795" y="547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11189</xdr:rowOff>
    </xdr:from>
    <xdr:to>
      <xdr:col>15</xdr:col>
      <xdr:colOff>101600</xdr:colOff>
      <xdr:row>33</xdr:row>
      <xdr:rowOff>112789</xdr:rowOff>
    </xdr:to>
    <xdr:sp macro="" textlink="">
      <xdr:nvSpPr>
        <xdr:cNvPr id="84" name="楕円 83"/>
        <xdr:cNvSpPr/>
      </xdr:nvSpPr>
      <xdr:spPr>
        <a:xfrm>
          <a:off x="2857500" y="566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129316</xdr:rowOff>
    </xdr:from>
    <xdr:ext cx="599010" cy="259045"/>
    <xdr:sp macro="" textlink="">
      <xdr:nvSpPr>
        <xdr:cNvPr id="85" name="テキスト ボックス 84"/>
        <xdr:cNvSpPr txBox="1"/>
      </xdr:nvSpPr>
      <xdr:spPr>
        <a:xfrm>
          <a:off x="2608795" y="544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36779</xdr:rowOff>
    </xdr:from>
    <xdr:to>
      <xdr:col>10</xdr:col>
      <xdr:colOff>165100</xdr:colOff>
      <xdr:row>33</xdr:row>
      <xdr:rowOff>138379</xdr:rowOff>
    </xdr:to>
    <xdr:sp macro="" textlink="">
      <xdr:nvSpPr>
        <xdr:cNvPr id="86" name="楕円 85"/>
        <xdr:cNvSpPr/>
      </xdr:nvSpPr>
      <xdr:spPr>
        <a:xfrm>
          <a:off x="1968500" y="569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154906</xdr:rowOff>
    </xdr:from>
    <xdr:ext cx="599010" cy="259045"/>
    <xdr:sp macro="" textlink="">
      <xdr:nvSpPr>
        <xdr:cNvPr id="87" name="テキスト ボックス 86"/>
        <xdr:cNvSpPr txBox="1"/>
      </xdr:nvSpPr>
      <xdr:spPr>
        <a:xfrm>
          <a:off x="1719795" y="546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43447</xdr:rowOff>
    </xdr:from>
    <xdr:to>
      <xdr:col>6</xdr:col>
      <xdr:colOff>38100</xdr:colOff>
      <xdr:row>33</xdr:row>
      <xdr:rowOff>145047</xdr:rowOff>
    </xdr:to>
    <xdr:sp macro="" textlink="">
      <xdr:nvSpPr>
        <xdr:cNvPr id="88" name="楕円 87"/>
        <xdr:cNvSpPr/>
      </xdr:nvSpPr>
      <xdr:spPr>
        <a:xfrm>
          <a:off x="1079500" y="570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161574</xdr:rowOff>
    </xdr:from>
    <xdr:ext cx="599010" cy="259045"/>
    <xdr:sp macro="" textlink="">
      <xdr:nvSpPr>
        <xdr:cNvPr id="89" name="テキスト ボックス 88"/>
        <xdr:cNvSpPr txBox="1"/>
      </xdr:nvSpPr>
      <xdr:spPr>
        <a:xfrm>
          <a:off x="830795" y="547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3759</xdr:rowOff>
    </xdr:from>
    <xdr:to>
      <xdr:col>24</xdr:col>
      <xdr:colOff>63500</xdr:colOff>
      <xdr:row>53</xdr:row>
      <xdr:rowOff>20383</xdr:rowOff>
    </xdr:to>
    <xdr:cxnSp macro="">
      <xdr:nvCxnSpPr>
        <xdr:cNvPr id="119" name="直線コネクタ 118"/>
        <xdr:cNvCxnSpPr/>
      </xdr:nvCxnSpPr>
      <xdr:spPr>
        <a:xfrm>
          <a:off x="3797300" y="9090609"/>
          <a:ext cx="838200" cy="1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3759</xdr:rowOff>
    </xdr:from>
    <xdr:to>
      <xdr:col>19</xdr:col>
      <xdr:colOff>177800</xdr:colOff>
      <xdr:row>53</xdr:row>
      <xdr:rowOff>93599</xdr:rowOff>
    </xdr:to>
    <xdr:cxnSp macro="">
      <xdr:nvCxnSpPr>
        <xdr:cNvPr id="122" name="直線コネクタ 121"/>
        <xdr:cNvCxnSpPr/>
      </xdr:nvCxnSpPr>
      <xdr:spPr>
        <a:xfrm flipV="1">
          <a:off x="2908300" y="9090609"/>
          <a:ext cx="889000" cy="8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93599</xdr:rowOff>
    </xdr:from>
    <xdr:to>
      <xdr:col>15</xdr:col>
      <xdr:colOff>50800</xdr:colOff>
      <xdr:row>54</xdr:row>
      <xdr:rowOff>18111</xdr:rowOff>
    </xdr:to>
    <xdr:cxnSp macro="">
      <xdr:nvCxnSpPr>
        <xdr:cNvPr id="125" name="直線コネクタ 124"/>
        <xdr:cNvCxnSpPr/>
      </xdr:nvCxnSpPr>
      <xdr:spPr>
        <a:xfrm flipV="1">
          <a:off x="2019300" y="9180449"/>
          <a:ext cx="889000" cy="9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93362</xdr:rowOff>
    </xdr:from>
    <xdr:ext cx="534377" cy="259045"/>
    <xdr:sp macro="" textlink="">
      <xdr:nvSpPr>
        <xdr:cNvPr id="127" name="テキスト ボックス 126"/>
        <xdr:cNvSpPr txBox="1"/>
      </xdr:nvSpPr>
      <xdr:spPr>
        <a:xfrm>
          <a:off x="2641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18111</xdr:rowOff>
    </xdr:from>
    <xdr:to>
      <xdr:col>10</xdr:col>
      <xdr:colOff>114300</xdr:colOff>
      <xdr:row>54</xdr:row>
      <xdr:rowOff>91707</xdr:rowOff>
    </xdr:to>
    <xdr:cxnSp macro="">
      <xdr:nvCxnSpPr>
        <xdr:cNvPr id="128" name="直線コネクタ 127"/>
        <xdr:cNvCxnSpPr/>
      </xdr:nvCxnSpPr>
      <xdr:spPr>
        <a:xfrm flipV="1">
          <a:off x="1130300" y="9276411"/>
          <a:ext cx="889000" cy="7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115308</xdr:rowOff>
    </xdr:from>
    <xdr:ext cx="534377" cy="259045"/>
    <xdr:sp macro="" textlink="">
      <xdr:nvSpPr>
        <xdr:cNvPr id="130" name="テキスト ボックス 129"/>
        <xdr:cNvSpPr txBox="1"/>
      </xdr:nvSpPr>
      <xdr:spPr>
        <a:xfrm>
          <a:off x="1752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135983</xdr:rowOff>
    </xdr:from>
    <xdr:ext cx="534377" cy="259045"/>
    <xdr:sp macro="" textlink="">
      <xdr:nvSpPr>
        <xdr:cNvPr id="132" name="テキスト ボックス 131"/>
        <xdr:cNvSpPr txBox="1"/>
      </xdr:nvSpPr>
      <xdr:spPr>
        <a:xfrm>
          <a:off x="863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141033</xdr:rowOff>
    </xdr:from>
    <xdr:to>
      <xdr:col>24</xdr:col>
      <xdr:colOff>114300</xdr:colOff>
      <xdr:row>53</xdr:row>
      <xdr:rowOff>71183</xdr:rowOff>
    </xdr:to>
    <xdr:sp macro="" textlink="">
      <xdr:nvSpPr>
        <xdr:cNvPr id="138" name="楕円 137"/>
        <xdr:cNvSpPr/>
      </xdr:nvSpPr>
      <xdr:spPr>
        <a:xfrm>
          <a:off x="4584700" y="90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163910</xdr:rowOff>
    </xdr:from>
    <xdr:ext cx="599010" cy="259045"/>
    <xdr:sp macro="" textlink="">
      <xdr:nvSpPr>
        <xdr:cNvPr id="139" name="物件費該当値テキスト"/>
        <xdr:cNvSpPr txBox="1"/>
      </xdr:nvSpPr>
      <xdr:spPr>
        <a:xfrm>
          <a:off x="4686300" y="890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124409</xdr:rowOff>
    </xdr:from>
    <xdr:to>
      <xdr:col>20</xdr:col>
      <xdr:colOff>38100</xdr:colOff>
      <xdr:row>53</xdr:row>
      <xdr:rowOff>54559</xdr:rowOff>
    </xdr:to>
    <xdr:sp macro="" textlink="">
      <xdr:nvSpPr>
        <xdr:cNvPr id="140" name="楕円 139"/>
        <xdr:cNvSpPr/>
      </xdr:nvSpPr>
      <xdr:spPr>
        <a:xfrm>
          <a:off x="3746500" y="903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71086</xdr:rowOff>
    </xdr:from>
    <xdr:ext cx="599010" cy="259045"/>
    <xdr:sp macro="" textlink="">
      <xdr:nvSpPr>
        <xdr:cNvPr id="141" name="テキスト ボックス 140"/>
        <xdr:cNvSpPr txBox="1"/>
      </xdr:nvSpPr>
      <xdr:spPr>
        <a:xfrm>
          <a:off x="3497795" y="881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42799</xdr:rowOff>
    </xdr:from>
    <xdr:to>
      <xdr:col>15</xdr:col>
      <xdr:colOff>101600</xdr:colOff>
      <xdr:row>53</xdr:row>
      <xdr:rowOff>144399</xdr:rowOff>
    </xdr:to>
    <xdr:sp macro="" textlink="">
      <xdr:nvSpPr>
        <xdr:cNvPr id="142" name="楕円 141"/>
        <xdr:cNvSpPr/>
      </xdr:nvSpPr>
      <xdr:spPr>
        <a:xfrm>
          <a:off x="2857500" y="912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160926</xdr:rowOff>
    </xdr:from>
    <xdr:ext cx="599010" cy="259045"/>
    <xdr:sp macro="" textlink="">
      <xdr:nvSpPr>
        <xdr:cNvPr id="143" name="テキスト ボックス 142"/>
        <xdr:cNvSpPr txBox="1"/>
      </xdr:nvSpPr>
      <xdr:spPr>
        <a:xfrm>
          <a:off x="2608795" y="8904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138761</xdr:rowOff>
    </xdr:from>
    <xdr:to>
      <xdr:col>10</xdr:col>
      <xdr:colOff>165100</xdr:colOff>
      <xdr:row>54</xdr:row>
      <xdr:rowOff>68911</xdr:rowOff>
    </xdr:to>
    <xdr:sp macro="" textlink="">
      <xdr:nvSpPr>
        <xdr:cNvPr id="144" name="楕円 143"/>
        <xdr:cNvSpPr/>
      </xdr:nvSpPr>
      <xdr:spPr>
        <a:xfrm>
          <a:off x="1968500" y="922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85438</xdr:rowOff>
    </xdr:from>
    <xdr:ext cx="534377" cy="259045"/>
    <xdr:sp macro="" textlink="">
      <xdr:nvSpPr>
        <xdr:cNvPr id="145" name="テキスト ボックス 144"/>
        <xdr:cNvSpPr txBox="1"/>
      </xdr:nvSpPr>
      <xdr:spPr>
        <a:xfrm>
          <a:off x="1752111" y="900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40907</xdr:rowOff>
    </xdr:from>
    <xdr:to>
      <xdr:col>6</xdr:col>
      <xdr:colOff>38100</xdr:colOff>
      <xdr:row>54</xdr:row>
      <xdr:rowOff>142507</xdr:rowOff>
    </xdr:to>
    <xdr:sp macro="" textlink="">
      <xdr:nvSpPr>
        <xdr:cNvPr id="146" name="楕円 145"/>
        <xdr:cNvSpPr/>
      </xdr:nvSpPr>
      <xdr:spPr>
        <a:xfrm>
          <a:off x="1079500" y="929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159034</xdr:rowOff>
    </xdr:from>
    <xdr:ext cx="534377" cy="259045"/>
    <xdr:sp macro="" textlink="">
      <xdr:nvSpPr>
        <xdr:cNvPr id="147" name="テキスト ボックス 146"/>
        <xdr:cNvSpPr txBox="1"/>
      </xdr:nvSpPr>
      <xdr:spPr>
        <a:xfrm>
          <a:off x="863111" y="907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169875</xdr:rowOff>
    </xdr:from>
    <xdr:to>
      <xdr:col>24</xdr:col>
      <xdr:colOff>63500</xdr:colOff>
      <xdr:row>79</xdr:row>
      <xdr:rowOff>4998</xdr:rowOff>
    </xdr:to>
    <xdr:cxnSp macro="">
      <xdr:nvCxnSpPr>
        <xdr:cNvPr id="176" name="直線コネクタ 175"/>
        <xdr:cNvCxnSpPr/>
      </xdr:nvCxnSpPr>
      <xdr:spPr>
        <a:xfrm flipV="1">
          <a:off x="3797300" y="13542975"/>
          <a:ext cx="83820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168942</xdr:rowOff>
    </xdr:from>
    <xdr:to>
      <xdr:col>19</xdr:col>
      <xdr:colOff>177800</xdr:colOff>
      <xdr:row>79</xdr:row>
      <xdr:rowOff>4998</xdr:rowOff>
    </xdr:to>
    <xdr:cxnSp macro="">
      <xdr:nvCxnSpPr>
        <xdr:cNvPr id="179" name="直線コネクタ 178"/>
        <xdr:cNvCxnSpPr/>
      </xdr:nvCxnSpPr>
      <xdr:spPr>
        <a:xfrm>
          <a:off x="2908300" y="13542042"/>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161683</xdr:rowOff>
    </xdr:from>
    <xdr:to>
      <xdr:col>15</xdr:col>
      <xdr:colOff>50800</xdr:colOff>
      <xdr:row>78</xdr:row>
      <xdr:rowOff>168942</xdr:rowOff>
    </xdr:to>
    <xdr:cxnSp macro="">
      <xdr:nvCxnSpPr>
        <xdr:cNvPr id="182" name="直線コネクタ 181"/>
        <xdr:cNvCxnSpPr/>
      </xdr:nvCxnSpPr>
      <xdr:spPr>
        <a:xfrm>
          <a:off x="2019300" y="13534783"/>
          <a:ext cx="889000" cy="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161683</xdr:rowOff>
    </xdr:from>
    <xdr:to>
      <xdr:col>10</xdr:col>
      <xdr:colOff>114300</xdr:colOff>
      <xdr:row>79</xdr:row>
      <xdr:rowOff>3378</xdr:rowOff>
    </xdr:to>
    <xdr:cxnSp macro="">
      <xdr:nvCxnSpPr>
        <xdr:cNvPr id="185" name="直線コネクタ 184"/>
        <xdr:cNvCxnSpPr/>
      </xdr:nvCxnSpPr>
      <xdr:spPr>
        <a:xfrm flipV="1">
          <a:off x="1130300" y="13534783"/>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119075</xdr:rowOff>
    </xdr:from>
    <xdr:to>
      <xdr:col>24</xdr:col>
      <xdr:colOff>114300</xdr:colOff>
      <xdr:row>79</xdr:row>
      <xdr:rowOff>49225</xdr:rowOff>
    </xdr:to>
    <xdr:sp macro="" textlink="">
      <xdr:nvSpPr>
        <xdr:cNvPr id="195" name="楕円 194"/>
        <xdr:cNvSpPr/>
      </xdr:nvSpPr>
      <xdr:spPr>
        <a:xfrm>
          <a:off x="4584700" y="134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34002</xdr:rowOff>
    </xdr:from>
    <xdr:ext cx="469744" cy="259045"/>
    <xdr:sp macro="" textlink="">
      <xdr:nvSpPr>
        <xdr:cNvPr id="196" name="維持補修費該当値テキスト"/>
        <xdr:cNvSpPr txBox="1"/>
      </xdr:nvSpPr>
      <xdr:spPr>
        <a:xfrm>
          <a:off x="4686300" y="1340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125648</xdr:rowOff>
    </xdr:from>
    <xdr:to>
      <xdr:col>20</xdr:col>
      <xdr:colOff>38100</xdr:colOff>
      <xdr:row>79</xdr:row>
      <xdr:rowOff>55798</xdr:rowOff>
    </xdr:to>
    <xdr:sp macro="" textlink="">
      <xdr:nvSpPr>
        <xdr:cNvPr id="197" name="楕円 196"/>
        <xdr:cNvSpPr/>
      </xdr:nvSpPr>
      <xdr:spPr>
        <a:xfrm>
          <a:off x="3746500" y="134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46925</xdr:rowOff>
    </xdr:from>
    <xdr:ext cx="469744" cy="259045"/>
    <xdr:sp macro="" textlink="">
      <xdr:nvSpPr>
        <xdr:cNvPr id="198" name="テキスト ボックス 197"/>
        <xdr:cNvSpPr txBox="1"/>
      </xdr:nvSpPr>
      <xdr:spPr>
        <a:xfrm>
          <a:off x="3562428" y="1359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118142</xdr:rowOff>
    </xdr:from>
    <xdr:to>
      <xdr:col>15</xdr:col>
      <xdr:colOff>101600</xdr:colOff>
      <xdr:row>79</xdr:row>
      <xdr:rowOff>48292</xdr:rowOff>
    </xdr:to>
    <xdr:sp macro="" textlink="">
      <xdr:nvSpPr>
        <xdr:cNvPr id="199" name="楕円 198"/>
        <xdr:cNvSpPr/>
      </xdr:nvSpPr>
      <xdr:spPr>
        <a:xfrm>
          <a:off x="2857500" y="1349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39419</xdr:rowOff>
    </xdr:from>
    <xdr:ext cx="469744" cy="259045"/>
    <xdr:sp macro="" textlink="">
      <xdr:nvSpPr>
        <xdr:cNvPr id="200" name="テキスト ボックス 199"/>
        <xdr:cNvSpPr txBox="1"/>
      </xdr:nvSpPr>
      <xdr:spPr>
        <a:xfrm>
          <a:off x="2673428" y="1358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110883</xdr:rowOff>
    </xdr:from>
    <xdr:to>
      <xdr:col>10</xdr:col>
      <xdr:colOff>165100</xdr:colOff>
      <xdr:row>79</xdr:row>
      <xdr:rowOff>41033</xdr:rowOff>
    </xdr:to>
    <xdr:sp macro="" textlink="">
      <xdr:nvSpPr>
        <xdr:cNvPr id="201" name="楕円 200"/>
        <xdr:cNvSpPr/>
      </xdr:nvSpPr>
      <xdr:spPr>
        <a:xfrm>
          <a:off x="1968500" y="1348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32160</xdr:rowOff>
    </xdr:from>
    <xdr:ext cx="469744" cy="259045"/>
    <xdr:sp macro="" textlink="">
      <xdr:nvSpPr>
        <xdr:cNvPr id="202" name="テキスト ボックス 201"/>
        <xdr:cNvSpPr txBox="1"/>
      </xdr:nvSpPr>
      <xdr:spPr>
        <a:xfrm>
          <a:off x="1784428" y="1357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124028</xdr:rowOff>
    </xdr:from>
    <xdr:to>
      <xdr:col>6</xdr:col>
      <xdr:colOff>38100</xdr:colOff>
      <xdr:row>79</xdr:row>
      <xdr:rowOff>54178</xdr:rowOff>
    </xdr:to>
    <xdr:sp macro="" textlink="">
      <xdr:nvSpPr>
        <xdr:cNvPr id="203" name="楕円 202"/>
        <xdr:cNvSpPr/>
      </xdr:nvSpPr>
      <xdr:spPr>
        <a:xfrm>
          <a:off x="1079500" y="1349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45305</xdr:rowOff>
    </xdr:from>
    <xdr:ext cx="469744" cy="259045"/>
    <xdr:sp macro="" textlink="">
      <xdr:nvSpPr>
        <xdr:cNvPr id="204" name="テキスト ボックス 203"/>
        <xdr:cNvSpPr txBox="1"/>
      </xdr:nvSpPr>
      <xdr:spPr>
        <a:xfrm>
          <a:off x="895428" y="1358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134429</xdr:rowOff>
    </xdr:from>
    <xdr:to>
      <xdr:col>24</xdr:col>
      <xdr:colOff>63500</xdr:colOff>
      <xdr:row>95</xdr:row>
      <xdr:rowOff>152476</xdr:rowOff>
    </xdr:to>
    <xdr:cxnSp macro="">
      <xdr:nvCxnSpPr>
        <xdr:cNvPr id="234" name="直線コネクタ 233"/>
        <xdr:cNvCxnSpPr/>
      </xdr:nvCxnSpPr>
      <xdr:spPr>
        <a:xfrm>
          <a:off x="3797300" y="16422179"/>
          <a:ext cx="838200" cy="1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9644</xdr:rowOff>
    </xdr:from>
    <xdr:ext cx="534377" cy="259045"/>
    <xdr:sp macro="" textlink="">
      <xdr:nvSpPr>
        <xdr:cNvPr id="235" name="扶助費平均値テキスト"/>
        <xdr:cNvSpPr txBox="1"/>
      </xdr:nvSpPr>
      <xdr:spPr>
        <a:xfrm>
          <a:off x="4686300" y="16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134429</xdr:rowOff>
    </xdr:from>
    <xdr:to>
      <xdr:col>19</xdr:col>
      <xdr:colOff>177800</xdr:colOff>
      <xdr:row>96</xdr:row>
      <xdr:rowOff>78676</xdr:rowOff>
    </xdr:to>
    <xdr:cxnSp macro="">
      <xdr:nvCxnSpPr>
        <xdr:cNvPr id="237" name="直線コネクタ 236"/>
        <xdr:cNvCxnSpPr/>
      </xdr:nvCxnSpPr>
      <xdr:spPr>
        <a:xfrm flipV="1">
          <a:off x="2908300" y="16422179"/>
          <a:ext cx="889000" cy="1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124604</xdr:rowOff>
    </xdr:from>
    <xdr:ext cx="534377" cy="259045"/>
    <xdr:sp macro="" textlink="">
      <xdr:nvSpPr>
        <xdr:cNvPr id="239" name="テキスト ボックス 238"/>
        <xdr:cNvSpPr txBox="1"/>
      </xdr:nvSpPr>
      <xdr:spPr>
        <a:xfrm>
          <a:off x="3530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78676</xdr:rowOff>
    </xdr:from>
    <xdr:to>
      <xdr:col>15</xdr:col>
      <xdr:colOff>50800</xdr:colOff>
      <xdr:row>96</xdr:row>
      <xdr:rowOff>95135</xdr:rowOff>
    </xdr:to>
    <xdr:cxnSp macro="">
      <xdr:nvCxnSpPr>
        <xdr:cNvPr id="240" name="直線コネクタ 239"/>
        <xdr:cNvCxnSpPr/>
      </xdr:nvCxnSpPr>
      <xdr:spPr>
        <a:xfrm flipV="1">
          <a:off x="2019300" y="16537876"/>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33165</xdr:rowOff>
    </xdr:from>
    <xdr:ext cx="534377" cy="259045"/>
    <xdr:sp macro="" textlink="">
      <xdr:nvSpPr>
        <xdr:cNvPr id="242" name="テキスト ボックス 241"/>
        <xdr:cNvSpPr txBox="1"/>
      </xdr:nvSpPr>
      <xdr:spPr>
        <a:xfrm>
          <a:off x="2641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95135</xdr:rowOff>
    </xdr:from>
    <xdr:to>
      <xdr:col>10</xdr:col>
      <xdr:colOff>114300</xdr:colOff>
      <xdr:row>97</xdr:row>
      <xdr:rowOff>13360</xdr:rowOff>
    </xdr:to>
    <xdr:cxnSp macro="">
      <xdr:nvCxnSpPr>
        <xdr:cNvPr id="243" name="直線コネクタ 242"/>
        <xdr:cNvCxnSpPr/>
      </xdr:nvCxnSpPr>
      <xdr:spPr>
        <a:xfrm flipV="1">
          <a:off x="1130300" y="16554335"/>
          <a:ext cx="889000" cy="8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101046</xdr:rowOff>
    </xdr:from>
    <xdr:ext cx="534377" cy="259045"/>
    <xdr:sp macro="" textlink="">
      <xdr:nvSpPr>
        <xdr:cNvPr id="245" name="テキスト ボックス 244"/>
        <xdr:cNvSpPr txBox="1"/>
      </xdr:nvSpPr>
      <xdr:spPr>
        <a:xfrm>
          <a:off x="1752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6481</xdr:rowOff>
    </xdr:from>
    <xdr:ext cx="534377" cy="259045"/>
    <xdr:sp macro="" textlink="">
      <xdr:nvSpPr>
        <xdr:cNvPr id="247" name="テキスト ボックス 246"/>
        <xdr:cNvSpPr txBox="1"/>
      </xdr:nvSpPr>
      <xdr:spPr>
        <a:xfrm>
          <a:off x="863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101676</xdr:rowOff>
    </xdr:from>
    <xdr:to>
      <xdr:col>24</xdr:col>
      <xdr:colOff>114300</xdr:colOff>
      <xdr:row>96</xdr:row>
      <xdr:rowOff>31826</xdr:rowOff>
    </xdr:to>
    <xdr:sp macro="" textlink="">
      <xdr:nvSpPr>
        <xdr:cNvPr id="253" name="楕円 252"/>
        <xdr:cNvSpPr/>
      </xdr:nvSpPr>
      <xdr:spPr>
        <a:xfrm>
          <a:off x="4584700" y="163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124553</xdr:rowOff>
    </xdr:from>
    <xdr:ext cx="599010" cy="259045"/>
    <xdr:sp macro="" textlink="">
      <xdr:nvSpPr>
        <xdr:cNvPr id="254" name="扶助費該当値テキスト"/>
        <xdr:cNvSpPr txBox="1"/>
      </xdr:nvSpPr>
      <xdr:spPr>
        <a:xfrm>
          <a:off x="4686300" y="1624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83629</xdr:rowOff>
    </xdr:from>
    <xdr:to>
      <xdr:col>20</xdr:col>
      <xdr:colOff>38100</xdr:colOff>
      <xdr:row>96</xdr:row>
      <xdr:rowOff>13779</xdr:rowOff>
    </xdr:to>
    <xdr:sp macro="" textlink="">
      <xdr:nvSpPr>
        <xdr:cNvPr id="255" name="楕円 254"/>
        <xdr:cNvSpPr/>
      </xdr:nvSpPr>
      <xdr:spPr>
        <a:xfrm>
          <a:off x="3746500" y="163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30306</xdr:rowOff>
    </xdr:from>
    <xdr:ext cx="599010" cy="259045"/>
    <xdr:sp macro="" textlink="">
      <xdr:nvSpPr>
        <xdr:cNvPr id="256" name="テキスト ボックス 255"/>
        <xdr:cNvSpPr txBox="1"/>
      </xdr:nvSpPr>
      <xdr:spPr>
        <a:xfrm>
          <a:off x="3497795" y="1614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27876</xdr:rowOff>
    </xdr:from>
    <xdr:to>
      <xdr:col>15</xdr:col>
      <xdr:colOff>101600</xdr:colOff>
      <xdr:row>96</xdr:row>
      <xdr:rowOff>129476</xdr:rowOff>
    </xdr:to>
    <xdr:sp macro="" textlink="">
      <xdr:nvSpPr>
        <xdr:cNvPr id="257" name="楕円 256"/>
        <xdr:cNvSpPr/>
      </xdr:nvSpPr>
      <xdr:spPr>
        <a:xfrm>
          <a:off x="2857500" y="164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146003</xdr:rowOff>
    </xdr:from>
    <xdr:ext cx="534377" cy="259045"/>
    <xdr:sp macro="" textlink="">
      <xdr:nvSpPr>
        <xdr:cNvPr id="258" name="テキスト ボックス 257"/>
        <xdr:cNvSpPr txBox="1"/>
      </xdr:nvSpPr>
      <xdr:spPr>
        <a:xfrm>
          <a:off x="2641111" y="162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44335</xdr:rowOff>
    </xdr:from>
    <xdr:to>
      <xdr:col>10</xdr:col>
      <xdr:colOff>165100</xdr:colOff>
      <xdr:row>96</xdr:row>
      <xdr:rowOff>145935</xdr:rowOff>
    </xdr:to>
    <xdr:sp macro="" textlink="">
      <xdr:nvSpPr>
        <xdr:cNvPr id="259" name="楕円 258"/>
        <xdr:cNvSpPr/>
      </xdr:nvSpPr>
      <xdr:spPr>
        <a:xfrm>
          <a:off x="1968500" y="1650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162462</xdr:rowOff>
    </xdr:from>
    <xdr:ext cx="534377" cy="259045"/>
    <xdr:sp macro="" textlink="">
      <xdr:nvSpPr>
        <xdr:cNvPr id="260" name="テキスト ボックス 259"/>
        <xdr:cNvSpPr txBox="1"/>
      </xdr:nvSpPr>
      <xdr:spPr>
        <a:xfrm>
          <a:off x="1752111" y="1627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134010</xdr:rowOff>
    </xdr:from>
    <xdr:to>
      <xdr:col>6</xdr:col>
      <xdr:colOff>38100</xdr:colOff>
      <xdr:row>97</xdr:row>
      <xdr:rowOff>64160</xdr:rowOff>
    </xdr:to>
    <xdr:sp macro="" textlink="">
      <xdr:nvSpPr>
        <xdr:cNvPr id="261" name="楕円 260"/>
        <xdr:cNvSpPr/>
      </xdr:nvSpPr>
      <xdr:spPr>
        <a:xfrm>
          <a:off x="1079500" y="165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80687</xdr:rowOff>
    </xdr:from>
    <xdr:ext cx="534377" cy="259045"/>
    <xdr:sp macro="" textlink="">
      <xdr:nvSpPr>
        <xdr:cNvPr id="262" name="テキスト ボックス 261"/>
        <xdr:cNvSpPr txBox="1"/>
      </xdr:nvSpPr>
      <xdr:spPr>
        <a:xfrm>
          <a:off x="863111" y="1636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54196</xdr:rowOff>
    </xdr:from>
    <xdr:to>
      <xdr:col>55</xdr:col>
      <xdr:colOff>0</xdr:colOff>
      <xdr:row>34</xdr:row>
      <xdr:rowOff>121168</xdr:rowOff>
    </xdr:to>
    <xdr:cxnSp macro="">
      <xdr:nvCxnSpPr>
        <xdr:cNvPr id="291" name="直線コネクタ 290"/>
        <xdr:cNvCxnSpPr/>
      </xdr:nvCxnSpPr>
      <xdr:spPr>
        <a:xfrm flipV="1">
          <a:off x="9639300" y="5883496"/>
          <a:ext cx="838200" cy="6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134276</xdr:rowOff>
    </xdr:from>
    <xdr:ext cx="534377" cy="259045"/>
    <xdr:sp macro="" textlink="">
      <xdr:nvSpPr>
        <xdr:cNvPr id="292" name="補助費等平均値テキスト"/>
        <xdr:cNvSpPr txBox="1"/>
      </xdr:nvSpPr>
      <xdr:spPr>
        <a:xfrm>
          <a:off x="10528300" y="613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89873</xdr:rowOff>
    </xdr:from>
    <xdr:to>
      <xdr:col>50</xdr:col>
      <xdr:colOff>114300</xdr:colOff>
      <xdr:row>34</xdr:row>
      <xdr:rowOff>121168</xdr:rowOff>
    </xdr:to>
    <xdr:cxnSp macro="">
      <xdr:nvCxnSpPr>
        <xdr:cNvPr id="294" name="直線コネクタ 293"/>
        <xdr:cNvCxnSpPr/>
      </xdr:nvCxnSpPr>
      <xdr:spPr>
        <a:xfrm>
          <a:off x="8750300" y="5919173"/>
          <a:ext cx="889000" cy="3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108963</xdr:rowOff>
    </xdr:from>
    <xdr:ext cx="534377" cy="259045"/>
    <xdr:sp macro="" textlink="">
      <xdr:nvSpPr>
        <xdr:cNvPr id="296" name="テキスト ボックス 295"/>
        <xdr:cNvSpPr txBox="1"/>
      </xdr:nvSpPr>
      <xdr:spPr>
        <a:xfrm>
          <a:off x="9372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58509</xdr:rowOff>
    </xdr:from>
    <xdr:to>
      <xdr:col>45</xdr:col>
      <xdr:colOff>177800</xdr:colOff>
      <xdr:row>34</xdr:row>
      <xdr:rowOff>89873</xdr:rowOff>
    </xdr:to>
    <xdr:cxnSp macro="">
      <xdr:nvCxnSpPr>
        <xdr:cNvPr id="297" name="直線コネクタ 296"/>
        <xdr:cNvCxnSpPr/>
      </xdr:nvCxnSpPr>
      <xdr:spPr>
        <a:xfrm>
          <a:off x="7861300" y="5887809"/>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114609</xdr:rowOff>
    </xdr:from>
    <xdr:ext cx="534377" cy="259045"/>
    <xdr:sp macro="" textlink="">
      <xdr:nvSpPr>
        <xdr:cNvPr id="299" name="テキスト ボックス 298"/>
        <xdr:cNvSpPr txBox="1"/>
      </xdr:nvSpPr>
      <xdr:spPr>
        <a:xfrm>
          <a:off x="8483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58509</xdr:rowOff>
    </xdr:from>
    <xdr:to>
      <xdr:col>41</xdr:col>
      <xdr:colOff>50800</xdr:colOff>
      <xdr:row>34</xdr:row>
      <xdr:rowOff>167452</xdr:rowOff>
    </xdr:to>
    <xdr:cxnSp macro="">
      <xdr:nvCxnSpPr>
        <xdr:cNvPr id="300" name="直線コネクタ 299"/>
        <xdr:cNvCxnSpPr/>
      </xdr:nvCxnSpPr>
      <xdr:spPr>
        <a:xfrm flipV="1">
          <a:off x="6972300" y="5887809"/>
          <a:ext cx="889000" cy="10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2" name="テキスト ボックス 301"/>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164230</xdr:rowOff>
    </xdr:from>
    <xdr:ext cx="534377" cy="259045"/>
    <xdr:sp macro="" textlink="">
      <xdr:nvSpPr>
        <xdr:cNvPr id="304" name="テキスト ボックス 303"/>
        <xdr:cNvSpPr txBox="1"/>
      </xdr:nvSpPr>
      <xdr:spPr>
        <a:xfrm>
          <a:off x="6705111" y="63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3396</xdr:rowOff>
    </xdr:from>
    <xdr:to>
      <xdr:col>55</xdr:col>
      <xdr:colOff>50800</xdr:colOff>
      <xdr:row>34</xdr:row>
      <xdr:rowOff>104996</xdr:rowOff>
    </xdr:to>
    <xdr:sp macro="" textlink="">
      <xdr:nvSpPr>
        <xdr:cNvPr id="310" name="楕円 309"/>
        <xdr:cNvSpPr/>
      </xdr:nvSpPr>
      <xdr:spPr>
        <a:xfrm>
          <a:off x="10426700" y="58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26273</xdr:rowOff>
    </xdr:from>
    <xdr:ext cx="599010" cy="259045"/>
    <xdr:sp macro="" textlink="">
      <xdr:nvSpPr>
        <xdr:cNvPr id="311" name="補助費等該当値テキスト"/>
        <xdr:cNvSpPr txBox="1"/>
      </xdr:nvSpPr>
      <xdr:spPr>
        <a:xfrm>
          <a:off x="10528300" y="568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70368</xdr:rowOff>
    </xdr:from>
    <xdr:to>
      <xdr:col>50</xdr:col>
      <xdr:colOff>165100</xdr:colOff>
      <xdr:row>35</xdr:row>
      <xdr:rowOff>518</xdr:rowOff>
    </xdr:to>
    <xdr:sp macro="" textlink="">
      <xdr:nvSpPr>
        <xdr:cNvPr id="312" name="楕円 311"/>
        <xdr:cNvSpPr/>
      </xdr:nvSpPr>
      <xdr:spPr>
        <a:xfrm>
          <a:off x="9588500" y="589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17045</xdr:rowOff>
    </xdr:from>
    <xdr:ext cx="599010" cy="259045"/>
    <xdr:sp macro="" textlink="">
      <xdr:nvSpPr>
        <xdr:cNvPr id="313" name="テキスト ボックス 312"/>
        <xdr:cNvSpPr txBox="1"/>
      </xdr:nvSpPr>
      <xdr:spPr>
        <a:xfrm>
          <a:off x="9339795" y="567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39073</xdr:rowOff>
    </xdr:from>
    <xdr:to>
      <xdr:col>46</xdr:col>
      <xdr:colOff>38100</xdr:colOff>
      <xdr:row>34</xdr:row>
      <xdr:rowOff>140673</xdr:rowOff>
    </xdr:to>
    <xdr:sp macro="" textlink="">
      <xdr:nvSpPr>
        <xdr:cNvPr id="314" name="楕円 313"/>
        <xdr:cNvSpPr/>
      </xdr:nvSpPr>
      <xdr:spPr>
        <a:xfrm>
          <a:off x="8699500" y="586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157200</xdr:rowOff>
    </xdr:from>
    <xdr:ext cx="599010" cy="259045"/>
    <xdr:sp macro="" textlink="">
      <xdr:nvSpPr>
        <xdr:cNvPr id="315" name="テキスト ボックス 314"/>
        <xdr:cNvSpPr txBox="1"/>
      </xdr:nvSpPr>
      <xdr:spPr>
        <a:xfrm>
          <a:off x="8450795" y="564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7709</xdr:rowOff>
    </xdr:from>
    <xdr:to>
      <xdr:col>41</xdr:col>
      <xdr:colOff>101600</xdr:colOff>
      <xdr:row>34</xdr:row>
      <xdr:rowOff>109309</xdr:rowOff>
    </xdr:to>
    <xdr:sp macro="" textlink="">
      <xdr:nvSpPr>
        <xdr:cNvPr id="316" name="楕円 315"/>
        <xdr:cNvSpPr/>
      </xdr:nvSpPr>
      <xdr:spPr>
        <a:xfrm>
          <a:off x="7810500" y="583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125836</xdr:rowOff>
    </xdr:from>
    <xdr:ext cx="599010" cy="259045"/>
    <xdr:sp macro="" textlink="">
      <xdr:nvSpPr>
        <xdr:cNvPr id="317" name="テキスト ボックス 316"/>
        <xdr:cNvSpPr txBox="1"/>
      </xdr:nvSpPr>
      <xdr:spPr>
        <a:xfrm>
          <a:off x="7561795" y="561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116652</xdr:rowOff>
    </xdr:from>
    <xdr:to>
      <xdr:col>36</xdr:col>
      <xdr:colOff>165100</xdr:colOff>
      <xdr:row>35</xdr:row>
      <xdr:rowOff>46802</xdr:rowOff>
    </xdr:to>
    <xdr:sp macro="" textlink="">
      <xdr:nvSpPr>
        <xdr:cNvPr id="318" name="楕円 317"/>
        <xdr:cNvSpPr/>
      </xdr:nvSpPr>
      <xdr:spPr>
        <a:xfrm>
          <a:off x="6921500" y="594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63329</xdr:rowOff>
    </xdr:from>
    <xdr:ext cx="534377" cy="259045"/>
    <xdr:sp macro="" textlink="">
      <xdr:nvSpPr>
        <xdr:cNvPr id="319" name="テキスト ボックス 318"/>
        <xdr:cNvSpPr txBox="1"/>
      </xdr:nvSpPr>
      <xdr:spPr>
        <a:xfrm>
          <a:off x="6705111" y="572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62054</xdr:rowOff>
    </xdr:from>
    <xdr:to>
      <xdr:col>55</xdr:col>
      <xdr:colOff>0</xdr:colOff>
      <xdr:row>55</xdr:row>
      <xdr:rowOff>126167</xdr:rowOff>
    </xdr:to>
    <xdr:cxnSp macro="">
      <xdr:nvCxnSpPr>
        <xdr:cNvPr id="346" name="直線コネクタ 345"/>
        <xdr:cNvCxnSpPr/>
      </xdr:nvCxnSpPr>
      <xdr:spPr>
        <a:xfrm flipV="1">
          <a:off x="9639300" y="9320354"/>
          <a:ext cx="838200" cy="23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3465</xdr:rowOff>
    </xdr:from>
    <xdr:ext cx="534377" cy="259045"/>
    <xdr:sp macro="" textlink="">
      <xdr:nvSpPr>
        <xdr:cNvPr id="347" name="普通建設事業費平均値テキスト"/>
        <xdr:cNvSpPr txBox="1"/>
      </xdr:nvSpPr>
      <xdr:spPr>
        <a:xfrm>
          <a:off x="10528300" y="9604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75390</xdr:rowOff>
    </xdr:from>
    <xdr:to>
      <xdr:col>50</xdr:col>
      <xdr:colOff>114300</xdr:colOff>
      <xdr:row>55</xdr:row>
      <xdr:rowOff>126167</xdr:rowOff>
    </xdr:to>
    <xdr:cxnSp macro="">
      <xdr:nvCxnSpPr>
        <xdr:cNvPr id="349" name="直線コネクタ 348"/>
        <xdr:cNvCxnSpPr/>
      </xdr:nvCxnSpPr>
      <xdr:spPr>
        <a:xfrm>
          <a:off x="8750300" y="9505140"/>
          <a:ext cx="889000" cy="5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143771</xdr:rowOff>
    </xdr:from>
    <xdr:ext cx="534377" cy="259045"/>
    <xdr:sp macro="" textlink="">
      <xdr:nvSpPr>
        <xdr:cNvPr id="351" name="テキスト ボックス 350"/>
        <xdr:cNvSpPr txBox="1"/>
      </xdr:nvSpPr>
      <xdr:spPr>
        <a:xfrm>
          <a:off x="9372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75390</xdr:rowOff>
    </xdr:from>
    <xdr:to>
      <xdr:col>45</xdr:col>
      <xdr:colOff>177800</xdr:colOff>
      <xdr:row>55</xdr:row>
      <xdr:rowOff>115222</xdr:rowOff>
    </xdr:to>
    <xdr:cxnSp macro="">
      <xdr:nvCxnSpPr>
        <xdr:cNvPr id="352" name="直線コネクタ 351"/>
        <xdr:cNvCxnSpPr/>
      </xdr:nvCxnSpPr>
      <xdr:spPr>
        <a:xfrm flipV="1">
          <a:off x="7861300" y="9505140"/>
          <a:ext cx="889000" cy="3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133808</xdr:rowOff>
    </xdr:from>
    <xdr:ext cx="534377" cy="259045"/>
    <xdr:sp macro="" textlink="">
      <xdr:nvSpPr>
        <xdr:cNvPr id="354" name="テキスト ボックス 353"/>
        <xdr:cNvSpPr txBox="1"/>
      </xdr:nvSpPr>
      <xdr:spPr>
        <a:xfrm>
          <a:off x="8483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71476</xdr:rowOff>
    </xdr:from>
    <xdr:to>
      <xdr:col>41</xdr:col>
      <xdr:colOff>50800</xdr:colOff>
      <xdr:row>55</xdr:row>
      <xdr:rowOff>115222</xdr:rowOff>
    </xdr:to>
    <xdr:cxnSp macro="">
      <xdr:nvCxnSpPr>
        <xdr:cNvPr id="355" name="直線コネクタ 354"/>
        <xdr:cNvCxnSpPr/>
      </xdr:nvCxnSpPr>
      <xdr:spPr>
        <a:xfrm>
          <a:off x="6972300" y="9501226"/>
          <a:ext cx="889000" cy="4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37088</xdr:rowOff>
    </xdr:from>
    <xdr:ext cx="599010" cy="259045"/>
    <xdr:sp macro="" textlink="">
      <xdr:nvSpPr>
        <xdr:cNvPr id="357" name="テキスト ボックス 356"/>
        <xdr:cNvSpPr txBox="1"/>
      </xdr:nvSpPr>
      <xdr:spPr>
        <a:xfrm>
          <a:off x="7561795"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108653</xdr:rowOff>
    </xdr:from>
    <xdr:ext cx="534377" cy="259045"/>
    <xdr:sp macro="" textlink="">
      <xdr:nvSpPr>
        <xdr:cNvPr id="359" name="テキスト ボックス 358"/>
        <xdr:cNvSpPr txBox="1"/>
      </xdr:nvSpPr>
      <xdr:spPr>
        <a:xfrm>
          <a:off x="6705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11254</xdr:rowOff>
    </xdr:from>
    <xdr:to>
      <xdr:col>55</xdr:col>
      <xdr:colOff>50800</xdr:colOff>
      <xdr:row>54</xdr:row>
      <xdr:rowOff>112854</xdr:rowOff>
    </xdr:to>
    <xdr:sp macro="" textlink="">
      <xdr:nvSpPr>
        <xdr:cNvPr id="365" name="楕円 364"/>
        <xdr:cNvSpPr/>
      </xdr:nvSpPr>
      <xdr:spPr>
        <a:xfrm>
          <a:off x="10426700" y="926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34131</xdr:rowOff>
    </xdr:from>
    <xdr:ext cx="599010" cy="259045"/>
    <xdr:sp macro="" textlink="">
      <xdr:nvSpPr>
        <xdr:cNvPr id="366" name="普通建設事業費該当値テキスト"/>
        <xdr:cNvSpPr txBox="1"/>
      </xdr:nvSpPr>
      <xdr:spPr>
        <a:xfrm>
          <a:off x="10528300" y="912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75367</xdr:rowOff>
    </xdr:from>
    <xdr:to>
      <xdr:col>50</xdr:col>
      <xdr:colOff>165100</xdr:colOff>
      <xdr:row>56</xdr:row>
      <xdr:rowOff>5517</xdr:rowOff>
    </xdr:to>
    <xdr:sp macro="" textlink="">
      <xdr:nvSpPr>
        <xdr:cNvPr id="367" name="楕円 366"/>
        <xdr:cNvSpPr/>
      </xdr:nvSpPr>
      <xdr:spPr>
        <a:xfrm>
          <a:off x="9588500" y="950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22044</xdr:rowOff>
    </xdr:from>
    <xdr:ext cx="599010" cy="259045"/>
    <xdr:sp macro="" textlink="">
      <xdr:nvSpPr>
        <xdr:cNvPr id="368" name="テキスト ボックス 367"/>
        <xdr:cNvSpPr txBox="1"/>
      </xdr:nvSpPr>
      <xdr:spPr>
        <a:xfrm>
          <a:off x="9339795" y="928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24590</xdr:rowOff>
    </xdr:from>
    <xdr:to>
      <xdr:col>46</xdr:col>
      <xdr:colOff>38100</xdr:colOff>
      <xdr:row>55</xdr:row>
      <xdr:rowOff>126190</xdr:rowOff>
    </xdr:to>
    <xdr:sp macro="" textlink="">
      <xdr:nvSpPr>
        <xdr:cNvPr id="369" name="楕円 368"/>
        <xdr:cNvSpPr/>
      </xdr:nvSpPr>
      <xdr:spPr>
        <a:xfrm>
          <a:off x="8699500" y="945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142717</xdr:rowOff>
    </xdr:from>
    <xdr:ext cx="599010" cy="259045"/>
    <xdr:sp macro="" textlink="">
      <xdr:nvSpPr>
        <xdr:cNvPr id="370" name="テキスト ボックス 369"/>
        <xdr:cNvSpPr txBox="1"/>
      </xdr:nvSpPr>
      <xdr:spPr>
        <a:xfrm>
          <a:off x="8450795" y="9229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64422</xdr:rowOff>
    </xdr:from>
    <xdr:to>
      <xdr:col>41</xdr:col>
      <xdr:colOff>101600</xdr:colOff>
      <xdr:row>55</xdr:row>
      <xdr:rowOff>166022</xdr:rowOff>
    </xdr:to>
    <xdr:sp macro="" textlink="">
      <xdr:nvSpPr>
        <xdr:cNvPr id="371" name="楕円 370"/>
        <xdr:cNvSpPr/>
      </xdr:nvSpPr>
      <xdr:spPr>
        <a:xfrm>
          <a:off x="7810500" y="949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11099</xdr:rowOff>
    </xdr:from>
    <xdr:ext cx="599010" cy="259045"/>
    <xdr:sp macro="" textlink="">
      <xdr:nvSpPr>
        <xdr:cNvPr id="372" name="テキスト ボックス 371"/>
        <xdr:cNvSpPr txBox="1"/>
      </xdr:nvSpPr>
      <xdr:spPr>
        <a:xfrm>
          <a:off x="7561795" y="9269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20676</xdr:rowOff>
    </xdr:from>
    <xdr:to>
      <xdr:col>36</xdr:col>
      <xdr:colOff>165100</xdr:colOff>
      <xdr:row>55</xdr:row>
      <xdr:rowOff>122276</xdr:rowOff>
    </xdr:to>
    <xdr:sp macro="" textlink="">
      <xdr:nvSpPr>
        <xdr:cNvPr id="373" name="楕円 372"/>
        <xdr:cNvSpPr/>
      </xdr:nvSpPr>
      <xdr:spPr>
        <a:xfrm>
          <a:off x="6921500" y="945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138803</xdr:rowOff>
    </xdr:from>
    <xdr:ext cx="599010" cy="259045"/>
    <xdr:sp macro="" textlink="">
      <xdr:nvSpPr>
        <xdr:cNvPr id="374" name="テキスト ボックス 373"/>
        <xdr:cNvSpPr txBox="1"/>
      </xdr:nvSpPr>
      <xdr:spPr>
        <a:xfrm>
          <a:off x="6672795" y="922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104854</xdr:rowOff>
    </xdr:from>
    <xdr:to>
      <xdr:col>55</xdr:col>
      <xdr:colOff>0</xdr:colOff>
      <xdr:row>78</xdr:row>
      <xdr:rowOff>161527</xdr:rowOff>
    </xdr:to>
    <xdr:cxnSp macro="">
      <xdr:nvCxnSpPr>
        <xdr:cNvPr id="405" name="直線コネクタ 404"/>
        <xdr:cNvCxnSpPr/>
      </xdr:nvCxnSpPr>
      <xdr:spPr>
        <a:xfrm flipV="1">
          <a:off x="9639300" y="13477954"/>
          <a:ext cx="838200" cy="5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65056</xdr:rowOff>
    </xdr:from>
    <xdr:to>
      <xdr:col>50</xdr:col>
      <xdr:colOff>114300</xdr:colOff>
      <xdr:row>78</xdr:row>
      <xdr:rowOff>161527</xdr:rowOff>
    </xdr:to>
    <xdr:cxnSp macro="">
      <xdr:nvCxnSpPr>
        <xdr:cNvPr id="408" name="直線コネクタ 407"/>
        <xdr:cNvCxnSpPr/>
      </xdr:nvCxnSpPr>
      <xdr:spPr>
        <a:xfrm>
          <a:off x="8750300" y="13095256"/>
          <a:ext cx="889000" cy="43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108175</xdr:rowOff>
    </xdr:from>
    <xdr:to>
      <xdr:col>45</xdr:col>
      <xdr:colOff>177800</xdr:colOff>
      <xdr:row>76</xdr:row>
      <xdr:rowOff>65056</xdr:rowOff>
    </xdr:to>
    <xdr:cxnSp macro="">
      <xdr:nvCxnSpPr>
        <xdr:cNvPr id="411" name="直線コネクタ 410"/>
        <xdr:cNvCxnSpPr/>
      </xdr:nvCxnSpPr>
      <xdr:spPr>
        <a:xfrm>
          <a:off x="7861300" y="12966925"/>
          <a:ext cx="889000" cy="12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43683</xdr:rowOff>
    </xdr:from>
    <xdr:ext cx="534377" cy="259045"/>
    <xdr:sp macro="" textlink="">
      <xdr:nvSpPr>
        <xdr:cNvPr id="413" name="テキスト ボックス 412"/>
        <xdr:cNvSpPr txBox="1"/>
      </xdr:nvSpPr>
      <xdr:spPr>
        <a:xfrm>
          <a:off x="8483111" y="1324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87465</xdr:rowOff>
    </xdr:from>
    <xdr:ext cx="534377" cy="259045"/>
    <xdr:sp macro="" textlink="">
      <xdr:nvSpPr>
        <xdr:cNvPr id="415" name="テキスト ボックス 414"/>
        <xdr:cNvSpPr txBox="1"/>
      </xdr:nvSpPr>
      <xdr:spPr>
        <a:xfrm>
          <a:off x="7594111" y="1311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54054</xdr:rowOff>
    </xdr:from>
    <xdr:to>
      <xdr:col>55</xdr:col>
      <xdr:colOff>50800</xdr:colOff>
      <xdr:row>78</xdr:row>
      <xdr:rowOff>155654</xdr:rowOff>
    </xdr:to>
    <xdr:sp macro="" textlink="">
      <xdr:nvSpPr>
        <xdr:cNvPr id="421" name="楕円 420"/>
        <xdr:cNvSpPr/>
      </xdr:nvSpPr>
      <xdr:spPr>
        <a:xfrm>
          <a:off x="10426700" y="1342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32481</xdr:rowOff>
    </xdr:from>
    <xdr:ext cx="534377" cy="259045"/>
    <xdr:sp macro="" textlink="">
      <xdr:nvSpPr>
        <xdr:cNvPr id="422" name="普通建設事業費 （ うち新規整備　）該当値テキスト"/>
        <xdr:cNvSpPr txBox="1"/>
      </xdr:nvSpPr>
      <xdr:spPr>
        <a:xfrm>
          <a:off x="10528300" y="1340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110727</xdr:rowOff>
    </xdr:from>
    <xdr:to>
      <xdr:col>50</xdr:col>
      <xdr:colOff>165100</xdr:colOff>
      <xdr:row>79</xdr:row>
      <xdr:rowOff>40877</xdr:rowOff>
    </xdr:to>
    <xdr:sp macro="" textlink="">
      <xdr:nvSpPr>
        <xdr:cNvPr id="423" name="楕円 422"/>
        <xdr:cNvSpPr/>
      </xdr:nvSpPr>
      <xdr:spPr>
        <a:xfrm>
          <a:off x="9588500" y="1348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32004</xdr:rowOff>
    </xdr:from>
    <xdr:ext cx="469744" cy="259045"/>
    <xdr:sp macro="" textlink="">
      <xdr:nvSpPr>
        <xdr:cNvPr id="424" name="テキスト ボックス 423"/>
        <xdr:cNvSpPr txBox="1"/>
      </xdr:nvSpPr>
      <xdr:spPr>
        <a:xfrm>
          <a:off x="9404428" y="1357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14256</xdr:rowOff>
    </xdr:from>
    <xdr:to>
      <xdr:col>46</xdr:col>
      <xdr:colOff>38100</xdr:colOff>
      <xdr:row>76</xdr:row>
      <xdr:rowOff>115856</xdr:rowOff>
    </xdr:to>
    <xdr:sp macro="" textlink="">
      <xdr:nvSpPr>
        <xdr:cNvPr id="425" name="楕円 424"/>
        <xdr:cNvSpPr/>
      </xdr:nvSpPr>
      <xdr:spPr>
        <a:xfrm>
          <a:off x="8699500" y="1304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132383</xdr:rowOff>
    </xdr:from>
    <xdr:ext cx="534377" cy="259045"/>
    <xdr:sp macro="" textlink="">
      <xdr:nvSpPr>
        <xdr:cNvPr id="426" name="テキスト ボックス 425"/>
        <xdr:cNvSpPr txBox="1"/>
      </xdr:nvSpPr>
      <xdr:spPr>
        <a:xfrm>
          <a:off x="8483111" y="12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57375</xdr:rowOff>
    </xdr:from>
    <xdr:to>
      <xdr:col>41</xdr:col>
      <xdr:colOff>101600</xdr:colOff>
      <xdr:row>75</xdr:row>
      <xdr:rowOff>158975</xdr:rowOff>
    </xdr:to>
    <xdr:sp macro="" textlink="">
      <xdr:nvSpPr>
        <xdr:cNvPr id="427" name="楕円 426"/>
        <xdr:cNvSpPr/>
      </xdr:nvSpPr>
      <xdr:spPr>
        <a:xfrm>
          <a:off x="7810500" y="1291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4052</xdr:rowOff>
    </xdr:from>
    <xdr:ext cx="534377" cy="259045"/>
    <xdr:sp macro="" textlink="">
      <xdr:nvSpPr>
        <xdr:cNvPr id="428" name="テキスト ボックス 427"/>
        <xdr:cNvSpPr txBox="1"/>
      </xdr:nvSpPr>
      <xdr:spPr>
        <a:xfrm>
          <a:off x="7594111" y="1269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109060</xdr:rowOff>
    </xdr:from>
    <xdr:to>
      <xdr:col>55</xdr:col>
      <xdr:colOff>0</xdr:colOff>
      <xdr:row>95</xdr:row>
      <xdr:rowOff>155023</xdr:rowOff>
    </xdr:to>
    <xdr:cxnSp macro="">
      <xdr:nvCxnSpPr>
        <xdr:cNvPr id="457" name="直線コネクタ 456"/>
        <xdr:cNvCxnSpPr/>
      </xdr:nvCxnSpPr>
      <xdr:spPr>
        <a:xfrm flipV="1">
          <a:off x="9639300" y="16225360"/>
          <a:ext cx="838200" cy="21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139519</xdr:rowOff>
    </xdr:from>
    <xdr:ext cx="534377" cy="259045"/>
    <xdr:sp macro="" textlink="">
      <xdr:nvSpPr>
        <xdr:cNvPr id="458" name="普通建設事業費 （ うち更新整備　）平均値テキスト"/>
        <xdr:cNvSpPr txBox="1"/>
      </xdr:nvSpPr>
      <xdr:spPr>
        <a:xfrm>
          <a:off x="10528300" y="1659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155023</xdr:rowOff>
    </xdr:from>
    <xdr:to>
      <xdr:col>50</xdr:col>
      <xdr:colOff>114300</xdr:colOff>
      <xdr:row>97</xdr:row>
      <xdr:rowOff>30711</xdr:rowOff>
    </xdr:to>
    <xdr:cxnSp macro="">
      <xdr:nvCxnSpPr>
        <xdr:cNvPr id="460" name="直線コネクタ 459"/>
        <xdr:cNvCxnSpPr/>
      </xdr:nvCxnSpPr>
      <xdr:spPr>
        <a:xfrm flipV="1">
          <a:off x="8750300" y="16442773"/>
          <a:ext cx="889000" cy="21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131464</xdr:rowOff>
    </xdr:from>
    <xdr:ext cx="534377" cy="259045"/>
    <xdr:sp macro="" textlink="">
      <xdr:nvSpPr>
        <xdr:cNvPr id="462" name="テキスト ボックス 461"/>
        <xdr:cNvSpPr txBox="1"/>
      </xdr:nvSpPr>
      <xdr:spPr>
        <a:xfrm>
          <a:off x="9372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30711</xdr:rowOff>
    </xdr:from>
    <xdr:to>
      <xdr:col>45</xdr:col>
      <xdr:colOff>177800</xdr:colOff>
      <xdr:row>97</xdr:row>
      <xdr:rowOff>62624</xdr:rowOff>
    </xdr:to>
    <xdr:cxnSp macro="">
      <xdr:nvCxnSpPr>
        <xdr:cNvPr id="463" name="直線コネクタ 462"/>
        <xdr:cNvCxnSpPr/>
      </xdr:nvCxnSpPr>
      <xdr:spPr>
        <a:xfrm flipV="1">
          <a:off x="7861300" y="16661361"/>
          <a:ext cx="889000" cy="3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17211</xdr:rowOff>
    </xdr:from>
    <xdr:ext cx="534377" cy="259045"/>
    <xdr:sp macro="" textlink="">
      <xdr:nvSpPr>
        <xdr:cNvPr id="465" name="テキスト ボックス 464"/>
        <xdr:cNvSpPr txBox="1"/>
      </xdr:nvSpPr>
      <xdr:spPr>
        <a:xfrm>
          <a:off x="8483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153502</xdr:rowOff>
    </xdr:from>
    <xdr:ext cx="534377" cy="259045"/>
    <xdr:sp macro="" textlink="">
      <xdr:nvSpPr>
        <xdr:cNvPr id="467" name="テキスト ボックス 466"/>
        <xdr:cNvSpPr txBox="1"/>
      </xdr:nvSpPr>
      <xdr:spPr>
        <a:xfrm>
          <a:off x="7594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58260</xdr:rowOff>
    </xdr:from>
    <xdr:to>
      <xdr:col>55</xdr:col>
      <xdr:colOff>50800</xdr:colOff>
      <xdr:row>94</xdr:row>
      <xdr:rowOff>159860</xdr:rowOff>
    </xdr:to>
    <xdr:sp macro="" textlink="">
      <xdr:nvSpPr>
        <xdr:cNvPr id="473" name="楕円 472"/>
        <xdr:cNvSpPr/>
      </xdr:nvSpPr>
      <xdr:spPr>
        <a:xfrm>
          <a:off x="10426700" y="1617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81137</xdr:rowOff>
    </xdr:from>
    <xdr:ext cx="599010" cy="259045"/>
    <xdr:sp macro="" textlink="">
      <xdr:nvSpPr>
        <xdr:cNvPr id="474" name="普通建設事業費 （ うち更新整備　）該当値テキスト"/>
        <xdr:cNvSpPr txBox="1"/>
      </xdr:nvSpPr>
      <xdr:spPr>
        <a:xfrm>
          <a:off x="10528300" y="1602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104223</xdr:rowOff>
    </xdr:from>
    <xdr:to>
      <xdr:col>50</xdr:col>
      <xdr:colOff>165100</xdr:colOff>
      <xdr:row>96</xdr:row>
      <xdr:rowOff>34373</xdr:rowOff>
    </xdr:to>
    <xdr:sp macro="" textlink="">
      <xdr:nvSpPr>
        <xdr:cNvPr id="475" name="楕円 474"/>
        <xdr:cNvSpPr/>
      </xdr:nvSpPr>
      <xdr:spPr>
        <a:xfrm>
          <a:off x="9588500" y="1639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50900</xdr:rowOff>
    </xdr:from>
    <xdr:ext cx="534377" cy="259045"/>
    <xdr:sp macro="" textlink="">
      <xdr:nvSpPr>
        <xdr:cNvPr id="476" name="テキスト ボックス 475"/>
        <xdr:cNvSpPr txBox="1"/>
      </xdr:nvSpPr>
      <xdr:spPr>
        <a:xfrm>
          <a:off x="9372111" y="1616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151361</xdr:rowOff>
    </xdr:from>
    <xdr:to>
      <xdr:col>46</xdr:col>
      <xdr:colOff>38100</xdr:colOff>
      <xdr:row>97</xdr:row>
      <xdr:rowOff>81511</xdr:rowOff>
    </xdr:to>
    <xdr:sp macro="" textlink="">
      <xdr:nvSpPr>
        <xdr:cNvPr id="477" name="楕円 476"/>
        <xdr:cNvSpPr/>
      </xdr:nvSpPr>
      <xdr:spPr>
        <a:xfrm>
          <a:off x="8699500" y="1661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98038</xdr:rowOff>
    </xdr:from>
    <xdr:ext cx="534377" cy="259045"/>
    <xdr:sp macro="" textlink="">
      <xdr:nvSpPr>
        <xdr:cNvPr id="478" name="テキスト ボックス 477"/>
        <xdr:cNvSpPr txBox="1"/>
      </xdr:nvSpPr>
      <xdr:spPr>
        <a:xfrm>
          <a:off x="8483111" y="1638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11824</xdr:rowOff>
    </xdr:from>
    <xdr:to>
      <xdr:col>41</xdr:col>
      <xdr:colOff>101600</xdr:colOff>
      <xdr:row>97</xdr:row>
      <xdr:rowOff>113424</xdr:rowOff>
    </xdr:to>
    <xdr:sp macro="" textlink="">
      <xdr:nvSpPr>
        <xdr:cNvPr id="479" name="楕円 478"/>
        <xdr:cNvSpPr/>
      </xdr:nvSpPr>
      <xdr:spPr>
        <a:xfrm>
          <a:off x="7810500" y="166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129951</xdr:rowOff>
    </xdr:from>
    <xdr:ext cx="534377" cy="259045"/>
    <xdr:sp macro="" textlink="">
      <xdr:nvSpPr>
        <xdr:cNvPr id="480" name="テキスト ボックス 479"/>
        <xdr:cNvSpPr txBox="1"/>
      </xdr:nvSpPr>
      <xdr:spPr>
        <a:xfrm>
          <a:off x="7594111" y="1641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147358</xdr:rowOff>
    </xdr:from>
    <xdr:to>
      <xdr:col>85</xdr:col>
      <xdr:colOff>127000</xdr:colOff>
      <xdr:row>38</xdr:row>
      <xdr:rowOff>166713</xdr:rowOff>
    </xdr:to>
    <xdr:cxnSp macro="">
      <xdr:nvCxnSpPr>
        <xdr:cNvPr id="509" name="直線コネクタ 508"/>
        <xdr:cNvCxnSpPr/>
      </xdr:nvCxnSpPr>
      <xdr:spPr>
        <a:xfrm flipV="1">
          <a:off x="15481300" y="6662458"/>
          <a:ext cx="8382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75772</xdr:rowOff>
    </xdr:from>
    <xdr:ext cx="469744" cy="259045"/>
    <xdr:sp macro="" textlink="">
      <xdr:nvSpPr>
        <xdr:cNvPr id="510" name="災害復旧事業費平均値テキスト"/>
        <xdr:cNvSpPr txBox="1"/>
      </xdr:nvSpPr>
      <xdr:spPr>
        <a:xfrm>
          <a:off x="16370300" y="659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86132</xdr:rowOff>
    </xdr:from>
    <xdr:to>
      <xdr:col>81</xdr:col>
      <xdr:colOff>50800</xdr:colOff>
      <xdr:row>38</xdr:row>
      <xdr:rowOff>166713</xdr:rowOff>
    </xdr:to>
    <xdr:cxnSp macro="">
      <xdr:nvCxnSpPr>
        <xdr:cNvPr id="512" name="直線コネクタ 511"/>
        <xdr:cNvCxnSpPr/>
      </xdr:nvCxnSpPr>
      <xdr:spPr>
        <a:xfrm>
          <a:off x="14592300" y="6429782"/>
          <a:ext cx="889000" cy="25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86132</xdr:rowOff>
    </xdr:from>
    <xdr:to>
      <xdr:col>76</xdr:col>
      <xdr:colOff>114300</xdr:colOff>
      <xdr:row>38</xdr:row>
      <xdr:rowOff>12649</xdr:rowOff>
    </xdr:to>
    <xdr:cxnSp macro="">
      <xdr:nvCxnSpPr>
        <xdr:cNvPr id="515" name="直線コネクタ 514"/>
        <xdr:cNvCxnSpPr/>
      </xdr:nvCxnSpPr>
      <xdr:spPr>
        <a:xfrm flipV="1">
          <a:off x="13703300" y="6429782"/>
          <a:ext cx="889000" cy="9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23296</xdr:rowOff>
    </xdr:from>
    <xdr:ext cx="469744" cy="259045"/>
    <xdr:sp macro="" textlink="">
      <xdr:nvSpPr>
        <xdr:cNvPr id="517" name="テキスト ボックス 516"/>
        <xdr:cNvSpPr txBox="1"/>
      </xdr:nvSpPr>
      <xdr:spPr>
        <a:xfrm>
          <a:off x="14357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12649</xdr:rowOff>
    </xdr:from>
    <xdr:to>
      <xdr:col>71</xdr:col>
      <xdr:colOff>177800</xdr:colOff>
      <xdr:row>38</xdr:row>
      <xdr:rowOff>41656</xdr:rowOff>
    </xdr:to>
    <xdr:cxnSp macro="">
      <xdr:nvCxnSpPr>
        <xdr:cNvPr id="518" name="直線コネクタ 517"/>
        <xdr:cNvCxnSpPr/>
      </xdr:nvCxnSpPr>
      <xdr:spPr>
        <a:xfrm flipV="1">
          <a:off x="12814300" y="6527749"/>
          <a:ext cx="889000" cy="2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154817</xdr:rowOff>
    </xdr:from>
    <xdr:ext cx="469744" cy="259045"/>
    <xdr:sp macro="" textlink="">
      <xdr:nvSpPr>
        <xdr:cNvPr id="520" name="テキスト ボックス 519"/>
        <xdr:cNvSpPr txBox="1"/>
      </xdr:nvSpPr>
      <xdr:spPr>
        <a:xfrm>
          <a:off x="13468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157383</xdr:rowOff>
    </xdr:from>
    <xdr:ext cx="469744" cy="259045"/>
    <xdr:sp macro="" textlink="">
      <xdr:nvSpPr>
        <xdr:cNvPr id="522" name="テキスト ボックス 521"/>
        <xdr:cNvSpPr txBox="1"/>
      </xdr:nvSpPr>
      <xdr:spPr>
        <a:xfrm>
          <a:off x="12579428" y="667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96558</xdr:rowOff>
    </xdr:from>
    <xdr:to>
      <xdr:col>85</xdr:col>
      <xdr:colOff>177800</xdr:colOff>
      <xdr:row>39</xdr:row>
      <xdr:rowOff>26708</xdr:rowOff>
    </xdr:to>
    <xdr:sp macro="" textlink="">
      <xdr:nvSpPr>
        <xdr:cNvPr id="528" name="楕円 527"/>
        <xdr:cNvSpPr/>
      </xdr:nvSpPr>
      <xdr:spPr>
        <a:xfrm>
          <a:off x="16268700" y="661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55935</xdr:rowOff>
    </xdr:from>
    <xdr:ext cx="469744" cy="259045"/>
    <xdr:sp macro="" textlink="">
      <xdr:nvSpPr>
        <xdr:cNvPr id="529" name="災害復旧事業費該当値テキスト"/>
        <xdr:cNvSpPr txBox="1"/>
      </xdr:nvSpPr>
      <xdr:spPr>
        <a:xfrm>
          <a:off x="16370300" y="639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115913</xdr:rowOff>
    </xdr:from>
    <xdr:to>
      <xdr:col>81</xdr:col>
      <xdr:colOff>101600</xdr:colOff>
      <xdr:row>39</xdr:row>
      <xdr:rowOff>46063</xdr:rowOff>
    </xdr:to>
    <xdr:sp macro="" textlink="">
      <xdr:nvSpPr>
        <xdr:cNvPr id="530" name="楕円 529"/>
        <xdr:cNvSpPr/>
      </xdr:nvSpPr>
      <xdr:spPr>
        <a:xfrm>
          <a:off x="15430500" y="66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37190</xdr:rowOff>
    </xdr:from>
    <xdr:ext cx="469744" cy="259045"/>
    <xdr:sp macro="" textlink="">
      <xdr:nvSpPr>
        <xdr:cNvPr id="531" name="テキスト ボックス 530"/>
        <xdr:cNvSpPr txBox="1"/>
      </xdr:nvSpPr>
      <xdr:spPr>
        <a:xfrm>
          <a:off x="15246428" y="672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35332</xdr:rowOff>
    </xdr:from>
    <xdr:to>
      <xdr:col>76</xdr:col>
      <xdr:colOff>165100</xdr:colOff>
      <xdr:row>37</xdr:row>
      <xdr:rowOff>136932</xdr:rowOff>
    </xdr:to>
    <xdr:sp macro="" textlink="">
      <xdr:nvSpPr>
        <xdr:cNvPr id="532" name="楕円 531"/>
        <xdr:cNvSpPr/>
      </xdr:nvSpPr>
      <xdr:spPr>
        <a:xfrm>
          <a:off x="14541500" y="63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153459</xdr:rowOff>
    </xdr:from>
    <xdr:ext cx="534377" cy="259045"/>
    <xdr:sp macro="" textlink="">
      <xdr:nvSpPr>
        <xdr:cNvPr id="533" name="テキスト ボックス 532"/>
        <xdr:cNvSpPr txBox="1"/>
      </xdr:nvSpPr>
      <xdr:spPr>
        <a:xfrm>
          <a:off x="14325111" y="615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133299</xdr:rowOff>
    </xdr:from>
    <xdr:to>
      <xdr:col>72</xdr:col>
      <xdr:colOff>38100</xdr:colOff>
      <xdr:row>38</xdr:row>
      <xdr:rowOff>63449</xdr:rowOff>
    </xdr:to>
    <xdr:sp macro="" textlink="">
      <xdr:nvSpPr>
        <xdr:cNvPr id="534" name="楕円 533"/>
        <xdr:cNvSpPr/>
      </xdr:nvSpPr>
      <xdr:spPr>
        <a:xfrm>
          <a:off x="13652500" y="64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79976</xdr:rowOff>
    </xdr:from>
    <xdr:ext cx="534377" cy="259045"/>
    <xdr:sp macro="" textlink="">
      <xdr:nvSpPr>
        <xdr:cNvPr id="535" name="テキスト ボックス 534"/>
        <xdr:cNvSpPr txBox="1"/>
      </xdr:nvSpPr>
      <xdr:spPr>
        <a:xfrm>
          <a:off x="13436111" y="625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162306</xdr:rowOff>
    </xdr:from>
    <xdr:to>
      <xdr:col>67</xdr:col>
      <xdr:colOff>101600</xdr:colOff>
      <xdr:row>38</xdr:row>
      <xdr:rowOff>92456</xdr:rowOff>
    </xdr:to>
    <xdr:sp macro="" textlink="">
      <xdr:nvSpPr>
        <xdr:cNvPr id="536" name="楕円 535"/>
        <xdr:cNvSpPr/>
      </xdr:nvSpPr>
      <xdr:spPr>
        <a:xfrm>
          <a:off x="12763500" y="650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108983</xdr:rowOff>
    </xdr:from>
    <xdr:ext cx="534377" cy="259045"/>
    <xdr:sp macro="" textlink="">
      <xdr:nvSpPr>
        <xdr:cNvPr id="537" name="テキスト ボックス 536"/>
        <xdr:cNvSpPr txBox="1"/>
      </xdr:nvSpPr>
      <xdr:spPr>
        <a:xfrm>
          <a:off x="12547111" y="628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55221</xdr:rowOff>
    </xdr:from>
    <xdr:to>
      <xdr:col>85</xdr:col>
      <xdr:colOff>127000</xdr:colOff>
      <xdr:row>76</xdr:row>
      <xdr:rowOff>60147</xdr:rowOff>
    </xdr:to>
    <xdr:cxnSp macro="">
      <xdr:nvCxnSpPr>
        <xdr:cNvPr id="623" name="直線コネクタ 622"/>
        <xdr:cNvCxnSpPr/>
      </xdr:nvCxnSpPr>
      <xdr:spPr>
        <a:xfrm>
          <a:off x="15481300" y="13085421"/>
          <a:ext cx="838200" cy="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48052</xdr:rowOff>
    </xdr:from>
    <xdr:ext cx="534377" cy="259045"/>
    <xdr:sp macro="" textlink="">
      <xdr:nvSpPr>
        <xdr:cNvPr id="624" name="公債費平均値テキスト"/>
        <xdr:cNvSpPr txBox="1"/>
      </xdr:nvSpPr>
      <xdr:spPr>
        <a:xfrm>
          <a:off x="16370300" y="1324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5302</xdr:rowOff>
    </xdr:from>
    <xdr:to>
      <xdr:col>81</xdr:col>
      <xdr:colOff>50800</xdr:colOff>
      <xdr:row>76</xdr:row>
      <xdr:rowOff>55221</xdr:rowOff>
    </xdr:to>
    <xdr:cxnSp macro="">
      <xdr:nvCxnSpPr>
        <xdr:cNvPr id="626" name="直線コネクタ 625"/>
        <xdr:cNvCxnSpPr/>
      </xdr:nvCxnSpPr>
      <xdr:spPr>
        <a:xfrm>
          <a:off x="14592300" y="13035502"/>
          <a:ext cx="889000" cy="4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159293</xdr:rowOff>
    </xdr:from>
    <xdr:ext cx="534377" cy="259045"/>
    <xdr:sp macro="" textlink="">
      <xdr:nvSpPr>
        <xdr:cNvPr id="628" name="テキスト ボックス 627"/>
        <xdr:cNvSpPr txBox="1"/>
      </xdr:nvSpPr>
      <xdr:spPr>
        <a:xfrm>
          <a:off x="15214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122761</xdr:rowOff>
    </xdr:from>
    <xdr:to>
      <xdr:col>76</xdr:col>
      <xdr:colOff>114300</xdr:colOff>
      <xdr:row>76</xdr:row>
      <xdr:rowOff>5302</xdr:rowOff>
    </xdr:to>
    <xdr:cxnSp macro="">
      <xdr:nvCxnSpPr>
        <xdr:cNvPr id="629" name="直線コネクタ 628"/>
        <xdr:cNvCxnSpPr/>
      </xdr:nvCxnSpPr>
      <xdr:spPr>
        <a:xfrm>
          <a:off x="13703300" y="12981511"/>
          <a:ext cx="889000" cy="5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160146</xdr:rowOff>
    </xdr:from>
    <xdr:ext cx="534377" cy="259045"/>
    <xdr:sp macro="" textlink="">
      <xdr:nvSpPr>
        <xdr:cNvPr id="631" name="テキスト ボックス 630"/>
        <xdr:cNvSpPr txBox="1"/>
      </xdr:nvSpPr>
      <xdr:spPr>
        <a:xfrm>
          <a:off x="14325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122761</xdr:rowOff>
    </xdr:from>
    <xdr:to>
      <xdr:col>71</xdr:col>
      <xdr:colOff>177800</xdr:colOff>
      <xdr:row>75</xdr:row>
      <xdr:rowOff>148467</xdr:rowOff>
    </xdr:to>
    <xdr:cxnSp macro="">
      <xdr:nvCxnSpPr>
        <xdr:cNvPr id="632" name="直線コネクタ 631"/>
        <xdr:cNvCxnSpPr/>
      </xdr:nvCxnSpPr>
      <xdr:spPr>
        <a:xfrm flipV="1">
          <a:off x="12814300" y="12981511"/>
          <a:ext cx="889000" cy="2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171028</xdr:rowOff>
    </xdr:from>
    <xdr:ext cx="534377" cy="259045"/>
    <xdr:sp macro="" textlink="">
      <xdr:nvSpPr>
        <xdr:cNvPr id="634" name="テキスト ボックス 633"/>
        <xdr:cNvSpPr txBox="1"/>
      </xdr:nvSpPr>
      <xdr:spPr>
        <a:xfrm>
          <a:off x="13436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168978</xdr:rowOff>
    </xdr:from>
    <xdr:ext cx="534377" cy="259045"/>
    <xdr:sp macro="" textlink="">
      <xdr:nvSpPr>
        <xdr:cNvPr id="636" name="テキスト ボックス 635"/>
        <xdr:cNvSpPr txBox="1"/>
      </xdr:nvSpPr>
      <xdr:spPr>
        <a:xfrm>
          <a:off x="12547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9347</xdr:rowOff>
    </xdr:from>
    <xdr:to>
      <xdr:col>85</xdr:col>
      <xdr:colOff>177800</xdr:colOff>
      <xdr:row>76</xdr:row>
      <xdr:rowOff>110947</xdr:rowOff>
    </xdr:to>
    <xdr:sp macro="" textlink="">
      <xdr:nvSpPr>
        <xdr:cNvPr id="642" name="楕円 641"/>
        <xdr:cNvSpPr/>
      </xdr:nvSpPr>
      <xdr:spPr>
        <a:xfrm>
          <a:off x="16268700" y="1303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32224</xdr:rowOff>
    </xdr:from>
    <xdr:ext cx="599010" cy="259045"/>
    <xdr:sp macro="" textlink="">
      <xdr:nvSpPr>
        <xdr:cNvPr id="643" name="公債費該当値テキスト"/>
        <xdr:cNvSpPr txBox="1"/>
      </xdr:nvSpPr>
      <xdr:spPr>
        <a:xfrm>
          <a:off x="16370300" y="1289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4421</xdr:rowOff>
    </xdr:from>
    <xdr:to>
      <xdr:col>81</xdr:col>
      <xdr:colOff>101600</xdr:colOff>
      <xdr:row>76</xdr:row>
      <xdr:rowOff>106021</xdr:rowOff>
    </xdr:to>
    <xdr:sp macro="" textlink="">
      <xdr:nvSpPr>
        <xdr:cNvPr id="644" name="楕円 643"/>
        <xdr:cNvSpPr/>
      </xdr:nvSpPr>
      <xdr:spPr>
        <a:xfrm>
          <a:off x="15430500" y="1303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122548</xdr:rowOff>
    </xdr:from>
    <xdr:ext cx="599010" cy="259045"/>
    <xdr:sp macro="" textlink="">
      <xdr:nvSpPr>
        <xdr:cNvPr id="645" name="テキスト ボックス 644"/>
        <xdr:cNvSpPr txBox="1"/>
      </xdr:nvSpPr>
      <xdr:spPr>
        <a:xfrm>
          <a:off x="15181795" y="1280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125952</xdr:rowOff>
    </xdr:from>
    <xdr:to>
      <xdr:col>76</xdr:col>
      <xdr:colOff>165100</xdr:colOff>
      <xdr:row>76</xdr:row>
      <xdr:rowOff>56102</xdr:rowOff>
    </xdr:to>
    <xdr:sp macro="" textlink="">
      <xdr:nvSpPr>
        <xdr:cNvPr id="646" name="楕円 645"/>
        <xdr:cNvSpPr/>
      </xdr:nvSpPr>
      <xdr:spPr>
        <a:xfrm>
          <a:off x="14541500" y="1298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72629</xdr:rowOff>
    </xdr:from>
    <xdr:ext cx="599010" cy="259045"/>
    <xdr:sp macro="" textlink="">
      <xdr:nvSpPr>
        <xdr:cNvPr id="647" name="テキスト ボックス 646"/>
        <xdr:cNvSpPr txBox="1"/>
      </xdr:nvSpPr>
      <xdr:spPr>
        <a:xfrm>
          <a:off x="14292795" y="1275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71961</xdr:rowOff>
    </xdr:from>
    <xdr:to>
      <xdr:col>72</xdr:col>
      <xdr:colOff>38100</xdr:colOff>
      <xdr:row>76</xdr:row>
      <xdr:rowOff>2111</xdr:rowOff>
    </xdr:to>
    <xdr:sp macro="" textlink="">
      <xdr:nvSpPr>
        <xdr:cNvPr id="648" name="楕円 647"/>
        <xdr:cNvSpPr/>
      </xdr:nvSpPr>
      <xdr:spPr>
        <a:xfrm>
          <a:off x="13652500" y="1293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18638</xdr:rowOff>
    </xdr:from>
    <xdr:ext cx="599010" cy="259045"/>
    <xdr:sp macro="" textlink="">
      <xdr:nvSpPr>
        <xdr:cNvPr id="649" name="テキスト ボックス 648"/>
        <xdr:cNvSpPr txBox="1"/>
      </xdr:nvSpPr>
      <xdr:spPr>
        <a:xfrm>
          <a:off x="13403795" y="1270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97667</xdr:rowOff>
    </xdr:from>
    <xdr:to>
      <xdr:col>67</xdr:col>
      <xdr:colOff>101600</xdr:colOff>
      <xdr:row>76</xdr:row>
      <xdr:rowOff>27817</xdr:rowOff>
    </xdr:to>
    <xdr:sp macro="" textlink="">
      <xdr:nvSpPr>
        <xdr:cNvPr id="650" name="楕円 649"/>
        <xdr:cNvSpPr/>
      </xdr:nvSpPr>
      <xdr:spPr>
        <a:xfrm>
          <a:off x="12763500" y="1295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44344</xdr:rowOff>
    </xdr:from>
    <xdr:ext cx="599010" cy="259045"/>
    <xdr:sp macro="" textlink="">
      <xdr:nvSpPr>
        <xdr:cNvPr id="651" name="テキスト ボックス 650"/>
        <xdr:cNvSpPr txBox="1"/>
      </xdr:nvSpPr>
      <xdr:spPr>
        <a:xfrm>
          <a:off x="12514795" y="1273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104480</xdr:rowOff>
    </xdr:from>
    <xdr:to>
      <xdr:col>85</xdr:col>
      <xdr:colOff>127000</xdr:colOff>
      <xdr:row>98</xdr:row>
      <xdr:rowOff>133262</xdr:rowOff>
    </xdr:to>
    <xdr:cxnSp macro="">
      <xdr:nvCxnSpPr>
        <xdr:cNvPr id="680" name="直線コネクタ 679"/>
        <xdr:cNvCxnSpPr/>
      </xdr:nvCxnSpPr>
      <xdr:spPr>
        <a:xfrm>
          <a:off x="15481300" y="16906580"/>
          <a:ext cx="838200" cy="2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33931</xdr:rowOff>
    </xdr:from>
    <xdr:ext cx="534377" cy="259045"/>
    <xdr:sp macro="" textlink="">
      <xdr:nvSpPr>
        <xdr:cNvPr id="681" name="積立金平均値テキスト"/>
        <xdr:cNvSpPr txBox="1"/>
      </xdr:nvSpPr>
      <xdr:spPr>
        <a:xfrm>
          <a:off x="16370300" y="1666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85812</xdr:rowOff>
    </xdr:from>
    <xdr:to>
      <xdr:col>81</xdr:col>
      <xdr:colOff>50800</xdr:colOff>
      <xdr:row>98</xdr:row>
      <xdr:rowOff>104480</xdr:rowOff>
    </xdr:to>
    <xdr:cxnSp macro="">
      <xdr:nvCxnSpPr>
        <xdr:cNvPr id="683" name="直線コネクタ 682"/>
        <xdr:cNvCxnSpPr/>
      </xdr:nvCxnSpPr>
      <xdr:spPr>
        <a:xfrm>
          <a:off x="14592300" y="16887912"/>
          <a:ext cx="8890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122369</xdr:rowOff>
    </xdr:from>
    <xdr:ext cx="534377" cy="259045"/>
    <xdr:sp macro="" textlink="">
      <xdr:nvSpPr>
        <xdr:cNvPr id="685" name="テキスト ボックス 684"/>
        <xdr:cNvSpPr txBox="1"/>
      </xdr:nvSpPr>
      <xdr:spPr>
        <a:xfrm>
          <a:off x="15214111" y="165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85812</xdr:rowOff>
    </xdr:from>
    <xdr:to>
      <xdr:col>76</xdr:col>
      <xdr:colOff>114300</xdr:colOff>
      <xdr:row>98</xdr:row>
      <xdr:rowOff>130144</xdr:rowOff>
    </xdr:to>
    <xdr:cxnSp macro="">
      <xdr:nvCxnSpPr>
        <xdr:cNvPr id="686" name="直線コネクタ 685"/>
        <xdr:cNvCxnSpPr/>
      </xdr:nvCxnSpPr>
      <xdr:spPr>
        <a:xfrm flipV="1">
          <a:off x="13703300" y="16887912"/>
          <a:ext cx="889000" cy="4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129546</xdr:rowOff>
    </xdr:from>
    <xdr:ext cx="534377" cy="259045"/>
    <xdr:sp macro="" textlink="">
      <xdr:nvSpPr>
        <xdr:cNvPr id="688" name="テキスト ボックス 687"/>
        <xdr:cNvSpPr txBox="1"/>
      </xdr:nvSpPr>
      <xdr:spPr>
        <a:xfrm>
          <a:off x="14325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13559</xdr:rowOff>
    </xdr:from>
    <xdr:to>
      <xdr:col>71</xdr:col>
      <xdr:colOff>177800</xdr:colOff>
      <xdr:row>98</xdr:row>
      <xdr:rowOff>130144</xdr:rowOff>
    </xdr:to>
    <xdr:cxnSp macro="">
      <xdr:nvCxnSpPr>
        <xdr:cNvPr id="689" name="直線コネクタ 688"/>
        <xdr:cNvCxnSpPr/>
      </xdr:nvCxnSpPr>
      <xdr:spPr>
        <a:xfrm>
          <a:off x="12814300" y="16815659"/>
          <a:ext cx="889000" cy="11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82462</xdr:rowOff>
    </xdr:from>
    <xdr:to>
      <xdr:col>85</xdr:col>
      <xdr:colOff>177800</xdr:colOff>
      <xdr:row>99</xdr:row>
      <xdr:rowOff>12612</xdr:rowOff>
    </xdr:to>
    <xdr:sp macro="" textlink="">
      <xdr:nvSpPr>
        <xdr:cNvPr id="699" name="楕円 698"/>
        <xdr:cNvSpPr/>
      </xdr:nvSpPr>
      <xdr:spPr>
        <a:xfrm>
          <a:off x="16268700" y="1688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168839</xdr:rowOff>
    </xdr:from>
    <xdr:ext cx="534377" cy="259045"/>
    <xdr:sp macro="" textlink="">
      <xdr:nvSpPr>
        <xdr:cNvPr id="700" name="積立金該当値テキスト"/>
        <xdr:cNvSpPr txBox="1"/>
      </xdr:nvSpPr>
      <xdr:spPr>
        <a:xfrm>
          <a:off x="16370300" y="167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53680</xdr:rowOff>
    </xdr:from>
    <xdr:to>
      <xdr:col>81</xdr:col>
      <xdr:colOff>101600</xdr:colOff>
      <xdr:row>98</xdr:row>
      <xdr:rowOff>155280</xdr:rowOff>
    </xdr:to>
    <xdr:sp macro="" textlink="">
      <xdr:nvSpPr>
        <xdr:cNvPr id="701" name="楕円 700"/>
        <xdr:cNvSpPr/>
      </xdr:nvSpPr>
      <xdr:spPr>
        <a:xfrm>
          <a:off x="15430500" y="1685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146407</xdr:rowOff>
    </xdr:from>
    <xdr:ext cx="534377" cy="259045"/>
    <xdr:sp macro="" textlink="">
      <xdr:nvSpPr>
        <xdr:cNvPr id="702" name="テキスト ボックス 701"/>
        <xdr:cNvSpPr txBox="1"/>
      </xdr:nvSpPr>
      <xdr:spPr>
        <a:xfrm>
          <a:off x="15214111" y="1694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35012</xdr:rowOff>
    </xdr:from>
    <xdr:to>
      <xdr:col>76</xdr:col>
      <xdr:colOff>165100</xdr:colOff>
      <xdr:row>98</xdr:row>
      <xdr:rowOff>136612</xdr:rowOff>
    </xdr:to>
    <xdr:sp macro="" textlink="">
      <xdr:nvSpPr>
        <xdr:cNvPr id="703" name="楕円 702"/>
        <xdr:cNvSpPr/>
      </xdr:nvSpPr>
      <xdr:spPr>
        <a:xfrm>
          <a:off x="14541500" y="1683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127739</xdr:rowOff>
    </xdr:from>
    <xdr:ext cx="534377" cy="259045"/>
    <xdr:sp macro="" textlink="">
      <xdr:nvSpPr>
        <xdr:cNvPr id="704" name="テキスト ボックス 703"/>
        <xdr:cNvSpPr txBox="1"/>
      </xdr:nvSpPr>
      <xdr:spPr>
        <a:xfrm>
          <a:off x="14325111" y="169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79344</xdr:rowOff>
    </xdr:from>
    <xdr:to>
      <xdr:col>72</xdr:col>
      <xdr:colOff>38100</xdr:colOff>
      <xdr:row>99</xdr:row>
      <xdr:rowOff>9494</xdr:rowOff>
    </xdr:to>
    <xdr:sp macro="" textlink="">
      <xdr:nvSpPr>
        <xdr:cNvPr id="705" name="楕円 704"/>
        <xdr:cNvSpPr/>
      </xdr:nvSpPr>
      <xdr:spPr>
        <a:xfrm>
          <a:off x="13652500" y="1688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621</xdr:rowOff>
    </xdr:from>
    <xdr:ext cx="534377" cy="259045"/>
    <xdr:sp macro="" textlink="">
      <xdr:nvSpPr>
        <xdr:cNvPr id="706" name="テキスト ボックス 705"/>
        <xdr:cNvSpPr txBox="1"/>
      </xdr:nvSpPr>
      <xdr:spPr>
        <a:xfrm>
          <a:off x="13436111" y="1697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134209</xdr:rowOff>
    </xdr:from>
    <xdr:to>
      <xdr:col>67</xdr:col>
      <xdr:colOff>101600</xdr:colOff>
      <xdr:row>98</xdr:row>
      <xdr:rowOff>64359</xdr:rowOff>
    </xdr:to>
    <xdr:sp macro="" textlink="">
      <xdr:nvSpPr>
        <xdr:cNvPr id="707" name="楕円 706"/>
        <xdr:cNvSpPr/>
      </xdr:nvSpPr>
      <xdr:spPr>
        <a:xfrm>
          <a:off x="12763500" y="1676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55486</xdr:rowOff>
    </xdr:from>
    <xdr:ext cx="534377" cy="259045"/>
    <xdr:sp macro="" textlink="">
      <xdr:nvSpPr>
        <xdr:cNvPr id="708" name="テキスト ボックス 707"/>
        <xdr:cNvSpPr txBox="1"/>
      </xdr:nvSpPr>
      <xdr:spPr>
        <a:xfrm>
          <a:off x="12547111" y="1685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161341</xdr:rowOff>
    </xdr:from>
    <xdr:to>
      <xdr:col>116</xdr:col>
      <xdr:colOff>63500</xdr:colOff>
      <xdr:row>39</xdr:row>
      <xdr:rowOff>29705</xdr:rowOff>
    </xdr:to>
    <xdr:cxnSp macro="">
      <xdr:nvCxnSpPr>
        <xdr:cNvPr id="737" name="直線コネクタ 736"/>
        <xdr:cNvCxnSpPr/>
      </xdr:nvCxnSpPr>
      <xdr:spPr>
        <a:xfrm flipV="1">
          <a:off x="21323300" y="6676441"/>
          <a:ext cx="8382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160083</xdr:rowOff>
    </xdr:from>
    <xdr:to>
      <xdr:col>111</xdr:col>
      <xdr:colOff>177800</xdr:colOff>
      <xdr:row>39</xdr:row>
      <xdr:rowOff>29705</xdr:rowOff>
    </xdr:to>
    <xdr:cxnSp macro="">
      <xdr:nvCxnSpPr>
        <xdr:cNvPr id="740" name="直線コネクタ 739"/>
        <xdr:cNvCxnSpPr/>
      </xdr:nvCxnSpPr>
      <xdr:spPr>
        <a:xfrm>
          <a:off x="20434300" y="6675183"/>
          <a:ext cx="8890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160083</xdr:rowOff>
    </xdr:from>
    <xdr:to>
      <xdr:col>107</xdr:col>
      <xdr:colOff>50800</xdr:colOff>
      <xdr:row>38</xdr:row>
      <xdr:rowOff>169456</xdr:rowOff>
    </xdr:to>
    <xdr:cxnSp macro="">
      <xdr:nvCxnSpPr>
        <xdr:cNvPr id="743" name="直線コネクタ 742"/>
        <xdr:cNvCxnSpPr/>
      </xdr:nvCxnSpPr>
      <xdr:spPr>
        <a:xfrm flipV="1">
          <a:off x="19545300" y="6675183"/>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169456</xdr:rowOff>
    </xdr:from>
    <xdr:to>
      <xdr:col>102</xdr:col>
      <xdr:colOff>114300</xdr:colOff>
      <xdr:row>39</xdr:row>
      <xdr:rowOff>3454</xdr:rowOff>
    </xdr:to>
    <xdr:cxnSp macro="">
      <xdr:nvCxnSpPr>
        <xdr:cNvPr id="746" name="直線コネクタ 745"/>
        <xdr:cNvCxnSpPr/>
      </xdr:nvCxnSpPr>
      <xdr:spPr>
        <a:xfrm flipV="1">
          <a:off x="18656300" y="6684556"/>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110541</xdr:rowOff>
    </xdr:from>
    <xdr:to>
      <xdr:col>116</xdr:col>
      <xdr:colOff>114300</xdr:colOff>
      <xdr:row>39</xdr:row>
      <xdr:rowOff>40691</xdr:rowOff>
    </xdr:to>
    <xdr:sp macro="" textlink="">
      <xdr:nvSpPr>
        <xdr:cNvPr id="756" name="楕円 755"/>
        <xdr:cNvSpPr/>
      </xdr:nvSpPr>
      <xdr:spPr>
        <a:xfrm>
          <a:off x="22110700" y="662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60888</xdr:rowOff>
    </xdr:from>
    <xdr:ext cx="469744" cy="259045"/>
    <xdr:sp macro="" textlink="">
      <xdr:nvSpPr>
        <xdr:cNvPr id="757" name="投資及び出資金該当値テキスト"/>
        <xdr:cNvSpPr txBox="1"/>
      </xdr:nvSpPr>
      <xdr:spPr>
        <a:xfrm>
          <a:off x="22212300" y="657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150355</xdr:rowOff>
    </xdr:from>
    <xdr:to>
      <xdr:col>112</xdr:col>
      <xdr:colOff>38100</xdr:colOff>
      <xdr:row>39</xdr:row>
      <xdr:rowOff>80505</xdr:rowOff>
    </xdr:to>
    <xdr:sp macro="" textlink="">
      <xdr:nvSpPr>
        <xdr:cNvPr id="758" name="楕円 757"/>
        <xdr:cNvSpPr/>
      </xdr:nvSpPr>
      <xdr:spPr>
        <a:xfrm>
          <a:off x="21272500" y="666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71632</xdr:rowOff>
    </xdr:from>
    <xdr:ext cx="378565" cy="259045"/>
    <xdr:sp macro="" textlink="">
      <xdr:nvSpPr>
        <xdr:cNvPr id="759" name="テキスト ボックス 758"/>
        <xdr:cNvSpPr txBox="1"/>
      </xdr:nvSpPr>
      <xdr:spPr>
        <a:xfrm>
          <a:off x="21134017" y="6758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109283</xdr:rowOff>
    </xdr:from>
    <xdr:to>
      <xdr:col>107</xdr:col>
      <xdr:colOff>101600</xdr:colOff>
      <xdr:row>39</xdr:row>
      <xdr:rowOff>39433</xdr:rowOff>
    </xdr:to>
    <xdr:sp macro="" textlink="">
      <xdr:nvSpPr>
        <xdr:cNvPr id="760" name="楕円 759"/>
        <xdr:cNvSpPr/>
      </xdr:nvSpPr>
      <xdr:spPr>
        <a:xfrm>
          <a:off x="20383500" y="662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30560</xdr:rowOff>
    </xdr:from>
    <xdr:ext cx="469744" cy="259045"/>
    <xdr:sp macro="" textlink="">
      <xdr:nvSpPr>
        <xdr:cNvPr id="761" name="テキスト ボックス 760"/>
        <xdr:cNvSpPr txBox="1"/>
      </xdr:nvSpPr>
      <xdr:spPr>
        <a:xfrm>
          <a:off x="20199428" y="671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118656</xdr:rowOff>
    </xdr:from>
    <xdr:to>
      <xdr:col>102</xdr:col>
      <xdr:colOff>165100</xdr:colOff>
      <xdr:row>39</xdr:row>
      <xdr:rowOff>48806</xdr:rowOff>
    </xdr:to>
    <xdr:sp macro="" textlink="">
      <xdr:nvSpPr>
        <xdr:cNvPr id="762" name="楕円 761"/>
        <xdr:cNvSpPr/>
      </xdr:nvSpPr>
      <xdr:spPr>
        <a:xfrm>
          <a:off x="19494500" y="663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39933</xdr:rowOff>
    </xdr:from>
    <xdr:ext cx="469744" cy="259045"/>
    <xdr:sp macro="" textlink="">
      <xdr:nvSpPr>
        <xdr:cNvPr id="763" name="テキスト ボックス 762"/>
        <xdr:cNvSpPr txBox="1"/>
      </xdr:nvSpPr>
      <xdr:spPr>
        <a:xfrm>
          <a:off x="19310428" y="672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124104</xdr:rowOff>
    </xdr:from>
    <xdr:to>
      <xdr:col>98</xdr:col>
      <xdr:colOff>38100</xdr:colOff>
      <xdr:row>39</xdr:row>
      <xdr:rowOff>54254</xdr:rowOff>
    </xdr:to>
    <xdr:sp macro="" textlink="">
      <xdr:nvSpPr>
        <xdr:cNvPr id="764" name="楕円 763"/>
        <xdr:cNvSpPr/>
      </xdr:nvSpPr>
      <xdr:spPr>
        <a:xfrm>
          <a:off x="18605500" y="663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45381</xdr:rowOff>
    </xdr:from>
    <xdr:ext cx="469744" cy="259045"/>
    <xdr:sp macro="" textlink="">
      <xdr:nvSpPr>
        <xdr:cNvPr id="765" name="テキスト ボックス 764"/>
        <xdr:cNvSpPr txBox="1"/>
      </xdr:nvSpPr>
      <xdr:spPr>
        <a:xfrm>
          <a:off x="18421428" y="673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24897</xdr:rowOff>
    </xdr:from>
    <xdr:to>
      <xdr:col>116</xdr:col>
      <xdr:colOff>63500</xdr:colOff>
      <xdr:row>58</xdr:row>
      <xdr:rowOff>31046</xdr:rowOff>
    </xdr:to>
    <xdr:cxnSp macro="">
      <xdr:nvCxnSpPr>
        <xdr:cNvPr id="792" name="直線コネクタ 791"/>
        <xdr:cNvCxnSpPr/>
      </xdr:nvCxnSpPr>
      <xdr:spPr>
        <a:xfrm>
          <a:off x="21323300" y="9968997"/>
          <a:ext cx="838200" cy="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9123</xdr:rowOff>
    </xdr:from>
    <xdr:to>
      <xdr:col>111</xdr:col>
      <xdr:colOff>177800</xdr:colOff>
      <xdr:row>58</xdr:row>
      <xdr:rowOff>24897</xdr:rowOff>
    </xdr:to>
    <xdr:cxnSp macro="">
      <xdr:nvCxnSpPr>
        <xdr:cNvPr id="795" name="直線コネクタ 794"/>
        <xdr:cNvCxnSpPr/>
      </xdr:nvCxnSpPr>
      <xdr:spPr>
        <a:xfrm>
          <a:off x="20434300" y="9953223"/>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167360</xdr:rowOff>
    </xdr:from>
    <xdr:to>
      <xdr:col>107</xdr:col>
      <xdr:colOff>50800</xdr:colOff>
      <xdr:row>58</xdr:row>
      <xdr:rowOff>9123</xdr:rowOff>
    </xdr:to>
    <xdr:cxnSp macro="">
      <xdr:nvCxnSpPr>
        <xdr:cNvPr id="798" name="直線コネクタ 797"/>
        <xdr:cNvCxnSpPr/>
      </xdr:nvCxnSpPr>
      <xdr:spPr>
        <a:xfrm>
          <a:off x="19545300" y="9940010"/>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146055</xdr:rowOff>
    </xdr:from>
    <xdr:to>
      <xdr:col>102</xdr:col>
      <xdr:colOff>114300</xdr:colOff>
      <xdr:row>57</xdr:row>
      <xdr:rowOff>167360</xdr:rowOff>
    </xdr:to>
    <xdr:cxnSp macro="">
      <xdr:nvCxnSpPr>
        <xdr:cNvPr id="801" name="直線コネクタ 800"/>
        <xdr:cNvCxnSpPr/>
      </xdr:nvCxnSpPr>
      <xdr:spPr>
        <a:xfrm>
          <a:off x="18656300" y="9918705"/>
          <a:ext cx="889000" cy="2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16646</xdr:rowOff>
    </xdr:from>
    <xdr:ext cx="469744" cy="259045"/>
    <xdr:sp macro="" textlink="">
      <xdr:nvSpPr>
        <xdr:cNvPr id="805" name="テキスト ボックス 804"/>
        <xdr:cNvSpPr txBox="1"/>
      </xdr:nvSpPr>
      <xdr:spPr>
        <a:xfrm>
          <a:off x="18421428" y="996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151696</xdr:rowOff>
    </xdr:from>
    <xdr:to>
      <xdr:col>116</xdr:col>
      <xdr:colOff>114300</xdr:colOff>
      <xdr:row>58</xdr:row>
      <xdr:rowOff>81846</xdr:rowOff>
    </xdr:to>
    <xdr:sp macro="" textlink="">
      <xdr:nvSpPr>
        <xdr:cNvPr id="811" name="楕円 810"/>
        <xdr:cNvSpPr/>
      </xdr:nvSpPr>
      <xdr:spPr>
        <a:xfrm>
          <a:off x="22110700" y="992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115767</xdr:rowOff>
    </xdr:from>
    <xdr:ext cx="469744" cy="259045"/>
    <xdr:sp macro="" textlink="">
      <xdr:nvSpPr>
        <xdr:cNvPr id="812" name="貸付金該当値テキスト"/>
        <xdr:cNvSpPr txBox="1"/>
      </xdr:nvSpPr>
      <xdr:spPr>
        <a:xfrm>
          <a:off x="22212300" y="98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145547</xdr:rowOff>
    </xdr:from>
    <xdr:to>
      <xdr:col>112</xdr:col>
      <xdr:colOff>38100</xdr:colOff>
      <xdr:row>58</xdr:row>
      <xdr:rowOff>75697</xdr:rowOff>
    </xdr:to>
    <xdr:sp macro="" textlink="">
      <xdr:nvSpPr>
        <xdr:cNvPr id="813" name="楕円 812"/>
        <xdr:cNvSpPr/>
      </xdr:nvSpPr>
      <xdr:spPr>
        <a:xfrm>
          <a:off x="21272500" y="991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66824</xdr:rowOff>
    </xdr:from>
    <xdr:ext cx="469744" cy="259045"/>
    <xdr:sp macro="" textlink="">
      <xdr:nvSpPr>
        <xdr:cNvPr id="814" name="テキスト ボックス 813"/>
        <xdr:cNvSpPr txBox="1"/>
      </xdr:nvSpPr>
      <xdr:spPr>
        <a:xfrm>
          <a:off x="21088428" y="1001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129773</xdr:rowOff>
    </xdr:from>
    <xdr:to>
      <xdr:col>107</xdr:col>
      <xdr:colOff>101600</xdr:colOff>
      <xdr:row>58</xdr:row>
      <xdr:rowOff>59923</xdr:rowOff>
    </xdr:to>
    <xdr:sp macro="" textlink="">
      <xdr:nvSpPr>
        <xdr:cNvPr id="815" name="楕円 814"/>
        <xdr:cNvSpPr/>
      </xdr:nvSpPr>
      <xdr:spPr>
        <a:xfrm>
          <a:off x="20383500" y="990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51050</xdr:rowOff>
    </xdr:from>
    <xdr:ext cx="469744" cy="259045"/>
    <xdr:sp macro="" textlink="">
      <xdr:nvSpPr>
        <xdr:cNvPr id="816" name="テキスト ボックス 815"/>
        <xdr:cNvSpPr txBox="1"/>
      </xdr:nvSpPr>
      <xdr:spPr>
        <a:xfrm>
          <a:off x="20199428" y="999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116560</xdr:rowOff>
    </xdr:from>
    <xdr:to>
      <xdr:col>102</xdr:col>
      <xdr:colOff>165100</xdr:colOff>
      <xdr:row>58</xdr:row>
      <xdr:rowOff>46710</xdr:rowOff>
    </xdr:to>
    <xdr:sp macro="" textlink="">
      <xdr:nvSpPr>
        <xdr:cNvPr id="817" name="楕円 816"/>
        <xdr:cNvSpPr/>
      </xdr:nvSpPr>
      <xdr:spPr>
        <a:xfrm>
          <a:off x="19494500" y="98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37837</xdr:rowOff>
    </xdr:from>
    <xdr:ext cx="469744" cy="259045"/>
    <xdr:sp macro="" textlink="">
      <xdr:nvSpPr>
        <xdr:cNvPr id="818" name="テキスト ボックス 817"/>
        <xdr:cNvSpPr txBox="1"/>
      </xdr:nvSpPr>
      <xdr:spPr>
        <a:xfrm>
          <a:off x="19310428" y="99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95255</xdr:rowOff>
    </xdr:from>
    <xdr:to>
      <xdr:col>98</xdr:col>
      <xdr:colOff>38100</xdr:colOff>
      <xdr:row>58</xdr:row>
      <xdr:rowOff>25405</xdr:rowOff>
    </xdr:to>
    <xdr:sp macro="" textlink="">
      <xdr:nvSpPr>
        <xdr:cNvPr id="819" name="楕円 818"/>
        <xdr:cNvSpPr/>
      </xdr:nvSpPr>
      <xdr:spPr>
        <a:xfrm>
          <a:off x="18605500" y="986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41932</xdr:rowOff>
    </xdr:from>
    <xdr:ext cx="469744" cy="259045"/>
    <xdr:sp macro="" textlink="">
      <xdr:nvSpPr>
        <xdr:cNvPr id="820" name="テキスト ボックス 819"/>
        <xdr:cNvSpPr txBox="1"/>
      </xdr:nvSpPr>
      <xdr:spPr>
        <a:xfrm>
          <a:off x="18421428" y="964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29042</xdr:rowOff>
    </xdr:from>
    <xdr:to>
      <xdr:col>116</xdr:col>
      <xdr:colOff>63500</xdr:colOff>
      <xdr:row>73</xdr:row>
      <xdr:rowOff>110651</xdr:rowOff>
    </xdr:to>
    <xdr:cxnSp macro="">
      <xdr:nvCxnSpPr>
        <xdr:cNvPr id="852" name="直線コネクタ 851"/>
        <xdr:cNvCxnSpPr/>
      </xdr:nvCxnSpPr>
      <xdr:spPr>
        <a:xfrm>
          <a:off x="21323300" y="12544892"/>
          <a:ext cx="838200" cy="8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7907</xdr:rowOff>
    </xdr:from>
    <xdr:ext cx="534377" cy="259045"/>
    <xdr:sp macro="" textlink="">
      <xdr:nvSpPr>
        <xdr:cNvPr id="853" name="繰出金平均値テキスト"/>
        <xdr:cNvSpPr txBox="1"/>
      </xdr:nvSpPr>
      <xdr:spPr>
        <a:xfrm>
          <a:off x="22212300" y="12866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29042</xdr:rowOff>
    </xdr:from>
    <xdr:to>
      <xdr:col>111</xdr:col>
      <xdr:colOff>177800</xdr:colOff>
      <xdr:row>73</xdr:row>
      <xdr:rowOff>54873</xdr:rowOff>
    </xdr:to>
    <xdr:cxnSp macro="">
      <xdr:nvCxnSpPr>
        <xdr:cNvPr id="855" name="直線コネクタ 854"/>
        <xdr:cNvCxnSpPr/>
      </xdr:nvCxnSpPr>
      <xdr:spPr>
        <a:xfrm flipV="1">
          <a:off x="20434300" y="12544892"/>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54873</xdr:rowOff>
    </xdr:from>
    <xdr:to>
      <xdr:col>107</xdr:col>
      <xdr:colOff>50800</xdr:colOff>
      <xdr:row>73</xdr:row>
      <xdr:rowOff>131895</xdr:rowOff>
    </xdr:to>
    <xdr:cxnSp macro="">
      <xdr:nvCxnSpPr>
        <xdr:cNvPr id="858" name="直線コネクタ 857"/>
        <xdr:cNvCxnSpPr/>
      </xdr:nvCxnSpPr>
      <xdr:spPr>
        <a:xfrm flipV="1">
          <a:off x="19545300" y="12570723"/>
          <a:ext cx="889000" cy="7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128347</xdr:rowOff>
    </xdr:from>
    <xdr:ext cx="534377" cy="259045"/>
    <xdr:sp macro="" textlink="">
      <xdr:nvSpPr>
        <xdr:cNvPr id="860" name="テキスト ボックス 859"/>
        <xdr:cNvSpPr txBox="1"/>
      </xdr:nvSpPr>
      <xdr:spPr>
        <a:xfrm>
          <a:off x="20167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131895</xdr:rowOff>
    </xdr:from>
    <xdr:to>
      <xdr:col>102</xdr:col>
      <xdr:colOff>114300</xdr:colOff>
      <xdr:row>73</xdr:row>
      <xdr:rowOff>164781</xdr:rowOff>
    </xdr:to>
    <xdr:cxnSp macro="">
      <xdr:nvCxnSpPr>
        <xdr:cNvPr id="861" name="直線コネクタ 860"/>
        <xdr:cNvCxnSpPr/>
      </xdr:nvCxnSpPr>
      <xdr:spPr>
        <a:xfrm flipV="1">
          <a:off x="18656300" y="12647745"/>
          <a:ext cx="889000" cy="3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22342</xdr:rowOff>
    </xdr:from>
    <xdr:ext cx="534377" cy="259045"/>
    <xdr:sp macro="" textlink="">
      <xdr:nvSpPr>
        <xdr:cNvPr id="863" name="テキスト ボックス 862"/>
        <xdr:cNvSpPr txBox="1"/>
      </xdr:nvSpPr>
      <xdr:spPr>
        <a:xfrm>
          <a:off x="19278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5" name="テキスト ボックス 864"/>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59851</xdr:rowOff>
    </xdr:from>
    <xdr:to>
      <xdr:col>116</xdr:col>
      <xdr:colOff>114300</xdr:colOff>
      <xdr:row>73</xdr:row>
      <xdr:rowOff>161451</xdr:rowOff>
    </xdr:to>
    <xdr:sp macro="" textlink="">
      <xdr:nvSpPr>
        <xdr:cNvPr id="871" name="楕円 870"/>
        <xdr:cNvSpPr/>
      </xdr:nvSpPr>
      <xdr:spPr>
        <a:xfrm>
          <a:off x="22110700" y="1257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82728</xdr:rowOff>
    </xdr:from>
    <xdr:ext cx="534377" cy="259045"/>
    <xdr:sp macro="" textlink="">
      <xdr:nvSpPr>
        <xdr:cNvPr id="872" name="繰出金該当値テキスト"/>
        <xdr:cNvSpPr txBox="1"/>
      </xdr:nvSpPr>
      <xdr:spPr>
        <a:xfrm>
          <a:off x="22212300" y="1242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149692</xdr:rowOff>
    </xdr:from>
    <xdr:to>
      <xdr:col>112</xdr:col>
      <xdr:colOff>38100</xdr:colOff>
      <xdr:row>73</xdr:row>
      <xdr:rowOff>79842</xdr:rowOff>
    </xdr:to>
    <xdr:sp macro="" textlink="">
      <xdr:nvSpPr>
        <xdr:cNvPr id="873" name="楕円 872"/>
        <xdr:cNvSpPr/>
      </xdr:nvSpPr>
      <xdr:spPr>
        <a:xfrm>
          <a:off x="21272500" y="1249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96369</xdr:rowOff>
    </xdr:from>
    <xdr:ext cx="534377" cy="259045"/>
    <xdr:sp macro="" textlink="">
      <xdr:nvSpPr>
        <xdr:cNvPr id="874" name="テキスト ボックス 873"/>
        <xdr:cNvSpPr txBox="1"/>
      </xdr:nvSpPr>
      <xdr:spPr>
        <a:xfrm>
          <a:off x="21056111" y="1226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4073</xdr:rowOff>
    </xdr:from>
    <xdr:to>
      <xdr:col>107</xdr:col>
      <xdr:colOff>101600</xdr:colOff>
      <xdr:row>73</xdr:row>
      <xdr:rowOff>105673</xdr:rowOff>
    </xdr:to>
    <xdr:sp macro="" textlink="">
      <xdr:nvSpPr>
        <xdr:cNvPr id="875" name="楕円 874"/>
        <xdr:cNvSpPr/>
      </xdr:nvSpPr>
      <xdr:spPr>
        <a:xfrm>
          <a:off x="20383500" y="1251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122200</xdr:rowOff>
    </xdr:from>
    <xdr:ext cx="534377" cy="259045"/>
    <xdr:sp macro="" textlink="">
      <xdr:nvSpPr>
        <xdr:cNvPr id="876" name="テキスト ボックス 875"/>
        <xdr:cNvSpPr txBox="1"/>
      </xdr:nvSpPr>
      <xdr:spPr>
        <a:xfrm>
          <a:off x="20167111" y="1229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81095</xdr:rowOff>
    </xdr:from>
    <xdr:to>
      <xdr:col>102</xdr:col>
      <xdr:colOff>165100</xdr:colOff>
      <xdr:row>74</xdr:row>
      <xdr:rowOff>11245</xdr:rowOff>
    </xdr:to>
    <xdr:sp macro="" textlink="">
      <xdr:nvSpPr>
        <xdr:cNvPr id="877" name="楕円 876"/>
        <xdr:cNvSpPr/>
      </xdr:nvSpPr>
      <xdr:spPr>
        <a:xfrm>
          <a:off x="19494500" y="1259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27772</xdr:rowOff>
    </xdr:from>
    <xdr:ext cx="534377" cy="259045"/>
    <xdr:sp macro="" textlink="">
      <xdr:nvSpPr>
        <xdr:cNvPr id="878" name="テキスト ボックス 877"/>
        <xdr:cNvSpPr txBox="1"/>
      </xdr:nvSpPr>
      <xdr:spPr>
        <a:xfrm>
          <a:off x="19278111" y="1237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113981</xdr:rowOff>
    </xdr:from>
    <xdr:to>
      <xdr:col>98</xdr:col>
      <xdr:colOff>38100</xdr:colOff>
      <xdr:row>74</xdr:row>
      <xdr:rowOff>44131</xdr:rowOff>
    </xdr:to>
    <xdr:sp macro="" textlink="">
      <xdr:nvSpPr>
        <xdr:cNvPr id="879" name="楕円 878"/>
        <xdr:cNvSpPr/>
      </xdr:nvSpPr>
      <xdr:spPr>
        <a:xfrm>
          <a:off x="18605500" y="126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60658</xdr:rowOff>
    </xdr:from>
    <xdr:ext cx="534377" cy="259045"/>
    <xdr:sp macro="" textlink="">
      <xdr:nvSpPr>
        <xdr:cNvPr id="880" name="テキスト ボックス 879"/>
        <xdr:cNvSpPr txBox="1"/>
      </xdr:nvSpPr>
      <xdr:spPr>
        <a:xfrm>
          <a:off x="18389111" y="1240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歳出決算総額は、市民一人当たり</a:t>
          </a:r>
          <a:r>
            <a:rPr kumimoji="1" lang="en-US" altLang="ja-JP" sz="1400">
              <a:solidFill>
                <a:schemeClr val="dk1"/>
              </a:solidFill>
              <a:effectLst/>
              <a:latin typeface="+mn-lt"/>
              <a:ea typeface="+mn-ea"/>
              <a:cs typeface="+mn-cs"/>
            </a:rPr>
            <a:t>843</a:t>
          </a:r>
          <a:r>
            <a:rPr kumimoji="1" lang="ja-JP" altLang="ja-JP" sz="1400">
              <a:solidFill>
                <a:schemeClr val="dk1"/>
              </a:solidFill>
              <a:effectLst/>
              <a:latin typeface="+mn-lt"/>
              <a:ea typeface="+mn-ea"/>
              <a:cs typeface="+mn-cs"/>
            </a:rPr>
            <a:t>千円となり、昨年度に比べ</a:t>
          </a:r>
          <a:r>
            <a:rPr kumimoji="1" lang="en-US" altLang="ja-JP" sz="1400">
              <a:solidFill>
                <a:schemeClr val="dk1"/>
              </a:solidFill>
              <a:effectLst/>
              <a:latin typeface="+mn-lt"/>
              <a:ea typeface="+mn-ea"/>
              <a:cs typeface="+mn-cs"/>
            </a:rPr>
            <a:t>51</a:t>
          </a:r>
          <a:r>
            <a:rPr kumimoji="1" lang="ja-JP" altLang="ja-JP" sz="1400">
              <a:solidFill>
                <a:schemeClr val="dk1"/>
              </a:solidFill>
              <a:effectLst/>
              <a:latin typeface="+mn-lt"/>
              <a:ea typeface="+mn-ea"/>
              <a:cs typeface="+mn-cs"/>
            </a:rPr>
            <a:t>千円の</a:t>
          </a:r>
          <a:r>
            <a:rPr kumimoji="1" lang="ja-JP" altLang="en-US" sz="1400">
              <a:solidFill>
                <a:schemeClr val="dk1"/>
              </a:solidFill>
              <a:effectLst/>
              <a:latin typeface="+mn-lt"/>
              <a:ea typeface="+mn-ea"/>
              <a:cs typeface="+mn-cs"/>
            </a:rPr>
            <a:t>増額</a:t>
          </a:r>
          <a:r>
            <a:rPr kumimoji="1" lang="ja-JP" altLang="ja-JP" sz="1400">
              <a:solidFill>
                <a:schemeClr val="dk1"/>
              </a:solidFill>
              <a:effectLst/>
              <a:latin typeface="+mn-lt"/>
              <a:ea typeface="+mn-ea"/>
              <a:cs typeface="+mn-cs"/>
            </a:rPr>
            <a:t>となった。</a:t>
          </a:r>
          <a:r>
            <a:rPr kumimoji="1" lang="ja-JP" altLang="en-US" sz="1400">
              <a:solidFill>
                <a:schemeClr val="dk1"/>
              </a:solidFill>
              <a:effectLst/>
              <a:latin typeface="+mn-lt"/>
              <a:ea typeface="+mn-ea"/>
              <a:cs typeface="+mn-cs"/>
            </a:rPr>
            <a:t>主な増額要因は、普通建設事業費の増で、畜産振興事業の皆増や斎場整備事業、健康増進施設整備事業の増額により、前年度比</a:t>
          </a:r>
          <a:r>
            <a:rPr kumimoji="1" lang="en-US" altLang="ja-JP" sz="1400">
              <a:solidFill>
                <a:schemeClr val="dk1"/>
              </a:solidFill>
              <a:effectLst/>
              <a:latin typeface="+mn-lt"/>
              <a:ea typeface="+mn-ea"/>
              <a:cs typeface="+mn-cs"/>
            </a:rPr>
            <a:t>41.8</a:t>
          </a:r>
          <a:r>
            <a:rPr kumimoji="1" lang="ja-JP" altLang="en-US" sz="1400">
              <a:solidFill>
                <a:schemeClr val="dk1"/>
              </a:solidFill>
              <a:effectLst/>
              <a:latin typeface="+mn-lt"/>
              <a:ea typeface="+mn-ea"/>
              <a:cs typeface="+mn-cs"/>
            </a:rPr>
            <a:t>％、市民一人当たり</a:t>
          </a:r>
          <a:r>
            <a:rPr kumimoji="1" lang="en-US" altLang="ja-JP" sz="1400">
              <a:solidFill>
                <a:schemeClr val="dk1"/>
              </a:solidFill>
              <a:effectLst/>
              <a:latin typeface="+mn-lt"/>
              <a:ea typeface="+mn-ea"/>
              <a:cs typeface="+mn-cs"/>
            </a:rPr>
            <a:t>167</a:t>
          </a:r>
          <a:r>
            <a:rPr kumimoji="1" lang="ja-JP" altLang="en-US" sz="1400">
              <a:solidFill>
                <a:schemeClr val="dk1"/>
              </a:solidFill>
              <a:effectLst/>
              <a:latin typeface="+mn-lt"/>
              <a:ea typeface="+mn-ea"/>
              <a:cs typeface="+mn-cs"/>
            </a:rPr>
            <a:t>千円と</a:t>
          </a:r>
          <a:r>
            <a:rPr kumimoji="1" lang="en-US" altLang="ja-JP" sz="1400">
              <a:solidFill>
                <a:schemeClr val="dk1"/>
              </a:solidFill>
              <a:effectLst/>
              <a:latin typeface="+mn-lt"/>
              <a:ea typeface="+mn-ea"/>
              <a:cs typeface="+mn-cs"/>
            </a:rPr>
            <a:t>52</a:t>
          </a:r>
          <a:r>
            <a:rPr kumimoji="1" lang="ja-JP" altLang="en-US" sz="1400">
              <a:solidFill>
                <a:schemeClr val="dk1"/>
              </a:solidFill>
              <a:effectLst/>
              <a:latin typeface="+mn-lt"/>
              <a:ea typeface="+mn-ea"/>
              <a:cs typeface="+mn-cs"/>
            </a:rPr>
            <a:t>千円の増となっている。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また、</a:t>
          </a:r>
          <a:r>
            <a:rPr kumimoji="1" lang="ja-JP" altLang="ja-JP" sz="1400">
              <a:solidFill>
                <a:schemeClr val="dk1"/>
              </a:solidFill>
              <a:effectLst/>
              <a:latin typeface="+mn-lt"/>
              <a:ea typeface="+mn-ea"/>
              <a:cs typeface="+mn-cs"/>
            </a:rPr>
            <a:t>主な構成項目である公債費は、市民一人当たり</a:t>
          </a:r>
          <a:r>
            <a:rPr kumimoji="1" lang="en-US" altLang="ja-JP" sz="1400">
              <a:solidFill>
                <a:schemeClr val="dk1"/>
              </a:solidFill>
              <a:effectLst/>
              <a:latin typeface="+mn-lt"/>
              <a:ea typeface="+mn-ea"/>
              <a:cs typeface="+mn-cs"/>
            </a:rPr>
            <a:t>131</a:t>
          </a:r>
          <a:r>
            <a:rPr kumimoji="1" lang="ja-JP" altLang="ja-JP" sz="1400">
              <a:solidFill>
                <a:schemeClr val="dk1"/>
              </a:solidFill>
              <a:effectLst/>
              <a:latin typeface="+mn-lt"/>
              <a:ea typeface="+mn-ea"/>
              <a:cs typeface="+mn-cs"/>
            </a:rPr>
            <a:t>千円となっており、昨年度比</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千円の減額と</a:t>
          </a:r>
          <a:r>
            <a:rPr kumimoji="1" lang="ja-JP" altLang="en-US" sz="1400">
              <a:solidFill>
                <a:schemeClr val="dk1"/>
              </a:solidFill>
              <a:effectLst/>
              <a:latin typeface="+mn-lt"/>
              <a:ea typeface="+mn-ea"/>
              <a:cs typeface="+mn-cs"/>
            </a:rPr>
            <a:t>ほぼ横ばいとなっており</a:t>
          </a:r>
          <a:r>
            <a:rPr kumimoji="1" lang="ja-JP" altLang="ja-JP" sz="1400">
              <a:solidFill>
                <a:schemeClr val="dk1"/>
              </a:solidFill>
              <a:effectLst/>
              <a:latin typeface="+mn-lt"/>
              <a:ea typeface="+mn-ea"/>
              <a:cs typeface="+mn-cs"/>
            </a:rPr>
            <a:t>、類似団体平均と比べて一人当たりコストが高い状況にある。</a:t>
          </a:r>
          <a:endParaRPr lang="ja-JP" altLang="ja-JP" sz="1800">
            <a:effectLst/>
          </a:endParaRPr>
        </a:p>
        <a:p>
          <a:r>
            <a:rPr kumimoji="1" lang="ja-JP" altLang="ja-JP" sz="1400">
              <a:solidFill>
                <a:schemeClr val="dk1"/>
              </a:solidFill>
              <a:effectLst/>
              <a:latin typeface="+mn-lt"/>
              <a:ea typeface="+mn-ea"/>
              <a:cs typeface="+mn-cs"/>
            </a:rPr>
            <a:t>　公債費負担適正化計画に沿った市債発行額の抑制等の取り組みにより平成</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年度の実質公債費比率は</a:t>
          </a:r>
          <a:r>
            <a:rPr kumimoji="1" lang="en-US" altLang="ja-JP" sz="1400">
              <a:solidFill>
                <a:schemeClr val="dk1"/>
              </a:solidFill>
              <a:effectLst/>
              <a:latin typeface="+mn-lt"/>
              <a:ea typeface="+mn-ea"/>
              <a:cs typeface="+mn-cs"/>
            </a:rPr>
            <a:t>15.1</a:t>
          </a:r>
          <a:r>
            <a:rPr kumimoji="1" lang="ja-JP" altLang="ja-JP" sz="1400">
              <a:solidFill>
                <a:schemeClr val="dk1"/>
              </a:solidFill>
              <a:effectLst/>
              <a:latin typeface="+mn-lt"/>
              <a:ea typeface="+mn-ea"/>
              <a:cs typeface="+mn-cs"/>
            </a:rPr>
            <a:t>％となり、</a:t>
          </a:r>
          <a:r>
            <a:rPr kumimoji="1" lang="ja-JP" altLang="en-US" sz="1400">
              <a:solidFill>
                <a:schemeClr val="dk1"/>
              </a:solidFill>
              <a:effectLst/>
              <a:latin typeface="+mn-lt"/>
              <a:ea typeface="+mn-ea"/>
              <a:cs typeface="+mn-cs"/>
            </a:rPr>
            <a:t>計画的な借り入れに努めることにより年々数値が改善している。</a:t>
          </a:r>
          <a:endParaRPr lang="ja-JP" altLang="ja-JP" sz="1800">
            <a:effectLst/>
          </a:endParaRPr>
        </a:p>
        <a:p>
          <a:r>
            <a:rPr kumimoji="1" lang="ja-JP" altLang="ja-JP" sz="1400">
              <a:solidFill>
                <a:schemeClr val="dk1"/>
              </a:solidFill>
              <a:effectLst/>
              <a:latin typeface="+mn-lt"/>
              <a:ea typeface="+mn-ea"/>
              <a:cs typeface="+mn-cs"/>
            </a:rPr>
            <a:t>　今後は、</a:t>
          </a:r>
          <a:r>
            <a:rPr kumimoji="1" lang="ja-JP" altLang="en-US" sz="1400">
              <a:solidFill>
                <a:schemeClr val="dk1"/>
              </a:solidFill>
              <a:effectLst/>
              <a:latin typeface="+mn-lt"/>
              <a:ea typeface="+mn-ea"/>
              <a:cs typeface="+mn-cs"/>
            </a:rPr>
            <a:t>新焼却施設の建設などが控えるほか、既存施設に係る</a:t>
          </a:r>
          <a:r>
            <a:rPr kumimoji="1" lang="ja-JP" altLang="ja-JP" sz="1400">
              <a:solidFill>
                <a:schemeClr val="dk1"/>
              </a:solidFill>
              <a:effectLst/>
              <a:latin typeface="+mn-lt"/>
              <a:ea typeface="+mn-ea"/>
              <a:cs typeface="+mn-cs"/>
            </a:rPr>
            <a:t>更新整備</a:t>
          </a:r>
          <a:r>
            <a:rPr kumimoji="1" lang="ja-JP" altLang="en-US" sz="1400">
              <a:solidFill>
                <a:schemeClr val="dk1"/>
              </a:solidFill>
              <a:effectLst/>
              <a:latin typeface="+mn-lt"/>
              <a:ea typeface="+mn-ea"/>
              <a:cs typeface="+mn-cs"/>
            </a:rPr>
            <a:t>の</a:t>
          </a:r>
          <a:r>
            <a:rPr kumimoji="1" lang="ja-JP" altLang="ja-JP" sz="1400">
              <a:solidFill>
                <a:schemeClr val="dk1"/>
              </a:solidFill>
              <a:effectLst/>
              <a:latin typeface="+mn-lt"/>
              <a:ea typeface="+mn-ea"/>
              <a:cs typeface="+mn-cs"/>
            </a:rPr>
            <a:t>増加</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見込まれるため、公共施設等総合管理計画および、今後策定予定の施設ごとの個別計画に基づき対応していくことで、事業費の減少を目指すこととする。</a:t>
          </a:r>
          <a:endParaRPr lang="ja-JP" altLang="ja-JP" sz="18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36,275
35,903
1,246.49
31,251,815
30,593,003
558,144
18,030,130
38,897,411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124.8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59880</xdr:rowOff>
    </xdr:from>
    <xdr:to>
      <xdr:col>24</xdr:col>
      <xdr:colOff>63500</xdr:colOff>
      <xdr:row>35</xdr:row>
      <xdr:rowOff>75121</xdr:rowOff>
    </xdr:to>
    <xdr:cxnSp macro="">
      <xdr:nvCxnSpPr>
        <xdr:cNvPr id="61" name="直線コネクタ 60"/>
        <xdr:cNvCxnSpPr/>
      </xdr:nvCxnSpPr>
      <xdr:spPr>
        <a:xfrm flipV="1">
          <a:off x="3797300" y="606063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4445</xdr:rowOff>
    </xdr:from>
    <xdr:to>
      <xdr:col>19</xdr:col>
      <xdr:colOff>177800</xdr:colOff>
      <xdr:row>35</xdr:row>
      <xdr:rowOff>75121</xdr:rowOff>
    </xdr:to>
    <xdr:cxnSp macro="">
      <xdr:nvCxnSpPr>
        <xdr:cNvPr id="64" name="直線コネクタ 63"/>
        <xdr:cNvCxnSpPr/>
      </xdr:nvCxnSpPr>
      <xdr:spPr>
        <a:xfrm>
          <a:off x="2908300" y="6005195"/>
          <a:ext cx="889000" cy="7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13797</xdr:rowOff>
    </xdr:from>
    <xdr:ext cx="469744" cy="259045"/>
    <xdr:sp macro="" textlink="">
      <xdr:nvSpPr>
        <xdr:cNvPr id="66" name="テキスト ボックス 65"/>
        <xdr:cNvSpPr txBox="1"/>
      </xdr:nvSpPr>
      <xdr:spPr>
        <a:xfrm>
          <a:off x="3562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4445</xdr:rowOff>
    </xdr:from>
    <xdr:to>
      <xdr:col>15</xdr:col>
      <xdr:colOff>50800</xdr:colOff>
      <xdr:row>35</xdr:row>
      <xdr:rowOff>66739</xdr:rowOff>
    </xdr:to>
    <xdr:cxnSp macro="">
      <xdr:nvCxnSpPr>
        <xdr:cNvPr id="67" name="直線コネクタ 66"/>
        <xdr:cNvCxnSpPr/>
      </xdr:nvCxnSpPr>
      <xdr:spPr>
        <a:xfrm flipV="1">
          <a:off x="2019300" y="6005195"/>
          <a:ext cx="889000" cy="6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99712</xdr:rowOff>
    </xdr:from>
    <xdr:ext cx="469744" cy="259045"/>
    <xdr:sp macro="" textlink="">
      <xdr:nvSpPr>
        <xdr:cNvPr id="69" name="テキスト ボックス 68"/>
        <xdr:cNvSpPr txBox="1"/>
      </xdr:nvSpPr>
      <xdr:spPr>
        <a:xfrm>
          <a:off x="2673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66739</xdr:rowOff>
    </xdr:from>
    <xdr:to>
      <xdr:col>10</xdr:col>
      <xdr:colOff>114300</xdr:colOff>
      <xdr:row>35</xdr:row>
      <xdr:rowOff>83693</xdr:rowOff>
    </xdr:to>
    <xdr:cxnSp macro="">
      <xdr:nvCxnSpPr>
        <xdr:cNvPr id="70" name="直線コネクタ 69"/>
        <xdr:cNvCxnSpPr/>
      </xdr:nvCxnSpPr>
      <xdr:spPr>
        <a:xfrm flipV="1">
          <a:off x="1130300" y="6067489"/>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144670</xdr:rowOff>
    </xdr:from>
    <xdr:ext cx="469744" cy="259045"/>
    <xdr:sp macro="" textlink="">
      <xdr:nvSpPr>
        <xdr:cNvPr id="72" name="テキスト ボックス 71"/>
        <xdr:cNvSpPr txBox="1"/>
      </xdr:nvSpPr>
      <xdr:spPr>
        <a:xfrm>
          <a:off x="1784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158386</xdr:rowOff>
    </xdr:from>
    <xdr:ext cx="469744" cy="259045"/>
    <xdr:sp macro="" textlink="">
      <xdr:nvSpPr>
        <xdr:cNvPr id="74" name="テキスト ボックス 73"/>
        <xdr:cNvSpPr txBox="1"/>
      </xdr:nvSpPr>
      <xdr:spPr>
        <a:xfrm>
          <a:off x="895428"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9080</xdr:rowOff>
    </xdr:from>
    <xdr:to>
      <xdr:col>24</xdr:col>
      <xdr:colOff>114300</xdr:colOff>
      <xdr:row>35</xdr:row>
      <xdr:rowOff>110680</xdr:rowOff>
    </xdr:to>
    <xdr:sp macro="" textlink="">
      <xdr:nvSpPr>
        <xdr:cNvPr id="80" name="楕円 79"/>
        <xdr:cNvSpPr/>
      </xdr:nvSpPr>
      <xdr:spPr>
        <a:xfrm>
          <a:off x="4584700" y="60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31957</xdr:rowOff>
    </xdr:from>
    <xdr:ext cx="469744" cy="259045"/>
    <xdr:sp macro="" textlink="">
      <xdr:nvSpPr>
        <xdr:cNvPr id="81" name="議会費該当値テキスト"/>
        <xdr:cNvSpPr txBox="1"/>
      </xdr:nvSpPr>
      <xdr:spPr>
        <a:xfrm>
          <a:off x="4686300" y="586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24321</xdr:rowOff>
    </xdr:from>
    <xdr:to>
      <xdr:col>20</xdr:col>
      <xdr:colOff>38100</xdr:colOff>
      <xdr:row>35</xdr:row>
      <xdr:rowOff>125921</xdr:rowOff>
    </xdr:to>
    <xdr:sp macro="" textlink="">
      <xdr:nvSpPr>
        <xdr:cNvPr id="82" name="楕円 81"/>
        <xdr:cNvSpPr/>
      </xdr:nvSpPr>
      <xdr:spPr>
        <a:xfrm>
          <a:off x="3746500" y="602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142448</xdr:rowOff>
    </xdr:from>
    <xdr:ext cx="469744" cy="259045"/>
    <xdr:sp macro="" textlink="">
      <xdr:nvSpPr>
        <xdr:cNvPr id="83" name="テキスト ボックス 82"/>
        <xdr:cNvSpPr txBox="1"/>
      </xdr:nvSpPr>
      <xdr:spPr>
        <a:xfrm>
          <a:off x="3562428" y="580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125095</xdr:rowOff>
    </xdr:from>
    <xdr:to>
      <xdr:col>15</xdr:col>
      <xdr:colOff>101600</xdr:colOff>
      <xdr:row>35</xdr:row>
      <xdr:rowOff>55245</xdr:rowOff>
    </xdr:to>
    <xdr:sp macro="" textlink="">
      <xdr:nvSpPr>
        <xdr:cNvPr id="84" name="楕円 83"/>
        <xdr:cNvSpPr/>
      </xdr:nvSpPr>
      <xdr:spPr>
        <a:xfrm>
          <a:off x="2857500"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71772</xdr:rowOff>
    </xdr:from>
    <xdr:ext cx="469744" cy="259045"/>
    <xdr:sp macro="" textlink="">
      <xdr:nvSpPr>
        <xdr:cNvPr id="85" name="テキスト ボックス 84"/>
        <xdr:cNvSpPr txBox="1"/>
      </xdr:nvSpPr>
      <xdr:spPr>
        <a:xfrm>
          <a:off x="2673428" y="572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15939</xdr:rowOff>
    </xdr:from>
    <xdr:to>
      <xdr:col>10</xdr:col>
      <xdr:colOff>165100</xdr:colOff>
      <xdr:row>35</xdr:row>
      <xdr:rowOff>117539</xdr:rowOff>
    </xdr:to>
    <xdr:sp macro="" textlink="">
      <xdr:nvSpPr>
        <xdr:cNvPr id="86" name="楕円 85"/>
        <xdr:cNvSpPr/>
      </xdr:nvSpPr>
      <xdr:spPr>
        <a:xfrm>
          <a:off x="1968500" y="601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134066</xdr:rowOff>
    </xdr:from>
    <xdr:ext cx="469744" cy="259045"/>
    <xdr:sp macro="" textlink="">
      <xdr:nvSpPr>
        <xdr:cNvPr id="87" name="テキスト ボックス 86"/>
        <xdr:cNvSpPr txBox="1"/>
      </xdr:nvSpPr>
      <xdr:spPr>
        <a:xfrm>
          <a:off x="1784428" y="579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32893</xdr:rowOff>
    </xdr:from>
    <xdr:to>
      <xdr:col>6</xdr:col>
      <xdr:colOff>38100</xdr:colOff>
      <xdr:row>35</xdr:row>
      <xdr:rowOff>134493</xdr:rowOff>
    </xdr:to>
    <xdr:sp macro="" textlink="">
      <xdr:nvSpPr>
        <xdr:cNvPr id="88" name="楕円 87"/>
        <xdr:cNvSpPr/>
      </xdr:nvSpPr>
      <xdr:spPr>
        <a:xfrm>
          <a:off x="1079500" y="603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151020</xdr:rowOff>
    </xdr:from>
    <xdr:ext cx="469744" cy="259045"/>
    <xdr:sp macro="" textlink="">
      <xdr:nvSpPr>
        <xdr:cNvPr id="89" name="テキスト ボックス 88"/>
        <xdr:cNvSpPr txBox="1"/>
      </xdr:nvSpPr>
      <xdr:spPr>
        <a:xfrm>
          <a:off x="895428" y="580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67974</xdr:rowOff>
    </xdr:from>
    <xdr:to>
      <xdr:col>24</xdr:col>
      <xdr:colOff>63500</xdr:colOff>
      <xdr:row>55</xdr:row>
      <xdr:rowOff>73685</xdr:rowOff>
    </xdr:to>
    <xdr:cxnSp macro="">
      <xdr:nvCxnSpPr>
        <xdr:cNvPr id="116" name="直線コネクタ 115"/>
        <xdr:cNvCxnSpPr/>
      </xdr:nvCxnSpPr>
      <xdr:spPr>
        <a:xfrm>
          <a:off x="3797300" y="9497724"/>
          <a:ext cx="838200" cy="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32706</xdr:rowOff>
    </xdr:from>
    <xdr:to>
      <xdr:col>19</xdr:col>
      <xdr:colOff>177800</xdr:colOff>
      <xdr:row>55</xdr:row>
      <xdr:rowOff>67974</xdr:rowOff>
    </xdr:to>
    <xdr:cxnSp macro="">
      <xdr:nvCxnSpPr>
        <xdr:cNvPr id="119" name="直線コネクタ 118"/>
        <xdr:cNvCxnSpPr/>
      </xdr:nvCxnSpPr>
      <xdr:spPr>
        <a:xfrm>
          <a:off x="2908300" y="9462456"/>
          <a:ext cx="889000" cy="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32706</xdr:rowOff>
    </xdr:from>
    <xdr:to>
      <xdr:col>15</xdr:col>
      <xdr:colOff>50800</xdr:colOff>
      <xdr:row>55</xdr:row>
      <xdr:rowOff>161851</xdr:rowOff>
    </xdr:to>
    <xdr:cxnSp macro="">
      <xdr:nvCxnSpPr>
        <xdr:cNvPr id="122" name="直線コネクタ 121"/>
        <xdr:cNvCxnSpPr/>
      </xdr:nvCxnSpPr>
      <xdr:spPr>
        <a:xfrm flipV="1">
          <a:off x="2019300" y="9462456"/>
          <a:ext cx="889000" cy="12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147214</xdr:rowOff>
    </xdr:from>
    <xdr:ext cx="534377" cy="259045"/>
    <xdr:sp macro="" textlink="">
      <xdr:nvSpPr>
        <xdr:cNvPr id="124" name="テキスト ボックス 123"/>
        <xdr:cNvSpPr txBox="1"/>
      </xdr:nvSpPr>
      <xdr:spPr>
        <a:xfrm>
          <a:off x="2641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107038</xdr:rowOff>
    </xdr:from>
    <xdr:to>
      <xdr:col>10</xdr:col>
      <xdr:colOff>114300</xdr:colOff>
      <xdr:row>55</xdr:row>
      <xdr:rowOff>161851</xdr:rowOff>
    </xdr:to>
    <xdr:cxnSp macro="">
      <xdr:nvCxnSpPr>
        <xdr:cNvPr id="125" name="直線コネクタ 124"/>
        <xdr:cNvCxnSpPr/>
      </xdr:nvCxnSpPr>
      <xdr:spPr>
        <a:xfrm>
          <a:off x="1130300" y="9536788"/>
          <a:ext cx="889000" cy="5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114373</xdr:rowOff>
    </xdr:from>
    <xdr:ext cx="534377" cy="259045"/>
    <xdr:sp macro="" textlink="">
      <xdr:nvSpPr>
        <xdr:cNvPr id="127" name="テキスト ボックス 126"/>
        <xdr:cNvSpPr txBox="1"/>
      </xdr:nvSpPr>
      <xdr:spPr>
        <a:xfrm>
          <a:off x="1752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144306</xdr:rowOff>
    </xdr:from>
    <xdr:ext cx="534377" cy="259045"/>
    <xdr:sp macro="" textlink="">
      <xdr:nvSpPr>
        <xdr:cNvPr id="129" name="テキスト ボックス 128"/>
        <xdr:cNvSpPr txBox="1"/>
      </xdr:nvSpPr>
      <xdr:spPr>
        <a:xfrm>
          <a:off x="863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22885</xdr:rowOff>
    </xdr:from>
    <xdr:to>
      <xdr:col>24</xdr:col>
      <xdr:colOff>114300</xdr:colOff>
      <xdr:row>55</xdr:row>
      <xdr:rowOff>124485</xdr:rowOff>
    </xdr:to>
    <xdr:sp macro="" textlink="">
      <xdr:nvSpPr>
        <xdr:cNvPr id="135" name="楕円 134"/>
        <xdr:cNvSpPr/>
      </xdr:nvSpPr>
      <xdr:spPr>
        <a:xfrm>
          <a:off x="4584700" y="945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45762</xdr:rowOff>
    </xdr:from>
    <xdr:ext cx="599010" cy="259045"/>
    <xdr:sp macro="" textlink="">
      <xdr:nvSpPr>
        <xdr:cNvPr id="136" name="総務費該当値テキスト"/>
        <xdr:cNvSpPr txBox="1"/>
      </xdr:nvSpPr>
      <xdr:spPr>
        <a:xfrm>
          <a:off x="4686300" y="9304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17174</xdr:rowOff>
    </xdr:from>
    <xdr:to>
      <xdr:col>20</xdr:col>
      <xdr:colOff>38100</xdr:colOff>
      <xdr:row>55</xdr:row>
      <xdr:rowOff>118774</xdr:rowOff>
    </xdr:to>
    <xdr:sp macro="" textlink="">
      <xdr:nvSpPr>
        <xdr:cNvPr id="137" name="楕円 136"/>
        <xdr:cNvSpPr/>
      </xdr:nvSpPr>
      <xdr:spPr>
        <a:xfrm>
          <a:off x="3746500" y="944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135301</xdr:rowOff>
    </xdr:from>
    <xdr:ext cx="599010" cy="259045"/>
    <xdr:sp macro="" textlink="">
      <xdr:nvSpPr>
        <xdr:cNvPr id="138" name="テキスト ボックス 137"/>
        <xdr:cNvSpPr txBox="1"/>
      </xdr:nvSpPr>
      <xdr:spPr>
        <a:xfrm>
          <a:off x="3497795" y="9222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153356</xdr:rowOff>
    </xdr:from>
    <xdr:to>
      <xdr:col>15</xdr:col>
      <xdr:colOff>101600</xdr:colOff>
      <xdr:row>55</xdr:row>
      <xdr:rowOff>83506</xdr:rowOff>
    </xdr:to>
    <xdr:sp macro="" textlink="">
      <xdr:nvSpPr>
        <xdr:cNvPr id="139" name="楕円 138"/>
        <xdr:cNvSpPr/>
      </xdr:nvSpPr>
      <xdr:spPr>
        <a:xfrm>
          <a:off x="2857500" y="941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100033</xdr:rowOff>
    </xdr:from>
    <xdr:ext cx="599010" cy="259045"/>
    <xdr:sp macro="" textlink="">
      <xdr:nvSpPr>
        <xdr:cNvPr id="140" name="テキスト ボックス 139"/>
        <xdr:cNvSpPr txBox="1"/>
      </xdr:nvSpPr>
      <xdr:spPr>
        <a:xfrm>
          <a:off x="2608795" y="918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111051</xdr:rowOff>
    </xdr:from>
    <xdr:to>
      <xdr:col>10</xdr:col>
      <xdr:colOff>165100</xdr:colOff>
      <xdr:row>56</xdr:row>
      <xdr:rowOff>41201</xdr:rowOff>
    </xdr:to>
    <xdr:sp macro="" textlink="">
      <xdr:nvSpPr>
        <xdr:cNvPr id="141" name="楕円 140"/>
        <xdr:cNvSpPr/>
      </xdr:nvSpPr>
      <xdr:spPr>
        <a:xfrm>
          <a:off x="1968500" y="954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57728</xdr:rowOff>
    </xdr:from>
    <xdr:ext cx="599010" cy="259045"/>
    <xdr:sp macro="" textlink="">
      <xdr:nvSpPr>
        <xdr:cNvPr id="142" name="テキスト ボックス 141"/>
        <xdr:cNvSpPr txBox="1"/>
      </xdr:nvSpPr>
      <xdr:spPr>
        <a:xfrm>
          <a:off x="1719795" y="931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56238</xdr:rowOff>
    </xdr:from>
    <xdr:to>
      <xdr:col>6</xdr:col>
      <xdr:colOff>38100</xdr:colOff>
      <xdr:row>55</xdr:row>
      <xdr:rowOff>157838</xdr:rowOff>
    </xdr:to>
    <xdr:sp macro="" textlink="">
      <xdr:nvSpPr>
        <xdr:cNvPr id="143" name="楕円 142"/>
        <xdr:cNvSpPr/>
      </xdr:nvSpPr>
      <xdr:spPr>
        <a:xfrm>
          <a:off x="1079500" y="94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2915</xdr:rowOff>
    </xdr:from>
    <xdr:ext cx="599010" cy="259045"/>
    <xdr:sp macro="" textlink="">
      <xdr:nvSpPr>
        <xdr:cNvPr id="144" name="テキスト ボックス 143"/>
        <xdr:cNvSpPr txBox="1"/>
      </xdr:nvSpPr>
      <xdr:spPr>
        <a:xfrm>
          <a:off x="830795" y="926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81133</xdr:rowOff>
    </xdr:from>
    <xdr:to>
      <xdr:col>24</xdr:col>
      <xdr:colOff>63500</xdr:colOff>
      <xdr:row>74</xdr:row>
      <xdr:rowOff>95245</xdr:rowOff>
    </xdr:to>
    <xdr:cxnSp macro="">
      <xdr:nvCxnSpPr>
        <xdr:cNvPr id="174" name="直線コネクタ 173"/>
        <xdr:cNvCxnSpPr/>
      </xdr:nvCxnSpPr>
      <xdr:spPr>
        <a:xfrm flipV="1">
          <a:off x="3797300" y="12768433"/>
          <a:ext cx="838200" cy="1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95245</xdr:rowOff>
    </xdr:from>
    <xdr:to>
      <xdr:col>19</xdr:col>
      <xdr:colOff>177800</xdr:colOff>
      <xdr:row>74</xdr:row>
      <xdr:rowOff>161173</xdr:rowOff>
    </xdr:to>
    <xdr:cxnSp macro="">
      <xdr:nvCxnSpPr>
        <xdr:cNvPr id="177" name="直線コネクタ 176"/>
        <xdr:cNvCxnSpPr/>
      </xdr:nvCxnSpPr>
      <xdr:spPr>
        <a:xfrm flipV="1">
          <a:off x="2908300" y="12782545"/>
          <a:ext cx="889000" cy="6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161173</xdr:rowOff>
    </xdr:from>
    <xdr:to>
      <xdr:col>15</xdr:col>
      <xdr:colOff>50800</xdr:colOff>
      <xdr:row>75</xdr:row>
      <xdr:rowOff>39253</xdr:rowOff>
    </xdr:to>
    <xdr:cxnSp macro="">
      <xdr:nvCxnSpPr>
        <xdr:cNvPr id="180" name="直線コネクタ 179"/>
        <xdr:cNvCxnSpPr/>
      </xdr:nvCxnSpPr>
      <xdr:spPr>
        <a:xfrm flipV="1">
          <a:off x="2019300" y="12848473"/>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79123</xdr:rowOff>
    </xdr:from>
    <xdr:ext cx="599010" cy="259045"/>
    <xdr:sp macro="" textlink="">
      <xdr:nvSpPr>
        <xdr:cNvPr id="182" name="テキスト ボックス 181"/>
        <xdr:cNvSpPr txBox="1"/>
      </xdr:nvSpPr>
      <xdr:spPr>
        <a:xfrm>
          <a:off x="2608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39253</xdr:rowOff>
    </xdr:from>
    <xdr:to>
      <xdr:col>10</xdr:col>
      <xdr:colOff>114300</xdr:colOff>
      <xdr:row>75</xdr:row>
      <xdr:rowOff>119552</xdr:rowOff>
    </xdr:to>
    <xdr:cxnSp macro="">
      <xdr:nvCxnSpPr>
        <xdr:cNvPr id="183" name="直線コネクタ 182"/>
        <xdr:cNvCxnSpPr/>
      </xdr:nvCxnSpPr>
      <xdr:spPr>
        <a:xfrm flipV="1">
          <a:off x="1130300" y="12898003"/>
          <a:ext cx="889000" cy="8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163270</xdr:rowOff>
    </xdr:from>
    <xdr:ext cx="599010" cy="259045"/>
    <xdr:sp macro="" textlink="">
      <xdr:nvSpPr>
        <xdr:cNvPr id="187" name="テキスト ボックス 186"/>
        <xdr:cNvSpPr txBox="1"/>
      </xdr:nvSpPr>
      <xdr:spPr>
        <a:xfrm>
          <a:off x="830795"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30333</xdr:rowOff>
    </xdr:from>
    <xdr:to>
      <xdr:col>24</xdr:col>
      <xdr:colOff>114300</xdr:colOff>
      <xdr:row>74</xdr:row>
      <xdr:rowOff>131933</xdr:rowOff>
    </xdr:to>
    <xdr:sp macro="" textlink="">
      <xdr:nvSpPr>
        <xdr:cNvPr id="193" name="楕円 192"/>
        <xdr:cNvSpPr/>
      </xdr:nvSpPr>
      <xdr:spPr>
        <a:xfrm>
          <a:off x="4584700" y="1271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53210</xdr:rowOff>
    </xdr:from>
    <xdr:ext cx="599010" cy="259045"/>
    <xdr:sp macro="" textlink="">
      <xdr:nvSpPr>
        <xdr:cNvPr id="194" name="民生費該当値テキスト"/>
        <xdr:cNvSpPr txBox="1"/>
      </xdr:nvSpPr>
      <xdr:spPr>
        <a:xfrm>
          <a:off x="4686300" y="1256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44445</xdr:rowOff>
    </xdr:from>
    <xdr:to>
      <xdr:col>20</xdr:col>
      <xdr:colOff>38100</xdr:colOff>
      <xdr:row>74</xdr:row>
      <xdr:rowOff>146045</xdr:rowOff>
    </xdr:to>
    <xdr:sp macro="" textlink="">
      <xdr:nvSpPr>
        <xdr:cNvPr id="195" name="楕円 194"/>
        <xdr:cNvSpPr/>
      </xdr:nvSpPr>
      <xdr:spPr>
        <a:xfrm>
          <a:off x="3746500" y="1273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162572</xdr:rowOff>
    </xdr:from>
    <xdr:ext cx="599010" cy="259045"/>
    <xdr:sp macro="" textlink="">
      <xdr:nvSpPr>
        <xdr:cNvPr id="196" name="テキスト ボックス 195"/>
        <xdr:cNvSpPr txBox="1"/>
      </xdr:nvSpPr>
      <xdr:spPr>
        <a:xfrm>
          <a:off x="3497795" y="1250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110373</xdr:rowOff>
    </xdr:from>
    <xdr:to>
      <xdr:col>15</xdr:col>
      <xdr:colOff>101600</xdr:colOff>
      <xdr:row>75</xdr:row>
      <xdr:rowOff>40523</xdr:rowOff>
    </xdr:to>
    <xdr:sp macro="" textlink="">
      <xdr:nvSpPr>
        <xdr:cNvPr id="197" name="楕円 196"/>
        <xdr:cNvSpPr/>
      </xdr:nvSpPr>
      <xdr:spPr>
        <a:xfrm>
          <a:off x="2857500" y="1279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57050</xdr:rowOff>
    </xdr:from>
    <xdr:ext cx="599010" cy="259045"/>
    <xdr:sp macro="" textlink="">
      <xdr:nvSpPr>
        <xdr:cNvPr id="198" name="テキスト ボックス 197"/>
        <xdr:cNvSpPr txBox="1"/>
      </xdr:nvSpPr>
      <xdr:spPr>
        <a:xfrm>
          <a:off x="2608795" y="1257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159903</xdr:rowOff>
    </xdr:from>
    <xdr:to>
      <xdr:col>10</xdr:col>
      <xdr:colOff>165100</xdr:colOff>
      <xdr:row>75</xdr:row>
      <xdr:rowOff>90053</xdr:rowOff>
    </xdr:to>
    <xdr:sp macro="" textlink="">
      <xdr:nvSpPr>
        <xdr:cNvPr id="199" name="楕円 198"/>
        <xdr:cNvSpPr/>
      </xdr:nvSpPr>
      <xdr:spPr>
        <a:xfrm>
          <a:off x="1968500" y="1284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106580</xdr:rowOff>
    </xdr:from>
    <xdr:ext cx="599010" cy="259045"/>
    <xdr:sp macro="" textlink="">
      <xdr:nvSpPr>
        <xdr:cNvPr id="200" name="テキスト ボックス 199"/>
        <xdr:cNvSpPr txBox="1"/>
      </xdr:nvSpPr>
      <xdr:spPr>
        <a:xfrm>
          <a:off x="1719795" y="12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68752</xdr:rowOff>
    </xdr:from>
    <xdr:to>
      <xdr:col>6</xdr:col>
      <xdr:colOff>38100</xdr:colOff>
      <xdr:row>75</xdr:row>
      <xdr:rowOff>170352</xdr:rowOff>
    </xdr:to>
    <xdr:sp macro="" textlink="">
      <xdr:nvSpPr>
        <xdr:cNvPr id="201" name="楕円 200"/>
        <xdr:cNvSpPr/>
      </xdr:nvSpPr>
      <xdr:spPr>
        <a:xfrm>
          <a:off x="1079500" y="1292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15429</xdr:rowOff>
    </xdr:from>
    <xdr:ext cx="599010" cy="259045"/>
    <xdr:sp macro="" textlink="">
      <xdr:nvSpPr>
        <xdr:cNvPr id="202" name="テキスト ボックス 201"/>
        <xdr:cNvSpPr txBox="1"/>
      </xdr:nvSpPr>
      <xdr:spPr>
        <a:xfrm>
          <a:off x="830795" y="1270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170614</xdr:rowOff>
    </xdr:from>
    <xdr:to>
      <xdr:col>24</xdr:col>
      <xdr:colOff>63500</xdr:colOff>
      <xdr:row>96</xdr:row>
      <xdr:rowOff>58685</xdr:rowOff>
    </xdr:to>
    <xdr:cxnSp macro="">
      <xdr:nvCxnSpPr>
        <xdr:cNvPr id="231" name="直線コネクタ 230"/>
        <xdr:cNvCxnSpPr/>
      </xdr:nvCxnSpPr>
      <xdr:spPr>
        <a:xfrm flipV="1">
          <a:off x="3797300" y="16286914"/>
          <a:ext cx="838200" cy="23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79701</xdr:rowOff>
    </xdr:from>
    <xdr:ext cx="534377" cy="259045"/>
    <xdr:sp macro="" textlink="">
      <xdr:nvSpPr>
        <xdr:cNvPr id="232" name="衛生費平均値テキスト"/>
        <xdr:cNvSpPr txBox="1"/>
      </xdr:nvSpPr>
      <xdr:spPr>
        <a:xfrm>
          <a:off x="4686300" y="16538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58685</xdr:rowOff>
    </xdr:from>
    <xdr:to>
      <xdr:col>19</xdr:col>
      <xdr:colOff>177800</xdr:colOff>
      <xdr:row>96</xdr:row>
      <xdr:rowOff>119774</xdr:rowOff>
    </xdr:to>
    <xdr:cxnSp macro="">
      <xdr:nvCxnSpPr>
        <xdr:cNvPr id="234" name="直線コネクタ 233"/>
        <xdr:cNvCxnSpPr/>
      </xdr:nvCxnSpPr>
      <xdr:spPr>
        <a:xfrm flipV="1">
          <a:off x="2908300" y="16517885"/>
          <a:ext cx="889000" cy="6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21103</xdr:rowOff>
    </xdr:from>
    <xdr:ext cx="534377" cy="259045"/>
    <xdr:sp macro="" textlink="">
      <xdr:nvSpPr>
        <xdr:cNvPr id="236" name="テキスト ボックス 235"/>
        <xdr:cNvSpPr txBox="1"/>
      </xdr:nvSpPr>
      <xdr:spPr>
        <a:xfrm>
          <a:off x="3530111" y="1665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119774</xdr:rowOff>
    </xdr:from>
    <xdr:to>
      <xdr:col>15</xdr:col>
      <xdr:colOff>50800</xdr:colOff>
      <xdr:row>96</xdr:row>
      <xdr:rowOff>142405</xdr:rowOff>
    </xdr:to>
    <xdr:cxnSp macro="">
      <xdr:nvCxnSpPr>
        <xdr:cNvPr id="237" name="直線コネクタ 236"/>
        <xdr:cNvCxnSpPr/>
      </xdr:nvCxnSpPr>
      <xdr:spPr>
        <a:xfrm flipV="1">
          <a:off x="2019300" y="16578974"/>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38509</xdr:rowOff>
    </xdr:from>
    <xdr:ext cx="534377" cy="259045"/>
    <xdr:sp macro="" textlink="">
      <xdr:nvSpPr>
        <xdr:cNvPr id="239" name="テキスト ボックス 238"/>
        <xdr:cNvSpPr txBox="1"/>
      </xdr:nvSpPr>
      <xdr:spPr>
        <a:xfrm>
          <a:off x="2641111" y="166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142405</xdr:rowOff>
    </xdr:from>
    <xdr:to>
      <xdr:col>10</xdr:col>
      <xdr:colOff>114300</xdr:colOff>
      <xdr:row>96</xdr:row>
      <xdr:rowOff>156632</xdr:rowOff>
    </xdr:to>
    <xdr:cxnSp macro="">
      <xdr:nvCxnSpPr>
        <xdr:cNvPr id="240" name="直線コネクタ 239"/>
        <xdr:cNvCxnSpPr/>
      </xdr:nvCxnSpPr>
      <xdr:spPr>
        <a:xfrm flipV="1">
          <a:off x="1130300" y="16601605"/>
          <a:ext cx="889000" cy="1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47172</xdr:rowOff>
    </xdr:from>
    <xdr:ext cx="534377" cy="259045"/>
    <xdr:sp macro="" textlink="">
      <xdr:nvSpPr>
        <xdr:cNvPr id="242" name="テキスト ボックス 241"/>
        <xdr:cNvSpPr txBox="1"/>
      </xdr:nvSpPr>
      <xdr:spPr>
        <a:xfrm>
          <a:off x="1752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72981</xdr:rowOff>
    </xdr:from>
    <xdr:ext cx="534377" cy="259045"/>
    <xdr:sp macro="" textlink="">
      <xdr:nvSpPr>
        <xdr:cNvPr id="244" name="テキスト ボックス 243"/>
        <xdr:cNvSpPr txBox="1"/>
      </xdr:nvSpPr>
      <xdr:spPr>
        <a:xfrm>
          <a:off x="863111" y="167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119814</xdr:rowOff>
    </xdr:from>
    <xdr:to>
      <xdr:col>24</xdr:col>
      <xdr:colOff>114300</xdr:colOff>
      <xdr:row>95</xdr:row>
      <xdr:rowOff>49964</xdr:rowOff>
    </xdr:to>
    <xdr:sp macro="" textlink="">
      <xdr:nvSpPr>
        <xdr:cNvPr id="250" name="楕円 249"/>
        <xdr:cNvSpPr/>
      </xdr:nvSpPr>
      <xdr:spPr>
        <a:xfrm>
          <a:off x="4584700" y="1623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142691</xdr:rowOff>
    </xdr:from>
    <xdr:ext cx="534377" cy="259045"/>
    <xdr:sp macro="" textlink="">
      <xdr:nvSpPr>
        <xdr:cNvPr id="251" name="衛生費該当値テキスト"/>
        <xdr:cNvSpPr txBox="1"/>
      </xdr:nvSpPr>
      <xdr:spPr>
        <a:xfrm>
          <a:off x="4686300" y="1608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7885</xdr:rowOff>
    </xdr:from>
    <xdr:to>
      <xdr:col>20</xdr:col>
      <xdr:colOff>38100</xdr:colOff>
      <xdr:row>96</xdr:row>
      <xdr:rowOff>109485</xdr:rowOff>
    </xdr:to>
    <xdr:sp macro="" textlink="">
      <xdr:nvSpPr>
        <xdr:cNvPr id="252" name="楕円 251"/>
        <xdr:cNvSpPr/>
      </xdr:nvSpPr>
      <xdr:spPr>
        <a:xfrm>
          <a:off x="3746500" y="1646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126012</xdr:rowOff>
    </xdr:from>
    <xdr:ext cx="534377" cy="259045"/>
    <xdr:sp macro="" textlink="">
      <xdr:nvSpPr>
        <xdr:cNvPr id="253" name="テキスト ボックス 252"/>
        <xdr:cNvSpPr txBox="1"/>
      </xdr:nvSpPr>
      <xdr:spPr>
        <a:xfrm>
          <a:off x="3530111" y="162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68974</xdr:rowOff>
    </xdr:from>
    <xdr:to>
      <xdr:col>15</xdr:col>
      <xdr:colOff>101600</xdr:colOff>
      <xdr:row>96</xdr:row>
      <xdr:rowOff>170574</xdr:rowOff>
    </xdr:to>
    <xdr:sp macro="" textlink="">
      <xdr:nvSpPr>
        <xdr:cNvPr id="254" name="楕円 253"/>
        <xdr:cNvSpPr/>
      </xdr:nvSpPr>
      <xdr:spPr>
        <a:xfrm>
          <a:off x="2857500" y="165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15651</xdr:rowOff>
    </xdr:from>
    <xdr:ext cx="534377" cy="259045"/>
    <xdr:sp macro="" textlink="">
      <xdr:nvSpPr>
        <xdr:cNvPr id="255" name="テキスト ボックス 254"/>
        <xdr:cNvSpPr txBox="1"/>
      </xdr:nvSpPr>
      <xdr:spPr>
        <a:xfrm>
          <a:off x="2641111" y="1630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91605</xdr:rowOff>
    </xdr:from>
    <xdr:to>
      <xdr:col>10</xdr:col>
      <xdr:colOff>165100</xdr:colOff>
      <xdr:row>97</xdr:row>
      <xdr:rowOff>21755</xdr:rowOff>
    </xdr:to>
    <xdr:sp macro="" textlink="">
      <xdr:nvSpPr>
        <xdr:cNvPr id="256" name="楕円 255"/>
        <xdr:cNvSpPr/>
      </xdr:nvSpPr>
      <xdr:spPr>
        <a:xfrm>
          <a:off x="1968500" y="1655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38282</xdr:rowOff>
    </xdr:from>
    <xdr:ext cx="534377" cy="259045"/>
    <xdr:sp macro="" textlink="">
      <xdr:nvSpPr>
        <xdr:cNvPr id="257" name="テキスト ボックス 256"/>
        <xdr:cNvSpPr txBox="1"/>
      </xdr:nvSpPr>
      <xdr:spPr>
        <a:xfrm>
          <a:off x="1752111" y="1632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105832</xdr:rowOff>
    </xdr:from>
    <xdr:to>
      <xdr:col>6</xdr:col>
      <xdr:colOff>38100</xdr:colOff>
      <xdr:row>97</xdr:row>
      <xdr:rowOff>35982</xdr:rowOff>
    </xdr:to>
    <xdr:sp macro="" textlink="">
      <xdr:nvSpPr>
        <xdr:cNvPr id="258" name="楕円 257"/>
        <xdr:cNvSpPr/>
      </xdr:nvSpPr>
      <xdr:spPr>
        <a:xfrm>
          <a:off x="1079500" y="1656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52509</xdr:rowOff>
    </xdr:from>
    <xdr:ext cx="534377" cy="259045"/>
    <xdr:sp macro="" textlink="">
      <xdr:nvSpPr>
        <xdr:cNvPr id="259" name="テキスト ボックス 258"/>
        <xdr:cNvSpPr txBox="1"/>
      </xdr:nvSpPr>
      <xdr:spPr>
        <a:xfrm>
          <a:off x="863111" y="1634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254</xdr:rowOff>
    </xdr:from>
    <xdr:to>
      <xdr:col>55</xdr:col>
      <xdr:colOff>0</xdr:colOff>
      <xdr:row>36</xdr:row>
      <xdr:rowOff>12011</xdr:rowOff>
    </xdr:to>
    <xdr:cxnSp macro="">
      <xdr:nvCxnSpPr>
        <xdr:cNvPr id="290" name="直線コネクタ 289"/>
        <xdr:cNvCxnSpPr/>
      </xdr:nvCxnSpPr>
      <xdr:spPr>
        <a:xfrm flipV="1">
          <a:off x="9639300" y="6172454"/>
          <a:ext cx="8382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120885</xdr:rowOff>
    </xdr:from>
    <xdr:ext cx="378565" cy="259045"/>
    <xdr:sp macro="" textlink="">
      <xdr:nvSpPr>
        <xdr:cNvPr id="291" name="労働費平均値テキスト"/>
        <xdr:cNvSpPr txBox="1"/>
      </xdr:nvSpPr>
      <xdr:spPr>
        <a:xfrm>
          <a:off x="10528300" y="6464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120432</xdr:rowOff>
    </xdr:from>
    <xdr:to>
      <xdr:col>50</xdr:col>
      <xdr:colOff>114300</xdr:colOff>
      <xdr:row>36</xdr:row>
      <xdr:rowOff>12011</xdr:rowOff>
    </xdr:to>
    <xdr:cxnSp macro="">
      <xdr:nvCxnSpPr>
        <xdr:cNvPr id="293" name="直線コネクタ 292"/>
        <xdr:cNvCxnSpPr/>
      </xdr:nvCxnSpPr>
      <xdr:spPr>
        <a:xfrm>
          <a:off x="8750300" y="5949732"/>
          <a:ext cx="889000" cy="23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63408</xdr:rowOff>
    </xdr:from>
    <xdr:ext cx="378565" cy="259045"/>
    <xdr:sp macro="" textlink="">
      <xdr:nvSpPr>
        <xdr:cNvPr id="295" name="テキスト ボックス 294"/>
        <xdr:cNvSpPr txBox="1"/>
      </xdr:nvSpPr>
      <xdr:spPr>
        <a:xfrm>
          <a:off x="9450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120432</xdr:rowOff>
    </xdr:from>
    <xdr:to>
      <xdr:col>45</xdr:col>
      <xdr:colOff>177800</xdr:colOff>
      <xdr:row>34</xdr:row>
      <xdr:rowOff>136108</xdr:rowOff>
    </xdr:to>
    <xdr:cxnSp macro="">
      <xdr:nvCxnSpPr>
        <xdr:cNvPr id="296" name="直線コネクタ 295"/>
        <xdr:cNvCxnSpPr/>
      </xdr:nvCxnSpPr>
      <xdr:spPr>
        <a:xfrm flipV="1">
          <a:off x="7861300" y="5949732"/>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28465</xdr:rowOff>
    </xdr:from>
    <xdr:ext cx="378565" cy="259045"/>
    <xdr:sp macro="" textlink="">
      <xdr:nvSpPr>
        <xdr:cNvPr id="298" name="テキスト ボックス 297"/>
        <xdr:cNvSpPr txBox="1"/>
      </xdr:nvSpPr>
      <xdr:spPr>
        <a:xfrm>
          <a:off x="8561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48913</xdr:rowOff>
    </xdr:from>
    <xdr:to>
      <xdr:col>41</xdr:col>
      <xdr:colOff>50800</xdr:colOff>
      <xdr:row>34</xdr:row>
      <xdr:rowOff>136108</xdr:rowOff>
    </xdr:to>
    <xdr:cxnSp macro="">
      <xdr:nvCxnSpPr>
        <xdr:cNvPr id="299" name="直線コネクタ 298"/>
        <xdr:cNvCxnSpPr/>
      </xdr:nvCxnSpPr>
      <xdr:spPr>
        <a:xfrm>
          <a:off x="6972300" y="5878213"/>
          <a:ext cx="889000" cy="8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91493</xdr:rowOff>
    </xdr:from>
    <xdr:ext cx="469744" cy="259045"/>
    <xdr:sp macro="" textlink="">
      <xdr:nvSpPr>
        <xdr:cNvPr id="301" name="テキスト ボックス 300"/>
        <xdr:cNvSpPr txBox="1"/>
      </xdr:nvSpPr>
      <xdr:spPr>
        <a:xfrm>
          <a:off x="7626428" y="626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50672</xdr:rowOff>
    </xdr:from>
    <xdr:ext cx="469744" cy="259045"/>
    <xdr:sp macro="" textlink="">
      <xdr:nvSpPr>
        <xdr:cNvPr id="303" name="テキスト ボックス 302"/>
        <xdr:cNvSpPr txBox="1"/>
      </xdr:nvSpPr>
      <xdr:spPr>
        <a:xfrm>
          <a:off x="6737428" y="605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120904</xdr:rowOff>
    </xdr:from>
    <xdr:to>
      <xdr:col>55</xdr:col>
      <xdr:colOff>50800</xdr:colOff>
      <xdr:row>36</xdr:row>
      <xdr:rowOff>51054</xdr:rowOff>
    </xdr:to>
    <xdr:sp macro="" textlink="">
      <xdr:nvSpPr>
        <xdr:cNvPr id="309" name="楕円 308"/>
        <xdr:cNvSpPr/>
      </xdr:nvSpPr>
      <xdr:spPr>
        <a:xfrm>
          <a:off x="10426700" y="61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143781</xdr:rowOff>
    </xdr:from>
    <xdr:ext cx="469744" cy="259045"/>
    <xdr:sp macro="" textlink="">
      <xdr:nvSpPr>
        <xdr:cNvPr id="310" name="労働費該当値テキスト"/>
        <xdr:cNvSpPr txBox="1"/>
      </xdr:nvSpPr>
      <xdr:spPr>
        <a:xfrm>
          <a:off x="10528300"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132661</xdr:rowOff>
    </xdr:from>
    <xdr:to>
      <xdr:col>50</xdr:col>
      <xdr:colOff>165100</xdr:colOff>
      <xdr:row>36</xdr:row>
      <xdr:rowOff>62811</xdr:rowOff>
    </xdr:to>
    <xdr:sp macro="" textlink="">
      <xdr:nvSpPr>
        <xdr:cNvPr id="311" name="楕円 310"/>
        <xdr:cNvSpPr/>
      </xdr:nvSpPr>
      <xdr:spPr>
        <a:xfrm>
          <a:off x="9588500" y="61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79338</xdr:rowOff>
    </xdr:from>
    <xdr:ext cx="469744" cy="259045"/>
    <xdr:sp macro="" textlink="">
      <xdr:nvSpPr>
        <xdr:cNvPr id="312" name="テキスト ボックス 311"/>
        <xdr:cNvSpPr txBox="1"/>
      </xdr:nvSpPr>
      <xdr:spPr>
        <a:xfrm>
          <a:off x="9404428" y="590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69632</xdr:rowOff>
    </xdr:from>
    <xdr:to>
      <xdr:col>46</xdr:col>
      <xdr:colOff>38100</xdr:colOff>
      <xdr:row>34</xdr:row>
      <xdr:rowOff>171232</xdr:rowOff>
    </xdr:to>
    <xdr:sp macro="" textlink="">
      <xdr:nvSpPr>
        <xdr:cNvPr id="313" name="楕円 312"/>
        <xdr:cNvSpPr/>
      </xdr:nvSpPr>
      <xdr:spPr>
        <a:xfrm>
          <a:off x="8699500" y="589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16309</xdr:rowOff>
    </xdr:from>
    <xdr:ext cx="469744" cy="259045"/>
    <xdr:sp macro="" textlink="">
      <xdr:nvSpPr>
        <xdr:cNvPr id="314" name="テキスト ボックス 313"/>
        <xdr:cNvSpPr txBox="1"/>
      </xdr:nvSpPr>
      <xdr:spPr>
        <a:xfrm>
          <a:off x="8515428" y="567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85308</xdr:rowOff>
    </xdr:from>
    <xdr:to>
      <xdr:col>41</xdr:col>
      <xdr:colOff>101600</xdr:colOff>
      <xdr:row>35</xdr:row>
      <xdr:rowOff>15458</xdr:rowOff>
    </xdr:to>
    <xdr:sp macro="" textlink="">
      <xdr:nvSpPr>
        <xdr:cNvPr id="315" name="楕円 314"/>
        <xdr:cNvSpPr/>
      </xdr:nvSpPr>
      <xdr:spPr>
        <a:xfrm>
          <a:off x="7810500" y="591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31985</xdr:rowOff>
    </xdr:from>
    <xdr:ext cx="469744" cy="259045"/>
    <xdr:sp macro="" textlink="">
      <xdr:nvSpPr>
        <xdr:cNvPr id="316" name="テキスト ボックス 315"/>
        <xdr:cNvSpPr txBox="1"/>
      </xdr:nvSpPr>
      <xdr:spPr>
        <a:xfrm>
          <a:off x="7626428" y="568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169563</xdr:rowOff>
    </xdr:from>
    <xdr:to>
      <xdr:col>36</xdr:col>
      <xdr:colOff>165100</xdr:colOff>
      <xdr:row>34</xdr:row>
      <xdr:rowOff>99713</xdr:rowOff>
    </xdr:to>
    <xdr:sp macro="" textlink="">
      <xdr:nvSpPr>
        <xdr:cNvPr id="317" name="楕円 316"/>
        <xdr:cNvSpPr/>
      </xdr:nvSpPr>
      <xdr:spPr>
        <a:xfrm>
          <a:off x="6921500" y="582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116240</xdr:rowOff>
    </xdr:from>
    <xdr:ext cx="469744" cy="259045"/>
    <xdr:sp macro="" textlink="">
      <xdr:nvSpPr>
        <xdr:cNvPr id="318" name="テキスト ボックス 317"/>
        <xdr:cNvSpPr txBox="1"/>
      </xdr:nvSpPr>
      <xdr:spPr>
        <a:xfrm>
          <a:off x="6737428" y="560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167328</xdr:rowOff>
    </xdr:from>
    <xdr:to>
      <xdr:col>55</xdr:col>
      <xdr:colOff>0</xdr:colOff>
      <xdr:row>55</xdr:row>
      <xdr:rowOff>131677</xdr:rowOff>
    </xdr:to>
    <xdr:cxnSp macro="">
      <xdr:nvCxnSpPr>
        <xdr:cNvPr id="349" name="直線コネクタ 348"/>
        <xdr:cNvCxnSpPr/>
      </xdr:nvCxnSpPr>
      <xdr:spPr>
        <a:xfrm flipV="1">
          <a:off x="9639300" y="9425628"/>
          <a:ext cx="838200" cy="13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156339</xdr:rowOff>
    </xdr:from>
    <xdr:ext cx="534377" cy="259045"/>
    <xdr:sp macro="" textlink="">
      <xdr:nvSpPr>
        <xdr:cNvPr id="350" name="農林水産業費平均値テキスト"/>
        <xdr:cNvSpPr txBox="1"/>
      </xdr:nvSpPr>
      <xdr:spPr>
        <a:xfrm>
          <a:off x="10528300" y="975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63881</xdr:rowOff>
    </xdr:from>
    <xdr:to>
      <xdr:col>50</xdr:col>
      <xdr:colOff>114300</xdr:colOff>
      <xdr:row>55</xdr:row>
      <xdr:rowOff>131677</xdr:rowOff>
    </xdr:to>
    <xdr:cxnSp macro="">
      <xdr:nvCxnSpPr>
        <xdr:cNvPr id="352" name="直線コネクタ 351"/>
        <xdr:cNvCxnSpPr/>
      </xdr:nvCxnSpPr>
      <xdr:spPr>
        <a:xfrm>
          <a:off x="8750300" y="9493631"/>
          <a:ext cx="889000" cy="6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124727</xdr:rowOff>
    </xdr:from>
    <xdr:ext cx="534377" cy="259045"/>
    <xdr:sp macro="" textlink="">
      <xdr:nvSpPr>
        <xdr:cNvPr id="354" name="テキスト ボックス 353"/>
        <xdr:cNvSpPr txBox="1"/>
      </xdr:nvSpPr>
      <xdr:spPr>
        <a:xfrm>
          <a:off x="9372111" y="98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29525</xdr:rowOff>
    </xdr:from>
    <xdr:to>
      <xdr:col>45</xdr:col>
      <xdr:colOff>177800</xdr:colOff>
      <xdr:row>55</xdr:row>
      <xdr:rowOff>63881</xdr:rowOff>
    </xdr:to>
    <xdr:cxnSp macro="">
      <xdr:nvCxnSpPr>
        <xdr:cNvPr id="355" name="直線コネクタ 354"/>
        <xdr:cNvCxnSpPr/>
      </xdr:nvCxnSpPr>
      <xdr:spPr>
        <a:xfrm>
          <a:off x="7861300" y="9459275"/>
          <a:ext cx="889000" cy="3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131880</xdr:rowOff>
    </xdr:from>
    <xdr:ext cx="534377" cy="259045"/>
    <xdr:sp macro="" textlink="">
      <xdr:nvSpPr>
        <xdr:cNvPr id="357" name="テキスト ボックス 356"/>
        <xdr:cNvSpPr txBox="1"/>
      </xdr:nvSpPr>
      <xdr:spPr>
        <a:xfrm>
          <a:off x="8483111" y="99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29525</xdr:rowOff>
    </xdr:from>
    <xdr:to>
      <xdr:col>41</xdr:col>
      <xdr:colOff>50800</xdr:colOff>
      <xdr:row>55</xdr:row>
      <xdr:rowOff>160524</xdr:rowOff>
    </xdr:to>
    <xdr:cxnSp macro="">
      <xdr:nvCxnSpPr>
        <xdr:cNvPr id="358" name="直線コネクタ 357"/>
        <xdr:cNvCxnSpPr/>
      </xdr:nvCxnSpPr>
      <xdr:spPr>
        <a:xfrm flipV="1">
          <a:off x="6972300" y="9459275"/>
          <a:ext cx="889000" cy="13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166343</xdr:rowOff>
    </xdr:from>
    <xdr:ext cx="534377" cy="259045"/>
    <xdr:sp macro="" textlink="">
      <xdr:nvSpPr>
        <xdr:cNvPr id="360" name="テキスト ボックス 359"/>
        <xdr:cNvSpPr txBox="1"/>
      </xdr:nvSpPr>
      <xdr:spPr>
        <a:xfrm>
          <a:off x="7594111" y="99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168499</xdr:rowOff>
    </xdr:from>
    <xdr:ext cx="534377" cy="259045"/>
    <xdr:sp macro="" textlink="">
      <xdr:nvSpPr>
        <xdr:cNvPr id="362" name="テキスト ボックス 361"/>
        <xdr:cNvSpPr txBox="1"/>
      </xdr:nvSpPr>
      <xdr:spPr>
        <a:xfrm>
          <a:off x="6705111" y="994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116528</xdr:rowOff>
    </xdr:from>
    <xdr:to>
      <xdr:col>55</xdr:col>
      <xdr:colOff>50800</xdr:colOff>
      <xdr:row>55</xdr:row>
      <xdr:rowOff>46678</xdr:rowOff>
    </xdr:to>
    <xdr:sp macro="" textlink="">
      <xdr:nvSpPr>
        <xdr:cNvPr id="368" name="楕円 367"/>
        <xdr:cNvSpPr/>
      </xdr:nvSpPr>
      <xdr:spPr>
        <a:xfrm>
          <a:off x="10426700" y="93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139405</xdr:rowOff>
    </xdr:from>
    <xdr:ext cx="534377" cy="259045"/>
    <xdr:sp macro="" textlink="">
      <xdr:nvSpPr>
        <xdr:cNvPr id="369" name="農林水産業費該当値テキスト"/>
        <xdr:cNvSpPr txBox="1"/>
      </xdr:nvSpPr>
      <xdr:spPr>
        <a:xfrm>
          <a:off x="10528300" y="922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80877</xdr:rowOff>
    </xdr:from>
    <xdr:to>
      <xdr:col>50</xdr:col>
      <xdr:colOff>165100</xdr:colOff>
      <xdr:row>56</xdr:row>
      <xdr:rowOff>11027</xdr:rowOff>
    </xdr:to>
    <xdr:sp macro="" textlink="">
      <xdr:nvSpPr>
        <xdr:cNvPr id="370" name="楕円 369"/>
        <xdr:cNvSpPr/>
      </xdr:nvSpPr>
      <xdr:spPr>
        <a:xfrm>
          <a:off x="9588500" y="951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27554</xdr:rowOff>
    </xdr:from>
    <xdr:ext cx="534377" cy="259045"/>
    <xdr:sp macro="" textlink="">
      <xdr:nvSpPr>
        <xdr:cNvPr id="371" name="テキスト ボックス 370"/>
        <xdr:cNvSpPr txBox="1"/>
      </xdr:nvSpPr>
      <xdr:spPr>
        <a:xfrm>
          <a:off x="9372111" y="928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13081</xdr:rowOff>
    </xdr:from>
    <xdr:to>
      <xdr:col>46</xdr:col>
      <xdr:colOff>38100</xdr:colOff>
      <xdr:row>55</xdr:row>
      <xdr:rowOff>114681</xdr:rowOff>
    </xdr:to>
    <xdr:sp macro="" textlink="">
      <xdr:nvSpPr>
        <xdr:cNvPr id="372" name="楕円 371"/>
        <xdr:cNvSpPr/>
      </xdr:nvSpPr>
      <xdr:spPr>
        <a:xfrm>
          <a:off x="8699500" y="944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131208</xdr:rowOff>
    </xdr:from>
    <xdr:ext cx="534377" cy="259045"/>
    <xdr:sp macro="" textlink="">
      <xdr:nvSpPr>
        <xdr:cNvPr id="373" name="テキスト ボックス 372"/>
        <xdr:cNvSpPr txBox="1"/>
      </xdr:nvSpPr>
      <xdr:spPr>
        <a:xfrm>
          <a:off x="8483111" y="921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150175</xdr:rowOff>
    </xdr:from>
    <xdr:to>
      <xdr:col>41</xdr:col>
      <xdr:colOff>101600</xdr:colOff>
      <xdr:row>55</xdr:row>
      <xdr:rowOff>80325</xdr:rowOff>
    </xdr:to>
    <xdr:sp macro="" textlink="">
      <xdr:nvSpPr>
        <xdr:cNvPr id="374" name="楕円 373"/>
        <xdr:cNvSpPr/>
      </xdr:nvSpPr>
      <xdr:spPr>
        <a:xfrm>
          <a:off x="7810500" y="940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96852</xdr:rowOff>
    </xdr:from>
    <xdr:ext cx="534377" cy="259045"/>
    <xdr:sp macro="" textlink="">
      <xdr:nvSpPr>
        <xdr:cNvPr id="375" name="テキスト ボックス 374"/>
        <xdr:cNvSpPr txBox="1"/>
      </xdr:nvSpPr>
      <xdr:spPr>
        <a:xfrm>
          <a:off x="7594111" y="918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109724</xdr:rowOff>
    </xdr:from>
    <xdr:to>
      <xdr:col>36</xdr:col>
      <xdr:colOff>165100</xdr:colOff>
      <xdr:row>56</xdr:row>
      <xdr:rowOff>39874</xdr:rowOff>
    </xdr:to>
    <xdr:sp macro="" textlink="">
      <xdr:nvSpPr>
        <xdr:cNvPr id="376" name="楕円 375"/>
        <xdr:cNvSpPr/>
      </xdr:nvSpPr>
      <xdr:spPr>
        <a:xfrm>
          <a:off x="6921500" y="953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56401</xdr:rowOff>
    </xdr:from>
    <xdr:ext cx="534377" cy="259045"/>
    <xdr:sp macro="" textlink="">
      <xdr:nvSpPr>
        <xdr:cNvPr id="377" name="テキスト ボックス 376"/>
        <xdr:cNvSpPr txBox="1"/>
      </xdr:nvSpPr>
      <xdr:spPr>
        <a:xfrm>
          <a:off x="6705111" y="931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92494</xdr:rowOff>
    </xdr:from>
    <xdr:to>
      <xdr:col>55</xdr:col>
      <xdr:colOff>0</xdr:colOff>
      <xdr:row>78</xdr:row>
      <xdr:rowOff>111141</xdr:rowOff>
    </xdr:to>
    <xdr:cxnSp macro="">
      <xdr:nvCxnSpPr>
        <xdr:cNvPr id="406" name="直線コネクタ 405"/>
        <xdr:cNvCxnSpPr/>
      </xdr:nvCxnSpPr>
      <xdr:spPr>
        <a:xfrm flipV="1">
          <a:off x="9639300" y="13465594"/>
          <a:ext cx="838200" cy="1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75699</xdr:rowOff>
    </xdr:from>
    <xdr:to>
      <xdr:col>50</xdr:col>
      <xdr:colOff>114300</xdr:colOff>
      <xdr:row>78</xdr:row>
      <xdr:rowOff>111141</xdr:rowOff>
    </xdr:to>
    <xdr:cxnSp macro="">
      <xdr:nvCxnSpPr>
        <xdr:cNvPr id="409" name="直線コネクタ 408"/>
        <xdr:cNvCxnSpPr/>
      </xdr:nvCxnSpPr>
      <xdr:spPr>
        <a:xfrm>
          <a:off x="8750300" y="13448799"/>
          <a:ext cx="889000" cy="3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75699</xdr:rowOff>
    </xdr:from>
    <xdr:to>
      <xdr:col>45</xdr:col>
      <xdr:colOff>177800</xdr:colOff>
      <xdr:row>78</xdr:row>
      <xdr:rowOff>93019</xdr:rowOff>
    </xdr:to>
    <xdr:cxnSp macro="">
      <xdr:nvCxnSpPr>
        <xdr:cNvPr id="412" name="直線コネクタ 411"/>
        <xdr:cNvCxnSpPr/>
      </xdr:nvCxnSpPr>
      <xdr:spPr>
        <a:xfrm flipV="1">
          <a:off x="7861300" y="13448799"/>
          <a:ext cx="889000" cy="1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4" name="テキスト ボックス 413"/>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93019</xdr:rowOff>
    </xdr:from>
    <xdr:to>
      <xdr:col>41</xdr:col>
      <xdr:colOff>50800</xdr:colOff>
      <xdr:row>78</xdr:row>
      <xdr:rowOff>113258</xdr:rowOff>
    </xdr:to>
    <xdr:cxnSp macro="">
      <xdr:nvCxnSpPr>
        <xdr:cNvPr id="415" name="直線コネクタ 414"/>
        <xdr:cNvCxnSpPr/>
      </xdr:nvCxnSpPr>
      <xdr:spPr>
        <a:xfrm flipV="1">
          <a:off x="6972300" y="13466119"/>
          <a:ext cx="889000" cy="2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138720</xdr:rowOff>
    </xdr:from>
    <xdr:ext cx="534377" cy="259045"/>
    <xdr:sp macro="" textlink="">
      <xdr:nvSpPr>
        <xdr:cNvPr id="417" name="テキスト ボックス 416"/>
        <xdr:cNvSpPr txBox="1"/>
      </xdr:nvSpPr>
      <xdr:spPr>
        <a:xfrm>
          <a:off x="7594111" y="135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9" name="テキスト ボックス 418"/>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41694</xdr:rowOff>
    </xdr:from>
    <xdr:to>
      <xdr:col>55</xdr:col>
      <xdr:colOff>50800</xdr:colOff>
      <xdr:row>78</xdr:row>
      <xdr:rowOff>143294</xdr:rowOff>
    </xdr:to>
    <xdr:sp macro="" textlink="">
      <xdr:nvSpPr>
        <xdr:cNvPr id="425" name="楕円 424"/>
        <xdr:cNvSpPr/>
      </xdr:nvSpPr>
      <xdr:spPr>
        <a:xfrm>
          <a:off x="10426700" y="134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171378</xdr:rowOff>
    </xdr:from>
    <xdr:ext cx="534377" cy="259045"/>
    <xdr:sp macro="" textlink="">
      <xdr:nvSpPr>
        <xdr:cNvPr id="426" name="商工費該当値テキスト"/>
        <xdr:cNvSpPr txBox="1"/>
      </xdr:nvSpPr>
      <xdr:spPr>
        <a:xfrm>
          <a:off x="10528300" y="1337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60341</xdr:rowOff>
    </xdr:from>
    <xdr:to>
      <xdr:col>50</xdr:col>
      <xdr:colOff>165100</xdr:colOff>
      <xdr:row>78</xdr:row>
      <xdr:rowOff>161941</xdr:rowOff>
    </xdr:to>
    <xdr:sp macro="" textlink="">
      <xdr:nvSpPr>
        <xdr:cNvPr id="427" name="楕円 426"/>
        <xdr:cNvSpPr/>
      </xdr:nvSpPr>
      <xdr:spPr>
        <a:xfrm>
          <a:off x="9588500" y="1343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153068</xdr:rowOff>
    </xdr:from>
    <xdr:ext cx="534377" cy="259045"/>
    <xdr:sp macro="" textlink="">
      <xdr:nvSpPr>
        <xdr:cNvPr id="428" name="テキスト ボックス 427"/>
        <xdr:cNvSpPr txBox="1"/>
      </xdr:nvSpPr>
      <xdr:spPr>
        <a:xfrm>
          <a:off x="9372111" y="1352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24899</xdr:rowOff>
    </xdr:from>
    <xdr:to>
      <xdr:col>46</xdr:col>
      <xdr:colOff>38100</xdr:colOff>
      <xdr:row>78</xdr:row>
      <xdr:rowOff>126499</xdr:rowOff>
    </xdr:to>
    <xdr:sp macro="" textlink="">
      <xdr:nvSpPr>
        <xdr:cNvPr id="429" name="楕円 428"/>
        <xdr:cNvSpPr/>
      </xdr:nvSpPr>
      <xdr:spPr>
        <a:xfrm>
          <a:off x="8699500" y="1339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117626</xdr:rowOff>
    </xdr:from>
    <xdr:ext cx="534377" cy="259045"/>
    <xdr:sp macro="" textlink="">
      <xdr:nvSpPr>
        <xdr:cNvPr id="430" name="テキスト ボックス 429"/>
        <xdr:cNvSpPr txBox="1"/>
      </xdr:nvSpPr>
      <xdr:spPr>
        <a:xfrm>
          <a:off x="8483111" y="134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42219</xdr:rowOff>
    </xdr:from>
    <xdr:to>
      <xdr:col>41</xdr:col>
      <xdr:colOff>101600</xdr:colOff>
      <xdr:row>78</xdr:row>
      <xdr:rowOff>143819</xdr:rowOff>
    </xdr:to>
    <xdr:sp macro="" textlink="">
      <xdr:nvSpPr>
        <xdr:cNvPr id="431" name="楕円 430"/>
        <xdr:cNvSpPr/>
      </xdr:nvSpPr>
      <xdr:spPr>
        <a:xfrm>
          <a:off x="7810500" y="1341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160346</xdr:rowOff>
    </xdr:from>
    <xdr:ext cx="534377" cy="259045"/>
    <xdr:sp macro="" textlink="">
      <xdr:nvSpPr>
        <xdr:cNvPr id="432" name="テキスト ボックス 431"/>
        <xdr:cNvSpPr txBox="1"/>
      </xdr:nvSpPr>
      <xdr:spPr>
        <a:xfrm>
          <a:off x="7594111" y="1319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62458</xdr:rowOff>
    </xdr:from>
    <xdr:to>
      <xdr:col>36</xdr:col>
      <xdr:colOff>165100</xdr:colOff>
      <xdr:row>78</xdr:row>
      <xdr:rowOff>164058</xdr:rowOff>
    </xdr:to>
    <xdr:sp macro="" textlink="">
      <xdr:nvSpPr>
        <xdr:cNvPr id="433" name="楕円 432"/>
        <xdr:cNvSpPr/>
      </xdr:nvSpPr>
      <xdr:spPr>
        <a:xfrm>
          <a:off x="6921500" y="1343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155185</xdr:rowOff>
    </xdr:from>
    <xdr:ext cx="534377" cy="259045"/>
    <xdr:sp macro="" textlink="">
      <xdr:nvSpPr>
        <xdr:cNvPr id="434" name="テキスト ボックス 433"/>
        <xdr:cNvSpPr txBox="1"/>
      </xdr:nvSpPr>
      <xdr:spPr>
        <a:xfrm>
          <a:off x="6705111" y="1352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51688</xdr:rowOff>
    </xdr:from>
    <xdr:to>
      <xdr:col>55</xdr:col>
      <xdr:colOff>0</xdr:colOff>
      <xdr:row>95</xdr:row>
      <xdr:rowOff>81361</xdr:rowOff>
    </xdr:to>
    <xdr:cxnSp macro="">
      <xdr:nvCxnSpPr>
        <xdr:cNvPr id="463" name="直線コネクタ 462"/>
        <xdr:cNvCxnSpPr/>
      </xdr:nvCxnSpPr>
      <xdr:spPr>
        <a:xfrm flipV="1">
          <a:off x="9639300" y="16339438"/>
          <a:ext cx="838200" cy="2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60842</xdr:rowOff>
    </xdr:from>
    <xdr:ext cx="534377" cy="259045"/>
    <xdr:sp macro="" textlink="">
      <xdr:nvSpPr>
        <xdr:cNvPr id="464" name="土木費平均値テキスト"/>
        <xdr:cNvSpPr txBox="1"/>
      </xdr:nvSpPr>
      <xdr:spPr>
        <a:xfrm>
          <a:off x="10528300" y="16520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81361</xdr:rowOff>
    </xdr:from>
    <xdr:to>
      <xdr:col>50</xdr:col>
      <xdr:colOff>114300</xdr:colOff>
      <xdr:row>95</xdr:row>
      <xdr:rowOff>125710</xdr:rowOff>
    </xdr:to>
    <xdr:cxnSp macro="">
      <xdr:nvCxnSpPr>
        <xdr:cNvPr id="466" name="直線コネクタ 465"/>
        <xdr:cNvCxnSpPr/>
      </xdr:nvCxnSpPr>
      <xdr:spPr>
        <a:xfrm flipV="1">
          <a:off x="8750300" y="16369111"/>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21158</xdr:rowOff>
    </xdr:from>
    <xdr:ext cx="534377" cy="259045"/>
    <xdr:sp macro="" textlink="">
      <xdr:nvSpPr>
        <xdr:cNvPr id="468" name="テキスト ボックス 467"/>
        <xdr:cNvSpPr txBox="1"/>
      </xdr:nvSpPr>
      <xdr:spPr>
        <a:xfrm>
          <a:off x="9372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93058</xdr:rowOff>
    </xdr:from>
    <xdr:to>
      <xdr:col>45</xdr:col>
      <xdr:colOff>177800</xdr:colOff>
      <xdr:row>95</xdr:row>
      <xdr:rowOff>125710</xdr:rowOff>
    </xdr:to>
    <xdr:cxnSp macro="">
      <xdr:nvCxnSpPr>
        <xdr:cNvPr id="469" name="直線コネクタ 468"/>
        <xdr:cNvCxnSpPr/>
      </xdr:nvCxnSpPr>
      <xdr:spPr>
        <a:xfrm>
          <a:off x="7861300" y="16380808"/>
          <a:ext cx="889000" cy="3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33425</xdr:rowOff>
    </xdr:from>
    <xdr:ext cx="534377" cy="259045"/>
    <xdr:sp macro="" textlink="">
      <xdr:nvSpPr>
        <xdr:cNvPr id="471" name="テキスト ボックス 470"/>
        <xdr:cNvSpPr txBox="1"/>
      </xdr:nvSpPr>
      <xdr:spPr>
        <a:xfrm>
          <a:off x="8483111" y="16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93058</xdr:rowOff>
    </xdr:from>
    <xdr:to>
      <xdr:col>41</xdr:col>
      <xdr:colOff>50800</xdr:colOff>
      <xdr:row>95</xdr:row>
      <xdr:rowOff>117725</xdr:rowOff>
    </xdr:to>
    <xdr:cxnSp macro="">
      <xdr:nvCxnSpPr>
        <xdr:cNvPr id="472" name="直線コネクタ 471"/>
        <xdr:cNvCxnSpPr/>
      </xdr:nvCxnSpPr>
      <xdr:spPr>
        <a:xfrm flipV="1">
          <a:off x="6972300" y="16380808"/>
          <a:ext cx="889000" cy="2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58648</xdr:rowOff>
    </xdr:from>
    <xdr:ext cx="534377" cy="259045"/>
    <xdr:sp macro="" textlink="">
      <xdr:nvSpPr>
        <xdr:cNvPr id="474" name="テキスト ボックス 473"/>
        <xdr:cNvSpPr txBox="1"/>
      </xdr:nvSpPr>
      <xdr:spPr>
        <a:xfrm>
          <a:off x="7594111" y="1651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139267</xdr:rowOff>
    </xdr:from>
    <xdr:ext cx="534377" cy="259045"/>
    <xdr:sp macro="" textlink="">
      <xdr:nvSpPr>
        <xdr:cNvPr id="476" name="テキスト ボックス 475"/>
        <xdr:cNvSpPr txBox="1"/>
      </xdr:nvSpPr>
      <xdr:spPr>
        <a:xfrm>
          <a:off x="6705111" y="1659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888</xdr:rowOff>
    </xdr:from>
    <xdr:to>
      <xdr:col>55</xdr:col>
      <xdr:colOff>50800</xdr:colOff>
      <xdr:row>95</xdr:row>
      <xdr:rowOff>102488</xdr:rowOff>
    </xdr:to>
    <xdr:sp macro="" textlink="">
      <xdr:nvSpPr>
        <xdr:cNvPr id="482" name="楕円 481"/>
        <xdr:cNvSpPr/>
      </xdr:nvSpPr>
      <xdr:spPr>
        <a:xfrm>
          <a:off x="10426700" y="1628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23765</xdr:rowOff>
    </xdr:from>
    <xdr:ext cx="534377" cy="259045"/>
    <xdr:sp macro="" textlink="">
      <xdr:nvSpPr>
        <xdr:cNvPr id="483" name="土木費該当値テキスト"/>
        <xdr:cNvSpPr txBox="1"/>
      </xdr:nvSpPr>
      <xdr:spPr>
        <a:xfrm>
          <a:off x="10528300" y="1614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30561</xdr:rowOff>
    </xdr:from>
    <xdr:to>
      <xdr:col>50</xdr:col>
      <xdr:colOff>165100</xdr:colOff>
      <xdr:row>95</xdr:row>
      <xdr:rowOff>132161</xdr:rowOff>
    </xdr:to>
    <xdr:sp macro="" textlink="">
      <xdr:nvSpPr>
        <xdr:cNvPr id="484" name="楕円 483"/>
        <xdr:cNvSpPr/>
      </xdr:nvSpPr>
      <xdr:spPr>
        <a:xfrm>
          <a:off x="9588500" y="1631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148688</xdr:rowOff>
    </xdr:from>
    <xdr:ext cx="534377" cy="259045"/>
    <xdr:sp macro="" textlink="">
      <xdr:nvSpPr>
        <xdr:cNvPr id="485" name="テキスト ボックス 484"/>
        <xdr:cNvSpPr txBox="1"/>
      </xdr:nvSpPr>
      <xdr:spPr>
        <a:xfrm>
          <a:off x="9372111" y="1609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74910</xdr:rowOff>
    </xdr:from>
    <xdr:to>
      <xdr:col>46</xdr:col>
      <xdr:colOff>38100</xdr:colOff>
      <xdr:row>96</xdr:row>
      <xdr:rowOff>5060</xdr:rowOff>
    </xdr:to>
    <xdr:sp macro="" textlink="">
      <xdr:nvSpPr>
        <xdr:cNvPr id="486" name="楕円 485"/>
        <xdr:cNvSpPr/>
      </xdr:nvSpPr>
      <xdr:spPr>
        <a:xfrm>
          <a:off x="8699500" y="1636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21587</xdr:rowOff>
    </xdr:from>
    <xdr:ext cx="534377" cy="259045"/>
    <xdr:sp macro="" textlink="">
      <xdr:nvSpPr>
        <xdr:cNvPr id="487" name="テキスト ボックス 486"/>
        <xdr:cNvSpPr txBox="1"/>
      </xdr:nvSpPr>
      <xdr:spPr>
        <a:xfrm>
          <a:off x="8483111" y="1613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42258</xdr:rowOff>
    </xdr:from>
    <xdr:to>
      <xdr:col>41</xdr:col>
      <xdr:colOff>101600</xdr:colOff>
      <xdr:row>95</xdr:row>
      <xdr:rowOff>143858</xdr:rowOff>
    </xdr:to>
    <xdr:sp macro="" textlink="">
      <xdr:nvSpPr>
        <xdr:cNvPr id="488" name="楕円 487"/>
        <xdr:cNvSpPr/>
      </xdr:nvSpPr>
      <xdr:spPr>
        <a:xfrm>
          <a:off x="7810500" y="1633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160385</xdr:rowOff>
    </xdr:from>
    <xdr:ext cx="534377" cy="259045"/>
    <xdr:sp macro="" textlink="">
      <xdr:nvSpPr>
        <xdr:cNvPr id="489" name="テキスト ボックス 488"/>
        <xdr:cNvSpPr txBox="1"/>
      </xdr:nvSpPr>
      <xdr:spPr>
        <a:xfrm>
          <a:off x="7594111" y="1610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66925</xdr:rowOff>
    </xdr:from>
    <xdr:to>
      <xdr:col>36</xdr:col>
      <xdr:colOff>165100</xdr:colOff>
      <xdr:row>95</xdr:row>
      <xdr:rowOff>168525</xdr:rowOff>
    </xdr:to>
    <xdr:sp macro="" textlink="">
      <xdr:nvSpPr>
        <xdr:cNvPr id="490" name="楕円 489"/>
        <xdr:cNvSpPr/>
      </xdr:nvSpPr>
      <xdr:spPr>
        <a:xfrm>
          <a:off x="6921500" y="1635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13602</xdr:rowOff>
    </xdr:from>
    <xdr:ext cx="534377" cy="259045"/>
    <xdr:sp macro="" textlink="">
      <xdr:nvSpPr>
        <xdr:cNvPr id="491" name="テキスト ボックス 490"/>
        <xdr:cNvSpPr txBox="1"/>
      </xdr:nvSpPr>
      <xdr:spPr>
        <a:xfrm>
          <a:off x="6705111" y="1612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107549</xdr:rowOff>
    </xdr:from>
    <xdr:to>
      <xdr:col>85</xdr:col>
      <xdr:colOff>127000</xdr:colOff>
      <xdr:row>36</xdr:row>
      <xdr:rowOff>147782</xdr:rowOff>
    </xdr:to>
    <xdr:cxnSp macro="">
      <xdr:nvCxnSpPr>
        <xdr:cNvPr id="522" name="直線コネクタ 521"/>
        <xdr:cNvCxnSpPr/>
      </xdr:nvCxnSpPr>
      <xdr:spPr>
        <a:xfrm flipV="1">
          <a:off x="15481300" y="6279749"/>
          <a:ext cx="8382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150929</xdr:rowOff>
    </xdr:from>
    <xdr:ext cx="534377" cy="259045"/>
    <xdr:sp macro="" textlink="">
      <xdr:nvSpPr>
        <xdr:cNvPr id="523" name="消防費平均値テキスト"/>
        <xdr:cNvSpPr txBox="1"/>
      </xdr:nvSpPr>
      <xdr:spPr>
        <a:xfrm>
          <a:off x="16370300" y="6323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123290</xdr:rowOff>
    </xdr:from>
    <xdr:to>
      <xdr:col>81</xdr:col>
      <xdr:colOff>50800</xdr:colOff>
      <xdr:row>36</xdr:row>
      <xdr:rowOff>147782</xdr:rowOff>
    </xdr:to>
    <xdr:cxnSp macro="">
      <xdr:nvCxnSpPr>
        <xdr:cNvPr id="525" name="直線コネクタ 524"/>
        <xdr:cNvCxnSpPr/>
      </xdr:nvCxnSpPr>
      <xdr:spPr>
        <a:xfrm>
          <a:off x="14592300" y="6295490"/>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91036</xdr:rowOff>
    </xdr:from>
    <xdr:ext cx="534377" cy="259045"/>
    <xdr:sp macro="" textlink="">
      <xdr:nvSpPr>
        <xdr:cNvPr id="527" name="テキスト ボックス 526"/>
        <xdr:cNvSpPr txBox="1"/>
      </xdr:nvSpPr>
      <xdr:spPr>
        <a:xfrm>
          <a:off x="15214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71610</xdr:rowOff>
    </xdr:from>
    <xdr:to>
      <xdr:col>76</xdr:col>
      <xdr:colOff>114300</xdr:colOff>
      <xdr:row>36</xdr:row>
      <xdr:rowOff>123290</xdr:rowOff>
    </xdr:to>
    <xdr:cxnSp macro="">
      <xdr:nvCxnSpPr>
        <xdr:cNvPr id="528" name="直線コネクタ 527"/>
        <xdr:cNvCxnSpPr/>
      </xdr:nvCxnSpPr>
      <xdr:spPr>
        <a:xfrm>
          <a:off x="13703300" y="6243810"/>
          <a:ext cx="889000" cy="5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82643</xdr:rowOff>
    </xdr:from>
    <xdr:ext cx="534377" cy="259045"/>
    <xdr:sp macro="" textlink="">
      <xdr:nvSpPr>
        <xdr:cNvPr id="530" name="テキスト ボックス 529"/>
        <xdr:cNvSpPr txBox="1"/>
      </xdr:nvSpPr>
      <xdr:spPr>
        <a:xfrm>
          <a:off x="14325111" y="642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71610</xdr:rowOff>
    </xdr:from>
    <xdr:to>
      <xdr:col>71</xdr:col>
      <xdr:colOff>177800</xdr:colOff>
      <xdr:row>36</xdr:row>
      <xdr:rowOff>130311</xdr:rowOff>
    </xdr:to>
    <xdr:cxnSp macro="">
      <xdr:nvCxnSpPr>
        <xdr:cNvPr id="531" name="直線コネクタ 530"/>
        <xdr:cNvCxnSpPr/>
      </xdr:nvCxnSpPr>
      <xdr:spPr>
        <a:xfrm flipV="1">
          <a:off x="12814300" y="6243810"/>
          <a:ext cx="889000" cy="5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33" name="テキスト ボックス 532"/>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91069</xdr:rowOff>
    </xdr:from>
    <xdr:ext cx="534377" cy="259045"/>
    <xdr:sp macro="" textlink="">
      <xdr:nvSpPr>
        <xdr:cNvPr id="535" name="テキスト ボックス 534"/>
        <xdr:cNvSpPr txBox="1"/>
      </xdr:nvSpPr>
      <xdr:spPr>
        <a:xfrm>
          <a:off x="12547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56749</xdr:rowOff>
    </xdr:from>
    <xdr:to>
      <xdr:col>85</xdr:col>
      <xdr:colOff>177800</xdr:colOff>
      <xdr:row>36</xdr:row>
      <xdr:rowOff>158349</xdr:rowOff>
    </xdr:to>
    <xdr:sp macro="" textlink="">
      <xdr:nvSpPr>
        <xdr:cNvPr id="541" name="楕円 540"/>
        <xdr:cNvSpPr/>
      </xdr:nvSpPr>
      <xdr:spPr>
        <a:xfrm>
          <a:off x="16268700" y="62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79626</xdr:rowOff>
    </xdr:from>
    <xdr:ext cx="534377" cy="259045"/>
    <xdr:sp macro="" textlink="">
      <xdr:nvSpPr>
        <xdr:cNvPr id="542" name="消防費該当値テキスト"/>
        <xdr:cNvSpPr txBox="1"/>
      </xdr:nvSpPr>
      <xdr:spPr>
        <a:xfrm>
          <a:off x="16370300" y="608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96982</xdr:rowOff>
    </xdr:from>
    <xdr:to>
      <xdr:col>81</xdr:col>
      <xdr:colOff>101600</xdr:colOff>
      <xdr:row>37</xdr:row>
      <xdr:rowOff>27132</xdr:rowOff>
    </xdr:to>
    <xdr:sp macro="" textlink="">
      <xdr:nvSpPr>
        <xdr:cNvPr id="543" name="楕円 542"/>
        <xdr:cNvSpPr/>
      </xdr:nvSpPr>
      <xdr:spPr>
        <a:xfrm>
          <a:off x="15430500" y="626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43659</xdr:rowOff>
    </xdr:from>
    <xdr:ext cx="534377" cy="259045"/>
    <xdr:sp macro="" textlink="">
      <xdr:nvSpPr>
        <xdr:cNvPr id="544" name="テキスト ボックス 543"/>
        <xdr:cNvSpPr txBox="1"/>
      </xdr:nvSpPr>
      <xdr:spPr>
        <a:xfrm>
          <a:off x="15214111" y="604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72490</xdr:rowOff>
    </xdr:from>
    <xdr:to>
      <xdr:col>76</xdr:col>
      <xdr:colOff>165100</xdr:colOff>
      <xdr:row>37</xdr:row>
      <xdr:rowOff>2640</xdr:rowOff>
    </xdr:to>
    <xdr:sp macro="" textlink="">
      <xdr:nvSpPr>
        <xdr:cNvPr id="545" name="楕円 544"/>
        <xdr:cNvSpPr/>
      </xdr:nvSpPr>
      <xdr:spPr>
        <a:xfrm>
          <a:off x="14541500" y="624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19167</xdr:rowOff>
    </xdr:from>
    <xdr:ext cx="534377" cy="259045"/>
    <xdr:sp macro="" textlink="">
      <xdr:nvSpPr>
        <xdr:cNvPr id="546" name="テキスト ボックス 545"/>
        <xdr:cNvSpPr txBox="1"/>
      </xdr:nvSpPr>
      <xdr:spPr>
        <a:xfrm>
          <a:off x="14325111" y="601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20810</xdr:rowOff>
    </xdr:from>
    <xdr:to>
      <xdr:col>72</xdr:col>
      <xdr:colOff>38100</xdr:colOff>
      <xdr:row>36</xdr:row>
      <xdr:rowOff>122410</xdr:rowOff>
    </xdr:to>
    <xdr:sp macro="" textlink="">
      <xdr:nvSpPr>
        <xdr:cNvPr id="547" name="楕円 546"/>
        <xdr:cNvSpPr/>
      </xdr:nvSpPr>
      <xdr:spPr>
        <a:xfrm>
          <a:off x="13652500" y="619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138937</xdr:rowOff>
    </xdr:from>
    <xdr:ext cx="534377" cy="259045"/>
    <xdr:sp macro="" textlink="">
      <xdr:nvSpPr>
        <xdr:cNvPr id="548" name="テキスト ボックス 547"/>
        <xdr:cNvSpPr txBox="1"/>
      </xdr:nvSpPr>
      <xdr:spPr>
        <a:xfrm>
          <a:off x="13436111" y="59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79511</xdr:rowOff>
    </xdr:from>
    <xdr:to>
      <xdr:col>67</xdr:col>
      <xdr:colOff>101600</xdr:colOff>
      <xdr:row>37</xdr:row>
      <xdr:rowOff>9661</xdr:rowOff>
    </xdr:to>
    <xdr:sp macro="" textlink="">
      <xdr:nvSpPr>
        <xdr:cNvPr id="549" name="楕円 548"/>
        <xdr:cNvSpPr/>
      </xdr:nvSpPr>
      <xdr:spPr>
        <a:xfrm>
          <a:off x="12763500" y="625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26188</xdr:rowOff>
    </xdr:from>
    <xdr:ext cx="534377" cy="259045"/>
    <xdr:sp macro="" textlink="">
      <xdr:nvSpPr>
        <xdr:cNvPr id="550" name="テキスト ボックス 549"/>
        <xdr:cNvSpPr txBox="1"/>
      </xdr:nvSpPr>
      <xdr:spPr>
        <a:xfrm>
          <a:off x="12547111" y="60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90528</xdr:rowOff>
    </xdr:from>
    <xdr:to>
      <xdr:col>85</xdr:col>
      <xdr:colOff>127000</xdr:colOff>
      <xdr:row>56</xdr:row>
      <xdr:rowOff>98209</xdr:rowOff>
    </xdr:to>
    <xdr:cxnSp macro="">
      <xdr:nvCxnSpPr>
        <xdr:cNvPr id="579" name="直線コネクタ 578"/>
        <xdr:cNvCxnSpPr/>
      </xdr:nvCxnSpPr>
      <xdr:spPr>
        <a:xfrm>
          <a:off x="15481300" y="9691728"/>
          <a:ext cx="8382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80" name="教育費平均値テキスト"/>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47932</xdr:rowOff>
    </xdr:from>
    <xdr:to>
      <xdr:col>81</xdr:col>
      <xdr:colOff>50800</xdr:colOff>
      <xdr:row>56</xdr:row>
      <xdr:rowOff>90528</xdr:rowOff>
    </xdr:to>
    <xdr:cxnSp macro="">
      <xdr:nvCxnSpPr>
        <xdr:cNvPr id="582" name="直線コネクタ 581"/>
        <xdr:cNvCxnSpPr/>
      </xdr:nvCxnSpPr>
      <xdr:spPr>
        <a:xfrm>
          <a:off x="14592300" y="9649132"/>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143740</xdr:rowOff>
    </xdr:from>
    <xdr:ext cx="534377" cy="259045"/>
    <xdr:sp macro="" textlink="">
      <xdr:nvSpPr>
        <xdr:cNvPr id="584" name="テキスト ボックス 583"/>
        <xdr:cNvSpPr txBox="1"/>
      </xdr:nvSpPr>
      <xdr:spPr>
        <a:xfrm>
          <a:off x="15214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13832</xdr:rowOff>
    </xdr:from>
    <xdr:to>
      <xdr:col>76</xdr:col>
      <xdr:colOff>114300</xdr:colOff>
      <xdr:row>56</xdr:row>
      <xdr:rowOff>47932</xdr:rowOff>
    </xdr:to>
    <xdr:cxnSp macro="">
      <xdr:nvCxnSpPr>
        <xdr:cNvPr id="585" name="直線コネクタ 584"/>
        <xdr:cNvCxnSpPr/>
      </xdr:nvCxnSpPr>
      <xdr:spPr>
        <a:xfrm>
          <a:off x="13703300" y="9615032"/>
          <a:ext cx="8890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142019</xdr:rowOff>
    </xdr:from>
    <xdr:ext cx="534377" cy="259045"/>
    <xdr:sp macro="" textlink="">
      <xdr:nvSpPr>
        <xdr:cNvPr id="587" name="テキスト ボックス 586"/>
        <xdr:cNvSpPr txBox="1"/>
      </xdr:nvSpPr>
      <xdr:spPr>
        <a:xfrm>
          <a:off x="14325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55469</xdr:rowOff>
    </xdr:from>
    <xdr:to>
      <xdr:col>71</xdr:col>
      <xdr:colOff>177800</xdr:colOff>
      <xdr:row>56</xdr:row>
      <xdr:rowOff>13832</xdr:rowOff>
    </xdr:to>
    <xdr:cxnSp macro="">
      <xdr:nvCxnSpPr>
        <xdr:cNvPr id="588" name="直線コネクタ 587"/>
        <xdr:cNvCxnSpPr/>
      </xdr:nvCxnSpPr>
      <xdr:spPr>
        <a:xfrm>
          <a:off x="12814300" y="9485219"/>
          <a:ext cx="889000" cy="12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138010</xdr:rowOff>
    </xdr:from>
    <xdr:ext cx="534377" cy="259045"/>
    <xdr:sp macro="" textlink="">
      <xdr:nvSpPr>
        <xdr:cNvPr id="590" name="テキスト ボックス 589"/>
        <xdr:cNvSpPr txBox="1"/>
      </xdr:nvSpPr>
      <xdr:spPr>
        <a:xfrm>
          <a:off x="13436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7060</xdr:rowOff>
    </xdr:from>
    <xdr:ext cx="534377" cy="259045"/>
    <xdr:sp macro="" textlink="">
      <xdr:nvSpPr>
        <xdr:cNvPr id="592" name="テキスト ボックス 591"/>
        <xdr:cNvSpPr txBox="1"/>
      </xdr:nvSpPr>
      <xdr:spPr>
        <a:xfrm>
          <a:off x="12547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47409</xdr:rowOff>
    </xdr:from>
    <xdr:to>
      <xdr:col>85</xdr:col>
      <xdr:colOff>177800</xdr:colOff>
      <xdr:row>56</xdr:row>
      <xdr:rowOff>149009</xdr:rowOff>
    </xdr:to>
    <xdr:sp macro="" textlink="">
      <xdr:nvSpPr>
        <xdr:cNvPr id="598" name="楕円 597"/>
        <xdr:cNvSpPr/>
      </xdr:nvSpPr>
      <xdr:spPr>
        <a:xfrm>
          <a:off x="16268700" y="964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25836</xdr:rowOff>
    </xdr:from>
    <xdr:ext cx="534377" cy="259045"/>
    <xdr:sp macro="" textlink="">
      <xdr:nvSpPr>
        <xdr:cNvPr id="599" name="教育費該当値テキスト"/>
        <xdr:cNvSpPr txBox="1"/>
      </xdr:nvSpPr>
      <xdr:spPr>
        <a:xfrm>
          <a:off x="16370300" y="962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39728</xdr:rowOff>
    </xdr:from>
    <xdr:to>
      <xdr:col>81</xdr:col>
      <xdr:colOff>101600</xdr:colOff>
      <xdr:row>56</xdr:row>
      <xdr:rowOff>141328</xdr:rowOff>
    </xdr:to>
    <xdr:sp macro="" textlink="">
      <xdr:nvSpPr>
        <xdr:cNvPr id="600" name="楕円 599"/>
        <xdr:cNvSpPr/>
      </xdr:nvSpPr>
      <xdr:spPr>
        <a:xfrm>
          <a:off x="15430500" y="96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157855</xdr:rowOff>
    </xdr:from>
    <xdr:ext cx="534377" cy="259045"/>
    <xdr:sp macro="" textlink="">
      <xdr:nvSpPr>
        <xdr:cNvPr id="601" name="テキスト ボックス 600"/>
        <xdr:cNvSpPr txBox="1"/>
      </xdr:nvSpPr>
      <xdr:spPr>
        <a:xfrm>
          <a:off x="15214111" y="941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168582</xdr:rowOff>
    </xdr:from>
    <xdr:to>
      <xdr:col>76</xdr:col>
      <xdr:colOff>165100</xdr:colOff>
      <xdr:row>56</xdr:row>
      <xdr:rowOff>98732</xdr:rowOff>
    </xdr:to>
    <xdr:sp macro="" textlink="">
      <xdr:nvSpPr>
        <xdr:cNvPr id="602" name="楕円 601"/>
        <xdr:cNvSpPr/>
      </xdr:nvSpPr>
      <xdr:spPr>
        <a:xfrm>
          <a:off x="14541500" y="959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115259</xdr:rowOff>
    </xdr:from>
    <xdr:ext cx="534377" cy="259045"/>
    <xdr:sp macro="" textlink="">
      <xdr:nvSpPr>
        <xdr:cNvPr id="603" name="テキスト ボックス 602"/>
        <xdr:cNvSpPr txBox="1"/>
      </xdr:nvSpPr>
      <xdr:spPr>
        <a:xfrm>
          <a:off x="14325111" y="937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134482</xdr:rowOff>
    </xdr:from>
    <xdr:to>
      <xdr:col>72</xdr:col>
      <xdr:colOff>38100</xdr:colOff>
      <xdr:row>56</xdr:row>
      <xdr:rowOff>64632</xdr:rowOff>
    </xdr:to>
    <xdr:sp macro="" textlink="">
      <xdr:nvSpPr>
        <xdr:cNvPr id="604" name="楕円 603"/>
        <xdr:cNvSpPr/>
      </xdr:nvSpPr>
      <xdr:spPr>
        <a:xfrm>
          <a:off x="13652500" y="956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81159</xdr:rowOff>
    </xdr:from>
    <xdr:ext cx="534377" cy="259045"/>
    <xdr:sp macro="" textlink="">
      <xdr:nvSpPr>
        <xdr:cNvPr id="605" name="テキスト ボックス 604"/>
        <xdr:cNvSpPr txBox="1"/>
      </xdr:nvSpPr>
      <xdr:spPr>
        <a:xfrm>
          <a:off x="13436111" y="93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4669</xdr:rowOff>
    </xdr:from>
    <xdr:to>
      <xdr:col>67</xdr:col>
      <xdr:colOff>101600</xdr:colOff>
      <xdr:row>55</xdr:row>
      <xdr:rowOff>106269</xdr:rowOff>
    </xdr:to>
    <xdr:sp macro="" textlink="">
      <xdr:nvSpPr>
        <xdr:cNvPr id="606" name="楕円 605"/>
        <xdr:cNvSpPr/>
      </xdr:nvSpPr>
      <xdr:spPr>
        <a:xfrm>
          <a:off x="12763500" y="943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122796</xdr:rowOff>
    </xdr:from>
    <xdr:ext cx="534377" cy="259045"/>
    <xdr:sp macro="" textlink="">
      <xdr:nvSpPr>
        <xdr:cNvPr id="607" name="テキスト ボックス 606"/>
        <xdr:cNvSpPr txBox="1"/>
      </xdr:nvSpPr>
      <xdr:spPr>
        <a:xfrm>
          <a:off x="12547111" y="92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147358</xdr:rowOff>
    </xdr:from>
    <xdr:to>
      <xdr:col>85</xdr:col>
      <xdr:colOff>127000</xdr:colOff>
      <xdr:row>78</xdr:row>
      <xdr:rowOff>166712</xdr:rowOff>
    </xdr:to>
    <xdr:cxnSp macro="">
      <xdr:nvCxnSpPr>
        <xdr:cNvPr id="636" name="直線コネクタ 635"/>
        <xdr:cNvCxnSpPr/>
      </xdr:nvCxnSpPr>
      <xdr:spPr>
        <a:xfrm flipV="1">
          <a:off x="15481300" y="13520458"/>
          <a:ext cx="838200" cy="1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75773</xdr:rowOff>
    </xdr:from>
    <xdr:ext cx="469744" cy="259045"/>
    <xdr:sp macro="" textlink="">
      <xdr:nvSpPr>
        <xdr:cNvPr id="637" name="災害復旧費平均値テキスト"/>
        <xdr:cNvSpPr txBox="1"/>
      </xdr:nvSpPr>
      <xdr:spPr>
        <a:xfrm>
          <a:off x="16370300" y="13448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86131</xdr:rowOff>
    </xdr:from>
    <xdr:to>
      <xdr:col>81</xdr:col>
      <xdr:colOff>50800</xdr:colOff>
      <xdr:row>78</xdr:row>
      <xdr:rowOff>166712</xdr:rowOff>
    </xdr:to>
    <xdr:cxnSp macro="">
      <xdr:nvCxnSpPr>
        <xdr:cNvPr id="639" name="直線コネクタ 638"/>
        <xdr:cNvCxnSpPr/>
      </xdr:nvCxnSpPr>
      <xdr:spPr>
        <a:xfrm>
          <a:off x="14592300" y="13287781"/>
          <a:ext cx="889000" cy="25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41" name="テキスト ボックス 640"/>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86131</xdr:rowOff>
    </xdr:from>
    <xdr:to>
      <xdr:col>76</xdr:col>
      <xdr:colOff>114300</xdr:colOff>
      <xdr:row>78</xdr:row>
      <xdr:rowOff>12649</xdr:rowOff>
    </xdr:to>
    <xdr:cxnSp macro="">
      <xdr:nvCxnSpPr>
        <xdr:cNvPr id="642" name="直線コネクタ 641"/>
        <xdr:cNvCxnSpPr/>
      </xdr:nvCxnSpPr>
      <xdr:spPr>
        <a:xfrm flipV="1">
          <a:off x="13703300" y="13287781"/>
          <a:ext cx="889000" cy="9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23296</xdr:rowOff>
    </xdr:from>
    <xdr:ext cx="469744" cy="259045"/>
    <xdr:sp macro="" textlink="">
      <xdr:nvSpPr>
        <xdr:cNvPr id="644" name="テキスト ボックス 643"/>
        <xdr:cNvSpPr txBox="1"/>
      </xdr:nvSpPr>
      <xdr:spPr>
        <a:xfrm>
          <a:off x="14357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12649</xdr:rowOff>
    </xdr:from>
    <xdr:to>
      <xdr:col>71</xdr:col>
      <xdr:colOff>177800</xdr:colOff>
      <xdr:row>78</xdr:row>
      <xdr:rowOff>41656</xdr:rowOff>
    </xdr:to>
    <xdr:cxnSp macro="">
      <xdr:nvCxnSpPr>
        <xdr:cNvPr id="645" name="直線コネクタ 644"/>
        <xdr:cNvCxnSpPr/>
      </xdr:nvCxnSpPr>
      <xdr:spPr>
        <a:xfrm flipV="1">
          <a:off x="12814300" y="13385749"/>
          <a:ext cx="889000" cy="2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154818</xdr:rowOff>
    </xdr:from>
    <xdr:ext cx="469744" cy="259045"/>
    <xdr:sp macro="" textlink="">
      <xdr:nvSpPr>
        <xdr:cNvPr id="647" name="テキスト ボックス 646"/>
        <xdr:cNvSpPr txBox="1"/>
      </xdr:nvSpPr>
      <xdr:spPr>
        <a:xfrm>
          <a:off x="13468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157382</xdr:rowOff>
    </xdr:from>
    <xdr:ext cx="469744" cy="259045"/>
    <xdr:sp macro="" textlink="">
      <xdr:nvSpPr>
        <xdr:cNvPr id="649" name="テキスト ボックス 648"/>
        <xdr:cNvSpPr txBox="1"/>
      </xdr:nvSpPr>
      <xdr:spPr>
        <a:xfrm>
          <a:off x="12579428" y="1353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96558</xdr:rowOff>
    </xdr:from>
    <xdr:to>
      <xdr:col>85</xdr:col>
      <xdr:colOff>177800</xdr:colOff>
      <xdr:row>79</xdr:row>
      <xdr:rowOff>26708</xdr:rowOff>
    </xdr:to>
    <xdr:sp macro="" textlink="">
      <xdr:nvSpPr>
        <xdr:cNvPr id="655" name="楕円 654"/>
        <xdr:cNvSpPr/>
      </xdr:nvSpPr>
      <xdr:spPr>
        <a:xfrm>
          <a:off x="16268700" y="134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55935</xdr:rowOff>
    </xdr:from>
    <xdr:ext cx="469744" cy="259045"/>
    <xdr:sp macro="" textlink="">
      <xdr:nvSpPr>
        <xdr:cNvPr id="656" name="災害復旧費該当値テキスト"/>
        <xdr:cNvSpPr txBox="1"/>
      </xdr:nvSpPr>
      <xdr:spPr>
        <a:xfrm>
          <a:off x="16370300" y="1325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115912</xdr:rowOff>
    </xdr:from>
    <xdr:to>
      <xdr:col>81</xdr:col>
      <xdr:colOff>101600</xdr:colOff>
      <xdr:row>79</xdr:row>
      <xdr:rowOff>46062</xdr:rowOff>
    </xdr:to>
    <xdr:sp macro="" textlink="">
      <xdr:nvSpPr>
        <xdr:cNvPr id="657" name="楕円 656"/>
        <xdr:cNvSpPr/>
      </xdr:nvSpPr>
      <xdr:spPr>
        <a:xfrm>
          <a:off x="15430500" y="1348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37189</xdr:rowOff>
    </xdr:from>
    <xdr:ext cx="469744" cy="259045"/>
    <xdr:sp macro="" textlink="">
      <xdr:nvSpPr>
        <xdr:cNvPr id="658" name="テキスト ボックス 657"/>
        <xdr:cNvSpPr txBox="1"/>
      </xdr:nvSpPr>
      <xdr:spPr>
        <a:xfrm>
          <a:off x="15246428" y="1358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35331</xdr:rowOff>
    </xdr:from>
    <xdr:to>
      <xdr:col>76</xdr:col>
      <xdr:colOff>165100</xdr:colOff>
      <xdr:row>77</xdr:row>
      <xdr:rowOff>136931</xdr:rowOff>
    </xdr:to>
    <xdr:sp macro="" textlink="">
      <xdr:nvSpPr>
        <xdr:cNvPr id="659" name="楕円 658"/>
        <xdr:cNvSpPr/>
      </xdr:nvSpPr>
      <xdr:spPr>
        <a:xfrm>
          <a:off x="14541500" y="132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153458</xdr:rowOff>
    </xdr:from>
    <xdr:ext cx="534377" cy="259045"/>
    <xdr:sp macro="" textlink="">
      <xdr:nvSpPr>
        <xdr:cNvPr id="660" name="テキスト ボックス 659"/>
        <xdr:cNvSpPr txBox="1"/>
      </xdr:nvSpPr>
      <xdr:spPr>
        <a:xfrm>
          <a:off x="14325111" y="130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133299</xdr:rowOff>
    </xdr:from>
    <xdr:to>
      <xdr:col>72</xdr:col>
      <xdr:colOff>38100</xdr:colOff>
      <xdr:row>78</xdr:row>
      <xdr:rowOff>63449</xdr:rowOff>
    </xdr:to>
    <xdr:sp macro="" textlink="">
      <xdr:nvSpPr>
        <xdr:cNvPr id="661" name="楕円 660"/>
        <xdr:cNvSpPr/>
      </xdr:nvSpPr>
      <xdr:spPr>
        <a:xfrm>
          <a:off x="13652500" y="1333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79976</xdr:rowOff>
    </xdr:from>
    <xdr:ext cx="534377" cy="259045"/>
    <xdr:sp macro="" textlink="">
      <xdr:nvSpPr>
        <xdr:cNvPr id="662" name="テキスト ボックス 661"/>
        <xdr:cNvSpPr txBox="1"/>
      </xdr:nvSpPr>
      <xdr:spPr>
        <a:xfrm>
          <a:off x="13436111" y="1311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162306</xdr:rowOff>
    </xdr:from>
    <xdr:to>
      <xdr:col>67</xdr:col>
      <xdr:colOff>101600</xdr:colOff>
      <xdr:row>78</xdr:row>
      <xdr:rowOff>92456</xdr:rowOff>
    </xdr:to>
    <xdr:sp macro="" textlink="">
      <xdr:nvSpPr>
        <xdr:cNvPr id="663" name="楕円 662"/>
        <xdr:cNvSpPr/>
      </xdr:nvSpPr>
      <xdr:spPr>
        <a:xfrm>
          <a:off x="12763500" y="1336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108983</xdr:rowOff>
    </xdr:from>
    <xdr:ext cx="534377" cy="259045"/>
    <xdr:sp macro="" textlink="">
      <xdr:nvSpPr>
        <xdr:cNvPr id="664" name="テキスト ボックス 663"/>
        <xdr:cNvSpPr txBox="1"/>
      </xdr:nvSpPr>
      <xdr:spPr>
        <a:xfrm>
          <a:off x="12547111" y="1313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55221</xdr:rowOff>
    </xdr:from>
    <xdr:to>
      <xdr:col>85</xdr:col>
      <xdr:colOff>127000</xdr:colOff>
      <xdr:row>96</xdr:row>
      <xdr:rowOff>60147</xdr:rowOff>
    </xdr:to>
    <xdr:cxnSp macro="">
      <xdr:nvCxnSpPr>
        <xdr:cNvPr id="693" name="直線コネクタ 692"/>
        <xdr:cNvCxnSpPr/>
      </xdr:nvCxnSpPr>
      <xdr:spPr>
        <a:xfrm>
          <a:off x="15481300" y="16514421"/>
          <a:ext cx="838200" cy="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47999</xdr:rowOff>
    </xdr:from>
    <xdr:ext cx="534377" cy="259045"/>
    <xdr:sp macro="" textlink="">
      <xdr:nvSpPr>
        <xdr:cNvPr id="694" name="公債費平均値テキスト"/>
        <xdr:cNvSpPr txBox="1"/>
      </xdr:nvSpPr>
      <xdr:spPr>
        <a:xfrm>
          <a:off x="16370300" y="16678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5302</xdr:rowOff>
    </xdr:from>
    <xdr:to>
      <xdr:col>81</xdr:col>
      <xdr:colOff>50800</xdr:colOff>
      <xdr:row>96</xdr:row>
      <xdr:rowOff>55221</xdr:rowOff>
    </xdr:to>
    <xdr:cxnSp macro="">
      <xdr:nvCxnSpPr>
        <xdr:cNvPr id="696" name="直線コネクタ 695"/>
        <xdr:cNvCxnSpPr/>
      </xdr:nvCxnSpPr>
      <xdr:spPr>
        <a:xfrm>
          <a:off x="14592300" y="16464502"/>
          <a:ext cx="889000" cy="4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159156</xdr:rowOff>
    </xdr:from>
    <xdr:ext cx="534377" cy="259045"/>
    <xdr:sp macro="" textlink="">
      <xdr:nvSpPr>
        <xdr:cNvPr id="698" name="テキスト ボックス 697"/>
        <xdr:cNvSpPr txBox="1"/>
      </xdr:nvSpPr>
      <xdr:spPr>
        <a:xfrm>
          <a:off x="15214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122761</xdr:rowOff>
    </xdr:from>
    <xdr:to>
      <xdr:col>76</xdr:col>
      <xdr:colOff>114300</xdr:colOff>
      <xdr:row>96</xdr:row>
      <xdr:rowOff>5302</xdr:rowOff>
    </xdr:to>
    <xdr:cxnSp macro="">
      <xdr:nvCxnSpPr>
        <xdr:cNvPr id="699" name="直線コネクタ 698"/>
        <xdr:cNvCxnSpPr/>
      </xdr:nvCxnSpPr>
      <xdr:spPr>
        <a:xfrm>
          <a:off x="13703300" y="16410511"/>
          <a:ext cx="889000" cy="5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160070</xdr:rowOff>
    </xdr:from>
    <xdr:ext cx="534377" cy="259045"/>
    <xdr:sp macro="" textlink="">
      <xdr:nvSpPr>
        <xdr:cNvPr id="701" name="テキスト ボックス 700"/>
        <xdr:cNvSpPr txBox="1"/>
      </xdr:nvSpPr>
      <xdr:spPr>
        <a:xfrm>
          <a:off x="14325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122761</xdr:rowOff>
    </xdr:from>
    <xdr:to>
      <xdr:col>71</xdr:col>
      <xdr:colOff>177800</xdr:colOff>
      <xdr:row>95</xdr:row>
      <xdr:rowOff>148467</xdr:rowOff>
    </xdr:to>
    <xdr:cxnSp macro="">
      <xdr:nvCxnSpPr>
        <xdr:cNvPr id="702" name="直線コネクタ 701"/>
        <xdr:cNvCxnSpPr/>
      </xdr:nvCxnSpPr>
      <xdr:spPr>
        <a:xfrm flipV="1">
          <a:off x="12814300" y="16410511"/>
          <a:ext cx="889000" cy="2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170871</xdr:rowOff>
    </xdr:from>
    <xdr:ext cx="534377" cy="259045"/>
    <xdr:sp macro="" textlink="">
      <xdr:nvSpPr>
        <xdr:cNvPr id="704" name="テキスト ボックス 703"/>
        <xdr:cNvSpPr txBox="1"/>
      </xdr:nvSpPr>
      <xdr:spPr>
        <a:xfrm>
          <a:off x="13436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168871</xdr:rowOff>
    </xdr:from>
    <xdr:ext cx="534377" cy="259045"/>
    <xdr:sp macro="" textlink="">
      <xdr:nvSpPr>
        <xdr:cNvPr id="706" name="テキスト ボックス 705"/>
        <xdr:cNvSpPr txBox="1"/>
      </xdr:nvSpPr>
      <xdr:spPr>
        <a:xfrm>
          <a:off x="12547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9347</xdr:rowOff>
    </xdr:from>
    <xdr:to>
      <xdr:col>85</xdr:col>
      <xdr:colOff>177800</xdr:colOff>
      <xdr:row>96</xdr:row>
      <xdr:rowOff>110947</xdr:rowOff>
    </xdr:to>
    <xdr:sp macro="" textlink="">
      <xdr:nvSpPr>
        <xdr:cNvPr id="712" name="楕円 711"/>
        <xdr:cNvSpPr/>
      </xdr:nvSpPr>
      <xdr:spPr>
        <a:xfrm>
          <a:off x="16268700" y="1646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32224</xdr:rowOff>
    </xdr:from>
    <xdr:ext cx="599010" cy="259045"/>
    <xdr:sp macro="" textlink="">
      <xdr:nvSpPr>
        <xdr:cNvPr id="713" name="公債費該当値テキスト"/>
        <xdr:cNvSpPr txBox="1"/>
      </xdr:nvSpPr>
      <xdr:spPr>
        <a:xfrm>
          <a:off x="16370300" y="1631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4421</xdr:rowOff>
    </xdr:from>
    <xdr:to>
      <xdr:col>81</xdr:col>
      <xdr:colOff>101600</xdr:colOff>
      <xdr:row>96</xdr:row>
      <xdr:rowOff>106021</xdr:rowOff>
    </xdr:to>
    <xdr:sp macro="" textlink="">
      <xdr:nvSpPr>
        <xdr:cNvPr id="714" name="楕円 713"/>
        <xdr:cNvSpPr/>
      </xdr:nvSpPr>
      <xdr:spPr>
        <a:xfrm>
          <a:off x="15430500" y="1646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122548</xdr:rowOff>
    </xdr:from>
    <xdr:ext cx="599010" cy="259045"/>
    <xdr:sp macro="" textlink="">
      <xdr:nvSpPr>
        <xdr:cNvPr id="715" name="テキスト ボックス 714"/>
        <xdr:cNvSpPr txBox="1"/>
      </xdr:nvSpPr>
      <xdr:spPr>
        <a:xfrm>
          <a:off x="15181795" y="1623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125952</xdr:rowOff>
    </xdr:from>
    <xdr:to>
      <xdr:col>76</xdr:col>
      <xdr:colOff>165100</xdr:colOff>
      <xdr:row>96</xdr:row>
      <xdr:rowOff>56102</xdr:rowOff>
    </xdr:to>
    <xdr:sp macro="" textlink="">
      <xdr:nvSpPr>
        <xdr:cNvPr id="716" name="楕円 715"/>
        <xdr:cNvSpPr/>
      </xdr:nvSpPr>
      <xdr:spPr>
        <a:xfrm>
          <a:off x="14541500" y="164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72629</xdr:rowOff>
    </xdr:from>
    <xdr:ext cx="599010" cy="259045"/>
    <xdr:sp macro="" textlink="">
      <xdr:nvSpPr>
        <xdr:cNvPr id="717" name="テキスト ボックス 716"/>
        <xdr:cNvSpPr txBox="1"/>
      </xdr:nvSpPr>
      <xdr:spPr>
        <a:xfrm>
          <a:off x="14292795" y="1618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71961</xdr:rowOff>
    </xdr:from>
    <xdr:to>
      <xdr:col>72</xdr:col>
      <xdr:colOff>38100</xdr:colOff>
      <xdr:row>96</xdr:row>
      <xdr:rowOff>2111</xdr:rowOff>
    </xdr:to>
    <xdr:sp macro="" textlink="">
      <xdr:nvSpPr>
        <xdr:cNvPr id="718" name="楕円 717"/>
        <xdr:cNvSpPr/>
      </xdr:nvSpPr>
      <xdr:spPr>
        <a:xfrm>
          <a:off x="13652500" y="1635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18638</xdr:rowOff>
    </xdr:from>
    <xdr:ext cx="599010" cy="259045"/>
    <xdr:sp macro="" textlink="">
      <xdr:nvSpPr>
        <xdr:cNvPr id="719" name="テキスト ボックス 718"/>
        <xdr:cNvSpPr txBox="1"/>
      </xdr:nvSpPr>
      <xdr:spPr>
        <a:xfrm>
          <a:off x="13403795" y="16134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97667</xdr:rowOff>
    </xdr:from>
    <xdr:to>
      <xdr:col>67</xdr:col>
      <xdr:colOff>101600</xdr:colOff>
      <xdr:row>96</xdr:row>
      <xdr:rowOff>27817</xdr:rowOff>
    </xdr:to>
    <xdr:sp macro="" textlink="">
      <xdr:nvSpPr>
        <xdr:cNvPr id="720" name="楕円 719"/>
        <xdr:cNvSpPr/>
      </xdr:nvSpPr>
      <xdr:spPr>
        <a:xfrm>
          <a:off x="12763500" y="1638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44344</xdr:rowOff>
    </xdr:from>
    <xdr:ext cx="599010" cy="259045"/>
    <xdr:sp macro="" textlink="">
      <xdr:nvSpPr>
        <xdr:cNvPr id="721" name="テキスト ボックス 720"/>
        <xdr:cNvSpPr txBox="1"/>
      </xdr:nvSpPr>
      <xdr:spPr>
        <a:xfrm>
          <a:off x="12514795" y="1616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4" name="テキスト ボックス 753"/>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7" name="テキスト ボックス 756"/>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9" name="テキスト ボックス 758"/>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民生費は市民一人当たり</a:t>
          </a:r>
          <a:r>
            <a:rPr kumimoji="1" lang="en-US" altLang="ja-JP" sz="1400">
              <a:solidFill>
                <a:schemeClr val="dk1"/>
              </a:solidFill>
              <a:effectLst/>
              <a:latin typeface="+mn-lt"/>
              <a:ea typeface="+mn-ea"/>
              <a:cs typeface="+mn-cs"/>
            </a:rPr>
            <a:t>208</a:t>
          </a:r>
          <a:r>
            <a:rPr kumimoji="1" lang="ja-JP" altLang="ja-JP" sz="1400">
              <a:solidFill>
                <a:schemeClr val="dk1"/>
              </a:solidFill>
              <a:effectLst/>
              <a:latin typeface="+mn-lt"/>
              <a:ea typeface="+mn-ea"/>
              <a:cs typeface="+mn-cs"/>
            </a:rPr>
            <a:t>千円となっており、</a:t>
          </a:r>
          <a:r>
            <a:rPr kumimoji="1" lang="ja-JP" altLang="en-US" sz="1400">
              <a:solidFill>
                <a:schemeClr val="dk1"/>
              </a:solidFill>
              <a:effectLst/>
              <a:latin typeface="+mn-lt"/>
              <a:ea typeface="+mn-ea"/>
              <a:cs typeface="+mn-cs"/>
            </a:rPr>
            <a:t>依然として</a:t>
          </a:r>
          <a:r>
            <a:rPr kumimoji="1" lang="ja-JP" altLang="ja-JP" sz="1400">
              <a:solidFill>
                <a:schemeClr val="dk1"/>
              </a:solidFill>
              <a:effectLst/>
              <a:latin typeface="+mn-lt"/>
              <a:ea typeface="+mn-ea"/>
              <a:cs typeface="+mn-cs"/>
            </a:rPr>
            <a:t>類似団体平均に比べ高い状況にある。平成</a:t>
          </a:r>
          <a:r>
            <a:rPr kumimoji="1" lang="en-US" altLang="ja-JP" sz="1400">
              <a:solidFill>
                <a:schemeClr val="dk1"/>
              </a:solidFill>
              <a:effectLst/>
              <a:latin typeface="+mn-lt"/>
              <a:ea typeface="+mn-ea"/>
              <a:cs typeface="+mn-cs"/>
            </a:rPr>
            <a:t>26</a:t>
          </a:r>
          <a:r>
            <a:rPr kumimoji="1" lang="ja-JP" altLang="ja-JP" sz="1400">
              <a:solidFill>
                <a:schemeClr val="dk1"/>
              </a:solidFill>
              <a:effectLst/>
              <a:latin typeface="+mn-lt"/>
              <a:ea typeface="+mn-ea"/>
              <a:cs typeface="+mn-cs"/>
            </a:rPr>
            <a:t>年度から民生費は増加傾向にあるが、特に後期高齢者医療事業及び介護保険事業に係る繰出金、障害者への自立支援事業に要する経費が増加傾向にある。これは、被保険者の高齢化に伴う医療費の増加やサービス利用、障害者自立支援サービスの利用実績の増加に伴うものであ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また、農林水産業費は前年と比較し</a:t>
          </a:r>
          <a:r>
            <a:rPr kumimoji="1" lang="en-US" altLang="ja-JP" sz="1400">
              <a:solidFill>
                <a:schemeClr val="dk1"/>
              </a:solidFill>
              <a:effectLst/>
              <a:latin typeface="+mn-lt"/>
              <a:ea typeface="+mn-ea"/>
              <a:cs typeface="+mn-cs"/>
            </a:rPr>
            <a:t>19</a:t>
          </a:r>
          <a:r>
            <a:rPr kumimoji="1" lang="ja-JP" altLang="en-US" sz="1400">
              <a:solidFill>
                <a:schemeClr val="dk1"/>
              </a:solidFill>
              <a:effectLst/>
              <a:latin typeface="+mn-lt"/>
              <a:ea typeface="+mn-ea"/>
              <a:cs typeface="+mn-cs"/>
            </a:rPr>
            <a:t>％、市民一人当たり</a:t>
          </a:r>
          <a:r>
            <a:rPr kumimoji="1" lang="en-US" altLang="ja-JP" sz="1400">
              <a:solidFill>
                <a:schemeClr val="dk1"/>
              </a:solidFill>
              <a:effectLst/>
              <a:latin typeface="+mn-lt"/>
              <a:ea typeface="+mn-ea"/>
              <a:cs typeface="+mn-cs"/>
            </a:rPr>
            <a:t>72</a:t>
          </a:r>
          <a:r>
            <a:rPr kumimoji="1" lang="ja-JP" altLang="en-US" sz="1400">
              <a:solidFill>
                <a:schemeClr val="dk1"/>
              </a:solidFill>
              <a:effectLst/>
              <a:latin typeface="+mn-lt"/>
              <a:ea typeface="+mn-ea"/>
              <a:cs typeface="+mn-cs"/>
            </a:rPr>
            <a:t>千円と</a:t>
          </a:r>
          <a:r>
            <a:rPr kumimoji="1" lang="en-US" altLang="ja-JP" sz="1400">
              <a:solidFill>
                <a:schemeClr val="dk1"/>
              </a:solidFill>
              <a:effectLst/>
              <a:latin typeface="+mn-lt"/>
              <a:ea typeface="+mn-ea"/>
              <a:cs typeface="+mn-cs"/>
            </a:rPr>
            <a:t>12</a:t>
          </a:r>
          <a:r>
            <a:rPr kumimoji="1" lang="ja-JP" altLang="en-US" sz="1400">
              <a:solidFill>
                <a:schemeClr val="dk1"/>
              </a:solidFill>
              <a:effectLst/>
              <a:latin typeface="+mn-lt"/>
              <a:ea typeface="+mn-ea"/>
              <a:cs typeface="+mn-cs"/>
            </a:rPr>
            <a:t>千円の増額となっている。これは、有害鳥獣処理施設整備事業や畜産振興事業、和牛振興対策事業に係る事業費の増加によるものである。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衛生費も前年度と比較し大きく増加している。これは、小児科診療施設整備や斎場整備、健康増進施設整備に係る事業費の増加によるもので、市民一人当たり</a:t>
          </a:r>
          <a:r>
            <a:rPr kumimoji="1" lang="en-US" altLang="ja-JP" sz="1400">
              <a:solidFill>
                <a:schemeClr val="dk1"/>
              </a:solidFill>
              <a:effectLst/>
              <a:latin typeface="+mn-lt"/>
              <a:ea typeface="+mn-ea"/>
              <a:cs typeface="+mn-cs"/>
            </a:rPr>
            <a:t>96</a:t>
          </a:r>
          <a:r>
            <a:rPr kumimoji="1" lang="ja-JP" altLang="en-US" sz="1400">
              <a:solidFill>
                <a:schemeClr val="dk1"/>
              </a:solidFill>
              <a:effectLst/>
              <a:latin typeface="+mn-lt"/>
              <a:ea typeface="+mn-ea"/>
              <a:cs typeface="+mn-cs"/>
            </a:rPr>
            <a:t>千円、前年度比</a:t>
          </a:r>
          <a:r>
            <a:rPr kumimoji="1" lang="en-US" altLang="ja-JP" sz="1400">
              <a:solidFill>
                <a:schemeClr val="dk1"/>
              </a:solidFill>
              <a:effectLst/>
              <a:latin typeface="+mn-lt"/>
              <a:ea typeface="+mn-ea"/>
              <a:cs typeface="+mn-cs"/>
            </a:rPr>
            <a:t>30</a:t>
          </a:r>
          <a:r>
            <a:rPr kumimoji="1" lang="ja-JP" altLang="en-US" sz="1400">
              <a:solidFill>
                <a:schemeClr val="dk1"/>
              </a:solidFill>
              <a:effectLst/>
              <a:latin typeface="+mn-lt"/>
              <a:ea typeface="+mn-ea"/>
              <a:cs typeface="+mn-cs"/>
            </a:rPr>
            <a:t>千円となっている。</a:t>
          </a:r>
          <a:endParaRPr kumimoji="1" lang="en-US" altLang="ja-JP" sz="14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mn-lt"/>
              <a:ea typeface="+mn-ea"/>
              <a:cs typeface="+mn-cs"/>
            </a:rPr>
            <a:t>　平成</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年度の実質収支額</a:t>
          </a:r>
          <a:r>
            <a:rPr kumimoji="1" lang="ja-JP" altLang="en-US" sz="1400">
              <a:solidFill>
                <a:schemeClr val="dk1"/>
              </a:solidFill>
              <a:effectLst/>
              <a:latin typeface="+mn-lt"/>
              <a:ea typeface="+mn-ea"/>
              <a:cs typeface="+mn-cs"/>
            </a:rPr>
            <a:t>は前年度と比較しほぼ横ばいで、</a:t>
          </a:r>
          <a:r>
            <a:rPr kumimoji="1" lang="ja-JP" altLang="ja-JP" sz="1400">
              <a:solidFill>
                <a:schemeClr val="dk1"/>
              </a:solidFill>
              <a:effectLst/>
              <a:latin typeface="+mn-lt"/>
              <a:ea typeface="+mn-ea"/>
              <a:cs typeface="+mn-cs"/>
            </a:rPr>
            <a:t>実質単年度収支は、</a:t>
          </a:r>
          <a:r>
            <a:rPr kumimoji="1" lang="en-US" altLang="ja-JP" sz="1400">
              <a:solidFill>
                <a:schemeClr val="dk1"/>
              </a:solidFill>
              <a:effectLst/>
              <a:latin typeface="+mn-lt"/>
              <a:ea typeface="+mn-ea"/>
              <a:cs typeface="+mn-cs"/>
            </a:rPr>
            <a:t>1.28</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減少している。その主な要因は、普通交付税や臨時財政対策債、明許繰越に係る純剰余金、地方消費税交付金など歳入一般財源の減額である。</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財政調整基金は、平成</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に</a:t>
          </a:r>
          <a:r>
            <a:rPr kumimoji="1" lang="en-US" altLang="ja-JP" sz="1400">
              <a:solidFill>
                <a:schemeClr val="dk1"/>
              </a:solidFill>
              <a:effectLst/>
              <a:latin typeface="+mn-lt"/>
              <a:ea typeface="+mn-ea"/>
              <a:cs typeface="+mn-cs"/>
            </a:rPr>
            <a:t>450</a:t>
          </a:r>
          <a:r>
            <a:rPr kumimoji="1" lang="ja-JP" altLang="en-US" sz="1400">
              <a:solidFill>
                <a:schemeClr val="dk1"/>
              </a:solidFill>
              <a:effectLst/>
              <a:latin typeface="+mn-lt"/>
              <a:ea typeface="+mn-ea"/>
              <a:cs typeface="+mn-cs"/>
            </a:rPr>
            <a:t>百万円を取り崩し</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年度末の現在高は、</a:t>
          </a:r>
          <a:r>
            <a:rPr kumimoji="1" lang="en-US" altLang="ja-JP" sz="1400">
              <a:solidFill>
                <a:schemeClr val="dk1"/>
              </a:solidFill>
              <a:effectLst/>
              <a:latin typeface="+mn-lt"/>
              <a:ea typeface="+mn-ea"/>
              <a:cs typeface="+mn-cs"/>
            </a:rPr>
            <a:t>4,375</a:t>
          </a:r>
          <a:r>
            <a:rPr kumimoji="1" lang="ja-JP" altLang="ja-JP" sz="1400">
              <a:solidFill>
                <a:schemeClr val="dk1"/>
              </a:solidFill>
              <a:effectLst/>
              <a:latin typeface="+mn-lt"/>
              <a:ea typeface="+mn-ea"/>
              <a:cs typeface="+mn-cs"/>
            </a:rPr>
            <a:t>百万円となった。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平成</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年度における連結実質赤字比率は、全会計において黒字となっている。</a:t>
          </a:r>
          <a:endParaRPr lang="ja-JP" altLang="ja-JP" sz="1400">
            <a:effectLst/>
          </a:endParaRPr>
        </a:p>
        <a:p>
          <a:r>
            <a:rPr kumimoji="1" lang="ja-JP" altLang="ja-JP" sz="1400">
              <a:solidFill>
                <a:schemeClr val="dk1"/>
              </a:solidFill>
              <a:effectLst/>
              <a:latin typeface="+mn-lt"/>
              <a:ea typeface="+mn-ea"/>
              <a:cs typeface="+mn-cs"/>
            </a:rPr>
            <a:t>　しかし、平成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年度からは普通交付税を含めた一般財源の確保が厳しい状況となっている。</a:t>
          </a:r>
          <a:endParaRPr lang="ja-JP" altLang="ja-JP" sz="1400">
            <a:effectLst/>
          </a:endParaRPr>
        </a:p>
        <a:p>
          <a:r>
            <a:rPr kumimoji="1" lang="ja-JP" altLang="ja-JP" sz="1400">
              <a:solidFill>
                <a:schemeClr val="dk1"/>
              </a:solidFill>
              <a:effectLst/>
              <a:latin typeface="+mn-lt"/>
              <a:ea typeface="+mn-ea"/>
              <a:cs typeface="+mn-cs"/>
            </a:rPr>
            <a:t>　普通交付税は合併算定替の特例の適用により、増額交付を受けているが、平成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年度から５年間で段階的に縮減し、平成</a:t>
          </a:r>
          <a:r>
            <a:rPr kumimoji="1" lang="en-US" altLang="ja-JP" sz="1400">
              <a:solidFill>
                <a:schemeClr val="dk1"/>
              </a:solidFill>
              <a:effectLst/>
              <a:latin typeface="+mn-lt"/>
              <a:ea typeface="+mn-ea"/>
              <a:cs typeface="+mn-cs"/>
            </a:rPr>
            <a:t>32</a:t>
          </a:r>
          <a:r>
            <a:rPr kumimoji="1" lang="ja-JP" altLang="ja-JP" sz="1400">
              <a:solidFill>
                <a:schemeClr val="dk1"/>
              </a:solidFill>
              <a:effectLst/>
              <a:latin typeface="+mn-lt"/>
              <a:ea typeface="+mn-ea"/>
              <a:cs typeface="+mn-cs"/>
            </a:rPr>
            <a:t>年度より加算がなくなる状況にある。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そのため、</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年度には一般会計から特別会計への繰出金について、その性質や必要性を検討し、一定の基準を示す「一般会計繰出方針」を策定し、適正な繰出しに努めている。</a:t>
          </a:r>
          <a:endParaRPr lang="ja-JP" altLang="ja-JP" sz="1400">
            <a:effectLst/>
          </a:endParaRPr>
        </a:p>
        <a:p>
          <a:r>
            <a:rPr kumimoji="1" lang="ja-JP" altLang="ja-JP" sz="1400">
              <a:solidFill>
                <a:schemeClr val="dk1"/>
              </a:solidFill>
              <a:effectLst/>
              <a:latin typeface="+mn-lt"/>
              <a:ea typeface="+mn-ea"/>
              <a:cs typeface="+mn-cs"/>
            </a:rPr>
            <a:t>　また、平成</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a:t>
          </a:r>
          <a:r>
            <a:rPr kumimoji="1" lang="en-US" altLang="ja-JP" sz="1400">
              <a:solidFill>
                <a:schemeClr val="dk1"/>
              </a:solidFill>
              <a:effectLst/>
              <a:latin typeface="+mn-lt"/>
              <a:ea typeface="+mn-ea"/>
              <a:cs typeface="+mn-cs"/>
            </a:rPr>
            <a:t>11</a:t>
          </a:r>
          <a:r>
            <a:rPr kumimoji="1" lang="ja-JP" altLang="en-US" sz="1400">
              <a:solidFill>
                <a:schemeClr val="dk1"/>
              </a:solidFill>
              <a:effectLst/>
              <a:latin typeface="+mn-lt"/>
              <a:ea typeface="+mn-ea"/>
              <a:cs typeface="+mn-cs"/>
            </a:rPr>
            <a:t>月</a:t>
          </a:r>
          <a:r>
            <a:rPr kumimoji="1" lang="ja-JP" altLang="ja-JP" sz="1400">
              <a:solidFill>
                <a:schemeClr val="dk1"/>
              </a:solidFill>
              <a:effectLst/>
              <a:latin typeface="+mn-lt"/>
              <a:ea typeface="+mn-ea"/>
              <a:cs typeface="+mn-cs"/>
            </a:rPr>
            <a:t>には</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第２期持続可能な財政運営プラン</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を策定し、</a:t>
          </a:r>
          <a:r>
            <a:rPr kumimoji="1" lang="ja-JP" altLang="en-US" sz="1400">
              <a:solidFill>
                <a:schemeClr val="dk1"/>
              </a:solidFill>
              <a:effectLst/>
              <a:latin typeface="+mn-lt"/>
              <a:ea typeface="+mn-ea"/>
              <a:cs typeface="+mn-cs"/>
            </a:rPr>
            <a:t>市税収能率の向上や新たな財源の確保などによる</a:t>
          </a:r>
          <a:r>
            <a:rPr kumimoji="1" lang="ja-JP" altLang="ja-JP" sz="1400">
              <a:solidFill>
                <a:schemeClr val="dk1"/>
              </a:solidFill>
              <a:effectLst/>
              <a:latin typeface="+mn-lt"/>
              <a:ea typeface="+mn-ea"/>
              <a:cs typeface="+mn-cs"/>
            </a:rPr>
            <a:t>歳入確保</a:t>
          </a:r>
          <a:r>
            <a:rPr kumimoji="1" lang="ja-JP" altLang="en-US" sz="1400">
              <a:solidFill>
                <a:schemeClr val="dk1"/>
              </a:solidFill>
              <a:effectLst/>
              <a:latin typeface="+mn-lt"/>
              <a:ea typeface="+mn-ea"/>
              <a:cs typeface="+mn-cs"/>
            </a:rPr>
            <a:t>、性質別経費ごとに削減率を定め、一般財源の抑制を図り</a:t>
          </a:r>
          <a:r>
            <a:rPr kumimoji="1" lang="ja-JP" altLang="ja-JP" sz="1400">
              <a:solidFill>
                <a:schemeClr val="dk1"/>
              </a:solidFill>
              <a:effectLst/>
              <a:latin typeface="+mn-lt"/>
              <a:ea typeface="+mn-ea"/>
              <a:cs typeface="+mn-cs"/>
            </a:rPr>
            <a:t>歳出削減に努めることとして</a:t>
          </a:r>
          <a:r>
            <a:rPr kumimoji="1" lang="ja-JP" altLang="en-US" sz="1400">
              <a:solidFill>
                <a:schemeClr val="dk1"/>
              </a:solidFill>
              <a:effectLst/>
              <a:latin typeface="+mn-lt"/>
              <a:ea typeface="+mn-ea"/>
              <a:cs typeface="+mn-cs"/>
            </a:rPr>
            <a:t>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 zeroHeight="1"/>
  <cols>
    <col min="1" max="11" width="2.08984375" style="167" customWidth="1"/>
    <col min="12" max="12" width="2.26953125" style="167" customWidth="1"/>
    <col min="13" max="17" width="2.36328125" style="167" customWidth="1"/>
    <col min="18" max="119" width="2.0898437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31251815</v>
      </c>
      <c r="BO4" s="441"/>
      <c r="BP4" s="441"/>
      <c r="BQ4" s="441"/>
      <c r="BR4" s="441"/>
      <c r="BS4" s="441"/>
      <c r="BT4" s="441"/>
      <c r="BU4" s="442"/>
      <c r="BV4" s="440">
        <v>29982189</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3.1</v>
      </c>
      <c r="CU4" s="622"/>
      <c r="CV4" s="622"/>
      <c r="CW4" s="622"/>
      <c r="CX4" s="622"/>
      <c r="CY4" s="622"/>
      <c r="CZ4" s="622"/>
      <c r="DA4" s="623"/>
      <c r="DB4" s="621">
        <v>3</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30593003</v>
      </c>
      <c r="BO5" s="446"/>
      <c r="BP5" s="446"/>
      <c r="BQ5" s="446"/>
      <c r="BR5" s="446"/>
      <c r="BS5" s="446"/>
      <c r="BT5" s="446"/>
      <c r="BU5" s="447"/>
      <c r="BV5" s="445">
        <v>29297676</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97.9</v>
      </c>
      <c r="CU5" s="416"/>
      <c r="CV5" s="416"/>
      <c r="CW5" s="416"/>
      <c r="CX5" s="416"/>
      <c r="CY5" s="416"/>
      <c r="CZ5" s="416"/>
      <c r="DA5" s="417"/>
      <c r="DB5" s="415">
        <v>96.8</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658812</v>
      </c>
      <c r="BO6" s="446"/>
      <c r="BP6" s="446"/>
      <c r="BQ6" s="446"/>
      <c r="BR6" s="446"/>
      <c r="BS6" s="446"/>
      <c r="BT6" s="446"/>
      <c r="BU6" s="447"/>
      <c r="BV6" s="445">
        <v>684513</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102</v>
      </c>
      <c r="CU6" s="596"/>
      <c r="CV6" s="596"/>
      <c r="CW6" s="596"/>
      <c r="CX6" s="596"/>
      <c r="CY6" s="596"/>
      <c r="CZ6" s="596"/>
      <c r="DA6" s="597"/>
      <c r="DB6" s="595">
        <v>100.8</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100668</v>
      </c>
      <c r="BO7" s="446"/>
      <c r="BP7" s="446"/>
      <c r="BQ7" s="446"/>
      <c r="BR7" s="446"/>
      <c r="BS7" s="446"/>
      <c r="BT7" s="446"/>
      <c r="BU7" s="447"/>
      <c r="BV7" s="445">
        <v>120624</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18030130</v>
      </c>
      <c r="CU7" s="446"/>
      <c r="CV7" s="446"/>
      <c r="CW7" s="446"/>
      <c r="CX7" s="446"/>
      <c r="CY7" s="446"/>
      <c r="CZ7" s="446"/>
      <c r="DA7" s="447"/>
      <c r="DB7" s="445">
        <v>18584241</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558144</v>
      </c>
      <c r="BO8" s="446"/>
      <c r="BP8" s="446"/>
      <c r="BQ8" s="446"/>
      <c r="BR8" s="446"/>
      <c r="BS8" s="446"/>
      <c r="BT8" s="446"/>
      <c r="BU8" s="447"/>
      <c r="BV8" s="445">
        <v>563889</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0.26</v>
      </c>
      <c r="CU8" s="559"/>
      <c r="CV8" s="559"/>
      <c r="CW8" s="559"/>
      <c r="CX8" s="559"/>
      <c r="CY8" s="559"/>
      <c r="CZ8" s="559"/>
      <c r="DA8" s="560"/>
      <c r="DB8" s="558">
        <v>0.26</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37000</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88</v>
      </c>
      <c r="AV9" s="503"/>
      <c r="AW9" s="503"/>
      <c r="AX9" s="503"/>
      <c r="AY9" s="425" t="s">
        <v>109</v>
      </c>
      <c r="AZ9" s="426"/>
      <c r="BA9" s="426"/>
      <c r="BB9" s="426"/>
      <c r="BC9" s="426"/>
      <c r="BD9" s="426"/>
      <c r="BE9" s="426"/>
      <c r="BF9" s="426"/>
      <c r="BG9" s="426"/>
      <c r="BH9" s="426"/>
      <c r="BI9" s="426"/>
      <c r="BJ9" s="426"/>
      <c r="BK9" s="426"/>
      <c r="BL9" s="426"/>
      <c r="BM9" s="427"/>
      <c r="BN9" s="445">
        <v>-5745</v>
      </c>
      <c r="BO9" s="446"/>
      <c r="BP9" s="446"/>
      <c r="BQ9" s="446"/>
      <c r="BR9" s="446"/>
      <c r="BS9" s="446"/>
      <c r="BT9" s="446"/>
      <c r="BU9" s="447"/>
      <c r="BV9" s="445">
        <v>-356995</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22.3</v>
      </c>
      <c r="CU9" s="416"/>
      <c r="CV9" s="416"/>
      <c r="CW9" s="416"/>
      <c r="CX9" s="416"/>
      <c r="CY9" s="416"/>
      <c r="CZ9" s="416"/>
      <c r="DA9" s="417"/>
      <c r="DB9" s="415">
        <v>22.6</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40244</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1000</v>
      </c>
      <c r="BO10" s="446"/>
      <c r="BP10" s="446"/>
      <c r="BQ10" s="446"/>
      <c r="BR10" s="446"/>
      <c r="BS10" s="446"/>
      <c r="BT10" s="446"/>
      <c r="BU10" s="447"/>
      <c r="BV10" s="445">
        <v>127226</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113</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36275</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113</v>
      </c>
      <c r="AV12" s="503"/>
      <c r="AW12" s="503"/>
      <c r="AX12" s="503"/>
      <c r="AY12" s="425" t="s">
        <v>128</v>
      </c>
      <c r="AZ12" s="426"/>
      <c r="BA12" s="426"/>
      <c r="BB12" s="426"/>
      <c r="BC12" s="426"/>
      <c r="BD12" s="426"/>
      <c r="BE12" s="426"/>
      <c r="BF12" s="426"/>
      <c r="BG12" s="426"/>
      <c r="BH12" s="426"/>
      <c r="BI12" s="426"/>
      <c r="BJ12" s="426"/>
      <c r="BK12" s="426"/>
      <c r="BL12" s="426"/>
      <c r="BM12" s="427"/>
      <c r="BN12" s="445">
        <v>450000</v>
      </c>
      <c r="BO12" s="446"/>
      <c r="BP12" s="446"/>
      <c r="BQ12" s="446"/>
      <c r="BR12" s="446"/>
      <c r="BS12" s="446"/>
      <c r="BT12" s="446"/>
      <c r="BU12" s="447"/>
      <c r="BV12" s="445">
        <v>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121</v>
      </c>
      <c r="CU12" s="559"/>
      <c r="CV12" s="559"/>
      <c r="CW12" s="559"/>
      <c r="CX12" s="559"/>
      <c r="CY12" s="559"/>
      <c r="CZ12" s="559"/>
      <c r="DA12" s="560"/>
      <c r="DB12" s="558" t="s">
        <v>130</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131</v>
      </c>
      <c r="N13" s="546"/>
      <c r="O13" s="546"/>
      <c r="P13" s="546"/>
      <c r="Q13" s="547"/>
      <c r="R13" s="548">
        <v>35903</v>
      </c>
      <c r="S13" s="549"/>
      <c r="T13" s="549"/>
      <c r="U13" s="549"/>
      <c r="V13" s="550"/>
      <c r="W13" s="536" t="s">
        <v>132</v>
      </c>
      <c r="X13" s="458"/>
      <c r="Y13" s="458"/>
      <c r="Z13" s="458"/>
      <c r="AA13" s="458"/>
      <c r="AB13" s="459"/>
      <c r="AC13" s="421">
        <v>3709</v>
      </c>
      <c r="AD13" s="422"/>
      <c r="AE13" s="422"/>
      <c r="AF13" s="422"/>
      <c r="AG13" s="423"/>
      <c r="AH13" s="421">
        <v>3698</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-454745</v>
      </c>
      <c r="BO13" s="446"/>
      <c r="BP13" s="446"/>
      <c r="BQ13" s="446"/>
      <c r="BR13" s="446"/>
      <c r="BS13" s="446"/>
      <c r="BT13" s="446"/>
      <c r="BU13" s="447"/>
      <c r="BV13" s="445">
        <v>-229769</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15.1</v>
      </c>
      <c r="CU13" s="416"/>
      <c r="CV13" s="416"/>
      <c r="CW13" s="416"/>
      <c r="CX13" s="416"/>
      <c r="CY13" s="416"/>
      <c r="CZ13" s="416"/>
      <c r="DA13" s="417"/>
      <c r="DB13" s="415">
        <v>15.7</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137</v>
      </c>
      <c r="M14" s="579"/>
      <c r="N14" s="579"/>
      <c r="O14" s="579"/>
      <c r="P14" s="579"/>
      <c r="Q14" s="580"/>
      <c r="R14" s="548">
        <v>37000</v>
      </c>
      <c r="S14" s="549"/>
      <c r="T14" s="549"/>
      <c r="U14" s="549"/>
      <c r="V14" s="550"/>
      <c r="W14" s="551"/>
      <c r="X14" s="461"/>
      <c r="Y14" s="461"/>
      <c r="Z14" s="461"/>
      <c r="AA14" s="461"/>
      <c r="AB14" s="462"/>
      <c r="AC14" s="541">
        <v>20.8</v>
      </c>
      <c r="AD14" s="542"/>
      <c r="AE14" s="542"/>
      <c r="AF14" s="542"/>
      <c r="AG14" s="543"/>
      <c r="AH14" s="541">
        <v>19.7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124.8</v>
      </c>
      <c r="CU14" s="553"/>
      <c r="CV14" s="553"/>
      <c r="CW14" s="553"/>
      <c r="CX14" s="553"/>
      <c r="CY14" s="553"/>
      <c r="CZ14" s="553"/>
      <c r="DA14" s="554"/>
      <c r="DB14" s="552">
        <v>117.7</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131</v>
      </c>
      <c r="N15" s="546"/>
      <c r="O15" s="546"/>
      <c r="P15" s="546"/>
      <c r="Q15" s="547"/>
      <c r="R15" s="548">
        <v>36638</v>
      </c>
      <c r="S15" s="549"/>
      <c r="T15" s="549"/>
      <c r="U15" s="549"/>
      <c r="V15" s="550"/>
      <c r="W15" s="536" t="s">
        <v>139</v>
      </c>
      <c r="X15" s="458"/>
      <c r="Y15" s="458"/>
      <c r="Z15" s="458"/>
      <c r="AA15" s="458"/>
      <c r="AB15" s="459"/>
      <c r="AC15" s="421">
        <v>3660</v>
      </c>
      <c r="AD15" s="422"/>
      <c r="AE15" s="422"/>
      <c r="AF15" s="422"/>
      <c r="AG15" s="423"/>
      <c r="AH15" s="421">
        <v>4151</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4091023</v>
      </c>
      <c r="BO15" s="441"/>
      <c r="BP15" s="441"/>
      <c r="BQ15" s="441"/>
      <c r="BR15" s="441"/>
      <c r="BS15" s="441"/>
      <c r="BT15" s="441"/>
      <c r="BU15" s="442"/>
      <c r="BV15" s="440">
        <v>4104676</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20.5</v>
      </c>
      <c r="AD16" s="542"/>
      <c r="AE16" s="542"/>
      <c r="AF16" s="542"/>
      <c r="AG16" s="543"/>
      <c r="AH16" s="541">
        <v>22.1</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15561824</v>
      </c>
      <c r="BO16" s="446"/>
      <c r="BP16" s="446"/>
      <c r="BQ16" s="446"/>
      <c r="BR16" s="446"/>
      <c r="BS16" s="446"/>
      <c r="BT16" s="446"/>
      <c r="BU16" s="447"/>
      <c r="BV16" s="445">
        <v>15645324</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145</v>
      </c>
      <c r="N17" s="531"/>
      <c r="O17" s="531"/>
      <c r="P17" s="531"/>
      <c r="Q17" s="532"/>
      <c r="R17" s="533" t="s">
        <v>143</v>
      </c>
      <c r="S17" s="534"/>
      <c r="T17" s="534"/>
      <c r="U17" s="534"/>
      <c r="V17" s="535"/>
      <c r="W17" s="536" t="s">
        <v>146</v>
      </c>
      <c r="X17" s="458"/>
      <c r="Y17" s="458"/>
      <c r="Z17" s="458"/>
      <c r="AA17" s="458"/>
      <c r="AB17" s="459"/>
      <c r="AC17" s="421">
        <v>10501</v>
      </c>
      <c r="AD17" s="422"/>
      <c r="AE17" s="422"/>
      <c r="AF17" s="422"/>
      <c r="AG17" s="423"/>
      <c r="AH17" s="421">
        <v>10918</v>
      </c>
      <c r="AI17" s="422"/>
      <c r="AJ17" s="422"/>
      <c r="AK17" s="422"/>
      <c r="AL17" s="424"/>
      <c r="AM17" s="514"/>
      <c r="AN17" s="419"/>
      <c r="AO17" s="419"/>
      <c r="AP17" s="419"/>
      <c r="AQ17" s="419"/>
      <c r="AR17" s="419"/>
      <c r="AS17" s="419"/>
      <c r="AT17" s="420"/>
      <c r="AU17" s="502"/>
      <c r="AV17" s="503"/>
      <c r="AW17" s="503"/>
      <c r="AX17" s="503"/>
      <c r="AY17" s="425" t="s">
        <v>147</v>
      </c>
      <c r="AZ17" s="426"/>
      <c r="BA17" s="426"/>
      <c r="BB17" s="426"/>
      <c r="BC17" s="426"/>
      <c r="BD17" s="426"/>
      <c r="BE17" s="426"/>
      <c r="BF17" s="426"/>
      <c r="BG17" s="426"/>
      <c r="BH17" s="426"/>
      <c r="BI17" s="426"/>
      <c r="BJ17" s="426"/>
      <c r="BK17" s="426"/>
      <c r="BL17" s="426"/>
      <c r="BM17" s="427"/>
      <c r="BN17" s="445">
        <v>5118819</v>
      </c>
      <c r="BO17" s="446"/>
      <c r="BP17" s="446"/>
      <c r="BQ17" s="446"/>
      <c r="BR17" s="446"/>
      <c r="BS17" s="446"/>
      <c r="BT17" s="446"/>
      <c r="BU17" s="447"/>
      <c r="BV17" s="445">
        <v>5111270</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148</v>
      </c>
      <c r="C18" s="508"/>
      <c r="D18" s="508"/>
      <c r="E18" s="509"/>
      <c r="F18" s="509"/>
      <c r="G18" s="509"/>
      <c r="H18" s="509"/>
      <c r="I18" s="509"/>
      <c r="J18" s="509"/>
      <c r="K18" s="509"/>
      <c r="L18" s="510">
        <v>1246.49</v>
      </c>
      <c r="M18" s="510"/>
      <c r="N18" s="510"/>
      <c r="O18" s="510"/>
      <c r="P18" s="510"/>
      <c r="Q18" s="510"/>
      <c r="R18" s="511"/>
      <c r="S18" s="511"/>
      <c r="T18" s="511"/>
      <c r="U18" s="511"/>
      <c r="V18" s="512"/>
      <c r="W18" s="526"/>
      <c r="X18" s="527"/>
      <c r="Y18" s="527"/>
      <c r="Z18" s="527"/>
      <c r="AA18" s="527"/>
      <c r="AB18" s="537"/>
      <c r="AC18" s="409">
        <v>58.8</v>
      </c>
      <c r="AD18" s="410"/>
      <c r="AE18" s="410"/>
      <c r="AF18" s="410"/>
      <c r="AG18" s="513"/>
      <c r="AH18" s="409">
        <v>58.2</v>
      </c>
      <c r="AI18" s="410"/>
      <c r="AJ18" s="410"/>
      <c r="AK18" s="410"/>
      <c r="AL18" s="411"/>
      <c r="AM18" s="514"/>
      <c r="AN18" s="419"/>
      <c r="AO18" s="419"/>
      <c r="AP18" s="419"/>
      <c r="AQ18" s="419"/>
      <c r="AR18" s="419"/>
      <c r="AS18" s="419"/>
      <c r="AT18" s="420"/>
      <c r="AU18" s="502"/>
      <c r="AV18" s="503"/>
      <c r="AW18" s="503"/>
      <c r="AX18" s="503"/>
      <c r="AY18" s="425" t="s">
        <v>149</v>
      </c>
      <c r="AZ18" s="426"/>
      <c r="BA18" s="426"/>
      <c r="BB18" s="426"/>
      <c r="BC18" s="426"/>
      <c r="BD18" s="426"/>
      <c r="BE18" s="426"/>
      <c r="BF18" s="426"/>
      <c r="BG18" s="426"/>
      <c r="BH18" s="426"/>
      <c r="BI18" s="426"/>
      <c r="BJ18" s="426"/>
      <c r="BK18" s="426"/>
      <c r="BL18" s="426"/>
      <c r="BM18" s="427"/>
      <c r="BN18" s="445">
        <v>17765630</v>
      </c>
      <c r="BO18" s="446"/>
      <c r="BP18" s="446"/>
      <c r="BQ18" s="446"/>
      <c r="BR18" s="446"/>
      <c r="BS18" s="446"/>
      <c r="BT18" s="446"/>
      <c r="BU18" s="447"/>
      <c r="BV18" s="445">
        <v>18021114</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150</v>
      </c>
      <c r="C19" s="508"/>
      <c r="D19" s="508"/>
      <c r="E19" s="509"/>
      <c r="F19" s="509"/>
      <c r="G19" s="509"/>
      <c r="H19" s="509"/>
      <c r="I19" s="509"/>
      <c r="J19" s="509"/>
      <c r="K19" s="509"/>
      <c r="L19" s="515">
        <v>30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151</v>
      </c>
      <c r="AZ19" s="426"/>
      <c r="BA19" s="426"/>
      <c r="BB19" s="426"/>
      <c r="BC19" s="426"/>
      <c r="BD19" s="426"/>
      <c r="BE19" s="426"/>
      <c r="BF19" s="426"/>
      <c r="BG19" s="426"/>
      <c r="BH19" s="426"/>
      <c r="BI19" s="426"/>
      <c r="BJ19" s="426"/>
      <c r="BK19" s="426"/>
      <c r="BL19" s="426"/>
      <c r="BM19" s="427"/>
      <c r="BN19" s="445">
        <v>20872342</v>
      </c>
      <c r="BO19" s="446"/>
      <c r="BP19" s="446"/>
      <c r="BQ19" s="446"/>
      <c r="BR19" s="446"/>
      <c r="BS19" s="446"/>
      <c r="BT19" s="446"/>
      <c r="BU19" s="447"/>
      <c r="BV19" s="445">
        <v>21285485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152</v>
      </c>
      <c r="C20" s="508"/>
      <c r="D20" s="508"/>
      <c r="E20" s="509"/>
      <c r="F20" s="509"/>
      <c r="G20" s="509"/>
      <c r="H20" s="509"/>
      <c r="I20" s="509"/>
      <c r="J20" s="509"/>
      <c r="K20" s="509"/>
      <c r="L20" s="515">
        <v>14455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153</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154</v>
      </c>
      <c r="C22" s="475"/>
      <c r="D22" s="476"/>
      <c r="E22" s="483" t="s">
        <v>1</v>
      </c>
      <c r="F22" s="458"/>
      <c r="G22" s="458"/>
      <c r="H22" s="458"/>
      <c r="I22" s="458"/>
      <c r="J22" s="458"/>
      <c r="K22" s="459"/>
      <c r="L22" s="483" t="s">
        <v>155</v>
      </c>
      <c r="M22" s="458"/>
      <c r="N22" s="458"/>
      <c r="O22" s="458"/>
      <c r="P22" s="459"/>
      <c r="Q22" s="468" t="s">
        <v>156</v>
      </c>
      <c r="R22" s="469"/>
      <c r="S22" s="469"/>
      <c r="T22" s="469"/>
      <c r="U22" s="469"/>
      <c r="V22" s="484"/>
      <c r="W22" s="486" t="s">
        <v>157</v>
      </c>
      <c r="X22" s="475"/>
      <c r="Y22" s="476"/>
      <c r="Z22" s="483" t="s">
        <v>1</v>
      </c>
      <c r="AA22" s="458"/>
      <c r="AB22" s="458"/>
      <c r="AC22" s="458"/>
      <c r="AD22" s="458"/>
      <c r="AE22" s="458"/>
      <c r="AF22" s="458"/>
      <c r="AG22" s="459"/>
      <c r="AH22" s="457" t="s">
        <v>158</v>
      </c>
      <c r="AI22" s="458"/>
      <c r="AJ22" s="458"/>
      <c r="AK22" s="458"/>
      <c r="AL22" s="459"/>
      <c r="AM22" s="457" t="s">
        <v>159</v>
      </c>
      <c r="AN22" s="463"/>
      <c r="AO22" s="463"/>
      <c r="AP22" s="463"/>
      <c r="AQ22" s="463"/>
      <c r="AR22" s="464"/>
      <c r="AS22" s="468" t="s">
        <v>156</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160</v>
      </c>
      <c r="AZ23" s="438"/>
      <c r="BA23" s="438"/>
      <c r="BB23" s="438"/>
      <c r="BC23" s="438"/>
      <c r="BD23" s="438"/>
      <c r="BE23" s="438"/>
      <c r="BF23" s="438"/>
      <c r="BG23" s="438"/>
      <c r="BH23" s="438"/>
      <c r="BI23" s="438"/>
      <c r="BJ23" s="438"/>
      <c r="BK23" s="438"/>
      <c r="BL23" s="438"/>
      <c r="BM23" s="439"/>
      <c r="BN23" s="445">
        <v>38897411</v>
      </c>
      <c r="BO23" s="446"/>
      <c r="BP23" s="446"/>
      <c r="BQ23" s="446"/>
      <c r="BR23" s="446"/>
      <c r="BS23" s="446"/>
      <c r="BT23" s="446"/>
      <c r="BU23" s="447"/>
      <c r="BV23" s="445">
        <v>38416666</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161</v>
      </c>
      <c r="F24" s="419"/>
      <c r="G24" s="419"/>
      <c r="H24" s="419"/>
      <c r="I24" s="419"/>
      <c r="J24" s="419"/>
      <c r="K24" s="420"/>
      <c r="L24" s="421">
        <v>1</v>
      </c>
      <c r="M24" s="422"/>
      <c r="N24" s="422"/>
      <c r="O24" s="422"/>
      <c r="P24" s="423"/>
      <c r="Q24" s="421">
        <v>8600</v>
      </c>
      <c r="R24" s="422"/>
      <c r="S24" s="422"/>
      <c r="T24" s="422"/>
      <c r="U24" s="422"/>
      <c r="V24" s="423"/>
      <c r="W24" s="487"/>
      <c r="X24" s="478"/>
      <c r="Y24" s="479"/>
      <c r="Z24" s="418" t="s">
        <v>162</v>
      </c>
      <c r="AA24" s="419"/>
      <c r="AB24" s="419"/>
      <c r="AC24" s="419"/>
      <c r="AD24" s="419"/>
      <c r="AE24" s="419"/>
      <c r="AF24" s="419"/>
      <c r="AG24" s="420"/>
      <c r="AH24" s="421">
        <v>451</v>
      </c>
      <c r="AI24" s="422"/>
      <c r="AJ24" s="422"/>
      <c r="AK24" s="422"/>
      <c r="AL24" s="423"/>
      <c r="AM24" s="421">
        <v>1399904</v>
      </c>
      <c r="AN24" s="422"/>
      <c r="AO24" s="422"/>
      <c r="AP24" s="422"/>
      <c r="AQ24" s="422"/>
      <c r="AR24" s="423"/>
      <c r="AS24" s="421">
        <v>3104</v>
      </c>
      <c r="AT24" s="422"/>
      <c r="AU24" s="422"/>
      <c r="AV24" s="422"/>
      <c r="AW24" s="422"/>
      <c r="AX24" s="424"/>
      <c r="AY24" s="412" t="s">
        <v>163</v>
      </c>
      <c r="AZ24" s="413"/>
      <c r="BA24" s="413"/>
      <c r="BB24" s="413"/>
      <c r="BC24" s="413"/>
      <c r="BD24" s="413"/>
      <c r="BE24" s="413"/>
      <c r="BF24" s="413"/>
      <c r="BG24" s="413"/>
      <c r="BH24" s="413"/>
      <c r="BI24" s="413"/>
      <c r="BJ24" s="413"/>
      <c r="BK24" s="413"/>
      <c r="BL24" s="413"/>
      <c r="BM24" s="414"/>
      <c r="BN24" s="445">
        <v>27934458</v>
      </c>
      <c r="BO24" s="446"/>
      <c r="BP24" s="446"/>
      <c r="BQ24" s="446"/>
      <c r="BR24" s="446"/>
      <c r="BS24" s="446"/>
      <c r="BT24" s="446"/>
      <c r="BU24" s="447"/>
      <c r="BV24" s="445">
        <v>28081756</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164</v>
      </c>
      <c r="F25" s="419"/>
      <c r="G25" s="419"/>
      <c r="H25" s="419"/>
      <c r="I25" s="419"/>
      <c r="J25" s="419"/>
      <c r="K25" s="420"/>
      <c r="L25" s="421">
        <v>2</v>
      </c>
      <c r="M25" s="422"/>
      <c r="N25" s="422"/>
      <c r="O25" s="422"/>
      <c r="P25" s="423"/>
      <c r="Q25" s="421">
        <v>7000</v>
      </c>
      <c r="R25" s="422"/>
      <c r="S25" s="422"/>
      <c r="T25" s="422"/>
      <c r="U25" s="422"/>
      <c r="V25" s="423"/>
      <c r="W25" s="487"/>
      <c r="X25" s="478"/>
      <c r="Y25" s="479"/>
      <c r="Z25" s="418" t="s">
        <v>165</v>
      </c>
      <c r="AA25" s="419"/>
      <c r="AB25" s="419"/>
      <c r="AC25" s="419"/>
      <c r="AD25" s="419"/>
      <c r="AE25" s="419"/>
      <c r="AF25" s="419"/>
      <c r="AG25" s="420"/>
      <c r="AH25" s="421" t="s">
        <v>130</v>
      </c>
      <c r="AI25" s="422"/>
      <c r="AJ25" s="422"/>
      <c r="AK25" s="422"/>
      <c r="AL25" s="423"/>
      <c r="AM25" s="421" t="s">
        <v>130</v>
      </c>
      <c r="AN25" s="422"/>
      <c r="AO25" s="422"/>
      <c r="AP25" s="422"/>
      <c r="AQ25" s="422"/>
      <c r="AR25" s="423"/>
      <c r="AS25" s="421" t="s">
        <v>130</v>
      </c>
      <c r="AT25" s="422"/>
      <c r="AU25" s="422"/>
      <c r="AV25" s="422"/>
      <c r="AW25" s="422"/>
      <c r="AX25" s="424"/>
      <c r="AY25" s="437" t="s">
        <v>166</v>
      </c>
      <c r="AZ25" s="438"/>
      <c r="BA25" s="438"/>
      <c r="BB25" s="438"/>
      <c r="BC25" s="438"/>
      <c r="BD25" s="438"/>
      <c r="BE25" s="438"/>
      <c r="BF25" s="438"/>
      <c r="BG25" s="438"/>
      <c r="BH25" s="438"/>
      <c r="BI25" s="438"/>
      <c r="BJ25" s="438"/>
      <c r="BK25" s="438"/>
      <c r="BL25" s="438"/>
      <c r="BM25" s="439"/>
      <c r="BN25" s="440">
        <v>3086435</v>
      </c>
      <c r="BO25" s="441"/>
      <c r="BP25" s="441"/>
      <c r="BQ25" s="441"/>
      <c r="BR25" s="441"/>
      <c r="BS25" s="441"/>
      <c r="BT25" s="441"/>
      <c r="BU25" s="442"/>
      <c r="BV25" s="440">
        <v>4164474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167</v>
      </c>
      <c r="F26" s="419"/>
      <c r="G26" s="419"/>
      <c r="H26" s="419"/>
      <c r="I26" s="419"/>
      <c r="J26" s="419"/>
      <c r="K26" s="420"/>
      <c r="L26" s="421">
        <v>1</v>
      </c>
      <c r="M26" s="422"/>
      <c r="N26" s="422"/>
      <c r="O26" s="422"/>
      <c r="P26" s="423"/>
      <c r="Q26" s="421">
        <v>6200</v>
      </c>
      <c r="R26" s="422"/>
      <c r="S26" s="422"/>
      <c r="T26" s="422"/>
      <c r="U26" s="422"/>
      <c r="V26" s="423"/>
      <c r="W26" s="487"/>
      <c r="X26" s="478"/>
      <c r="Y26" s="479"/>
      <c r="Z26" s="418" t="s">
        <v>168</v>
      </c>
      <c r="AA26" s="500"/>
      <c r="AB26" s="500"/>
      <c r="AC26" s="500"/>
      <c r="AD26" s="500"/>
      <c r="AE26" s="500"/>
      <c r="AF26" s="500"/>
      <c r="AG26" s="501"/>
      <c r="AH26" s="421">
        <v>9</v>
      </c>
      <c r="AI26" s="422"/>
      <c r="AJ26" s="422"/>
      <c r="AK26" s="422"/>
      <c r="AL26" s="423"/>
      <c r="AM26" s="421">
        <v>30294</v>
      </c>
      <c r="AN26" s="422"/>
      <c r="AO26" s="422"/>
      <c r="AP26" s="422"/>
      <c r="AQ26" s="422"/>
      <c r="AR26" s="423"/>
      <c r="AS26" s="421">
        <v>3366</v>
      </c>
      <c r="AT26" s="422"/>
      <c r="AU26" s="422"/>
      <c r="AV26" s="422"/>
      <c r="AW26" s="422"/>
      <c r="AX26" s="424"/>
      <c r="AY26" s="454" t="s">
        <v>169</v>
      </c>
      <c r="AZ26" s="455"/>
      <c r="BA26" s="455"/>
      <c r="BB26" s="455"/>
      <c r="BC26" s="455"/>
      <c r="BD26" s="455"/>
      <c r="BE26" s="455"/>
      <c r="BF26" s="455"/>
      <c r="BG26" s="455"/>
      <c r="BH26" s="455"/>
      <c r="BI26" s="455"/>
      <c r="BJ26" s="455"/>
      <c r="BK26" s="455"/>
      <c r="BL26" s="455"/>
      <c r="BM26" s="456"/>
      <c r="BN26" s="445" t="s">
        <v>130</v>
      </c>
      <c r="BO26" s="446"/>
      <c r="BP26" s="446"/>
      <c r="BQ26" s="446"/>
      <c r="BR26" s="446"/>
      <c r="BS26" s="446"/>
      <c r="BT26" s="446"/>
      <c r="BU26" s="447"/>
      <c r="BV26" s="445" t="s">
        <v>130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170</v>
      </c>
      <c r="F27" s="419"/>
      <c r="G27" s="419"/>
      <c r="H27" s="419"/>
      <c r="I27" s="419"/>
      <c r="J27" s="419"/>
      <c r="K27" s="420"/>
      <c r="L27" s="421">
        <v>1</v>
      </c>
      <c r="M27" s="422"/>
      <c r="N27" s="422"/>
      <c r="O27" s="422"/>
      <c r="P27" s="423"/>
      <c r="Q27" s="421">
        <v>4100</v>
      </c>
      <c r="R27" s="422"/>
      <c r="S27" s="422"/>
      <c r="T27" s="422"/>
      <c r="U27" s="422"/>
      <c r="V27" s="423"/>
      <c r="W27" s="487"/>
      <c r="X27" s="478"/>
      <c r="Y27" s="479"/>
      <c r="Z27" s="418" t="s">
        <v>171</v>
      </c>
      <c r="AA27" s="419"/>
      <c r="AB27" s="419"/>
      <c r="AC27" s="419"/>
      <c r="AD27" s="419"/>
      <c r="AE27" s="419"/>
      <c r="AF27" s="419"/>
      <c r="AG27" s="420"/>
      <c r="AH27" s="421">
        <v>9</v>
      </c>
      <c r="AI27" s="422"/>
      <c r="AJ27" s="422"/>
      <c r="AK27" s="422"/>
      <c r="AL27" s="423"/>
      <c r="AM27" s="421">
        <v>33669</v>
      </c>
      <c r="AN27" s="422"/>
      <c r="AO27" s="422"/>
      <c r="AP27" s="422"/>
      <c r="AQ27" s="422"/>
      <c r="AR27" s="423"/>
      <c r="AS27" s="421">
        <v>3741</v>
      </c>
      <c r="AT27" s="422"/>
      <c r="AU27" s="422"/>
      <c r="AV27" s="422"/>
      <c r="AW27" s="422"/>
      <c r="AX27" s="424"/>
      <c r="AY27" s="451" t="s">
        <v>172</v>
      </c>
      <c r="AZ27" s="452"/>
      <c r="BA27" s="452"/>
      <c r="BB27" s="452"/>
      <c r="BC27" s="452"/>
      <c r="BD27" s="452"/>
      <c r="BE27" s="452"/>
      <c r="BF27" s="452"/>
      <c r="BG27" s="452"/>
      <c r="BH27" s="452"/>
      <c r="BI27" s="452"/>
      <c r="BJ27" s="452"/>
      <c r="BK27" s="452"/>
      <c r="BL27" s="452"/>
      <c r="BM27" s="453"/>
      <c r="BN27" s="448">
        <v>286654</v>
      </c>
      <c r="BO27" s="449"/>
      <c r="BP27" s="449"/>
      <c r="BQ27" s="449"/>
      <c r="BR27" s="449"/>
      <c r="BS27" s="449"/>
      <c r="BT27" s="449"/>
      <c r="BU27" s="450"/>
      <c r="BV27" s="448">
        <v>286639</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173</v>
      </c>
      <c r="F28" s="419"/>
      <c r="G28" s="419"/>
      <c r="H28" s="419"/>
      <c r="I28" s="419"/>
      <c r="J28" s="419"/>
      <c r="K28" s="420"/>
      <c r="L28" s="421">
        <v>1</v>
      </c>
      <c r="M28" s="422"/>
      <c r="N28" s="422"/>
      <c r="O28" s="422"/>
      <c r="P28" s="423"/>
      <c r="Q28" s="421">
        <v>3550</v>
      </c>
      <c r="R28" s="422"/>
      <c r="S28" s="422"/>
      <c r="T28" s="422"/>
      <c r="U28" s="422"/>
      <c r="V28" s="423"/>
      <c r="W28" s="487"/>
      <c r="X28" s="478"/>
      <c r="Y28" s="479"/>
      <c r="Z28" s="418" t="s">
        <v>174</v>
      </c>
      <c r="AA28" s="419"/>
      <c r="AB28" s="419"/>
      <c r="AC28" s="419"/>
      <c r="AD28" s="419"/>
      <c r="AE28" s="419"/>
      <c r="AF28" s="419"/>
      <c r="AG28" s="420"/>
      <c r="AH28" s="421" t="s">
        <v>130</v>
      </c>
      <c r="AI28" s="422"/>
      <c r="AJ28" s="422"/>
      <c r="AK28" s="422"/>
      <c r="AL28" s="423"/>
      <c r="AM28" s="421" t="s">
        <v>130</v>
      </c>
      <c r="AN28" s="422"/>
      <c r="AO28" s="422"/>
      <c r="AP28" s="422"/>
      <c r="AQ28" s="422"/>
      <c r="AR28" s="423"/>
      <c r="AS28" s="421" t="s">
        <v>130</v>
      </c>
      <c r="AT28" s="422"/>
      <c r="AU28" s="422"/>
      <c r="AV28" s="422"/>
      <c r="AW28" s="422"/>
      <c r="AX28" s="424"/>
      <c r="AY28" s="428" t="s">
        <v>175</v>
      </c>
      <c r="AZ28" s="429"/>
      <c r="BA28" s="429"/>
      <c r="BB28" s="430"/>
      <c r="BC28" s="437" t="s">
        <v>42</v>
      </c>
      <c r="BD28" s="438"/>
      <c r="BE28" s="438"/>
      <c r="BF28" s="438"/>
      <c r="BG28" s="438"/>
      <c r="BH28" s="438"/>
      <c r="BI28" s="438"/>
      <c r="BJ28" s="438"/>
      <c r="BK28" s="438"/>
      <c r="BL28" s="438"/>
      <c r="BM28" s="439"/>
      <c r="BN28" s="440">
        <v>4374728</v>
      </c>
      <c r="BO28" s="441"/>
      <c r="BP28" s="441"/>
      <c r="BQ28" s="441"/>
      <c r="BR28" s="441"/>
      <c r="BS28" s="441"/>
      <c r="BT28" s="441"/>
      <c r="BU28" s="442"/>
      <c r="BV28" s="440">
        <v>4533728</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176</v>
      </c>
      <c r="F29" s="419"/>
      <c r="G29" s="419"/>
      <c r="H29" s="419"/>
      <c r="I29" s="419"/>
      <c r="J29" s="419"/>
      <c r="K29" s="420"/>
      <c r="L29" s="421">
        <v>18</v>
      </c>
      <c r="M29" s="422"/>
      <c r="N29" s="422"/>
      <c r="O29" s="422"/>
      <c r="P29" s="423"/>
      <c r="Q29" s="421">
        <v>3250</v>
      </c>
      <c r="R29" s="422"/>
      <c r="S29" s="422"/>
      <c r="T29" s="422"/>
      <c r="U29" s="422"/>
      <c r="V29" s="423"/>
      <c r="W29" s="488"/>
      <c r="X29" s="489"/>
      <c r="Y29" s="490"/>
      <c r="Z29" s="418" t="s">
        <v>177</v>
      </c>
      <c r="AA29" s="419"/>
      <c r="AB29" s="419"/>
      <c r="AC29" s="419"/>
      <c r="AD29" s="419"/>
      <c r="AE29" s="419"/>
      <c r="AF29" s="419"/>
      <c r="AG29" s="420"/>
      <c r="AH29" s="421">
        <v>460</v>
      </c>
      <c r="AI29" s="422"/>
      <c r="AJ29" s="422"/>
      <c r="AK29" s="422"/>
      <c r="AL29" s="423"/>
      <c r="AM29" s="421">
        <v>1433573</v>
      </c>
      <c r="AN29" s="422"/>
      <c r="AO29" s="422"/>
      <c r="AP29" s="422"/>
      <c r="AQ29" s="422"/>
      <c r="AR29" s="423"/>
      <c r="AS29" s="421">
        <v>3116</v>
      </c>
      <c r="AT29" s="422"/>
      <c r="AU29" s="422"/>
      <c r="AV29" s="422"/>
      <c r="AW29" s="422"/>
      <c r="AX29" s="424"/>
      <c r="AY29" s="431"/>
      <c r="AZ29" s="432"/>
      <c r="BA29" s="432"/>
      <c r="BB29" s="433"/>
      <c r="BC29" s="425" t="s">
        <v>178</v>
      </c>
      <c r="BD29" s="426"/>
      <c r="BE29" s="426"/>
      <c r="BF29" s="426"/>
      <c r="BG29" s="426"/>
      <c r="BH29" s="426"/>
      <c r="BI29" s="426"/>
      <c r="BJ29" s="426"/>
      <c r="BK29" s="426"/>
      <c r="BL29" s="426"/>
      <c r="BM29" s="427"/>
      <c r="BN29" s="445">
        <v>2254</v>
      </c>
      <c r="BO29" s="446"/>
      <c r="BP29" s="446"/>
      <c r="BQ29" s="446"/>
      <c r="BR29" s="446"/>
      <c r="BS29" s="446"/>
      <c r="BT29" s="446"/>
      <c r="BU29" s="447"/>
      <c r="BV29" s="445">
        <v>2254</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179</v>
      </c>
      <c r="X30" s="498"/>
      <c r="Y30" s="498"/>
      <c r="Z30" s="498"/>
      <c r="AA30" s="498"/>
      <c r="AB30" s="498"/>
      <c r="AC30" s="498"/>
      <c r="AD30" s="498"/>
      <c r="AE30" s="498"/>
      <c r="AF30" s="498"/>
      <c r="AG30" s="499"/>
      <c r="AH30" s="409">
        <v>97.3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3592801</v>
      </c>
      <c r="BO30" s="449"/>
      <c r="BP30" s="449"/>
      <c r="BQ30" s="449"/>
      <c r="BR30" s="449"/>
      <c r="BS30" s="449"/>
      <c r="BT30" s="449"/>
      <c r="BU30" s="450"/>
      <c r="BV30" s="448">
        <v>3742085</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186</v>
      </c>
      <c r="D33" s="408"/>
      <c r="E33" s="407" t="s">
        <v>187</v>
      </c>
      <c r="F33" s="407"/>
      <c r="G33" s="407"/>
      <c r="H33" s="407"/>
      <c r="I33" s="407"/>
      <c r="J33" s="407"/>
      <c r="K33" s="407"/>
      <c r="L33" s="407"/>
      <c r="M33" s="407"/>
      <c r="N33" s="407"/>
      <c r="O33" s="407"/>
      <c r="P33" s="407"/>
      <c r="Q33" s="407"/>
      <c r="R33" s="407"/>
      <c r="S33" s="407"/>
      <c r="T33" s="195"/>
      <c r="U33" s="408" t="s">
        <v>186</v>
      </c>
      <c r="V33" s="408"/>
      <c r="W33" s="407" t="s">
        <v>187</v>
      </c>
      <c r="X33" s="407"/>
      <c r="Y33" s="407"/>
      <c r="Z33" s="407"/>
      <c r="AA33" s="407"/>
      <c r="AB33" s="407"/>
      <c r="AC33" s="407"/>
      <c r="AD33" s="407"/>
      <c r="AE33" s="407"/>
      <c r="AF33" s="407"/>
      <c r="AG33" s="407"/>
      <c r="AH33" s="407"/>
      <c r="AI33" s="407"/>
      <c r="AJ33" s="407"/>
      <c r="AK33" s="407"/>
      <c r="AL33" s="195"/>
      <c r="AM33" s="408" t="s">
        <v>188</v>
      </c>
      <c r="AN33" s="408"/>
      <c r="AO33" s="407" t="s">
        <v>187</v>
      </c>
      <c r="AP33" s="407"/>
      <c r="AQ33" s="407"/>
      <c r="AR33" s="407"/>
      <c r="AS33" s="407"/>
      <c r="AT33" s="407"/>
      <c r="AU33" s="407"/>
      <c r="AV33" s="407"/>
      <c r="AW33" s="407"/>
      <c r="AX33" s="407"/>
      <c r="AY33" s="407"/>
      <c r="AZ33" s="407"/>
      <c r="BA33" s="407"/>
      <c r="BB33" s="407"/>
      <c r="BC33" s="407"/>
      <c r="BD33" s="196"/>
      <c r="BE33" s="407" t="s">
        <v>189</v>
      </c>
      <c r="BF33" s="407"/>
      <c r="BG33" s="407" t="s">
        <v>190</v>
      </c>
      <c r="BH33" s="407"/>
      <c r="BI33" s="407"/>
      <c r="BJ33" s="407"/>
      <c r="BK33" s="407"/>
      <c r="BL33" s="407"/>
      <c r="BM33" s="407"/>
      <c r="BN33" s="407"/>
      <c r="BO33" s="407"/>
      <c r="BP33" s="407"/>
      <c r="BQ33" s="407"/>
      <c r="BR33" s="407"/>
      <c r="BS33" s="407"/>
      <c r="BT33" s="407"/>
      <c r="BU33" s="407"/>
      <c r="BV33" s="196"/>
      <c r="BW33" s="408" t="s">
        <v>189</v>
      </c>
      <c r="BX33" s="408"/>
      <c r="BY33" s="407" t="s">
        <v>191</v>
      </c>
      <c r="BZ33" s="407"/>
      <c r="CA33" s="407"/>
      <c r="CB33" s="407"/>
      <c r="CC33" s="407"/>
      <c r="CD33" s="407"/>
      <c r="CE33" s="407"/>
      <c r="CF33" s="407"/>
      <c r="CG33" s="407"/>
      <c r="CH33" s="407"/>
      <c r="CI33" s="407"/>
      <c r="CJ33" s="407"/>
      <c r="CK33" s="407"/>
      <c r="CL33" s="407"/>
      <c r="CM33" s="407"/>
      <c r="CN33" s="195"/>
      <c r="CO33" s="408" t="s">
        <v>186</v>
      </c>
      <c r="CP33" s="408"/>
      <c r="CQ33" s="407" t="s">
        <v>192</v>
      </c>
      <c r="CR33" s="407"/>
      <c r="CS33" s="407"/>
      <c r="CT33" s="407"/>
      <c r="CU33" s="407"/>
      <c r="CV33" s="407"/>
      <c r="CW33" s="407"/>
      <c r="CX33" s="407"/>
      <c r="CY33" s="407"/>
      <c r="CZ33" s="407"/>
      <c r="DA33" s="407"/>
      <c r="DB33" s="407"/>
      <c r="DC33" s="407"/>
      <c r="DD33" s="407"/>
      <c r="DE33" s="407"/>
      <c r="DF33" s="195"/>
      <c r="DG33" s="406" t="s">
        <v>193</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5</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10</v>
      </c>
      <c r="AN34" s="404"/>
      <c r="AO34" s="403" t="str">
        <f>IF('各会計、関係団体の財政状況及び健全化判断比率'!B33="","",'各会計、関係団体の財政状況及び健全化判断比率'!B33)</f>
        <v>水道事業会計</v>
      </c>
      <c r="AP34" s="403"/>
      <c r="AQ34" s="403"/>
      <c r="AR34" s="403"/>
      <c r="AS34" s="403"/>
      <c r="AT34" s="403"/>
      <c r="AU34" s="403"/>
      <c r="AV34" s="403"/>
      <c r="AW34" s="403"/>
      <c r="AX34" s="403"/>
      <c r="AY34" s="403"/>
      <c r="AZ34" s="403"/>
      <c r="BA34" s="403"/>
      <c r="BB34" s="403"/>
      <c r="BC34" s="403"/>
      <c r="BD34" s="193"/>
      <c r="BE34" s="404">
        <f>IF(BG34="","",MAX(C34:D43,U34:V43,AM34:AN43)+1)</f>
        <v>12</v>
      </c>
      <c r="BF34" s="404"/>
      <c r="BG34" s="403" t="str">
        <f>IF('各会計、関係団体の財政状況及び健全化判断比率'!B35="","",'各会計、関係団体の財政状況及び健全化判断比率'!B35)</f>
        <v>公共下水道事業特別会計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17</v>
      </c>
      <c r="BX34" s="404"/>
      <c r="BY34" s="403" t="str">
        <f>IF('各会計、関係団体の財政状況及び健全化判断比率'!B68="","",'各会計、関係団体の財政状況及び健全化判断比率'!B68)</f>
        <v>備北地区消防組合</v>
      </c>
      <c r="BZ34" s="403"/>
      <c r="CA34" s="403"/>
      <c r="CB34" s="403"/>
      <c r="CC34" s="403"/>
      <c r="CD34" s="403"/>
      <c r="CE34" s="403"/>
      <c r="CF34" s="403"/>
      <c r="CG34" s="403"/>
      <c r="CH34" s="403"/>
      <c r="CI34" s="403"/>
      <c r="CJ34" s="403"/>
      <c r="CK34" s="403"/>
      <c r="CL34" s="403"/>
      <c r="CM34" s="403"/>
      <c r="CN34" s="193"/>
      <c r="CO34" s="404">
        <f>IF(CQ34="","",MAX(C34:D43,U34:V43,AM34:AN43,BE34:BF43,BW34:BX43)+1)</f>
        <v>21</v>
      </c>
      <c r="CP34" s="404"/>
      <c r="CQ34" s="403" t="str">
        <f>IF('各会計、関係団体の財政状況及び健全化判断比率'!BS7="","",'各会計、関係団体の財政状況及び健全化判断比率'!BS7)</f>
        <v>庄原市土地開発公社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住宅資金特別会計</v>
      </c>
      <c r="F35" s="403"/>
      <c r="G35" s="403"/>
      <c r="H35" s="403"/>
      <c r="I35" s="403"/>
      <c r="J35" s="403"/>
      <c r="K35" s="403"/>
      <c r="L35" s="403"/>
      <c r="M35" s="403"/>
      <c r="N35" s="403"/>
      <c r="O35" s="403"/>
      <c r="P35" s="403"/>
      <c r="Q35" s="403"/>
      <c r="R35" s="403"/>
      <c r="S35" s="403"/>
      <c r="T35" s="193"/>
      <c r="U35" s="404">
        <f>IF(W35="","",U34+1)</f>
        <v>6</v>
      </c>
      <c r="V35" s="404"/>
      <c r="W35" s="403" t="str">
        <f>IF('各会計、関係団体の財政状況及び健全化判断比率'!B29="","",'各会計、関係団体の財政状況及び健全化判断比率'!B29)</f>
        <v>国民健康保険特別会計（直診勘定）</v>
      </c>
      <c r="X35" s="403"/>
      <c r="Y35" s="403"/>
      <c r="Z35" s="403"/>
      <c r="AA35" s="403"/>
      <c r="AB35" s="403"/>
      <c r="AC35" s="403"/>
      <c r="AD35" s="403"/>
      <c r="AE35" s="403"/>
      <c r="AF35" s="403"/>
      <c r="AG35" s="403"/>
      <c r="AH35" s="403"/>
      <c r="AI35" s="403"/>
      <c r="AJ35" s="403"/>
      <c r="AK35" s="403"/>
      <c r="AL35" s="193"/>
      <c r="AM35" s="404">
        <f t="shared" ref="AM35:AM43" si="0">IF(AO35="","",AM34+1)</f>
        <v>11</v>
      </c>
      <c r="AN35" s="404"/>
      <c r="AO35" s="403" t="str">
        <f>IF('各会計、関係団体の財政状況及び健全化判断比率'!B34="","",'各会計、関係団体の財政状況及び健全化判断比率'!B34)</f>
        <v>国民健康保険病院事業会計</v>
      </c>
      <c r="AP35" s="403"/>
      <c r="AQ35" s="403"/>
      <c r="AR35" s="403"/>
      <c r="AS35" s="403"/>
      <c r="AT35" s="403"/>
      <c r="AU35" s="403"/>
      <c r="AV35" s="403"/>
      <c r="AW35" s="403"/>
      <c r="AX35" s="403"/>
      <c r="AY35" s="403"/>
      <c r="AZ35" s="403"/>
      <c r="BA35" s="403"/>
      <c r="BB35" s="403"/>
      <c r="BC35" s="403"/>
      <c r="BD35" s="193"/>
      <c r="BE35" s="404">
        <f t="shared" ref="BE35:BE43" si="1">IF(BG35="","",BE34+1)</f>
        <v>13</v>
      </c>
      <c r="BF35" s="404"/>
      <c r="BG35" s="403" t="str">
        <f>IF('各会計、関係団体の財政状況及び健全化判断比率'!B36="","",'各会計、関係団体の財政状況及び健全化判断比率'!B36)</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18</v>
      </c>
      <c r="BX35" s="404"/>
      <c r="BY35" s="403" t="str">
        <f>IF('各会計、関係団体の財政状況及び健全化判断比率'!B69="","",'各会計、関係団体の財政状況及び健全化判断比率'!B69)</f>
        <v>広島県市町総合事務組合</v>
      </c>
      <c r="BZ35" s="403"/>
      <c r="CA35" s="403"/>
      <c r="CB35" s="403"/>
      <c r="CC35" s="403"/>
      <c r="CD35" s="403"/>
      <c r="CE35" s="403"/>
      <c r="CF35" s="403"/>
      <c r="CG35" s="403"/>
      <c r="CH35" s="403"/>
      <c r="CI35" s="403"/>
      <c r="CJ35" s="403"/>
      <c r="CK35" s="403"/>
      <c r="CL35" s="403"/>
      <c r="CM35" s="403"/>
      <c r="CN35" s="193"/>
      <c r="CO35" s="404">
        <f t="shared" ref="CO35:CO43" si="3">IF(CQ35="","",CO34+1)</f>
        <v>22</v>
      </c>
      <c r="CP35" s="404"/>
      <c r="CQ35" s="403" t="str">
        <f>IF('各会計、関係団体の財政状況及び健全化判断比率'!BS8="","",'各会計、関係団体の財政状況及び健全化判断比率'!BS8)</f>
        <v>㈱グリーンウィンズさとやま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歯科診療所特別会計</v>
      </c>
      <c r="F36" s="403"/>
      <c r="G36" s="403"/>
      <c r="H36" s="403"/>
      <c r="I36" s="403"/>
      <c r="J36" s="403"/>
      <c r="K36" s="403"/>
      <c r="L36" s="403"/>
      <c r="M36" s="403"/>
      <c r="N36" s="403"/>
      <c r="O36" s="403"/>
      <c r="P36" s="403"/>
      <c r="Q36" s="403"/>
      <c r="R36" s="403"/>
      <c r="S36" s="403"/>
      <c r="T36" s="193"/>
      <c r="U36" s="404">
        <f t="shared" ref="U36:U43" si="4">IF(W36="","",U35+1)</f>
        <v>7</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14</v>
      </c>
      <c r="BF36" s="404"/>
      <c r="BG36" s="403" t="str">
        <f>IF('各会計、関係団体の財政状況及び健全化判断比率'!B37="","",'各会計、関係団体の財政状況及び健全化判断比率'!B37)</f>
        <v>浄化槽整備事業特別会計</v>
      </c>
      <c r="BH36" s="403"/>
      <c r="BI36" s="403"/>
      <c r="BJ36" s="403"/>
      <c r="BK36" s="403"/>
      <c r="BL36" s="403"/>
      <c r="BM36" s="403"/>
      <c r="BN36" s="403"/>
      <c r="BO36" s="403"/>
      <c r="BP36" s="403"/>
      <c r="BQ36" s="403"/>
      <c r="BR36" s="403"/>
      <c r="BS36" s="403"/>
      <c r="BT36" s="403"/>
      <c r="BU36" s="403"/>
      <c r="BV36" s="193"/>
      <c r="BW36" s="404">
        <f t="shared" si="2"/>
        <v>19</v>
      </c>
      <c r="BX36" s="404"/>
      <c r="BY36" s="403" t="str">
        <f>IF('各会計、関係団体の財政状況及び健全化判断比率'!B70="","",'各会計、関係団体の財政状況及び健全化判断比率'!B70)</f>
        <v>後期高齢者医療広域連合（一般会計）</v>
      </c>
      <c r="BZ36" s="403"/>
      <c r="CA36" s="403"/>
      <c r="CB36" s="403"/>
      <c r="CC36" s="403"/>
      <c r="CD36" s="403"/>
      <c r="CE36" s="403"/>
      <c r="CF36" s="403"/>
      <c r="CG36" s="403"/>
      <c r="CH36" s="403"/>
      <c r="CI36" s="403"/>
      <c r="CJ36" s="403"/>
      <c r="CK36" s="403"/>
      <c r="CL36" s="403"/>
      <c r="CM36" s="403"/>
      <c r="CN36" s="193"/>
      <c r="CO36" s="404">
        <f t="shared" si="3"/>
        <v>23</v>
      </c>
      <c r="CP36" s="404"/>
      <c r="CQ36" s="403" t="str">
        <f>IF('各会計、関係団体の財政状況及び健全化判断比率'!BS9="","",'各会計、関係団体の財政状況及び健全化判断比率'!BS9)</f>
        <v>庄原市総合サービス㈱</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f>IF(E37="","",C36+1)</f>
        <v>4</v>
      </c>
      <c r="D37" s="404"/>
      <c r="E37" s="403" t="str">
        <f>IF('各会計、関係団体の財政状況及び健全化判断比率'!B10="","",'各会計、関係団体の財政状況及び健全化判断比率'!B10)</f>
        <v>休日診療センター特別会計</v>
      </c>
      <c r="F37" s="403"/>
      <c r="G37" s="403"/>
      <c r="H37" s="403"/>
      <c r="I37" s="403"/>
      <c r="J37" s="403"/>
      <c r="K37" s="403"/>
      <c r="L37" s="403"/>
      <c r="M37" s="403"/>
      <c r="N37" s="403"/>
      <c r="O37" s="403"/>
      <c r="P37" s="403"/>
      <c r="Q37" s="403"/>
      <c r="R37" s="403"/>
      <c r="S37" s="403"/>
      <c r="T37" s="193"/>
      <c r="U37" s="404">
        <f t="shared" si="4"/>
        <v>8</v>
      </c>
      <c r="V37" s="404"/>
      <c r="W37" s="403" t="str">
        <f>IF('各会計、関係団体の財政状況及び健全化判断比率'!B31="","",'各会計、関係団体の財政状況及び健全化判断比率'!B31)</f>
        <v>介護保険特別会計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f t="shared" si="1"/>
        <v>15</v>
      </c>
      <c r="BF37" s="404"/>
      <c r="BG37" s="403" t="str">
        <f>IF('各会計、関係団体の財政状況及び健全化判断比率'!B38="","",'各会計、関係団体の財政状況及び健全化判断比率'!B38)</f>
        <v>宅地造成事業特別会計</v>
      </c>
      <c r="BH37" s="403"/>
      <c r="BI37" s="403"/>
      <c r="BJ37" s="403"/>
      <c r="BK37" s="403"/>
      <c r="BL37" s="403"/>
      <c r="BM37" s="403"/>
      <c r="BN37" s="403"/>
      <c r="BO37" s="403"/>
      <c r="BP37" s="403"/>
      <c r="BQ37" s="403"/>
      <c r="BR37" s="403"/>
      <c r="BS37" s="403"/>
      <c r="BT37" s="403"/>
      <c r="BU37" s="403"/>
      <c r="BV37" s="193"/>
      <c r="BW37" s="404">
        <f t="shared" si="2"/>
        <v>20</v>
      </c>
      <c r="BX37" s="404"/>
      <c r="BY37" s="403" t="str">
        <f>IF('各会計、関係団体の財政状況及び健全化判断比率'!B71="","",'各会計、関係団体の財政状況及び健全化判断比率'!B71)</f>
        <v>後期高齢者医療広域連合（特別会計）</v>
      </c>
      <c r="BZ37" s="403"/>
      <c r="CA37" s="403"/>
      <c r="CB37" s="403"/>
      <c r="CC37" s="403"/>
      <c r="CD37" s="403"/>
      <c r="CE37" s="403"/>
      <c r="CF37" s="403"/>
      <c r="CG37" s="403"/>
      <c r="CH37" s="403"/>
      <c r="CI37" s="403"/>
      <c r="CJ37" s="403"/>
      <c r="CK37" s="403"/>
      <c r="CL37" s="403"/>
      <c r="CM37" s="403"/>
      <c r="CN37" s="193"/>
      <c r="CO37" s="404">
        <f t="shared" si="3"/>
        <v>24</v>
      </c>
      <c r="CP37" s="404"/>
      <c r="CQ37" s="403" t="str">
        <f>IF('各会計、関係団体の財政状況及び健全化判断比率'!BS10="","",'各会計、関係団体の財政状況及び健全化判断比率'!BS10)</f>
        <v>西城町産業振興開発㈱</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f t="shared" si="4"/>
        <v>9</v>
      </c>
      <c r="V38" s="404"/>
      <c r="W38" s="403" t="str">
        <f>IF('各会計、関係団体の財政状況及び健全化判断比率'!B32="","",'各会計、関係団体の財政状況及び健全化判断比率'!B32)</f>
        <v>介護保険サービス事業特別会計</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f t="shared" si="1"/>
        <v>16</v>
      </c>
      <c r="BF38" s="404"/>
      <c r="BG38" s="403" t="str">
        <f>IF('各会計、関係団体の財政状況及び健全化判断比率'!B39="","",'各会計、関係団体の財政状況及び健全化判断比率'!B39)</f>
        <v>工業団地造成事業特別会計</v>
      </c>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f t="shared" si="3"/>
        <v>25</v>
      </c>
      <c r="CP38" s="404"/>
      <c r="CQ38" s="403" t="str">
        <f>IF('各会計、関係団体の財政状況及び健全化判断比率'!BS11="","",'各会計、関係団体の財政状況及び健全化判断比率'!BS11)</f>
        <v>㈱比婆の森</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f t="shared" si="3"/>
        <v>26</v>
      </c>
      <c r="CP39" s="404"/>
      <c r="CQ39" s="403" t="str">
        <f>IF('各会計、関係団体の財政状況及び健全化判断比率'!BS12="","",'各会計、関係団体の財政状況及び健全化判断比率'!BS12)</f>
        <v>㈱ニュー東城</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f t="shared" si="3"/>
        <v>27</v>
      </c>
      <c r="CP40" s="404"/>
      <c r="CQ40" s="403" t="str">
        <f>IF('各会計、関係団体の財政状況及び健全化判断比率'!BS13="","",'各会計、関係団体の財政状況及び健全化判断比率'!BS13)</f>
        <v>㈱緑の村</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f t="shared" si="3"/>
        <v>28</v>
      </c>
      <c r="CP41" s="404"/>
      <c r="CQ41" s="403" t="str">
        <f>IF('各会計、関係団体の財政状況及び健全化判断比率'!BS14="","",'各会計、関係団体の財政状況及び健全化判断比率'!BS14)</f>
        <v>㈱里山総領</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f t="shared" si="3"/>
        <v>29</v>
      </c>
      <c r="CP42" s="404"/>
      <c r="CQ42" s="403" t="str">
        <f>IF('各会計、関係団体の財政状況及び健全化判断比率'!BS15="","",'各会計、関係団体の財政状況及び健全化判断比率'!BS15)</f>
        <v>㈱庄原市農林振興公社</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f t="shared" si="3"/>
        <v>30</v>
      </c>
      <c r="CP43" s="404"/>
      <c r="CQ43" s="403" t="str">
        <f>IF('各会計、関係団体の財政状況及び健全化判断比率'!BS16="","",'各会計、関係団体の財政状況及び健全化判断比率'!BS16)</f>
        <v>庄原さとやまペレット㈱</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198</v>
      </c>
    </row>
    <row r="50" spans="5:5">
      <c r="E50" s="167" t="s">
        <v>199</v>
      </c>
    </row>
    <row r="51" spans="5:5">
      <c r="E51" s="167" t="s">
        <v>200</v>
      </c>
    </row>
    <row r="52" spans="5:5">
      <c r="E52" s="167" t="s">
        <v>201</v>
      </c>
    </row>
    <row r="53" spans="5:5">
      <c r="E53" s="167" t="s">
        <v>202</v>
      </c>
    </row>
    <row r="54" spans="5:5"/>
    <row r="55" spans="5:5"/>
    <row r="56" spans="5:5"/>
    <row r="57" spans="5:5" hidden="1"/>
    <row r="58" spans="5:5" hidden="1"/>
    <row r="59" spans="5:5" hidden="1"/>
  </sheetData>
  <sheetProtection algorithmName="SHA-512" hashValue="HZp5oaQHoev3FKGWFMyK3nZa3UDiJWy5gY+OxW9Smd+moCnJuKzZrnu0FMKSRyf2LfvAa1rLVKD1lgHT9aAy4g==" saltValue="91rzFJPEE9moITyN354As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24" t="s">
        <v>568</v>
      </c>
      <c r="D34" s="1224"/>
      <c r="E34" s="1225"/>
      <c r="F34" s="32">
        <v>6.69</v>
      </c>
      <c r="G34" s="33">
        <v>7.24</v>
      </c>
      <c r="H34" s="33">
        <v>7.23</v>
      </c>
      <c r="I34" s="33">
        <v>7.71</v>
      </c>
      <c r="J34" s="34">
        <v>7.97</v>
      </c>
      <c r="K34" s="22"/>
      <c r="L34" s="22"/>
      <c r="M34" s="22"/>
      <c r="N34" s="22"/>
      <c r="O34" s="22"/>
      <c r="P34" s="22"/>
    </row>
    <row r="35" spans="1:16" ht="39" customHeight="1">
      <c r="A35" s="22"/>
      <c r="B35" s="35"/>
      <c r="C35" s="1218" t="s">
        <v>569</v>
      </c>
      <c r="D35" s="1219"/>
      <c r="E35" s="1220"/>
      <c r="F35" s="36">
        <v>3.82</v>
      </c>
      <c r="G35" s="37">
        <v>4.51</v>
      </c>
      <c r="H35" s="37">
        <v>4.6900000000000004</v>
      </c>
      <c r="I35" s="37">
        <v>3.03</v>
      </c>
      <c r="J35" s="38">
        <v>3.09</v>
      </c>
      <c r="K35" s="22"/>
      <c r="L35" s="22"/>
      <c r="M35" s="22"/>
      <c r="N35" s="22"/>
      <c r="O35" s="22"/>
      <c r="P35" s="22"/>
    </row>
    <row r="36" spans="1:16" ht="39" customHeight="1">
      <c r="A36" s="22"/>
      <c r="B36" s="35"/>
      <c r="C36" s="1218" t="s">
        <v>570</v>
      </c>
      <c r="D36" s="1219"/>
      <c r="E36" s="1220"/>
      <c r="F36" s="36">
        <v>0.94</v>
      </c>
      <c r="G36" s="37">
        <v>0.86</v>
      </c>
      <c r="H36" s="37">
        <v>1.28</v>
      </c>
      <c r="I36" s="37">
        <v>1.88</v>
      </c>
      <c r="J36" s="38">
        <v>2.11</v>
      </c>
      <c r="K36" s="22"/>
      <c r="L36" s="22"/>
      <c r="M36" s="22"/>
      <c r="N36" s="22"/>
      <c r="O36" s="22"/>
      <c r="P36" s="22"/>
    </row>
    <row r="37" spans="1:16" ht="39" customHeight="1">
      <c r="A37" s="22"/>
      <c r="B37" s="35"/>
      <c r="C37" s="1218" t="s">
        <v>571</v>
      </c>
      <c r="D37" s="1219"/>
      <c r="E37" s="1220"/>
      <c r="F37" s="36">
        <v>0.03</v>
      </c>
      <c r="G37" s="37">
        <v>0.06</v>
      </c>
      <c r="H37" s="37">
        <v>0.03</v>
      </c>
      <c r="I37" s="37">
        <v>0.26</v>
      </c>
      <c r="J37" s="38">
        <v>1.01</v>
      </c>
      <c r="K37" s="22"/>
      <c r="L37" s="22"/>
      <c r="M37" s="22"/>
      <c r="N37" s="22"/>
      <c r="O37" s="22"/>
      <c r="P37" s="22"/>
    </row>
    <row r="38" spans="1:16" ht="39" customHeight="1">
      <c r="A38" s="22"/>
      <c r="B38" s="35"/>
      <c r="C38" s="1218" t="s">
        <v>572</v>
      </c>
      <c r="D38" s="1219"/>
      <c r="E38" s="1220"/>
      <c r="F38" s="36">
        <v>0.44</v>
      </c>
      <c r="G38" s="37">
        <v>0.54</v>
      </c>
      <c r="H38" s="37">
        <v>0.71</v>
      </c>
      <c r="I38" s="37">
        <v>0.88</v>
      </c>
      <c r="J38" s="38">
        <v>0.73</v>
      </c>
      <c r="K38" s="22"/>
      <c r="L38" s="22"/>
      <c r="M38" s="22"/>
      <c r="N38" s="22"/>
      <c r="O38" s="22"/>
      <c r="P38" s="22"/>
    </row>
    <row r="39" spans="1:16" ht="39" customHeight="1">
      <c r="A39" s="22"/>
      <c r="B39" s="35"/>
      <c r="C39" s="1218" t="s">
        <v>573</v>
      </c>
      <c r="D39" s="1219"/>
      <c r="E39" s="1220"/>
      <c r="F39" s="36">
        <v>0.01</v>
      </c>
      <c r="G39" s="37">
        <v>0.01</v>
      </c>
      <c r="H39" s="37">
        <v>0</v>
      </c>
      <c r="I39" s="37">
        <v>0.01</v>
      </c>
      <c r="J39" s="38">
        <v>0.11</v>
      </c>
      <c r="K39" s="22"/>
      <c r="L39" s="22"/>
      <c r="M39" s="22"/>
      <c r="N39" s="22"/>
      <c r="O39" s="22"/>
      <c r="P39" s="22"/>
    </row>
    <row r="40" spans="1:16" ht="39" customHeight="1">
      <c r="A40" s="22"/>
      <c r="B40" s="35"/>
      <c r="C40" s="1218" t="s">
        <v>574</v>
      </c>
      <c r="D40" s="1219"/>
      <c r="E40" s="1220"/>
      <c r="F40" s="36">
        <v>0.57999999999999996</v>
      </c>
      <c r="G40" s="37">
        <v>0.59</v>
      </c>
      <c r="H40" s="37">
        <v>0.56999999999999995</v>
      </c>
      <c r="I40" s="37">
        <v>0.05</v>
      </c>
      <c r="J40" s="38">
        <v>0.04</v>
      </c>
      <c r="K40" s="22"/>
      <c r="L40" s="22"/>
      <c r="M40" s="22"/>
      <c r="N40" s="22"/>
      <c r="O40" s="22"/>
      <c r="P40" s="22"/>
    </row>
    <row r="41" spans="1:16" ht="39" customHeight="1">
      <c r="A41" s="22"/>
      <c r="B41" s="35"/>
      <c r="C41" s="1218" t="s">
        <v>575</v>
      </c>
      <c r="D41" s="1219"/>
      <c r="E41" s="1220"/>
      <c r="F41" s="36">
        <v>0</v>
      </c>
      <c r="G41" s="37">
        <v>0</v>
      </c>
      <c r="H41" s="37">
        <v>0.01</v>
      </c>
      <c r="I41" s="37">
        <v>0.25</v>
      </c>
      <c r="J41" s="38">
        <v>0</v>
      </c>
      <c r="K41" s="22"/>
      <c r="L41" s="22"/>
      <c r="M41" s="22"/>
      <c r="N41" s="22"/>
      <c r="O41" s="22"/>
      <c r="P41" s="22"/>
    </row>
    <row r="42" spans="1:16" ht="39" customHeight="1">
      <c r="A42" s="22"/>
      <c r="B42" s="39"/>
      <c r="C42" s="1218" t="s">
        <v>576</v>
      </c>
      <c r="D42" s="1219"/>
      <c r="E42" s="1220"/>
      <c r="F42" s="36" t="s">
        <v>519</v>
      </c>
      <c r="G42" s="37" t="s">
        <v>519</v>
      </c>
      <c r="H42" s="37" t="s">
        <v>519</v>
      </c>
      <c r="I42" s="37" t="s">
        <v>519</v>
      </c>
      <c r="J42" s="38" t="s">
        <v>519</v>
      </c>
      <c r="K42" s="22"/>
      <c r="L42" s="22"/>
      <c r="M42" s="22"/>
      <c r="N42" s="22"/>
      <c r="O42" s="22"/>
      <c r="P42" s="22"/>
    </row>
    <row r="43" spans="1:16" ht="39" customHeight="1" thickBot="1">
      <c r="A43" s="22"/>
      <c r="B43" s="40"/>
      <c r="C43" s="1221" t="s">
        <v>577</v>
      </c>
      <c r="D43" s="1222"/>
      <c r="E43" s="1223"/>
      <c r="F43" s="41">
        <v>0.08</v>
      </c>
      <c r="G43" s="42">
        <v>0.06</v>
      </c>
      <c r="H43" s="42">
        <v>0.05</v>
      </c>
      <c r="I43" s="42">
        <v>7.0000000000000007E-2</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gjIPMv4EMuHVHksdC+3VX2cDNH2Q2OKrbgrseXifDnXid13gZPYw8oX/+lOxBCg/Fz2ldIcb9gsQRDKpKsd6kA==" saltValue="0PY2kyhLiRoZGi+6U5t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34" t="s">
        <v>11</v>
      </c>
      <c r="C45" s="1235"/>
      <c r="D45" s="58"/>
      <c r="E45" s="1240" t="s">
        <v>12</v>
      </c>
      <c r="F45" s="1240"/>
      <c r="G45" s="1240"/>
      <c r="H45" s="1240"/>
      <c r="I45" s="1240"/>
      <c r="J45" s="1241"/>
      <c r="K45" s="59">
        <v>6121</v>
      </c>
      <c r="L45" s="60">
        <v>5940</v>
      </c>
      <c r="M45" s="60">
        <v>5586</v>
      </c>
      <c r="N45" s="60">
        <v>4995</v>
      </c>
      <c r="O45" s="61">
        <v>4831</v>
      </c>
      <c r="P45" s="48"/>
      <c r="Q45" s="48"/>
      <c r="R45" s="48"/>
      <c r="S45" s="48"/>
      <c r="T45" s="48"/>
      <c r="U45" s="48"/>
    </row>
    <row r="46" spans="1:21" ht="30.75" customHeight="1">
      <c r="A46" s="48"/>
      <c r="B46" s="1236"/>
      <c r="C46" s="1237"/>
      <c r="D46" s="62"/>
      <c r="E46" s="1228" t="s">
        <v>13</v>
      </c>
      <c r="F46" s="1228"/>
      <c r="G46" s="1228"/>
      <c r="H46" s="1228"/>
      <c r="I46" s="1228"/>
      <c r="J46" s="1229"/>
      <c r="K46" s="63" t="s">
        <v>519</v>
      </c>
      <c r="L46" s="64" t="s">
        <v>519</v>
      </c>
      <c r="M46" s="64" t="s">
        <v>519</v>
      </c>
      <c r="N46" s="64" t="s">
        <v>519</v>
      </c>
      <c r="O46" s="65" t="s">
        <v>519</v>
      </c>
      <c r="P46" s="48"/>
      <c r="Q46" s="48"/>
      <c r="R46" s="48"/>
      <c r="S46" s="48"/>
      <c r="T46" s="48"/>
      <c r="U46" s="48"/>
    </row>
    <row r="47" spans="1:21" ht="30.75" customHeight="1">
      <c r="A47" s="48"/>
      <c r="B47" s="1236"/>
      <c r="C47" s="1237"/>
      <c r="D47" s="62"/>
      <c r="E47" s="1228" t="s">
        <v>14</v>
      </c>
      <c r="F47" s="1228"/>
      <c r="G47" s="1228"/>
      <c r="H47" s="1228"/>
      <c r="I47" s="1228"/>
      <c r="J47" s="1229"/>
      <c r="K47" s="63" t="s">
        <v>519</v>
      </c>
      <c r="L47" s="64" t="s">
        <v>519</v>
      </c>
      <c r="M47" s="64" t="s">
        <v>519</v>
      </c>
      <c r="N47" s="64" t="s">
        <v>519</v>
      </c>
      <c r="O47" s="65" t="s">
        <v>519</v>
      </c>
      <c r="P47" s="48"/>
      <c r="Q47" s="48"/>
      <c r="R47" s="48"/>
      <c r="S47" s="48"/>
      <c r="T47" s="48"/>
      <c r="U47" s="48"/>
    </row>
    <row r="48" spans="1:21" ht="30.75" customHeight="1">
      <c r="A48" s="48"/>
      <c r="B48" s="1236"/>
      <c r="C48" s="1237"/>
      <c r="D48" s="62"/>
      <c r="E48" s="1228" t="s">
        <v>15</v>
      </c>
      <c r="F48" s="1228"/>
      <c r="G48" s="1228"/>
      <c r="H48" s="1228"/>
      <c r="I48" s="1228"/>
      <c r="J48" s="1229"/>
      <c r="K48" s="63">
        <v>944</v>
      </c>
      <c r="L48" s="64">
        <v>960</v>
      </c>
      <c r="M48" s="64">
        <v>980</v>
      </c>
      <c r="N48" s="64">
        <v>978</v>
      </c>
      <c r="O48" s="65">
        <v>967</v>
      </c>
      <c r="P48" s="48"/>
      <c r="Q48" s="48"/>
      <c r="R48" s="48"/>
      <c r="S48" s="48"/>
      <c r="T48" s="48"/>
      <c r="U48" s="48"/>
    </row>
    <row r="49" spans="1:21" ht="30.75" customHeight="1">
      <c r="A49" s="48"/>
      <c r="B49" s="1236"/>
      <c r="C49" s="1237"/>
      <c r="D49" s="62"/>
      <c r="E49" s="1228" t="s">
        <v>16</v>
      </c>
      <c r="F49" s="1228"/>
      <c r="G49" s="1228"/>
      <c r="H49" s="1228"/>
      <c r="I49" s="1228"/>
      <c r="J49" s="1229"/>
      <c r="K49" s="63">
        <v>9</v>
      </c>
      <c r="L49" s="64">
        <v>9</v>
      </c>
      <c r="M49" s="64">
        <v>9</v>
      </c>
      <c r="N49" s="64">
        <v>9</v>
      </c>
      <c r="O49" s="65">
        <v>9</v>
      </c>
      <c r="P49" s="48"/>
      <c r="Q49" s="48"/>
      <c r="R49" s="48"/>
      <c r="S49" s="48"/>
      <c r="T49" s="48"/>
      <c r="U49" s="48"/>
    </row>
    <row r="50" spans="1:21" ht="30.75" customHeight="1">
      <c r="A50" s="48"/>
      <c r="B50" s="1236"/>
      <c r="C50" s="1237"/>
      <c r="D50" s="62"/>
      <c r="E50" s="1228" t="s">
        <v>17</v>
      </c>
      <c r="F50" s="1228"/>
      <c r="G50" s="1228"/>
      <c r="H50" s="1228"/>
      <c r="I50" s="1228"/>
      <c r="J50" s="1229"/>
      <c r="K50" s="63">
        <v>198</v>
      </c>
      <c r="L50" s="64">
        <v>187</v>
      </c>
      <c r="M50" s="64">
        <v>175</v>
      </c>
      <c r="N50" s="64">
        <v>149</v>
      </c>
      <c r="O50" s="65">
        <v>217</v>
      </c>
      <c r="P50" s="48"/>
      <c r="Q50" s="48"/>
      <c r="R50" s="48"/>
      <c r="S50" s="48"/>
      <c r="T50" s="48"/>
      <c r="U50" s="48"/>
    </row>
    <row r="51" spans="1:21" ht="30.75" customHeight="1">
      <c r="A51" s="48"/>
      <c r="B51" s="1238"/>
      <c r="C51" s="1239"/>
      <c r="D51" s="66"/>
      <c r="E51" s="1228" t="s">
        <v>18</v>
      </c>
      <c r="F51" s="1228"/>
      <c r="G51" s="1228"/>
      <c r="H51" s="1228"/>
      <c r="I51" s="1228"/>
      <c r="J51" s="1229"/>
      <c r="K51" s="63">
        <v>1</v>
      </c>
      <c r="L51" s="64">
        <v>1</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4393</v>
      </c>
      <c r="L52" s="64">
        <v>4474</v>
      </c>
      <c r="M52" s="64">
        <v>4315</v>
      </c>
      <c r="N52" s="64">
        <v>3965</v>
      </c>
      <c r="O52" s="65">
        <v>3900</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2880</v>
      </c>
      <c r="L53" s="69">
        <v>2623</v>
      </c>
      <c r="M53" s="69">
        <v>2435</v>
      </c>
      <c r="N53" s="69">
        <v>2166</v>
      </c>
      <c r="O53" s="70">
        <v>2124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HgPVpbPQcGiNkCz8GJjvZXAYm/eiEG0jpjJ4yWgyNAc1bPKHd0KPU53sHQT7QfC5a5jBhyLo2xhg/R2S/KC7mA==" saltValue="TOUEeOUaDO8vFkXBKR0JS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6" zoomScale="70" zoomScaleNormal="70" zoomScaleSheetLayoutView="100" workbookViewId="0">
      <selection activeCell="AO35" sqref="AO35:BC35"/>
    </sheetView>
  </sheetViews>
  <sheetFormatPr defaultColWidth="0" defaultRowHeight="13.5" customHeight="1" zeroHeight="1"/>
  <cols>
    <col min="1" max="1" width="6.6328125" style="72" customWidth="1"/>
    <col min="2" max="3" width="12.6328125" style="72" customWidth="1"/>
    <col min="4" max="4" width="11.6328125" style="72" customWidth="1"/>
    <col min="5" max="8" width="10.36328125" style="72" customWidth="1"/>
    <col min="9" max="13" width="16.36328125" style="72" customWidth="1"/>
    <col min="14" max="19" width="12.6328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561</v>
      </c>
      <c r="J40" s="79" t="s">
        <v>562</v>
      </c>
      <c r="K40" s="79" t="s">
        <v>563</v>
      </c>
      <c r="L40" s="79" t="s">
        <v>564</v>
      </c>
      <c r="M40" s="80" t="s">
        <v>565</v>
      </c>
    </row>
    <row r="41" spans="2:13" ht="27.75" customHeight="1">
      <c r="B41" s="1254" t="s">
        <v>24</v>
      </c>
      <c r="C41" s="1255"/>
      <c r="D41" s="81"/>
      <c r="E41" s="1256" t="s">
        <v>25</v>
      </c>
      <c r="F41" s="1256"/>
      <c r="G41" s="1256"/>
      <c r="H41" s="1257"/>
      <c r="I41" s="82">
        <v>42875</v>
      </c>
      <c r="J41" s="83">
        <v>40903</v>
      </c>
      <c r="K41" s="83">
        <v>39579</v>
      </c>
      <c r="L41" s="83">
        <v>38599</v>
      </c>
      <c r="M41" s="84">
        <v>38999</v>
      </c>
    </row>
    <row r="42" spans="2:13" ht="27.75" customHeight="1">
      <c r="B42" s="1244"/>
      <c r="C42" s="1245"/>
      <c r="D42" s="85"/>
      <c r="E42" s="1248" t="s">
        <v>26</v>
      </c>
      <c r="F42" s="1248"/>
      <c r="G42" s="1248"/>
      <c r="H42" s="1249"/>
      <c r="I42" s="86">
        <v>1368</v>
      </c>
      <c r="J42" s="87">
        <v>1261</v>
      </c>
      <c r="K42" s="87">
        <v>1142</v>
      </c>
      <c r="L42" s="87">
        <v>1021</v>
      </c>
      <c r="M42" s="88">
        <v>881</v>
      </c>
    </row>
    <row r="43" spans="2:13" ht="27.75" customHeight="1">
      <c r="B43" s="1244"/>
      <c r="C43" s="1245"/>
      <c r="D43" s="85"/>
      <c r="E43" s="1248" t="s">
        <v>27</v>
      </c>
      <c r="F43" s="1248"/>
      <c r="G43" s="1248"/>
      <c r="H43" s="1249"/>
      <c r="I43" s="86">
        <v>12595</v>
      </c>
      <c r="J43" s="87">
        <v>12324</v>
      </c>
      <c r="K43" s="87">
        <v>12016</v>
      </c>
      <c r="L43" s="87">
        <v>11310</v>
      </c>
      <c r="M43" s="88">
        <v>10950</v>
      </c>
    </row>
    <row r="44" spans="2:13" ht="27.75" customHeight="1">
      <c r="B44" s="1244"/>
      <c r="C44" s="1245"/>
      <c r="D44" s="85"/>
      <c r="E44" s="1248" t="s">
        <v>28</v>
      </c>
      <c r="F44" s="1248"/>
      <c r="G44" s="1248"/>
      <c r="H44" s="1249"/>
      <c r="I44" s="86">
        <v>57</v>
      </c>
      <c r="J44" s="87">
        <v>51</v>
      </c>
      <c r="K44" s="87">
        <v>43</v>
      </c>
      <c r="L44" s="87">
        <v>35</v>
      </c>
      <c r="M44" s="88">
        <v>27</v>
      </c>
    </row>
    <row r="45" spans="2:13" ht="27.75" customHeight="1">
      <c r="B45" s="1244"/>
      <c r="C45" s="1245"/>
      <c r="D45" s="85"/>
      <c r="E45" s="1248" t="s">
        <v>29</v>
      </c>
      <c r="F45" s="1248"/>
      <c r="G45" s="1248"/>
      <c r="H45" s="1249"/>
      <c r="I45" s="86">
        <v>5372</v>
      </c>
      <c r="J45" s="87">
        <v>4870</v>
      </c>
      <c r="K45" s="87">
        <v>4496</v>
      </c>
      <c r="L45" s="87">
        <v>4291</v>
      </c>
      <c r="M45" s="88">
        <v>4297</v>
      </c>
    </row>
    <row r="46" spans="2:13" ht="27.75" customHeight="1">
      <c r="B46" s="1244"/>
      <c r="C46" s="1245"/>
      <c r="D46" s="89"/>
      <c r="E46" s="1248" t="s">
        <v>30</v>
      </c>
      <c r="F46" s="1248"/>
      <c r="G46" s="1248"/>
      <c r="H46" s="1249"/>
      <c r="I46" s="86">
        <v>7</v>
      </c>
      <c r="J46" s="87">
        <v>3</v>
      </c>
      <c r="K46" s="87">
        <v>2</v>
      </c>
      <c r="L46" s="87">
        <v>1</v>
      </c>
      <c r="M46" s="88">
        <v>1</v>
      </c>
    </row>
    <row r="47" spans="2:13" ht="27.75" customHeight="1">
      <c r="B47" s="1244"/>
      <c r="C47" s="1245"/>
      <c r="D47" s="90"/>
      <c r="E47" s="1258" t="s">
        <v>31</v>
      </c>
      <c r="F47" s="1259"/>
      <c r="G47" s="1259"/>
      <c r="H47" s="1260"/>
      <c r="I47" s="86" t="s">
        <v>519</v>
      </c>
      <c r="J47" s="87" t="s">
        <v>519</v>
      </c>
      <c r="K47" s="87" t="s">
        <v>519</v>
      </c>
      <c r="L47" s="87" t="s">
        <v>519</v>
      </c>
      <c r="M47" s="88" t="s">
        <v>519</v>
      </c>
    </row>
    <row r="48" spans="2:13" ht="27.75" customHeight="1">
      <c r="B48" s="1244"/>
      <c r="C48" s="1245"/>
      <c r="D48" s="85"/>
      <c r="E48" s="1248" t="s">
        <v>32</v>
      </c>
      <c r="F48" s="1248"/>
      <c r="G48" s="1248"/>
      <c r="H48" s="1249"/>
      <c r="I48" s="86" t="s">
        <v>519</v>
      </c>
      <c r="J48" s="87" t="s">
        <v>519</v>
      </c>
      <c r="K48" s="87" t="s">
        <v>519</v>
      </c>
      <c r="L48" s="87" t="s">
        <v>519</v>
      </c>
      <c r="M48" s="88" t="s">
        <v>519</v>
      </c>
    </row>
    <row r="49" spans="2:13" ht="27.75" customHeight="1">
      <c r="B49" s="1246"/>
      <c r="C49" s="1247"/>
      <c r="D49" s="85"/>
      <c r="E49" s="1248" t="s">
        <v>33</v>
      </c>
      <c r="F49" s="1248"/>
      <c r="G49" s="1248"/>
      <c r="H49" s="1249"/>
      <c r="I49" s="86" t="s">
        <v>519</v>
      </c>
      <c r="J49" s="87" t="s">
        <v>519</v>
      </c>
      <c r="K49" s="87" t="s">
        <v>519</v>
      </c>
      <c r="L49" s="87" t="s">
        <v>519</v>
      </c>
      <c r="M49" s="88" t="s">
        <v>519</v>
      </c>
    </row>
    <row r="50" spans="2:13" ht="27.75" customHeight="1">
      <c r="B50" s="1242" t="s">
        <v>34</v>
      </c>
      <c r="C50" s="1243"/>
      <c r="D50" s="91"/>
      <c r="E50" s="1248" t="s">
        <v>35</v>
      </c>
      <c r="F50" s="1248"/>
      <c r="G50" s="1248"/>
      <c r="H50" s="1249"/>
      <c r="I50" s="86">
        <v>3941</v>
      </c>
      <c r="J50" s="87">
        <v>3785</v>
      </c>
      <c r="K50" s="87">
        <v>4259</v>
      </c>
      <c r="L50" s="87">
        <v>4880</v>
      </c>
      <c r="M50" s="88">
        <v>4765</v>
      </c>
    </row>
    <row r="51" spans="2:13" ht="27.75" customHeight="1">
      <c r="B51" s="1244"/>
      <c r="C51" s="1245"/>
      <c r="D51" s="85"/>
      <c r="E51" s="1248" t="s">
        <v>36</v>
      </c>
      <c r="F51" s="1248"/>
      <c r="G51" s="1248"/>
      <c r="H51" s="1249"/>
      <c r="I51" s="86">
        <v>849</v>
      </c>
      <c r="J51" s="87">
        <v>661</v>
      </c>
      <c r="K51" s="87">
        <v>500</v>
      </c>
      <c r="L51" s="87">
        <v>394</v>
      </c>
      <c r="M51" s="88">
        <v>321</v>
      </c>
    </row>
    <row r="52" spans="2:13" ht="27.75" customHeight="1">
      <c r="B52" s="1246"/>
      <c r="C52" s="1247"/>
      <c r="D52" s="85"/>
      <c r="E52" s="1248" t="s">
        <v>37</v>
      </c>
      <c r="F52" s="1248"/>
      <c r="G52" s="1248"/>
      <c r="H52" s="1249"/>
      <c r="I52" s="86">
        <v>35854</v>
      </c>
      <c r="J52" s="87">
        <v>34622</v>
      </c>
      <c r="K52" s="87">
        <v>33532</v>
      </c>
      <c r="L52" s="87">
        <v>32671</v>
      </c>
      <c r="M52" s="88">
        <v>32320</v>
      </c>
    </row>
    <row r="53" spans="2:13" ht="27.75" customHeight="1" thickBot="1">
      <c r="B53" s="1250" t="s">
        <v>38</v>
      </c>
      <c r="C53" s="1251"/>
      <c r="D53" s="92"/>
      <c r="E53" s="1252" t="s">
        <v>39</v>
      </c>
      <c r="F53" s="1252"/>
      <c r="G53" s="1252"/>
      <c r="H53" s="1253"/>
      <c r="I53" s="93">
        <v>21629</v>
      </c>
      <c r="J53" s="94">
        <v>20343</v>
      </c>
      <c r="K53" s="94">
        <v>18988</v>
      </c>
      <c r="L53" s="94">
        <v>17311</v>
      </c>
      <c r="M53" s="95">
        <v>17748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 hidden="1"/>
    <row r="60" spans="2:13" ht="13" hidden="1"/>
    <row r="61" spans="2:13" ht="13" hidden="1"/>
    <row r="62" spans="2:13" ht="13" hidden="1"/>
    <row r="63" spans="2:13" ht="13" hidden="1"/>
    <row r="64" spans="2:13" ht="13" hidden="1"/>
    <row r="65" ht="13"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iq8dWLWU353wIarrTvFRjDE4hPvTOVwxg42WDXHTmsbV2XLFSuYMi0mjJErkNOf1A4w32DKCHMClA3+vJ5CQg==" saltValue="2g2ClFKHIf5xk37k0DzY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563</v>
      </c>
      <c r="G54" s="104" t="s">
        <v>564</v>
      </c>
      <c r="H54" s="105" t="s">
        <v>565</v>
      </c>
    </row>
    <row r="55" spans="2:8" ht="52.5" customHeight="1">
      <c r="B55" s="106"/>
      <c r="C55" s="1269" t="s">
        <v>42</v>
      </c>
      <c r="D55" s="1269"/>
      <c r="E55" s="1270"/>
      <c r="F55" s="107">
        <v>3907</v>
      </c>
      <c r="G55" s="107">
        <v>4534</v>
      </c>
      <c r="H55" s="108">
        <v>4375</v>
      </c>
    </row>
    <row r="56" spans="2:8" ht="52.5" customHeight="1">
      <c r="B56" s="109"/>
      <c r="C56" s="1271" t="s">
        <v>43</v>
      </c>
      <c r="D56" s="1271"/>
      <c r="E56" s="1272"/>
      <c r="F56" s="110">
        <v>2</v>
      </c>
      <c r="G56" s="110">
        <v>2</v>
      </c>
      <c r="H56" s="111">
        <v>2</v>
      </c>
    </row>
    <row r="57" spans="2:8" ht="53.25" customHeight="1">
      <c r="B57" s="109"/>
      <c r="C57" s="1273" t="s">
        <v>44</v>
      </c>
      <c r="D57" s="1273"/>
      <c r="E57" s="1274"/>
      <c r="F57" s="112">
        <v>3777</v>
      </c>
      <c r="G57" s="112">
        <v>3742</v>
      </c>
      <c r="H57" s="113">
        <v>3593</v>
      </c>
    </row>
    <row r="58" spans="2:8" ht="45.75" customHeight="1">
      <c r="B58" s="114"/>
      <c r="C58" s="1261" t="s">
        <v>593</v>
      </c>
      <c r="D58" s="1262"/>
      <c r="E58" s="1263"/>
      <c r="F58" s="115">
        <v>3395</v>
      </c>
      <c r="G58" s="115">
        <v>3341</v>
      </c>
      <c r="H58" s="116">
        <v>3272</v>
      </c>
    </row>
    <row r="59" spans="2:8" ht="45.75" customHeight="1">
      <c r="B59" s="114"/>
      <c r="C59" s="1261" t="s">
        <v>594</v>
      </c>
      <c r="D59" s="1262"/>
      <c r="E59" s="1263"/>
      <c r="F59" s="115">
        <v>334</v>
      </c>
      <c r="G59" s="115">
        <v>358</v>
      </c>
      <c r="H59" s="116">
        <v>285</v>
      </c>
    </row>
    <row r="60" spans="2:8" ht="45.75" customHeight="1">
      <c r="B60" s="114"/>
      <c r="C60" s="1261" t="s">
        <v>595</v>
      </c>
      <c r="D60" s="1262"/>
      <c r="E60" s="1263"/>
      <c r="F60" s="115">
        <v>27</v>
      </c>
      <c r="G60" s="115">
        <v>24</v>
      </c>
      <c r="H60" s="116">
        <v>21</v>
      </c>
    </row>
    <row r="61" spans="2:8" ht="45.75" customHeight="1">
      <c r="B61" s="114"/>
      <c r="C61" s="1261" t="s">
        <v>596</v>
      </c>
      <c r="D61" s="1262"/>
      <c r="E61" s="1263"/>
      <c r="F61" s="115">
        <v>8</v>
      </c>
      <c r="G61" s="115">
        <v>8</v>
      </c>
      <c r="H61" s="116">
        <v>8</v>
      </c>
    </row>
    <row r="62" spans="2:8" ht="45.75" customHeight="1" thickBot="1">
      <c r="B62" s="117"/>
      <c r="C62" s="1264" t="s">
        <v>597</v>
      </c>
      <c r="D62" s="1265"/>
      <c r="E62" s="1266"/>
      <c r="F62" s="118">
        <v>5</v>
      </c>
      <c r="G62" s="118">
        <v>5</v>
      </c>
      <c r="H62" s="119">
        <v>4</v>
      </c>
    </row>
    <row r="63" spans="2:8" ht="52.5" customHeight="1" thickBot="1">
      <c r="B63" s="120"/>
      <c r="C63" s="1267" t="s">
        <v>45</v>
      </c>
      <c r="D63" s="1267"/>
      <c r="E63" s="1268"/>
      <c r="F63" s="121">
        <v>7686</v>
      </c>
      <c r="G63" s="121">
        <v>8278</v>
      </c>
      <c r="H63" s="122">
        <v>7970</v>
      </c>
    </row>
    <row r="64" spans="2:8" ht="15" customHeight="1"/>
    <row r="65" ht="0" hidden="1" customHeight="1"/>
    <row r="66" ht="0" hidden="1" customHeight="1"/>
  </sheetData>
  <sheetProtection algorithmName="SHA-512" hashValue="pGJB6qdZ4zMJKaQIdqdbMxmAcDmHwkrv04cAjRgN6jPkOUv16N2SbNfsFL/pighCOoYhAQRKMCqnqEVEazg60Q==" saltValue="7mBSkt9jQ/JkC9UTkJoM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C40" zoomScale="85" zoomScaleNormal="85" zoomScaleSheetLayoutView="55" workbookViewId="0">
      <selection activeCell="AN65" sqref="AN65:DC69"/>
    </sheetView>
  </sheetViews>
  <sheetFormatPr defaultColWidth="0" defaultRowHeight="13.5" customHeight="1" zeroHeight="1"/>
  <cols>
    <col min="1" max="1" width="6.36328125" style="367" customWidth="1"/>
    <col min="2" max="107" width="2.453125" style="367" customWidth="1"/>
    <col min="108" max="108" width="6.08984375" style="375" customWidth="1"/>
    <col min="109" max="109" width="5.90625" style="374" customWidth="1"/>
    <col min="110" max="110" width="19.08984375" style="367" hidden="1"/>
    <col min="111" max="115" width="12.6328125" style="367" hidden="1"/>
    <col min="116" max="349" width="8.6328125" style="367" hidden="1"/>
    <col min="350" max="355" width="14.90625" style="367" hidden="1"/>
    <col min="356" max="357" width="15.90625" style="367" hidden="1"/>
    <col min="358" max="363" width="16.08984375" style="367" hidden="1"/>
    <col min="364" max="364" width="6.08984375" style="367" hidden="1"/>
    <col min="365" max="365" width="3" style="367" hidden="1"/>
    <col min="366" max="605" width="8.6328125" style="367" hidden="1"/>
    <col min="606" max="611" width="14.90625" style="367" hidden="1"/>
    <col min="612" max="613" width="15.90625" style="367" hidden="1"/>
    <col min="614" max="619" width="16.08984375" style="367" hidden="1"/>
    <col min="620" max="620" width="6.08984375" style="367" hidden="1"/>
    <col min="621" max="621" width="3" style="367" hidden="1"/>
    <col min="622" max="861" width="8.6328125" style="367" hidden="1"/>
    <col min="862" max="867" width="14.90625" style="367" hidden="1"/>
    <col min="868" max="869" width="15.90625" style="367" hidden="1"/>
    <col min="870" max="875" width="16.08984375" style="367" hidden="1"/>
    <col min="876" max="876" width="6.08984375" style="367" hidden="1"/>
    <col min="877" max="877" width="3" style="367" hidden="1"/>
    <col min="878" max="1117" width="8.6328125" style="367" hidden="1"/>
    <col min="1118" max="1123" width="14.90625" style="367" hidden="1"/>
    <col min="1124" max="1125" width="15.90625" style="367" hidden="1"/>
    <col min="1126" max="1131" width="16.08984375" style="367" hidden="1"/>
    <col min="1132" max="1132" width="6.08984375" style="367" hidden="1"/>
    <col min="1133" max="1133" width="3" style="367" hidden="1"/>
    <col min="1134" max="1373" width="8.6328125" style="367" hidden="1"/>
    <col min="1374" max="1379" width="14.90625" style="367" hidden="1"/>
    <col min="1380" max="1381" width="15.90625" style="367" hidden="1"/>
    <col min="1382" max="1387" width="16.08984375" style="367" hidden="1"/>
    <col min="1388" max="1388" width="6.08984375" style="367" hidden="1"/>
    <col min="1389" max="1389" width="3" style="367" hidden="1"/>
    <col min="1390" max="1629" width="8.6328125" style="367" hidden="1"/>
    <col min="1630" max="1635" width="14.90625" style="367" hidden="1"/>
    <col min="1636" max="1637" width="15.90625" style="367" hidden="1"/>
    <col min="1638" max="1643" width="16.08984375" style="367" hidden="1"/>
    <col min="1644" max="1644" width="6.08984375" style="367" hidden="1"/>
    <col min="1645" max="1645" width="3" style="367" hidden="1"/>
    <col min="1646" max="1885" width="8.6328125" style="367" hidden="1"/>
    <col min="1886" max="1891" width="14.90625" style="367" hidden="1"/>
    <col min="1892" max="1893" width="15.90625" style="367" hidden="1"/>
    <col min="1894" max="1899" width="16.08984375" style="367" hidden="1"/>
    <col min="1900" max="1900" width="6.08984375" style="367" hidden="1"/>
    <col min="1901" max="1901" width="3" style="367" hidden="1"/>
    <col min="1902" max="2141" width="8.6328125" style="367" hidden="1"/>
    <col min="2142" max="2147" width="14.90625" style="367" hidden="1"/>
    <col min="2148" max="2149" width="15.90625" style="367" hidden="1"/>
    <col min="2150" max="2155" width="16.08984375" style="367" hidden="1"/>
    <col min="2156" max="2156" width="6.08984375" style="367" hidden="1"/>
    <col min="2157" max="2157" width="3" style="367" hidden="1"/>
    <col min="2158" max="2397" width="8.6328125" style="367" hidden="1"/>
    <col min="2398" max="2403" width="14.90625" style="367" hidden="1"/>
    <col min="2404" max="2405" width="15.90625" style="367" hidden="1"/>
    <col min="2406" max="2411" width="16.08984375" style="367" hidden="1"/>
    <col min="2412" max="2412" width="6.08984375" style="367" hidden="1"/>
    <col min="2413" max="2413" width="3" style="367" hidden="1"/>
    <col min="2414" max="2653" width="8.6328125" style="367" hidden="1"/>
    <col min="2654" max="2659" width="14.90625" style="367" hidden="1"/>
    <col min="2660" max="2661" width="15.90625" style="367" hidden="1"/>
    <col min="2662" max="2667" width="16.08984375" style="367" hidden="1"/>
    <col min="2668" max="2668" width="6.08984375" style="367" hidden="1"/>
    <col min="2669" max="2669" width="3" style="367" hidden="1"/>
    <col min="2670" max="2909" width="8.6328125" style="367" hidden="1"/>
    <col min="2910" max="2915" width="14.90625" style="367" hidden="1"/>
    <col min="2916" max="2917" width="15.90625" style="367" hidden="1"/>
    <col min="2918" max="2923" width="16.08984375" style="367" hidden="1"/>
    <col min="2924" max="2924" width="6.08984375" style="367" hidden="1"/>
    <col min="2925" max="2925" width="3" style="367" hidden="1"/>
    <col min="2926" max="3165" width="8.6328125" style="367" hidden="1"/>
    <col min="3166" max="3171" width="14.90625" style="367" hidden="1"/>
    <col min="3172" max="3173" width="15.90625" style="367" hidden="1"/>
    <col min="3174" max="3179" width="16.08984375" style="367" hidden="1"/>
    <col min="3180" max="3180" width="6.08984375" style="367" hidden="1"/>
    <col min="3181" max="3181" width="3" style="367" hidden="1"/>
    <col min="3182" max="3421" width="8.6328125" style="367" hidden="1"/>
    <col min="3422" max="3427" width="14.90625" style="367" hidden="1"/>
    <col min="3428" max="3429" width="15.90625" style="367" hidden="1"/>
    <col min="3430" max="3435" width="16.08984375" style="367" hidden="1"/>
    <col min="3436" max="3436" width="6.08984375" style="367" hidden="1"/>
    <col min="3437" max="3437" width="3" style="367" hidden="1"/>
    <col min="3438" max="3677" width="8.6328125" style="367" hidden="1"/>
    <col min="3678" max="3683" width="14.90625" style="367" hidden="1"/>
    <col min="3684" max="3685" width="15.90625" style="367" hidden="1"/>
    <col min="3686" max="3691" width="16.08984375" style="367" hidden="1"/>
    <col min="3692" max="3692" width="6.08984375" style="367" hidden="1"/>
    <col min="3693" max="3693" width="3" style="367" hidden="1"/>
    <col min="3694" max="3933" width="8.6328125" style="367" hidden="1"/>
    <col min="3934" max="3939" width="14.90625" style="367" hidden="1"/>
    <col min="3940" max="3941" width="15.90625" style="367" hidden="1"/>
    <col min="3942" max="3947" width="16.08984375" style="367" hidden="1"/>
    <col min="3948" max="3948" width="6.08984375" style="367" hidden="1"/>
    <col min="3949" max="3949" width="3" style="367" hidden="1"/>
    <col min="3950" max="4189" width="8.6328125" style="367" hidden="1"/>
    <col min="4190" max="4195" width="14.90625" style="367" hidden="1"/>
    <col min="4196" max="4197" width="15.90625" style="367" hidden="1"/>
    <col min="4198" max="4203" width="16.08984375" style="367" hidden="1"/>
    <col min="4204" max="4204" width="6.08984375" style="367" hidden="1"/>
    <col min="4205" max="4205" width="3" style="367" hidden="1"/>
    <col min="4206" max="4445" width="8.6328125" style="367" hidden="1"/>
    <col min="4446" max="4451" width="14.90625" style="367" hidden="1"/>
    <col min="4452" max="4453" width="15.90625" style="367" hidden="1"/>
    <col min="4454" max="4459" width="16.08984375" style="367" hidden="1"/>
    <col min="4460" max="4460" width="6.08984375" style="367" hidden="1"/>
    <col min="4461" max="4461" width="3" style="367" hidden="1"/>
    <col min="4462" max="4701" width="8.6328125" style="367" hidden="1"/>
    <col min="4702" max="4707" width="14.90625" style="367" hidden="1"/>
    <col min="4708" max="4709" width="15.90625" style="367" hidden="1"/>
    <col min="4710" max="4715" width="16.08984375" style="367" hidden="1"/>
    <col min="4716" max="4716" width="6.08984375" style="367" hidden="1"/>
    <col min="4717" max="4717" width="3" style="367" hidden="1"/>
    <col min="4718" max="4957" width="8.6328125" style="367" hidden="1"/>
    <col min="4958" max="4963" width="14.90625" style="367" hidden="1"/>
    <col min="4964" max="4965" width="15.90625" style="367" hidden="1"/>
    <col min="4966" max="4971" width="16.08984375" style="367" hidden="1"/>
    <col min="4972" max="4972" width="6.08984375" style="367" hidden="1"/>
    <col min="4973" max="4973" width="3" style="367" hidden="1"/>
    <col min="4974" max="5213" width="8.6328125" style="367" hidden="1"/>
    <col min="5214" max="5219" width="14.90625" style="367" hidden="1"/>
    <col min="5220" max="5221" width="15.90625" style="367" hidden="1"/>
    <col min="5222" max="5227" width="16.08984375" style="367" hidden="1"/>
    <col min="5228" max="5228" width="6.08984375" style="367" hidden="1"/>
    <col min="5229" max="5229" width="3" style="367" hidden="1"/>
    <col min="5230" max="5469" width="8.6328125" style="367" hidden="1"/>
    <col min="5470" max="5475" width="14.90625" style="367" hidden="1"/>
    <col min="5476" max="5477" width="15.90625" style="367" hidden="1"/>
    <col min="5478" max="5483" width="16.08984375" style="367" hidden="1"/>
    <col min="5484" max="5484" width="6.08984375" style="367" hidden="1"/>
    <col min="5485" max="5485" width="3" style="367" hidden="1"/>
    <col min="5486" max="5725" width="8.6328125" style="367" hidden="1"/>
    <col min="5726" max="5731" width="14.90625" style="367" hidden="1"/>
    <col min="5732" max="5733" width="15.90625" style="367" hidden="1"/>
    <col min="5734" max="5739" width="16.08984375" style="367" hidden="1"/>
    <col min="5740" max="5740" width="6.08984375" style="367" hidden="1"/>
    <col min="5741" max="5741" width="3" style="367" hidden="1"/>
    <col min="5742" max="5981" width="8.6328125" style="367" hidden="1"/>
    <col min="5982" max="5987" width="14.90625" style="367" hidden="1"/>
    <col min="5988" max="5989" width="15.90625" style="367" hidden="1"/>
    <col min="5990" max="5995" width="16.08984375" style="367" hidden="1"/>
    <col min="5996" max="5996" width="6.08984375" style="367" hidden="1"/>
    <col min="5997" max="5997" width="3" style="367" hidden="1"/>
    <col min="5998" max="6237" width="8.6328125" style="367" hidden="1"/>
    <col min="6238" max="6243" width="14.90625" style="367" hidden="1"/>
    <col min="6244" max="6245" width="15.90625" style="367" hidden="1"/>
    <col min="6246" max="6251" width="16.08984375" style="367" hidden="1"/>
    <col min="6252" max="6252" width="6.08984375" style="367" hidden="1"/>
    <col min="6253" max="6253" width="3" style="367" hidden="1"/>
    <col min="6254" max="6493" width="8.6328125" style="367" hidden="1"/>
    <col min="6494" max="6499" width="14.90625" style="367" hidden="1"/>
    <col min="6500" max="6501" width="15.90625" style="367" hidden="1"/>
    <col min="6502" max="6507" width="16.08984375" style="367" hidden="1"/>
    <col min="6508" max="6508" width="6.08984375" style="367" hidden="1"/>
    <col min="6509" max="6509" width="3" style="367" hidden="1"/>
    <col min="6510" max="6749" width="8.6328125" style="367" hidden="1"/>
    <col min="6750" max="6755" width="14.90625" style="367" hidden="1"/>
    <col min="6756" max="6757" width="15.90625" style="367" hidden="1"/>
    <col min="6758" max="6763" width="16.08984375" style="367" hidden="1"/>
    <col min="6764" max="6764" width="6.08984375" style="367" hidden="1"/>
    <col min="6765" max="6765" width="3" style="367" hidden="1"/>
    <col min="6766" max="7005" width="8.6328125" style="367" hidden="1"/>
    <col min="7006" max="7011" width="14.90625" style="367" hidden="1"/>
    <col min="7012" max="7013" width="15.90625" style="367" hidden="1"/>
    <col min="7014" max="7019" width="16.08984375" style="367" hidden="1"/>
    <col min="7020" max="7020" width="6.08984375" style="367" hidden="1"/>
    <col min="7021" max="7021" width="3" style="367" hidden="1"/>
    <col min="7022" max="7261" width="8.6328125" style="367" hidden="1"/>
    <col min="7262" max="7267" width="14.90625" style="367" hidden="1"/>
    <col min="7268" max="7269" width="15.90625" style="367" hidden="1"/>
    <col min="7270" max="7275" width="16.08984375" style="367" hidden="1"/>
    <col min="7276" max="7276" width="6.08984375" style="367" hidden="1"/>
    <col min="7277" max="7277" width="3" style="367" hidden="1"/>
    <col min="7278" max="7517" width="8.6328125" style="367" hidden="1"/>
    <col min="7518" max="7523" width="14.90625" style="367" hidden="1"/>
    <col min="7524" max="7525" width="15.90625" style="367" hidden="1"/>
    <col min="7526" max="7531" width="16.08984375" style="367" hidden="1"/>
    <col min="7532" max="7532" width="6.08984375" style="367" hidden="1"/>
    <col min="7533" max="7533" width="3" style="367" hidden="1"/>
    <col min="7534" max="7773" width="8.6328125" style="367" hidden="1"/>
    <col min="7774" max="7779" width="14.90625" style="367" hidden="1"/>
    <col min="7780" max="7781" width="15.90625" style="367" hidden="1"/>
    <col min="7782" max="7787" width="16.08984375" style="367" hidden="1"/>
    <col min="7788" max="7788" width="6.08984375" style="367" hidden="1"/>
    <col min="7789" max="7789" width="3" style="367" hidden="1"/>
    <col min="7790" max="8029" width="8.6328125" style="367" hidden="1"/>
    <col min="8030" max="8035" width="14.90625" style="367" hidden="1"/>
    <col min="8036" max="8037" width="15.90625" style="367" hidden="1"/>
    <col min="8038" max="8043" width="16.08984375" style="367" hidden="1"/>
    <col min="8044" max="8044" width="6.08984375" style="367" hidden="1"/>
    <col min="8045" max="8045" width="3" style="367" hidden="1"/>
    <col min="8046" max="8285" width="8.6328125" style="367" hidden="1"/>
    <col min="8286" max="8291" width="14.90625" style="367" hidden="1"/>
    <col min="8292" max="8293" width="15.90625" style="367" hidden="1"/>
    <col min="8294" max="8299" width="16.08984375" style="367" hidden="1"/>
    <col min="8300" max="8300" width="6.08984375" style="367" hidden="1"/>
    <col min="8301" max="8301" width="3" style="367" hidden="1"/>
    <col min="8302" max="8541" width="8.6328125" style="367" hidden="1"/>
    <col min="8542" max="8547" width="14.90625" style="367" hidden="1"/>
    <col min="8548" max="8549" width="15.90625" style="367" hidden="1"/>
    <col min="8550" max="8555" width="16.08984375" style="367" hidden="1"/>
    <col min="8556" max="8556" width="6.08984375" style="367" hidden="1"/>
    <col min="8557" max="8557" width="3" style="367" hidden="1"/>
    <col min="8558" max="8797" width="8.6328125" style="367" hidden="1"/>
    <col min="8798" max="8803" width="14.90625" style="367" hidden="1"/>
    <col min="8804" max="8805" width="15.90625" style="367" hidden="1"/>
    <col min="8806" max="8811" width="16.08984375" style="367" hidden="1"/>
    <col min="8812" max="8812" width="6.08984375" style="367" hidden="1"/>
    <col min="8813" max="8813" width="3" style="367" hidden="1"/>
    <col min="8814" max="9053" width="8.6328125" style="367" hidden="1"/>
    <col min="9054" max="9059" width="14.90625" style="367" hidden="1"/>
    <col min="9060" max="9061" width="15.90625" style="367" hidden="1"/>
    <col min="9062" max="9067" width="16.08984375" style="367" hidden="1"/>
    <col min="9068" max="9068" width="6.08984375" style="367" hidden="1"/>
    <col min="9069" max="9069" width="3" style="367" hidden="1"/>
    <col min="9070" max="9309" width="8.6328125" style="367" hidden="1"/>
    <col min="9310" max="9315" width="14.90625" style="367" hidden="1"/>
    <col min="9316" max="9317" width="15.90625" style="367" hidden="1"/>
    <col min="9318" max="9323" width="16.08984375" style="367" hidden="1"/>
    <col min="9324" max="9324" width="6.08984375" style="367" hidden="1"/>
    <col min="9325" max="9325" width="3" style="367" hidden="1"/>
    <col min="9326" max="9565" width="8.6328125" style="367" hidden="1"/>
    <col min="9566" max="9571" width="14.90625" style="367" hidden="1"/>
    <col min="9572" max="9573" width="15.90625" style="367" hidden="1"/>
    <col min="9574" max="9579" width="16.08984375" style="367" hidden="1"/>
    <col min="9580" max="9580" width="6.08984375" style="367" hidden="1"/>
    <col min="9581" max="9581" width="3" style="367" hidden="1"/>
    <col min="9582" max="9821" width="8.6328125" style="367" hidden="1"/>
    <col min="9822" max="9827" width="14.90625" style="367" hidden="1"/>
    <col min="9828" max="9829" width="15.90625" style="367" hidden="1"/>
    <col min="9830" max="9835" width="16.08984375" style="367" hidden="1"/>
    <col min="9836" max="9836" width="6.08984375" style="367" hidden="1"/>
    <col min="9837" max="9837" width="3" style="367" hidden="1"/>
    <col min="9838" max="10077" width="8.6328125" style="367" hidden="1"/>
    <col min="10078" max="10083" width="14.90625" style="367" hidden="1"/>
    <col min="10084" max="10085" width="15.90625" style="367" hidden="1"/>
    <col min="10086" max="10091" width="16.08984375" style="367" hidden="1"/>
    <col min="10092" max="10092" width="6.08984375" style="367" hidden="1"/>
    <col min="10093" max="10093" width="3" style="367" hidden="1"/>
    <col min="10094" max="10333" width="8.6328125" style="367" hidden="1"/>
    <col min="10334" max="10339" width="14.90625" style="367" hidden="1"/>
    <col min="10340" max="10341" width="15.90625" style="367" hidden="1"/>
    <col min="10342" max="10347" width="16.08984375" style="367" hidden="1"/>
    <col min="10348" max="10348" width="6.08984375" style="367" hidden="1"/>
    <col min="10349" max="10349" width="3" style="367" hidden="1"/>
    <col min="10350" max="10589" width="8.6328125" style="367" hidden="1"/>
    <col min="10590" max="10595" width="14.90625" style="367" hidden="1"/>
    <col min="10596" max="10597" width="15.90625" style="367" hidden="1"/>
    <col min="10598" max="10603" width="16.08984375" style="367" hidden="1"/>
    <col min="10604" max="10604" width="6.08984375" style="367" hidden="1"/>
    <col min="10605" max="10605" width="3" style="367" hidden="1"/>
    <col min="10606" max="10845" width="8.6328125" style="367" hidden="1"/>
    <col min="10846" max="10851" width="14.90625" style="367" hidden="1"/>
    <col min="10852" max="10853" width="15.90625" style="367" hidden="1"/>
    <col min="10854" max="10859" width="16.08984375" style="367" hidden="1"/>
    <col min="10860" max="10860" width="6.08984375" style="367" hidden="1"/>
    <col min="10861" max="10861" width="3" style="367" hidden="1"/>
    <col min="10862" max="11101" width="8.6328125" style="367" hidden="1"/>
    <col min="11102" max="11107" width="14.90625" style="367" hidden="1"/>
    <col min="11108" max="11109" width="15.90625" style="367" hidden="1"/>
    <col min="11110" max="11115" width="16.08984375" style="367" hidden="1"/>
    <col min="11116" max="11116" width="6.08984375" style="367" hidden="1"/>
    <col min="11117" max="11117" width="3" style="367" hidden="1"/>
    <col min="11118" max="11357" width="8.6328125" style="367" hidden="1"/>
    <col min="11358" max="11363" width="14.90625" style="367" hidden="1"/>
    <col min="11364" max="11365" width="15.90625" style="367" hidden="1"/>
    <col min="11366" max="11371" width="16.08984375" style="367" hidden="1"/>
    <col min="11372" max="11372" width="6.08984375" style="367" hidden="1"/>
    <col min="11373" max="11373" width="3" style="367" hidden="1"/>
    <col min="11374" max="11613" width="8.6328125" style="367" hidden="1"/>
    <col min="11614" max="11619" width="14.90625" style="367" hidden="1"/>
    <col min="11620" max="11621" width="15.90625" style="367" hidden="1"/>
    <col min="11622" max="11627" width="16.08984375" style="367" hidden="1"/>
    <col min="11628" max="11628" width="6.08984375" style="367" hidden="1"/>
    <col min="11629" max="11629" width="3" style="367" hidden="1"/>
    <col min="11630" max="11869" width="8.6328125" style="367" hidden="1"/>
    <col min="11870" max="11875" width="14.90625" style="367" hidden="1"/>
    <col min="11876" max="11877" width="15.90625" style="367" hidden="1"/>
    <col min="11878" max="11883" width="16.08984375" style="367" hidden="1"/>
    <col min="11884" max="11884" width="6.08984375" style="367" hidden="1"/>
    <col min="11885" max="11885" width="3" style="367" hidden="1"/>
    <col min="11886" max="12125" width="8.6328125" style="367" hidden="1"/>
    <col min="12126" max="12131" width="14.90625" style="367" hidden="1"/>
    <col min="12132" max="12133" width="15.90625" style="367" hidden="1"/>
    <col min="12134" max="12139" width="16.08984375" style="367" hidden="1"/>
    <col min="12140" max="12140" width="6.08984375" style="367" hidden="1"/>
    <col min="12141" max="12141" width="3" style="367" hidden="1"/>
    <col min="12142" max="12381" width="8.6328125" style="367" hidden="1"/>
    <col min="12382" max="12387" width="14.90625" style="367" hidden="1"/>
    <col min="12388" max="12389" width="15.90625" style="367" hidden="1"/>
    <col min="12390" max="12395" width="16.08984375" style="367" hidden="1"/>
    <col min="12396" max="12396" width="6.08984375" style="367" hidden="1"/>
    <col min="12397" max="12397" width="3" style="367" hidden="1"/>
    <col min="12398" max="12637" width="8.6328125" style="367" hidden="1"/>
    <col min="12638" max="12643" width="14.90625" style="367" hidden="1"/>
    <col min="12644" max="12645" width="15.90625" style="367" hidden="1"/>
    <col min="12646" max="12651" width="16.08984375" style="367" hidden="1"/>
    <col min="12652" max="12652" width="6.08984375" style="367" hidden="1"/>
    <col min="12653" max="12653" width="3" style="367" hidden="1"/>
    <col min="12654" max="12893" width="8.6328125" style="367" hidden="1"/>
    <col min="12894" max="12899" width="14.90625" style="367" hidden="1"/>
    <col min="12900" max="12901" width="15.90625" style="367" hidden="1"/>
    <col min="12902" max="12907" width="16.08984375" style="367" hidden="1"/>
    <col min="12908" max="12908" width="6.08984375" style="367" hidden="1"/>
    <col min="12909" max="12909" width="3" style="367" hidden="1"/>
    <col min="12910" max="13149" width="8.6328125" style="367" hidden="1"/>
    <col min="13150" max="13155" width="14.90625" style="367" hidden="1"/>
    <col min="13156" max="13157" width="15.90625" style="367" hidden="1"/>
    <col min="13158" max="13163" width="16.08984375" style="367" hidden="1"/>
    <col min="13164" max="13164" width="6.08984375" style="367" hidden="1"/>
    <col min="13165" max="13165" width="3" style="367" hidden="1"/>
    <col min="13166" max="13405" width="8.6328125" style="367" hidden="1"/>
    <col min="13406" max="13411" width="14.90625" style="367" hidden="1"/>
    <col min="13412" max="13413" width="15.90625" style="367" hidden="1"/>
    <col min="13414" max="13419" width="16.08984375" style="367" hidden="1"/>
    <col min="13420" max="13420" width="6.08984375" style="367" hidden="1"/>
    <col min="13421" max="13421" width="3" style="367" hidden="1"/>
    <col min="13422" max="13661" width="8.6328125" style="367" hidden="1"/>
    <col min="13662" max="13667" width="14.90625" style="367" hidden="1"/>
    <col min="13668" max="13669" width="15.90625" style="367" hidden="1"/>
    <col min="13670" max="13675" width="16.08984375" style="367" hidden="1"/>
    <col min="13676" max="13676" width="6.08984375" style="367" hidden="1"/>
    <col min="13677" max="13677" width="3" style="367" hidden="1"/>
    <col min="13678" max="13917" width="8.6328125" style="367" hidden="1"/>
    <col min="13918" max="13923" width="14.90625" style="367" hidden="1"/>
    <col min="13924" max="13925" width="15.90625" style="367" hidden="1"/>
    <col min="13926" max="13931" width="16.08984375" style="367" hidden="1"/>
    <col min="13932" max="13932" width="6.08984375" style="367" hidden="1"/>
    <col min="13933" max="13933" width="3" style="367" hidden="1"/>
    <col min="13934" max="14173" width="8.6328125" style="367" hidden="1"/>
    <col min="14174" max="14179" width="14.90625" style="367" hidden="1"/>
    <col min="14180" max="14181" width="15.90625" style="367" hidden="1"/>
    <col min="14182" max="14187" width="16.08984375" style="367" hidden="1"/>
    <col min="14188" max="14188" width="6.08984375" style="367" hidden="1"/>
    <col min="14189" max="14189" width="3" style="367" hidden="1"/>
    <col min="14190" max="14429" width="8.6328125" style="367" hidden="1"/>
    <col min="14430" max="14435" width="14.90625" style="367" hidden="1"/>
    <col min="14436" max="14437" width="15.90625" style="367" hidden="1"/>
    <col min="14438" max="14443" width="16.08984375" style="367" hidden="1"/>
    <col min="14444" max="14444" width="6.08984375" style="367" hidden="1"/>
    <col min="14445" max="14445" width="3" style="367" hidden="1"/>
    <col min="14446" max="14685" width="8.6328125" style="367" hidden="1"/>
    <col min="14686" max="14691" width="14.90625" style="367" hidden="1"/>
    <col min="14692" max="14693" width="15.90625" style="367" hidden="1"/>
    <col min="14694" max="14699" width="16.08984375" style="367" hidden="1"/>
    <col min="14700" max="14700" width="6.08984375" style="367" hidden="1"/>
    <col min="14701" max="14701" width="3" style="367" hidden="1"/>
    <col min="14702" max="14941" width="8.6328125" style="367" hidden="1"/>
    <col min="14942" max="14947" width="14.90625" style="367" hidden="1"/>
    <col min="14948" max="14949" width="15.90625" style="367" hidden="1"/>
    <col min="14950" max="14955" width="16.08984375" style="367" hidden="1"/>
    <col min="14956" max="14956" width="6.08984375" style="367" hidden="1"/>
    <col min="14957" max="14957" width="3" style="367" hidden="1"/>
    <col min="14958" max="15197" width="8.6328125" style="367" hidden="1"/>
    <col min="15198" max="15203" width="14.90625" style="367" hidden="1"/>
    <col min="15204" max="15205" width="15.90625" style="367" hidden="1"/>
    <col min="15206" max="15211" width="16.08984375" style="367" hidden="1"/>
    <col min="15212" max="15212" width="6.08984375" style="367" hidden="1"/>
    <col min="15213" max="15213" width="3" style="367" hidden="1"/>
    <col min="15214" max="15453" width="8.6328125" style="367" hidden="1"/>
    <col min="15454" max="15459" width="14.90625" style="367" hidden="1"/>
    <col min="15460" max="15461" width="15.90625" style="367" hidden="1"/>
    <col min="15462" max="15467" width="16.08984375" style="367" hidden="1"/>
    <col min="15468" max="15468" width="6.08984375" style="367" hidden="1"/>
    <col min="15469" max="15469" width="3" style="367" hidden="1"/>
    <col min="15470" max="15709" width="8.6328125" style="367" hidden="1"/>
    <col min="15710" max="15715" width="14.90625" style="367" hidden="1"/>
    <col min="15716" max="15717" width="15.90625" style="367" hidden="1"/>
    <col min="15718" max="15723" width="16.08984375" style="367" hidden="1"/>
    <col min="15724" max="15724" width="6.08984375" style="367" hidden="1"/>
    <col min="15725" max="15725" width="3" style="367" hidden="1"/>
    <col min="15726" max="15965" width="8.6328125" style="367" hidden="1"/>
    <col min="15966" max="15971" width="14.90625" style="367" hidden="1"/>
    <col min="15972" max="15973" width="15.90625" style="367" hidden="1"/>
    <col min="15974" max="15979" width="16.08984375" style="367" hidden="1"/>
    <col min="15980" max="15980" width="6.08984375" style="367" hidden="1"/>
    <col min="15981" max="15981" width="3" style="367" hidden="1"/>
    <col min="15982" max="16221" width="8.6328125" style="367" hidden="1"/>
    <col min="16222" max="16227" width="14.90625" style="367" hidden="1"/>
    <col min="16228" max="16229" width="15.90625" style="367" hidden="1"/>
    <col min="16230" max="16235" width="16.08984375" style="367" hidden="1"/>
    <col min="16236" max="16236" width="6.08984375" style="367" hidden="1"/>
    <col min="16237" max="16237" width="3" style="367" hidden="1"/>
    <col min="16238" max="16384" width="8.63281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ht="13">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ht="13">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ht="13">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ht="13">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ht="13">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ht="13">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ht="13">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598</v>
      </c>
    </row>
    <row r="11" spans="1:143" s="270" customFormat="1" ht="13">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598</v>
      </c>
    </row>
    <row r="13" spans="1:143" s="270" customFormat="1" ht="13">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ht="13">
      <c r="DD19" s="367"/>
      <c r="DE19" s="367"/>
    </row>
    <row r="20" spans="1:351" ht="13">
      <c r="DD20" s="367"/>
      <c r="DE20" s="367"/>
    </row>
    <row r="21" spans="1:351" ht="16.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6.5">
      <c r="B22" s="374"/>
      <c r="MM22" s="373"/>
    </row>
    <row r="23" spans="1:351" ht="13">
      <c r="B23" s="374"/>
    </row>
    <row r="24" spans="1:351" ht="13">
      <c r="B24" s="374"/>
    </row>
    <row r="25" spans="1:351" ht="13">
      <c r="B25" s="374"/>
    </row>
    <row r="26" spans="1:351" ht="13">
      <c r="B26" s="374"/>
    </row>
    <row r="27" spans="1:351" ht="13">
      <c r="B27" s="374"/>
    </row>
    <row r="28" spans="1:351" ht="13">
      <c r="B28" s="374"/>
    </row>
    <row r="29" spans="1:351" ht="13">
      <c r="B29" s="374"/>
    </row>
    <row r="30" spans="1:351" ht="13">
      <c r="B30" s="374"/>
    </row>
    <row r="31" spans="1:351" ht="13">
      <c r="B31" s="374"/>
    </row>
    <row r="32" spans="1:351" ht="13">
      <c r="B32" s="374"/>
    </row>
    <row r="33" spans="2:109" ht="13">
      <c r="B33" s="374"/>
    </row>
    <row r="34" spans="2:109" ht="13">
      <c r="B34" s="374"/>
    </row>
    <row r="35" spans="2:109" ht="13">
      <c r="B35" s="374"/>
    </row>
    <row r="36" spans="2:109" ht="13">
      <c r="B36" s="374"/>
    </row>
    <row r="37" spans="2:109" ht="13">
      <c r="B37" s="374"/>
    </row>
    <row r="38" spans="2:109" ht="13">
      <c r="B38" s="374"/>
    </row>
    <row r="39" spans="2:109" ht="13">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
      <c r="B40" s="379"/>
      <c r="DD40" s="379"/>
      <c r="DE40" s="367"/>
    </row>
    <row r="41" spans="2:109" ht="16.5">
      <c r="B41" s="380" t="s">
        <v>599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
      <c r="B42" s="374"/>
      <c r="G42" s="381"/>
      <c r="I42" s="382"/>
      <c r="J42" s="382"/>
      <c r="K42" s="382"/>
      <c r="AM42" s="381"/>
      <c r="AN42" s="381" t="s">
        <v>600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5" t="s">
        <v>601</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
      <c r="B49" s="374"/>
      <c r="AN49" s="367" t="s">
        <v>602</v>
      </c>
    </row>
    <row r="50" spans="1:109" ht="13">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561</v>
      </c>
      <c r="BQ50" s="1288"/>
      <c r="BR50" s="1288"/>
      <c r="BS50" s="1288"/>
      <c r="BT50" s="1288"/>
      <c r="BU50" s="1288"/>
      <c r="BV50" s="1288"/>
      <c r="BW50" s="1288"/>
      <c r="BX50" s="1288" t="s">
        <v>562</v>
      </c>
      <c r="BY50" s="1288"/>
      <c r="BZ50" s="1288"/>
      <c r="CA50" s="1288"/>
      <c r="CB50" s="1288"/>
      <c r="CC50" s="1288"/>
      <c r="CD50" s="1288"/>
      <c r="CE50" s="1288"/>
      <c r="CF50" s="1288" t="s">
        <v>563</v>
      </c>
      <c r="CG50" s="1288"/>
      <c r="CH50" s="1288"/>
      <c r="CI50" s="1288"/>
      <c r="CJ50" s="1288"/>
      <c r="CK50" s="1288"/>
      <c r="CL50" s="1288"/>
      <c r="CM50" s="1288"/>
      <c r="CN50" s="1288" t="s">
        <v>564</v>
      </c>
      <c r="CO50" s="1288"/>
      <c r="CP50" s="1288"/>
      <c r="CQ50" s="1288"/>
      <c r="CR50" s="1288"/>
      <c r="CS50" s="1288"/>
      <c r="CT50" s="1288"/>
      <c r="CU50" s="1288"/>
      <c r="CV50" s="1288" t="s">
        <v>565</v>
      </c>
      <c r="CW50" s="1288"/>
      <c r="CX50" s="1288"/>
      <c r="CY50" s="1288"/>
      <c r="CZ50" s="1288"/>
      <c r="DA50" s="1288"/>
      <c r="DB50" s="1288"/>
      <c r="DC50" s="1288"/>
    </row>
    <row r="51" spans="1:109" ht="13.5" customHeight="1">
      <c r="B51" s="374"/>
      <c r="G51" s="1295"/>
      <c r="H51" s="1295"/>
      <c r="I51" s="1293"/>
      <c r="J51" s="1293"/>
      <c r="K51" s="1291"/>
      <c r="L51" s="1291"/>
      <c r="M51" s="1291"/>
      <c r="N51" s="1291"/>
      <c r="AM51" s="383"/>
      <c r="AN51" s="1292" t="s">
        <v>603</v>
      </c>
      <c r="AO51" s="1292"/>
      <c r="AP51" s="1292"/>
      <c r="AQ51" s="1292"/>
      <c r="AR51" s="1292"/>
      <c r="AS51" s="1292"/>
      <c r="AT51" s="1292"/>
      <c r="AU51" s="1292"/>
      <c r="AV51" s="1292"/>
      <c r="AW51" s="1292"/>
      <c r="AX51" s="1292"/>
      <c r="AY51" s="1292"/>
      <c r="AZ51" s="1292"/>
      <c r="BA51" s="1292"/>
      <c r="BB51" s="1292" t="s">
        <v>605</v>
      </c>
      <c r="BC51" s="1292"/>
      <c r="BD51" s="1292"/>
      <c r="BE51" s="1292"/>
      <c r="BF51" s="1292"/>
      <c r="BG51" s="1292"/>
      <c r="BH51" s="1292"/>
      <c r="BI51" s="1292"/>
      <c r="BJ51" s="1292"/>
      <c r="BK51" s="1292"/>
      <c r="BL51" s="1292"/>
      <c r="BM51" s="1292"/>
      <c r="BN51" s="1292"/>
      <c r="BO51" s="1292"/>
      <c r="BP51" s="1289"/>
      <c r="BQ51" s="1290"/>
      <c r="BR51" s="1290"/>
      <c r="BS51" s="1290"/>
      <c r="BT51" s="1290"/>
      <c r="BU51" s="1290"/>
      <c r="BV51" s="1290"/>
      <c r="BW51" s="1290"/>
      <c r="BX51" s="1289"/>
      <c r="BY51" s="1290"/>
      <c r="BZ51" s="1290"/>
      <c r="CA51" s="1290"/>
      <c r="CB51" s="1290"/>
      <c r="CC51" s="1290"/>
      <c r="CD51" s="1290"/>
      <c r="CE51" s="1290"/>
      <c r="CF51" s="1290">
        <v>123.4</v>
      </c>
      <c r="CG51" s="1290"/>
      <c r="CH51" s="1290"/>
      <c r="CI51" s="1290"/>
      <c r="CJ51" s="1290"/>
      <c r="CK51" s="1290"/>
      <c r="CL51" s="1290"/>
      <c r="CM51" s="1290"/>
      <c r="CN51" s="1290">
        <v>117.7</v>
      </c>
      <c r="CO51" s="1290"/>
      <c r="CP51" s="1290"/>
      <c r="CQ51" s="1290"/>
      <c r="CR51" s="1290"/>
      <c r="CS51" s="1290"/>
      <c r="CT51" s="1290"/>
      <c r="CU51" s="1290"/>
      <c r="CV51" s="1289"/>
      <c r="CW51" s="1290"/>
      <c r="CX51" s="1290"/>
      <c r="CY51" s="1290"/>
      <c r="CZ51" s="1290"/>
      <c r="DA51" s="1290"/>
      <c r="DB51" s="1290"/>
      <c r="DC51" s="1290"/>
    </row>
    <row r="52" spans="1:109" ht="13">
      <c r="B52" s="374"/>
      <c r="G52" s="1295"/>
      <c r="H52" s="1295"/>
      <c r="I52" s="1293"/>
      <c r="J52" s="1293"/>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ht="13">
      <c r="A53" s="382"/>
      <c r="B53" s="374"/>
      <c r="G53" s="1295"/>
      <c r="H53" s="1295"/>
      <c r="I53" s="1284"/>
      <c r="J53" s="1284"/>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606</v>
      </c>
      <c r="BC53" s="1292"/>
      <c r="BD53" s="1292"/>
      <c r="BE53" s="1292"/>
      <c r="BF53" s="1292"/>
      <c r="BG53" s="1292"/>
      <c r="BH53" s="1292"/>
      <c r="BI53" s="1292"/>
      <c r="BJ53" s="1292"/>
      <c r="BK53" s="1292"/>
      <c r="BL53" s="1292"/>
      <c r="BM53" s="1292"/>
      <c r="BN53" s="1292"/>
      <c r="BO53" s="1292"/>
      <c r="BP53" s="1289"/>
      <c r="BQ53" s="1290"/>
      <c r="BR53" s="1290"/>
      <c r="BS53" s="1290"/>
      <c r="BT53" s="1290"/>
      <c r="BU53" s="1290"/>
      <c r="BV53" s="1290"/>
      <c r="BW53" s="1290"/>
      <c r="BX53" s="1289"/>
      <c r="BY53" s="1290"/>
      <c r="BZ53" s="1290"/>
      <c r="CA53" s="1290"/>
      <c r="CB53" s="1290"/>
      <c r="CC53" s="1290"/>
      <c r="CD53" s="1290"/>
      <c r="CE53" s="1290"/>
      <c r="CF53" s="1290">
        <v>22.2</v>
      </c>
      <c r="CG53" s="1290"/>
      <c r="CH53" s="1290"/>
      <c r="CI53" s="1290"/>
      <c r="CJ53" s="1290"/>
      <c r="CK53" s="1290"/>
      <c r="CL53" s="1290"/>
      <c r="CM53" s="1290"/>
      <c r="CN53" s="1290">
        <v>22.1</v>
      </c>
      <c r="CO53" s="1290"/>
      <c r="CP53" s="1290"/>
      <c r="CQ53" s="1290"/>
      <c r="CR53" s="1290"/>
      <c r="CS53" s="1290"/>
      <c r="CT53" s="1290"/>
      <c r="CU53" s="1290"/>
      <c r="CV53" s="1289"/>
      <c r="CW53" s="1290"/>
      <c r="CX53" s="1290"/>
      <c r="CY53" s="1290"/>
      <c r="CZ53" s="1290"/>
      <c r="DA53" s="1290"/>
      <c r="DB53" s="1290"/>
      <c r="DC53" s="1290"/>
    </row>
    <row r="54" spans="1:109" ht="13">
      <c r="A54" s="382"/>
      <c r="B54" s="374"/>
      <c r="G54" s="1295"/>
      <c r="H54" s="1295"/>
      <c r="I54" s="1284"/>
      <c r="J54" s="1284"/>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ht="13">
      <c r="A55" s="382"/>
      <c r="B55" s="374"/>
      <c r="G55" s="1284"/>
      <c r="H55" s="1284"/>
      <c r="I55" s="1284"/>
      <c r="J55" s="1284"/>
      <c r="K55" s="1291"/>
      <c r="L55" s="1291"/>
      <c r="M55" s="1291"/>
      <c r="N55" s="1291"/>
      <c r="AN55" s="1288" t="s">
        <v>607</v>
      </c>
      <c r="AO55" s="1288"/>
      <c r="AP55" s="1288"/>
      <c r="AQ55" s="1288"/>
      <c r="AR55" s="1288"/>
      <c r="AS55" s="1288"/>
      <c r="AT55" s="1288"/>
      <c r="AU55" s="1288"/>
      <c r="AV55" s="1288"/>
      <c r="AW55" s="1288"/>
      <c r="AX55" s="1288"/>
      <c r="AY55" s="1288"/>
      <c r="AZ55" s="1288"/>
      <c r="BA55" s="1288"/>
      <c r="BB55" s="1292" t="s">
        <v>605</v>
      </c>
      <c r="BC55" s="1292"/>
      <c r="BD55" s="1292"/>
      <c r="BE55" s="1292"/>
      <c r="BF55" s="1292"/>
      <c r="BG55" s="1292"/>
      <c r="BH55" s="1292"/>
      <c r="BI55" s="1292"/>
      <c r="BJ55" s="1292"/>
      <c r="BK55" s="1292"/>
      <c r="BL55" s="1292"/>
      <c r="BM55" s="1292"/>
      <c r="BN55" s="1292"/>
      <c r="BO55" s="1292"/>
      <c r="BP55" s="1289"/>
      <c r="BQ55" s="1290"/>
      <c r="BR55" s="1290"/>
      <c r="BS55" s="1290"/>
      <c r="BT55" s="1290"/>
      <c r="BU55" s="1290"/>
      <c r="BV55" s="1290"/>
      <c r="BW55" s="1290"/>
      <c r="BX55" s="1289"/>
      <c r="BY55" s="1290"/>
      <c r="BZ55" s="1290"/>
      <c r="CA55" s="1290"/>
      <c r="CB55" s="1290"/>
      <c r="CC55" s="1290"/>
      <c r="CD55" s="1290"/>
      <c r="CE55" s="1290"/>
      <c r="CF55" s="1290">
        <v>58.5</v>
      </c>
      <c r="CG55" s="1290"/>
      <c r="CH55" s="1290"/>
      <c r="CI55" s="1290"/>
      <c r="CJ55" s="1290"/>
      <c r="CK55" s="1290"/>
      <c r="CL55" s="1290"/>
      <c r="CM55" s="1290"/>
      <c r="CN55" s="1290">
        <v>54.6</v>
      </c>
      <c r="CO55" s="1290"/>
      <c r="CP55" s="1290"/>
      <c r="CQ55" s="1290"/>
      <c r="CR55" s="1290"/>
      <c r="CS55" s="1290"/>
      <c r="CT55" s="1290"/>
      <c r="CU55" s="1290"/>
      <c r="CV55" s="1289"/>
      <c r="CW55" s="1290"/>
      <c r="CX55" s="1290"/>
      <c r="CY55" s="1290"/>
      <c r="CZ55" s="1290"/>
      <c r="DA55" s="1290"/>
      <c r="DB55" s="1290"/>
      <c r="DC55" s="1290"/>
    </row>
    <row r="56" spans="1:109" ht="13">
      <c r="A56" s="382"/>
      <c r="B56" s="374"/>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ht="13">
      <c r="B57" s="386"/>
      <c r="G57" s="1284"/>
      <c r="H57" s="1284"/>
      <c r="I57" s="1294"/>
      <c r="J57" s="1294"/>
      <c r="K57" s="1291"/>
      <c r="L57" s="1291"/>
      <c r="M57" s="1291"/>
      <c r="N57" s="1291"/>
      <c r="AM57" s="367"/>
      <c r="AN57" s="1288"/>
      <c r="AO57" s="1288"/>
      <c r="AP57" s="1288"/>
      <c r="AQ57" s="1288"/>
      <c r="AR57" s="1288"/>
      <c r="AS57" s="1288"/>
      <c r="AT57" s="1288"/>
      <c r="AU57" s="1288"/>
      <c r="AV57" s="1288"/>
      <c r="AW57" s="1288"/>
      <c r="AX57" s="1288"/>
      <c r="AY57" s="1288"/>
      <c r="AZ57" s="1288"/>
      <c r="BA57" s="1288"/>
      <c r="BB57" s="1292" t="s">
        <v>606</v>
      </c>
      <c r="BC57" s="1292"/>
      <c r="BD57" s="1292"/>
      <c r="BE57" s="1292"/>
      <c r="BF57" s="1292"/>
      <c r="BG57" s="1292"/>
      <c r="BH57" s="1292"/>
      <c r="BI57" s="1292"/>
      <c r="BJ57" s="1292"/>
      <c r="BK57" s="1292"/>
      <c r="BL57" s="1292"/>
      <c r="BM57" s="1292"/>
      <c r="BN57" s="1292"/>
      <c r="BO57" s="1292"/>
      <c r="BP57" s="1289"/>
      <c r="BQ57" s="1290"/>
      <c r="BR57" s="1290"/>
      <c r="BS57" s="1290"/>
      <c r="BT57" s="1290"/>
      <c r="BU57" s="1290"/>
      <c r="BV57" s="1290"/>
      <c r="BW57" s="1290"/>
      <c r="BX57" s="1289"/>
      <c r="BY57" s="1290"/>
      <c r="BZ57" s="1290"/>
      <c r="CA57" s="1290"/>
      <c r="CB57" s="1290"/>
      <c r="CC57" s="1290"/>
      <c r="CD57" s="1290"/>
      <c r="CE57" s="1290"/>
      <c r="CF57" s="1290">
        <v>52.9</v>
      </c>
      <c r="CG57" s="1290"/>
      <c r="CH57" s="1290"/>
      <c r="CI57" s="1290"/>
      <c r="CJ57" s="1290"/>
      <c r="CK57" s="1290"/>
      <c r="CL57" s="1290"/>
      <c r="CM57" s="1290"/>
      <c r="CN57" s="1290">
        <v>58.3</v>
      </c>
      <c r="CO57" s="1290"/>
      <c r="CP57" s="1290"/>
      <c r="CQ57" s="1290"/>
      <c r="CR57" s="1290"/>
      <c r="CS57" s="1290"/>
      <c r="CT57" s="1290"/>
      <c r="CU57" s="1290"/>
      <c r="CV57" s="1289"/>
      <c r="CW57" s="1290"/>
      <c r="CX57" s="1290"/>
      <c r="CY57" s="1290"/>
      <c r="CZ57" s="1290"/>
      <c r="DA57" s="1290"/>
      <c r="DB57" s="1290"/>
      <c r="DC57" s="1290"/>
      <c r="DD57" s="387"/>
      <c r="DE57" s="386"/>
    </row>
    <row r="58" spans="1:109" s="382" customFormat="1" ht="13">
      <c r="A58" s="367"/>
      <c r="B58" s="386"/>
      <c r="G58" s="1284"/>
      <c r="H58" s="1284"/>
      <c r="I58" s="1294"/>
      <c r="J58" s="1294"/>
      <c r="K58" s="1291"/>
      <c r="L58" s="1291"/>
      <c r="M58" s="1291"/>
      <c r="N58" s="1291"/>
      <c r="AM58" s="367"/>
      <c r="AN58" s="1288"/>
      <c r="AO58" s="1288"/>
      <c r="AP58" s="1288"/>
      <c r="AQ58" s="1288"/>
      <c r="AR58" s="1288"/>
      <c r="AS58" s="1288"/>
      <c r="AT58" s="1288"/>
      <c r="AU58" s="1288"/>
      <c r="AV58" s="1288"/>
      <c r="AW58" s="1288"/>
      <c r="AX58" s="1288"/>
      <c r="AY58" s="1288"/>
      <c r="AZ58" s="1288"/>
      <c r="BA58" s="1288"/>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ht="13">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6.5">
      <c r="B63" s="393" t="s">
        <v>608</v>
      </c>
    </row>
    <row r="64" spans="1:109" ht="13">
      <c r="B64" s="374"/>
      <c r="G64" s="381"/>
      <c r="I64" s="394"/>
      <c r="J64" s="394"/>
      <c r="K64" s="394"/>
      <c r="L64" s="394"/>
      <c r="M64" s="394"/>
      <c r="N64" s="395"/>
      <c r="AM64" s="381"/>
      <c r="AN64" s="381" t="s">
        <v>600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
      <c r="B65" s="374"/>
      <c r="AN65" s="1275" t="s">
        <v>612</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ht="13">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ht="13">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ht="13">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ht="13">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ht="13">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
      <c r="B71" s="374"/>
      <c r="G71" s="399"/>
      <c r="I71" s="400"/>
      <c r="J71" s="397"/>
      <c r="K71" s="397"/>
      <c r="L71" s="398"/>
      <c r="M71" s="397"/>
      <c r="N71" s="398"/>
      <c r="AM71" s="399"/>
      <c r="AN71" s="367" t="s">
        <v>602</v>
      </c>
    </row>
    <row r="72" spans="2:107" ht="13">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561</v>
      </c>
      <c r="BQ72" s="1288"/>
      <c r="BR72" s="1288"/>
      <c r="BS72" s="1288"/>
      <c r="BT72" s="1288"/>
      <c r="BU72" s="1288"/>
      <c r="BV72" s="1288"/>
      <c r="BW72" s="1288"/>
      <c r="BX72" s="1288" t="s">
        <v>562</v>
      </c>
      <c r="BY72" s="1288"/>
      <c r="BZ72" s="1288"/>
      <c r="CA72" s="1288"/>
      <c r="CB72" s="1288"/>
      <c r="CC72" s="1288"/>
      <c r="CD72" s="1288"/>
      <c r="CE72" s="1288"/>
      <c r="CF72" s="1288" t="s">
        <v>563</v>
      </c>
      <c r="CG72" s="1288"/>
      <c r="CH72" s="1288"/>
      <c r="CI72" s="1288"/>
      <c r="CJ72" s="1288"/>
      <c r="CK72" s="1288"/>
      <c r="CL72" s="1288"/>
      <c r="CM72" s="1288"/>
      <c r="CN72" s="1288" t="s">
        <v>564</v>
      </c>
      <c r="CO72" s="1288"/>
      <c r="CP72" s="1288"/>
      <c r="CQ72" s="1288"/>
      <c r="CR72" s="1288"/>
      <c r="CS72" s="1288"/>
      <c r="CT72" s="1288"/>
      <c r="CU72" s="1288"/>
      <c r="CV72" s="1288" t="s">
        <v>565</v>
      </c>
      <c r="CW72" s="1288"/>
      <c r="CX72" s="1288"/>
      <c r="CY72" s="1288"/>
      <c r="CZ72" s="1288"/>
      <c r="DA72" s="1288"/>
      <c r="DB72" s="1288"/>
      <c r="DC72" s="1288"/>
    </row>
    <row r="73" spans="2:107" ht="13">
      <c r="B73" s="374"/>
      <c r="G73" s="1295"/>
      <c r="H73" s="1295"/>
      <c r="I73" s="1295"/>
      <c r="J73" s="1295"/>
      <c r="K73" s="1296"/>
      <c r="L73" s="1296"/>
      <c r="M73" s="1296"/>
      <c r="N73" s="1296"/>
      <c r="AM73" s="383"/>
      <c r="AN73" s="1292" t="s">
        <v>603</v>
      </c>
      <c r="AO73" s="1292"/>
      <c r="AP73" s="1292"/>
      <c r="AQ73" s="1292"/>
      <c r="AR73" s="1292"/>
      <c r="AS73" s="1292"/>
      <c r="AT73" s="1292"/>
      <c r="AU73" s="1292"/>
      <c r="AV73" s="1292"/>
      <c r="AW73" s="1292"/>
      <c r="AX73" s="1292"/>
      <c r="AY73" s="1292"/>
      <c r="AZ73" s="1292"/>
      <c r="BA73" s="1292"/>
      <c r="BB73" s="1292" t="s">
        <v>604</v>
      </c>
      <c r="BC73" s="1292"/>
      <c r="BD73" s="1292"/>
      <c r="BE73" s="1292"/>
      <c r="BF73" s="1292"/>
      <c r="BG73" s="1292"/>
      <c r="BH73" s="1292"/>
      <c r="BI73" s="1292"/>
      <c r="BJ73" s="1292"/>
      <c r="BK73" s="1292"/>
      <c r="BL73" s="1292"/>
      <c r="BM73" s="1292"/>
      <c r="BN73" s="1292"/>
      <c r="BO73" s="1292"/>
      <c r="BP73" s="1290">
        <v>134.9</v>
      </c>
      <c r="BQ73" s="1290"/>
      <c r="BR73" s="1290"/>
      <c r="BS73" s="1290"/>
      <c r="BT73" s="1290"/>
      <c r="BU73" s="1290"/>
      <c r="BV73" s="1290"/>
      <c r="BW73" s="1290"/>
      <c r="BX73" s="1290">
        <v>129.69999999999999</v>
      </c>
      <c r="BY73" s="1290"/>
      <c r="BZ73" s="1290"/>
      <c r="CA73" s="1290"/>
      <c r="CB73" s="1290"/>
      <c r="CC73" s="1290"/>
      <c r="CD73" s="1290"/>
      <c r="CE73" s="1290"/>
      <c r="CF73" s="1290">
        <v>123.4</v>
      </c>
      <c r="CG73" s="1290"/>
      <c r="CH73" s="1290"/>
      <c r="CI73" s="1290"/>
      <c r="CJ73" s="1290"/>
      <c r="CK73" s="1290"/>
      <c r="CL73" s="1290"/>
      <c r="CM73" s="1290"/>
      <c r="CN73" s="1290">
        <v>117.7</v>
      </c>
      <c r="CO73" s="1290"/>
      <c r="CP73" s="1290"/>
      <c r="CQ73" s="1290"/>
      <c r="CR73" s="1290"/>
      <c r="CS73" s="1290"/>
      <c r="CT73" s="1290"/>
      <c r="CU73" s="1290"/>
      <c r="CV73" s="1290">
        <v>124.8</v>
      </c>
      <c r="CW73" s="1290"/>
      <c r="CX73" s="1290"/>
      <c r="CY73" s="1290"/>
      <c r="CZ73" s="1290"/>
      <c r="DA73" s="1290"/>
      <c r="DB73" s="1290"/>
      <c r="DC73" s="1290"/>
    </row>
    <row r="74" spans="2:107" ht="13">
      <c r="B74" s="374"/>
      <c r="G74" s="1295"/>
      <c r="H74" s="1295"/>
      <c r="I74" s="1295"/>
      <c r="J74" s="1295"/>
      <c r="K74" s="1296"/>
      <c r="L74" s="1296"/>
      <c r="M74" s="1296"/>
      <c r="N74" s="1296"/>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ht="13">
      <c r="B75" s="374"/>
      <c r="G75" s="1295"/>
      <c r="H75" s="1295"/>
      <c r="I75" s="1284"/>
      <c r="J75" s="1284"/>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610</v>
      </c>
      <c r="BC75" s="1292"/>
      <c r="BD75" s="1292"/>
      <c r="BE75" s="1292"/>
      <c r="BF75" s="1292"/>
      <c r="BG75" s="1292"/>
      <c r="BH75" s="1292"/>
      <c r="BI75" s="1292"/>
      <c r="BJ75" s="1292"/>
      <c r="BK75" s="1292"/>
      <c r="BL75" s="1292"/>
      <c r="BM75" s="1292"/>
      <c r="BN75" s="1292"/>
      <c r="BO75" s="1292"/>
      <c r="BP75" s="1290">
        <v>19.2</v>
      </c>
      <c r="BQ75" s="1290"/>
      <c r="BR75" s="1290"/>
      <c r="BS75" s="1290"/>
      <c r="BT75" s="1290"/>
      <c r="BU75" s="1290"/>
      <c r="BV75" s="1290"/>
      <c r="BW75" s="1290"/>
      <c r="BX75" s="1290">
        <v>18.399999999999999</v>
      </c>
      <c r="BY75" s="1290"/>
      <c r="BZ75" s="1290"/>
      <c r="CA75" s="1290"/>
      <c r="CB75" s="1290"/>
      <c r="CC75" s="1290"/>
      <c r="CD75" s="1290"/>
      <c r="CE75" s="1290"/>
      <c r="CF75" s="1290">
        <v>16.8</v>
      </c>
      <c r="CG75" s="1290"/>
      <c r="CH75" s="1290"/>
      <c r="CI75" s="1290"/>
      <c r="CJ75" s="1290"/>
      <c r="CK75" s="1290"/>
      <c r="CL75" s="1290"/>
      <c r="CM75" s="1290"/>
      <c r="CN75" s="1290">
        <v>15.7</v>
      </c>
      <c r="CO75" s="1290"/>
      <c r="CP75" s="1290"/>
      <c r="CQ75" s="1290"/>
      <c r="CR75" s="1290"/>
      <c r="CS75" s="1290"/>
      <c r="CT75" s="1290"/>
      <c r="CU75" s="1290"/>
      <c r="CV75" s="1290">
        <v>15.1</v>
      </c>
      <c r="CW75" s="1290"/>
      <c r="CX75" s="1290"/>
      <c r="CY75" s="1290"/>
      <c r="CZ75" s="1290"/>
      <c r="DA75" s="1290"/>
      <c r="DB75" s="1290"/>
      <c r="DC75" s="1290"/>
    </row>
    <row r="76" spans="2:107" ht="13">
      <c r="B76" s="374"/>
      <c r="G76" s="1295"/>
      <c r="H76" s="1295"/>
      <c r="I76" s="1284"/>
      <c r="J76" s="1284"/>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ht="13">
      <c r="B77" s="374"/>
      <c r="G77" s="1284"/>
      <c r="H77" s="1284"/>
      <c r="I77" s="1284"/>
      <c r="J77" s="1284"/>
      <c r="K77" s="1296"/>
      <c r="L77" s="1296"/>
      <c r="M77" s="1296"/>
      <c r="N77" s="1296"/>
      <c r="AN77" s="1288" t="s">
        <v>611</v>
      </c>
      <c r="AO77" s="1288"/>
      <c r="AP77" s="1288"/>
      <c r="AQ77" s="1288"/>
      <c r="AR77" s="1288"/>
      <c r="AS77" s="1288"/>
      <c r="AT77" s="1288"/>
      <c r="AU77" s="1288"/>
      <c r="AV77" s="1288"/>
      <c r="AW77" s="1288"/>
      <c r="AX77" s="1288"/>
      <c r="AY77" s="1288"/>
      <c r="AZ77" s="1288"/>
      <c r="BA77" s="1288"/>
      <c r="BB77" s="1292" t="s">
        <v>604</v>
      </c>
      <c r="BC77" s="1292"/>
      <c r="BD77" s="1292"/>
      <c r="BE77" s="1292"/>
      <c r="BF77" s="1292"/>
      <c r="BG77" s="1292"/>
      <c r="BH77" s="1292"/>
      <c r="BI77" s="1292"/>
      <c r="BJ77" s="1292"/>
      <c r="BK77" s="1292"/>
      <c r="BL77" s="1292"/>
      <c r="BM77" s="1292"/>
      <c r="BN77" s="1292"/>
      <c r="BO77" s="1292"/>
      <c r="BP77" s="1290">
        <v>65.3</v>
      </c>
      <c r="BQ77" s="1290"/>
      <c r="BR77" s="1290"/>
      <c r="BS77" s="1290"/>
      <c r="BT77" s="1290"/>
      <c r="BU77" s="1290"/>
      <c r="BV77" s="1290"/>
      <c r="BW77" s="1290"/>
      <c r="BX77" s="1290">
        <v>60.8</v>
      </c>
      <c r="BY77" s="1290"/>
      <c r="BZ77" s="1290"/>
      <c r="CA77" s="1290"/>
      <c r="CB77" s="1290"/>
      <c r="CC77" s="1290"/>
      <c r="CD77" s="1290"/>
      <c r="CE77" s="1290"/>
      <c r="CF77" s="1290">
        <v>58.5</v>
      </c>
      <c r="CG77" s="1290"/>
      <c r="CH77" s="1290"/>
      <c r="CI77" s="1290"/>
      <c r="CJ77" s="1290"/>
      <c r="CK77" s="1290"/>
      <c r="CL77" s="1290"/>
      <c r="CM77" s="1290"/>
      <c r="CN77" s="1290">
        <v>54.6</v>
      </c>
      <c r="CO77" s="1290"/>
      <c r="CP77" s="1290"/>
      <c r="CQ77" s="1290"/>
      <c r="CR77" s="1290"/>
      <c r="CS77" s="1290"/>
      <c r="CT77" s="1290"/>
      <c r="CU77" s="1290"/>
      <c r="CV77" s="1290">
        <v>53.2</v>
      </c>
      <c r="CW77" s="1290"/>
      <c r="CX77" s="1290"/>
      <c r="CY77" s="1290"/>
      <c r="CZ77" s="1290"/>
      <c r="DA77" s="1290"/>
      <c r="DB77" s="1290"/>
      <c r="DC77" s="1290"/>
    </row>
    <row r="78" spans="2:107" ht="13">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ht="13">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2" t="s">
        <v>609</v>
      </c>
      <c r="BC79" s="1292"/>
      <c r="BD79" s="1292"/>
      <c r="BE79" s="1292"/>
      <c r="BF79" s="1292"/>
      <c r="BG79" s="1292"/>
      <c r="BH79" s="1292"/>
      <c r="BI79" s="1292"/>
      <c r="BJ79" s="1292"/>
      <c r="BK79" s="1292"/>
      <c r="BL79" s="1292"/>
      <c r="BM79" s="1292"/>
      <c r="BN79" s="1292"/>
      <c r="BO79" s="1292"/>
      <c r="BP79" s="1290">
        <v>12</v>
      </c>
      <c r="BQ79" s="1290"/>
      <c r="BR79" s="1290"/>
      <c r="BS79" s="1290"/>
      <c r="BT79" s="1290"/>
      <c r="BU79" s="1290"/>
      <c r="BV79" s="1290"/>
      <c r="BW79" s="1290"/>
      <c r="BX79" s="1290">
        <v>11.1</v>
      </c>
      <c r="BY79" s="1290"/>
      <c r="BZ79" s="1290"/>
      <c r="CA79" s="1290"/>
      <c r="CB79" s="1290"/>
      <c r="CC79" s="1290"/>
      <c r="CD79" s="1290"/>
      <c r="CE79" s="1290"/>
      <c r="CF79" s="1290">
        <v>10.7</v>
      </c>
      <c r="CG79" s="1290"/>
      <c r="CH79" s="1290"/>
      <c r="CI79" s="1290"/>
      <c r="CJ79" s="1290"/>
      <c r="CK79" s="1290"/>
      <c r="CL79" s="1290"/>
      <c r="CM79" s="1290"/>
      <c r="CN79" s="1290">
        <v>10</v>
      </c>
      <c r="CO79" s="1290"/>
      <c r="CP79" s="1290"/>
      <c r="CQ79" s="1290"/>
      <c r="CR79" s="1290"/>
      <c r="CS79" s="1290"/>
      <c r="CT79" s="1290"/>
      <c r="CU79" s="1290"/>
      <c r="CV79" s="1290">
        <v>9.8000000000000007</v>
      </c>
      <c r="CW79" s="1290"/>
      <c r="CX79" s="1290"/>
      <c r="CY79" s="1290"/>
      <c r="CZ79" s="1290"/>
      <c r="DA79" s="1290"/>
      <c r="DB79" s="1290"/>
      <c r="DC79" s="1290"/>
    </row>
    <row r="80" spans="2:107" ht="13">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ht="13">
      <c r="B81" s="374"/>
    </row>
    <row r="82" spans="2:109" ht="16.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
      <c r="DD84" s="367"/>
      <c r="DE84" s="367"/>
    </row>
    <row r="85" spans="2:109" ht="13">
      <c r="DD85" s="367"/>
      <c r="DE85" s="367"/>
    </row>
    <row r="86" spans="2:109" ht="13" hidden="1">
      <c r="DD86" s="367"/>
      <c r="DE86" s="367"/>
    </row>
    <row r="87" spans="2:109" ht="13" hidden="1">
      <c r="K87" s="402"/>
      <c r="AQ87" s="402"/>
      <c r="BC87" s="402"/>
      <c r="BO87" s="402"/>
      <c r="CA87" s="402"/>
      <c r="CM87" s="402"/>
      <c r="CY87" s="402"/>
      <c r="DD87" s="367"/>
      <c r="DE87" s="367"/>
    </row>
    <row r="88" spans="2:109" ht="13" hidden="1">
      <c r="DD88" s="367"/>
      <c r="DE88" s="367"/>
    </row>
    <row r="89" spans="2:109" ht="13" hidden="1">
      <c r="DD89" s="367"/>
      <c r="DE89" s="367"/>
    </row>
    <row r="90" spans="2:109" ht="13" hidden="1">
      <c r="DD90" s="367"/>
      <c r="DE90" s="367"/>
    </row>
    <row r="91" spans="2:109" ht="13"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hJAUt3l4mgsC5wtuSUXKS2VO8HIl8paDRC11Gh8YZ0BFG3lOCOwyM3G2c8z2hwH1yd90yBd322nbsD9nOGQZQw==" saltValue="bGYiD5u4f7yHSgR5UZg4Z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9" zoomScale="70" zoomScaleNormal="70" zoomScaleSheetLayoutView="70" workbookViewId="0">
      <selection activeCell="AN65" sqref="AN65:DC69"/>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559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bDC9TkpHxcrw3rcZQ5aoCGiD0W+W4b7olNl+2Scvc5ODEI3TCMondZBD/3vJUutNg1fipqRkcWScnwLYeSTgg==" saltValue="baxprH+qM1sojxiHC5kmf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0" zoomScaleNormal="100" zoomScaleSheetLayoutView="55" workbookViewId="0">
      <selection activeCell="AN65" sqref="AN65"/>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c r="AG59" s="270"/>
      <c r="AH59" s="270"/>
    </row>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559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d+zX846kw5xODkbUx14HVmxAXS0XtOeevrqoynF6k7UVz+5DVtbcu0E9hwL/QdQQyrGbaAftHnSoSeJxzlHNw==" saltValue="UHdw5AkQg6UPpvyepRnv7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29" customWidth="1"/>
    <col min="2" max="8" width="13.36328125" style="129" customWidth="1"/>
    <col min="9" max="16384" width="11.08984375" style="129"/>
  </cols>
  <sheetData>
    <row r="1" spans="1:8">
      <c r="A1" s="123"/>
      <c r="B1" s="124"/>
      <c r="C1" s="125"/>
      <c r="D1" s="126"/>
      <c r="E1" s="127"/>
      <c r="F1" s="127"/>
      <c r="G1" s="127"/>
      <c r="H1" s="128"/>
    </row>
    <row r="2" spans="1:8">
      <c r="A2" s="130"/>
      <c r="B2" s="131"/>
      <c r="C2" s="132"/>
      <c r="D2" s="133" t="s">
        <v>46</v>
      </c>
      <c r="E2" s="134"/>
      <c r="F2" s="135" t="s">
        <v>558</v>
      </c>
      <c r="G2" s="136"/>
      <c r="H2" s="137"/>
    </row>
    <row r="3" spans="1:8">
      <c r="A3" s="133" t="s">
        <v>551</v>
      </c>
      <c r="B3" s="138"/>
      <c r="C3" s="139"/>
      <c r="D3" s="140">
        <v>127422</v>
      </c>
      <c r="E3" s="141"/>
      <c r="F3" s="142">
        <v>90961</v>
      </c>
      <c r="G3" s="143"/>
      <c r="H3" s="144"/>
    </row>
    <row r="4" spans="1:8">
      <c r="A4" s="145"/>
      <c r="B4" s="146"/>
      <c r="C4" s="147"/>
      <c r="D4" s="148">
        <v>59499</v>
      </c>
      <c r="E4" s="149"/>
      <c r="F4" s="150">
        <v>37720</v>
      </c>
      <c r="G4" s="151"/>
      <c r="H4" s="152"/>
    </row>
    <row r="5" spans="1:8">
      <c r="A5" s="133" t="s">
        <v>553</v>
      </c>
      <c r="B5" s="138"/>
      <c r="C5" s="139"/>
      <c r="D5" s="140">
        <v>117854</v>
      </c>
      <c r="E5" s="141"/>
      <c r="F5" s="142">
        <v>106614</v>
      </c>
      <c r="G5" s="143"/>
      <c r="H5" s="144"/>
    </row>
    <row r="6" spans="1:8">
      <c r="A6" s="145"/>
      <c r="B6" s="146"/>
      <c r="C6" s="147"/>
      <c r="D6" s="148">
        <v>64057</v>
      </c>
      <c r="E6" s="149"/>
      <c r="F6" s="150">
        <v>45545</v>
      </c>
      <c r="G6" s="151"/>
      <c r="H6" s="152"/>
    </row>
    <row r="7" spans="1:8">
      <c r="A7" s="133" t="s">
        <v>554</v>
      </c>
      <c r="B7" s="138"/>
      <c r="C7" s="139"/>
      <c r="D7" s="140">
        <v>126566</v>
      </c>
      <c r="E7" s="141"/>
      <c r="F7" s="142">
        <v>85459</v>
      </c>
      <c r="G7" s="143"/>
      <c r="H7" s="144"/>
    </row>
    <row r="8" spans="1:8">
      <c r="A8" s="145"/>
      <c r="B8" s="146"/>
      <c r="C8" s="147"/>
      <c r="D8" s="148">
        <v>81450</v>
      </c>
      <c r="E8" s="149"/>
      <c r="F8" s="150">
        <v>44378</v>
      </c>
      <c r="G8" s="151"/>
      <c r="H8" s="152"/>
    </row>
    <row r="9" spans="1:8">
      <c r="A9" s="133" t="s">
        <v>555</v>
      </c>
      <c r="B9" s="138"/>
      <c r="C9" s="139"/>
      <c r="D9" s="140">
        <v>115460</v>
      </c>
      <c r="E9" s="141"/>
      <c r="F9" s="142">
        <v>83280</v>
      </c>
      <c r="G9" s="143"/>
      <c r="H9" s="144"/>
    </row>
    <row r="10" spans="1:8">
      <c r="A10" s="145"/>
      <c r="B10" s="146"/>
      <c r="C10" s="147"/>
      <c r="D10" s="148">
        <v>83128</v>
      </c>
      <c r="E10" s="149"/>
      <c r="F10" s="150">
        <v>43123</v>
      </c>
      <c r="G10" s="151"/>
      <c r="H10" s="152"/>
    </row>
    <row r="11" spans="1:8">
      <c r="A11" s="133" t="s">
        <v>556</v>
      </c>
      <c r="B11" s="138"/>
      <c r="C11" s="139"/>
      <c r="D11" s="140">
        <v>166983</v>
      </c>
      <c r="E11" s="141"/>
      <c r="F11" s="142">
        <v>88968</v>
      </c>
      <c r="G11" s="143"/>
      <c r="H11" s="144"/>
    </row>
    <row r="12" spans="1:8">
      <c r="A12" s="145"/>
      <c r="B12" s="146"/>
      <c r="C12" s="153"/>
      <c r="D12" s="148">
        <v>125448</v>
      </c>
      <c r="E12" s="149"/>
      <c r="F12" s="150">
        <v>45482</v>
      </c>
      <c r="G12" s="151"/>
      <c r="H12" s="152"/>
    </row>
    <row r="13" spans="1:8">
      <c r="A13" s="133"/>
      <c r="B13" s="138"/>
      <c r="C13" s="154"/>
      <c r="D13" s="155">
        <v>130857</v>
      </c>
      <c r="E13" s="156"/>
      <c r="F13" s="157">
        <v>91056</v>
      </c>
      <c r="G13" s="158"/>
      <c r="H13" s="144"/>
    </row>
    <row r="14" spans="1:8">
      <c r="A14" s="145"/>
      <c r="B14" s="146"/>
      <c r="C14" s="147"/>
      <c r="D14" s="148">
        <v>82716</v>
      </c>
      <c r="E14" s="149"/>
      <c r="F14" s="150">
        <v>43250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3.84</v>
      </c>
      <c r="C19" s="159">
        <f>ROUND(VALUE(SUBSTITUTE(実質収支比率等に係る経年分析!G$48,"▲","-")),2)</f>
        <v>4.5199999999999996</v>
      </c>
      <c r="D19" s="159">
        <f>ROUND(VALUE(SUBSTITUTE(実質収支比率等に係る経年分析!H$48,"▲","-")),2)</f>
        <v>4.7</v>
      </c>
      <c r="E19" s="159">
        <f>ROUND(VALUE(SUBSTITUTE(実質収支比率等に係る経年分析!I$48,"▲","-")),2)</f>
        <v>3.03</v>
      </c>
      <c r="F19" s="159">
        <f>ROUND(VALUE(SUBSTITUTE(実質収支比率等に係る経年分析!J$48,"▲","-")),2)</f>
        <v>3.1</v>
      </c>
    </row>
    <row r="20" spans="1:11">
      <c r="A20" s="159" t="s">
        <v>49</v>
      </c>
      <c r="B20" s="159">
        <f>ROUND(VALUE(SUBSTITUTE(実質収支比率等に係る経年分析!F$47,"▲","-")),2)</f>
        <v>14.85</v>
      </c>
      <c r="C20" s="159">
        <f>ROUND(VALUE(SUBSTITUTE(実質収支比率等に係る経年分析!G$47,"▲","-")),2)</f>
        <v>15.85</v>
      </c>
      <c r="D20" s="159">
        <f>ROUND(VALUE(SUBSTITUTE(実質収支比率等に係る経年分析!H$47,"▲","-")),2)</f>
        <v>19.93</v>
      </c>
      <c r="E20" s="159">
        <f>ROUND(VALUE(SUBSTITUTE(実質収支比率等に係る経年分析!I$47,"▲","-")),2)</f>
        <v>24.4</v>
      </c>
      <c r="F20" s="159">
        <f>ROUND(VALUE(SUBSTITUTE(実質収支比率等に係る経年分析!J$47,"▲","-")),2)</f>
        <v>24.26</v>
      </c>
    </row>
    <row r="21" spans="1:11">
      <c r="A21" s="159" t="s">
        <v>50</v>
      </c>
      <c r="B21" s="159">
        <f>IF(ISNUMBER(VALUE(SUBSTITUTE(実質収支比率等に係る経年分析!F$49,"▲","-"))),ROUND(VALUE(SUBSTITUTE(実質収支比率等に係る経年分析!F$49,"▲","-")),2),NA())</f>
        <v>2.89</v>
      </c>
      <c r="C21" s="159">
        <f>IF(ISNUMBER(VALUE(SUBSTITUTE(実質収支比率等に係る経年分析!G$49,"▲","-"))),ROUND(VALUE(SUBSTITUTE(実質収支比率等に係る経年分析!G$49,"▲","-")),2),NA())</f>
        <v>1.08</v>
      </c>
      <c r="D21" s="159">
        <f>IF(ISNUMBER(VALUE(SUBSTITUTE(実質収支比率等に係る経年分析!H$49,"▲","-"))),ROUND(VALUE(SUBSTITUTE(実質収支比率等に係る経年分析!H$49,"▲","-")),2),NA())</f>
        <v>1.25</v>
      </c>
      <c r="E21" s="159">
        <f>IF(ISNUMBER(VALUE(SUBSTITUTE(実質収支比率等に係る経年分析!I$49,"▲","-"))),ROUND(VALUE(SUBSTITUTE(実質収支比率等に係る経年分析!I$49,"▲","-")),2),NA())</f>
        <v>-1.24</v>
      </c>
      <c r="F21" s="159">
        <f>IF(ISNUMBER(VALUE(SUBSTITUTE(実質収支比率等に係る経年分析!J$49,"▲","-"))),ROUND(VALUE(SUBSTITUTE(実質収支比率等に係る経年分析!J$49,"▲","-")),2),NA())</f>
        <v>-2.52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0.08</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0.06</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0.05</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7.0000000000000007E-2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公共下水道事業特別会計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0.25</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工業団地造成事業特別会計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0.57999999999999996</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0.59</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0.56999999999999995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0.04</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0.11</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0.71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0.73</v>
      </c>
    </row>
    <row r="33" spans="1:16">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1.01</v>
      </c>
    </row>
    <row r="34" spans="1:16">
      <c r="A34" s="160" t="str">
        <f>IF(連結実質赤字比率に係る赤字・黒字の構成分析!C$36="",NA(),連結実質赤字比率に係る赤字・黒字の構成分析!C$36)</f>
        <v>国民健康保険病院事業会計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0.94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0.86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1.28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1.88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2.11</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3.82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4.51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4.6900000000000004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3.03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3.09</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6.69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7.24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7.23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7.71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7.97</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4393</v>
      </c>
      <c r="E42" s="161"/>
      <c r="F42" s="161"/>
      <c r="G42" s="161">
        <f>'実質公債費比率（分子）の構造'!L$52</f>
        <v>4474</v>
      </c>
      <c r="H42" s="161"/>
      <c r="I42" s="161"/>
      <c r="J42" s="161">
        <f>'実質公債費比率（分子）の構造'!M$52</f>
        <v>4315</v>
      </c>
      <c r="K42" s="161"/>
      <c r="L42" s="161"/>
      <c r="M42" s="161">
        <f>'実質公債費比率（分子）の構造'!N$52</f>
        <v>3965</v>
      </c>
      <c r="N42" s="161"/>
      <c r="O42" s="161"/>
      <c r="P42" s="161">
        <f>'実質公債費比率（分子）の構造'!O$52</f>
        <v>3900</v>
      </c>
    </row>
    <row r="43" spans="1:16">
      <c r="A43" s="161" t="s">
        <v>58</v>
      </c>
      <c r="B43" s="161">
        <f>'実質公債費比率（分子）の構造'!K$51</f>
        <v>1</v>
      </c>
      <c r="C43" s="161"/>
      <c r="D43" s="161"/>
      <c r="E43" s="161">
        <f>'実質公債費比率（分子）の構造'!L$51</f>
        <v>1</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198</v>
      </c>
      <c r="C44" s="161"/>
      <c r="D44" s="161"/>
      <c r="E44" s="161">
        <f>'実質公債費比率（分子）の構造'!L$50</f>
        <v>187</v>
      </c>
      <c r="F44" s="161"/>
      <c r="G44" s="161"/>
      <c r="H44" s="161">
        <f>'実質公債費比率（分子）の構造'!M$50</f>
        <v>175</v>
      </c>
      <c r="I44" s="161"/>
      <c r="J44" s="161"/>
      <c r="K44" s="161">
        <f>'実質公債費比率（分子）の構造'!N$50</f>
        <v>149</v>
      </c>
      <c r="L44" s="161"/>
      <c r="M44" s="161"/>
      <c r="N44" s="161">
        <f>'実質公債費比率（分子）の構造'!O$50</f>
        <v>217</v>
      </c>
      <c r="O44" s="161"/>
      <c r="P44" s="161"/>
    </row>
    <row r="45" spans="1:16">
      <c r="A45" s="161" t="s">
        <v>60</v>
      </c>
      <c r="B45" s="161">
        <f>'実質公債費比率（分子）の構造'!K$49</f>
        <v>9</v>
      </c>
      <c r="C45" s="161"/>
      <c r="D45" s="161"/>
      <c r="E45" s="161">
        <f>'実質公債費比率（分子）の構造'!L$49</f>
        <v>9</v>
      </c>
      <c r="F45" s="161"/>
      <c r="G45" s="161"/>
      <c r="H45" s="161">
        <f>'実質公債費比率（分子）の構造'!M$49</f>
        <v>9</v>
      </c>
      <c r="I45" s="161"/>
      <c r="J45" s="161"/>
      <c r="K45" s="161">
        <f>'実質公債費比率（分子）の構造'!N$49</f>
        <v>9</v>
      </c>
      <c r="L45" s="161"/>
      <c r="M45" s="161"/>
      <c r="N45" s="161">
        <f>'実質公債費比率（分子）の構造'!O$49</f>
        <v>9</v>
      </c>
      <c r="O45" s="161"/>
      <c r="P45" s="161"/>
    </row>
    <row r="46" spans="1:16">
      <c r="A46" s="161" t="s">
        <v>61</v>
      </c>
      <c r="B46" s="161">
        <f>'実質公債費比率（分子）の構造'!K$48</f>
        <v>944</v>
      </c>
      <c r="C46" s="161"/>
      <c r="D46" s="161"/>
      <c r="E46" s="161">
        <f>'実質公債費比率（分子）の構造'!L$48</f>
        <v>960</v>
      </c>
      <c r="F46" s="161"/>
      <c r="G46" s="161"/>
      <c r="H46" s="161">
        <f>'実質公債費比率（分子）の構造'!M$48</f>
        <v>980</v>
      </c>
      <c r="I46" s="161"/>
      <c r="J46" s="161"/>
      <c r="K46" s="161">
        <f>'実質公債費比率（分子）の構造'!N$48</f>
        <v>978</v>
      </c>
      <c r="L46" s="161"/>
      <c r="M46" s="161"/>
      <c r="N46" s="161">
        <f>'実質公債費比率（分子）の構造'!O$48</f>
        <v>967</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6121</v>
      </c>
      <c r="C49" s="161"/>
      <c r="D49" s="161"/>
      <c r="E49" s="161">
        <f>'実質公債費比率（分子）の構造'!L$45</f>
        <v>5940</v>
      </c>
      <c r="F49" s="161"/>
      <c r="G49" s="161"/>
      <c r="H49" s="161">
        <f>'実質公債費比率（分子）の構造'!M$45</f>
        <v>5586</v>
      </c>
      <c r="I49" s="161"/>
      <c r="J49" s="161"/>
      <c r="K49" s="161">
        <f>'実質公債費比率（分子）の構造'!N$45</f>
        <v>4995</v>
      </c>
      <c r="L49" s="161"/>
      <c r="M49" s="161"/>
      <c r="N49" s="161">
        <f>'実質公債費比率（分子）の構造'!O$45</f>
        <v>4831</v>
      </c>
      <c r="O49" s="161"/>
      <c r="P49" s="161"/>
    </row>
    <row r="50" spans="1:16">
      <c r="A50" s="161" t="s">
        <v>65</v>
      </c>
      <c r="B50" s="161" t="e">
        <f>NA()</f>
        <v>#N/A</v>
      </c>
      <c r="C50" s="161">
        <f>IF(ISNUMBER('実質公債費比率（分子）の構造'!K$53),'実質公債費比率（分子）の構造'!K$53,NA())</f>
        <v>2880</v>
      </c>
      <c r="D50" s="161" t="e">
        <f>NA()</f>
        <v>#N/A</v>
      </c>
      <c r="E50" s="161" t="e">
        <f>NA()</f>
        <v>#N/A</v>
      </c>
      <c r="F50" s="161">
        <f>IF(ISNUMBER('実質公債費比率（分子）の構造'!L$53),'実質公債費比率（分子）の構造'!L$53,NA())</f>
        <v>2623</v>
      </c>
      <c r="G50" s="161" t="e">
        <f>NA()</f>
        <v>#N/A</v>
      </c>
      <c r="H50" s="161" t="e">
        <f>NA()</f>
        <v>#N/A</v>
      </c>
      <c r="I50" s="161">
        <f>IF(ISNUMBER('実質公債費比率（分子）の構造'!M$53),'実質公債費比率（分子）の構造'!M$53,NA())</f>
        <v>2435</v>
      </c>
      <c r="J50" s="161" t="e">
        <f>NA()</f>
        <v>#N/A</v>
      </c>
      <c r="K50" s="161" t="e">
        <f>NA()</f>
        <v>#N/A</v>
      </c>
      <c r="L50" s="161">
        <f>IF(ISNUMBER('実質公債費比率（分子）の構造'!N$53),'実質公債費比率（分子）の構造'!N$53,NA())</f>
        <v>2166</v>
      </c>
      <c r="M50" s="161" t="e">
        <f>NA()</f>
        <v>#N/A</v>
      </c>
      <c r="N50" s="161" t="e">
        <f>NA()</f>
        <v>#N/A</v>
      </c>
      <c r="O50" s="161">
        <f>IF(ISNUMBER('実質公債費比率（分子）の構造'!O$53),'実質公債費比率（分子）の構造'!O$53,NA())</f>
        <v>2124</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35854</v>
      </c>
      <c r="E56" s="160"/>
      <c r="F56" s="160"/>
      <c r="G56" s="160">
        <f>'将来負担比率（分子）の構造'!J$52</f>
        <v>34622</v>
      </c>
      <c r="H56" s="160"/>
      <c r="I56" s="160"/>
      <c r="J56" s="160">
        <f>'将来負担比率（分子）の構造'!K$52</f>
        <v>33532</v>
      </c>
      <c r="K56" s="160"/>
      <c r="L56" s="160"/>
      <c r="M56" s="160">
        <f>'将来負担比率（分子）の構造'!L$52</f>
        <v>32671</v>
      </c>
      <c r="N56" s="160"/>
      <c r="O56" s="160"/>
      <c r="P56" s="160">
        <f>'将来負担比率（分子）の構造'!M$52</f>
        <v>32320</v>
      </c>
    </row>
    <row r="57" spans="1:16">
      <c r="A57" s="160" t="s">
        <v>36</v>
      </c>
      <c r="B57" s="160"/>
      <c r="C57" s="160"/>
      <c r="D57" s="160">
        <f>'将来負担比率（分子）の構造'!I$51</f>
        <v>849</v>
      </c>
      <c r="E57" s="160"/>
      <c r="F57" s="160"/>
      <c r="G57" s="160">
        <f>'将来負担比率（分子）の構造'!J$51</f>
        <v>661</v>
      </c>
      <c r="H57" s="160"/>
      <c r="I57" s="160"/>
      <c r="J57" s="160">
        <f>'将来負担比率（分子）の構造'!K$51</f>
        <v>500</v>
      </c>
      <c r="K57" s="160"/>
      <c r="L57" s="160"/>
      <c r="M57" s="160">
        <f>'将来負担比率（分子）の構造'!L$51</f>
        <v>394</v>
      </c>
      <c r="N57" s="160"/>
      <c r="O57" s="160"/>
      <c r="P57" s="160">
        <f>'将来負担比率（分子）の構造'!M$51</f>
        <v>321</v>
      </c>
    </row>
    <row r="58" spans="1:16">
      <c r="A58" s="160" t="s">
        <v>35</v>
      </c>
      <c r="B58" s="160"/>
      <c r="C58" s="160"/>
      <c r="D58" s="160">
        <f>'将来負担比率（分子）の構造'!I$50</f>
        <v>3941</v>
      </c>
      <c r="E58" s="160"/>
      <c r="F58" s="160"/>
      <c r="G58" s="160">
        <f>'将来負担比率（分子）の構造'!J$50</f>
        <v>3785</v>
      </c>
      <c r="H58" s="160"/>
      <c r="I58" s="160"/>
      <c r="J58" s="160">
        <f>'将来負担比率（分子）の構造'!K$50</f>
        <v>4259</v>
      </c>
      <c r="K58" s="160"/>
      <c r="L58" s="160"/>
      <c r="M58" s="160">
        <f>'将来負担比率（分子）の構造'!L$50</f>
        <v>4880</v>
      </c>
      <c r="N58" s="160"/>
      <c r="O58" s="160"/>
      <c r="P58" s="160">
        <f>'将来負担比率（分子）の構造'!M$50</f>
        <v>4765</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7</v>
      </c>
      <c r="C61" s="160"/>
      <c r="D61" s="160"/>
      <c r="E61" s="160">
        <f>'将来負担比率（分子）の構造'!J$46</f>
        <v>3</v>
      </c>
      <c r="F61" s="160"/>
      <c r="G61" s="160"/>
      <c r="H61" s="160">
        <f>'将来負担比率（分子）の構造'!K$46</f>
        <v>2</v>
      </c>
      <c r="I61" s="160"/>
      <c r="J61" s="160"/>
      <c r="K61" s="160">
        <f>'将来負担比率（分子）の構造'!L$46</f>
        <v>1</v>
      </c>
      <c r="L61" s="160"/>
      <c r="M61" s="160"/>
      <c r="N61" s="160">
        <f>'将来負担比率（分子）の構造'!M$46</f>
        <v>1</v>
      </c>
      <c r="O61" s="160"/>
      <c r="P61" s="160"/>
    </row>
    <row r="62" spans="1:16">
      <c r="A62" s="160" t="s">
        <v>29</v>
      </c>
      <c r="B62" s="160">
        <f>'将来負担比率（分子）の構造'!I$45</f>
        <v>5372</v>
      </c>
      <c r="C62" s="160"/>
      <c r="D62" s="160"/>
      <c r="E62" s="160">
        <f>'将来負担比率（分子）の構造'!J$45</f>
        <v>4870</v>
      </c>
      <c r="F62" s="160"/>
      <c r="G62" s="160"/>
      <c r="H62" s="160">
        <f>'将来負担比率（分子）の構造'!K$45</f>
        <v>4496</v>
      </c>
      <c r="I62" s="160"/>
      <c r="J62" s="160"/>
      <c r="K62" s="160">
        <f>'将来負担比率（分子）の構造'!L$45</f>
        <v>4291</v>
      </c>
      <c r="L62" s="160"/>
      <c r="M62" s="160"/>
      <c r="N62" s="160">
        <f>'将来負担比率（分子）の構造'!M$45</f>
        <v>4297</v>
      </c>
      <c r="O62" s="160"/>
      <c r="P62" s="160"/>
    </row>
    <row r="63" spans="1:16">
      <c r="A63" s="160" t="s">
        <v>28</v>
      </c>
      <c r="B63" s="160">
        <f>'将来負担比率（分子）の構造'!I$44</f>
        <v>57</v>
      </c>
      <c r="C63" s="160"/>
      <c r="D63" s="160"/>
      <c r="E63" s="160">
        <f>'将来負担比率（分子）の構造'!J$44</f>
        <v>51</v>
      </c>
      <c r="F63" s="160"/>
      <c r="G63" s="160"/>
      <c r="H63" s="160">
        <f>'将来負担比率（分子）の構造'!K$44</f>
        <v>43</v>
      </c>
      <c r="I63" s="160"/>
      <c r="J63" s="160"/>
      <c r="K63" s="160">
        <f>'将来負担比率（分子）の構造'!L$44</f>
        <v>35</v>
      </c>
      <c r="L63" s="160"/>
      <c r="M63" s="160"/>
      <c r="N63" s="160">
        <f>'将来負担比率（分子）の構造'!M$44</f>
        <v>27</v>
      </c>
      <c r="O63" s="160"/>
      <c r="P63" s="160"/>
    </row>
    <row r="64" spans="1:16">
      <c r="A64" s="160" t="s">
        <v>27</v>
      </c>
      <c r="B64" s="160">
        <f>'将来負担比率（分子）の構造'!I$43</f>
        <v>12595</v>
      </c>
      <c r="C64" s="160"/>
      <c r="D64" s="160"/>
      <c r="E64" s="160">
        <f>'将来負担比率（分子）の構造'!J$43</f>
        <v>12324</v>
      </c>
      <c r="F64" s="160"/>
      <c r="G64" s="160"/>
      <c r="H64" s="160">
        <f>'将来負担比率（分子）の構造'!K$43</f>
        <v>12016</v>
      </c>
      <c r="I64" s="160"/>
      <c r="J64" s="160"/>
      <c r="K64" s="160">
        <f>'将来負担比率（分子）の構造'!L$43</f>
        <v>11310</v>
      </c>
      <c r="L64" s="160"/>
      <c r="M64" s="160"/>
      <c r="N64" s="160">
        <f>'将来負担比率（分子）の構造'!M$43</f>
        <v>10950</v>
      </c>
      <c r="O64" s="160"/>
      <c r="P64" s="160"/>
    </row>
    <row r="65" spans="1:16">
      <c r="A65" s="160" t="s">
        <v>26</v>
      </c>
      <c r="B65" s="160">
        <f>'将来負担比率（分子）の構造'!I$42</f>
        <v>1368</v>
      </c>
      <c r="C65" s="160"/>
      <c r="D65" s="160"/>
      <c r="E65" s="160">
        <f>'将来負担比率（分子）の構造'!J$42</f>
        <v>1261</v>
      </c>
      <c r="F65" s="160"/>
      <c r="G65" s="160"/>
      <c r="H65" s="160">
        <f>'将来負担比率（分子）の構造'!K$42</f>
        <v>1142</v>
      </c>
      <c r="I65" s="160"/>
      <c r="J65" s="160"/>
      <c r="K65" s="160">
        <f>'将来負担比率（分子）の構造'!L$42</f>
        <v>1021</v>
      </c>
      <c r="L65" s="160"/>
      <c r="M65" s="160"/>
      <c r="N65" s="160">
        <f>'将来負担比率（分子）の構造'!M$42</f>
        <v>881</v>
      </c>
      <c r="O65" s="160"/>
      <c r="P65" s="160"/>
    </row>
    <row r="66" spans="1:16">
      <c r="A66" s="160" t="s">
        <v>25</v>
      </c>
      <c r="B66" s="160">
        <f>'将来負担比率（分子）の構造'!I$41</f>
        <v>42875</v>
      </c>
      <c r="C66" s="160"/>
      <c r="D66" s="160"/>
      <c r="E66" s="160">
        <f>'将来負担比率（分子）の構造'!J$41</f>
        <v>40903</v>
      </c>
      <c r="F66" s="160"/>
      <c r="G66" s="160"/>
      <c r="H66" s="160">
        <f>'将来負担比率（分子）の構造'!K$41</f>
        <v>39579</v>
      </c>
      <c r="I66" s="160"/>
      <c r="J66" s="160"/>
      <c r="K66" s="160">
        <f>'将来負担比率（分子）の構造'!L$41</f>
        <v>38599</v>
      </c>
      <c r="L66" s="160"/>
      <c r="M66" s="160"/>
      <c r="N66" s="160">
        <f>'将来負担比率（分子）の構造'!M$41</f>
        <v>38999</v>
      </c>
      <c r="O66" s="160"/>
      <c r="P66" s="160"/>
    </row>
    <row r="67" spans="1:16">
      <c r="A67" s="160" t="s">
        <v>69</v>
      </c>
      <c r="B67" s="160" t="e">
        <f>NA()</f>
        <v>#N/A</v>
      </c>
      <c r="C67" s="160">
        <f>IF(ISNUMBER('将来負担比率（分子）の構造'!I$53), IF('将来負担比率（分子）の構造'!I$53 &lt; 0, 0, '将来負担比率（分子）の構造'!I$53), NA())</f>
        <v>21629</v>
      </c>
      <c r="D67" s="160" t="e">
        <f>NA()</f>
        <v>#N/A</v>
      </c>
      <c r="E67" s="160" t="e">
        <f>NA()</f>
        <v>#N/A</v>
      </c>
      <c r="F67" s="160">
        <f>IF(ISNUMBER('将来負担比率（分子）の構造'!J$53), IF('将来負担比率（分子）の構造'!J$53 &lt; 0, 0, '将来負担比率（分子）の構造'!J$53), NA())</f>
        <v>20343</v>
      </c>
      <c r="G67" s="160" t="e">
        <f>NA()</f>
        <v>#N/A</v>
      </c>
      <c r="H67" s="160" t="e">
        <f>NA()</f>
        <v>#N/A</v>
      </c>
      <c r="I67" s="160">
        <f>IF(ISNUMBER('将来負担比率（分子）の構造'!K$53), IF('将来負担比率（分子）の構造'!K$53 &lt; 0, 0, '将来負担比率（分子）の構造'!K$53), NA())</f>
        <v>18988</v>
      </c>
      <c r="J67" s="160" t="e">
        <f>NA()</f>
        <v>#N/A</v>
      </c>
      <c r="K67" s="160" t="e">
        <f>NA()</f>
        <v>#N/A</v>
      </c>
      <c r="L67" s="160">
        <f>IF(ISNUMBER('将来負担比率（分子）の構造'!L$53), IF('将来負担比率（分子）の構造'!L$53 &lt; 0, 0, '将来負担比率（分子）の構造'!L$53), NA())</f>
        <v>17311</v>
      </c>
      <c r="M67" s="160" t="e">
        <f>NA()</f>
        <v>#N/A</v>
      </c>
      <c r="N67" s="160" t="e">
        <f>NA()</f>
        <v>#N/A</v>
      </c>
      <c r="O67" s="160">
        <f>IF(ISNUMBER('将来負担比率（分子）の構造'!M$53), IF('将来負担比率（分子）の構造'!M$53 &lt; 0, 0, '将来負担比率（分子）の構造'!M$53), NA())</f>
        <v>17748</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3907</v>
      </c>
      <c r="C72" s="164">
        <f>基金残高に係る経年分析!G55</f>
        <v>4534</v>
      </c>
      <c r="D72" s="164">
        <f>基金残高に係る経年分析!H55</f>
        <v>4375</v>
      </c>
    </row>
    <row r="73" spans="1:16">
      <c r="A73" s="163" t="s">
        <v>72</v>
      </c>
      <c r="B73" s="164">
        <f>基金残高に係る経年分析!F56</f>
        <v>2</v>
      </c>
      <c r="C73" s="164">
        <f>基金残高に係る経年分析!G56</f>
        <v>2</v>
      </c>
      <c r="D73" s="164">
        <f>基金残高に係る経年分析!H56</f>
        <v>2</v>
      </c>
    </row>
    <row r="74" spans="1:16">
      <c r="A74" s="163" t="s">
        <v>73</v>
      </c>
      <c r="B74" s="164">
        <f>基金残高に係る経年分析!F57</f>
        <v>3777</v>
      </c>
      <c r="C74" s="164">
        <f>基金残高に係る経年分析!G57</f>
        <v>3742</v>
      </c>
      <c r="D74" s="164">
        <f>基金残高に係る経年分析!H57</f>
        <v>3593</v>
      </c>
    </row>
  </sheetData>
  <sheetProtection algorithmName="SHA-512" hashValue="N2Ndut9rrjAJsNX4228hVnK+icZUMKHnLqO5Y8QYvSvZ431LabJHPKRPLraGsZb7TaKZRmaDLEkY0JHHUfdczA==" saltValue="Q7sfsYUC/aVGTROuUQ43/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328125" style="205" customWidth="1"/>
    <col min="96" max="133" width="1.6328125" style="221" customWidth="1"/>
    <col min="134" max="143" width="1.6328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203</v>
      </c>
      <c r="DI1" s="774"/>
      <c r="DJ1" s="774"/>
      <c r="DK1" s="774"/>
      <c r="DL1" s="774"/>
      <c r="DM1" s="774"/>
      <c r="DN1" s="775"/>
      <c r="DO1" s="205"/>
      <c r="DP1" s="773" t="s">
        <v>204</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206</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207</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208</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209</v>
      </c>
      <c r="S4" s="716"/>
      <c r="T4" s="716"/>
      <c r="U4" s="716"/>
      <c r="V4" s="716"/>
      <c r="W4" s="716"/>
      <c r="X4" s="716"/>
      <c r="Y4" s="717"/>
      <c r="Z4" s="715" t="s">
        <v>210</v>
      </c>
      <c r="AA4" s="716"/>
      <c r="AB4" s="716"/>
      <c r="AC4" s="717"/>
      <c r="AD4" s="715" t="s">
        <v>211</v>
      </c>
      <c r="AE4" s="716"/>
      <c r="AF4" s="716"/>
      <c r="AG4" s="716"/>
      <c r="AH4" s="716"/>
      <c r="AI4" s="716"/>
      <c r="AJ4" s="716"/>
      <c r="AK4" s="717"/>
      <c r="AL4" s="715" t="s">
        <v>210</v>
      </c>
      <c r="AM4" s="716"/>
      <c r="AN4" s="716"/>
      <c r="AO4" s="717"/>
      <c r="AP4" s="776" t="s">
        <v>212</v>
      </c>
      <c r="AQ4" s="776"/>
      <c r="AR4" s="776"/>
      <c r="AS4" s="776"/>
      <c r="AT4" s="776"/>
      <c r="AU4" s="776"/>
      <c r="AV4" s="776"/>
      <c r="AW4" s="776"/>
      <c r="AX4" s="776"/>
      <c r="AY4" s="776"/>
      <c r="AZ4" s="776"/>
      <c r="BA4" s="776"/>
      <c r="BB4" s="776"/>
      <c r="BC4" s="776"/>
      <c r="BD4" s="776"/>
      <c r="BE4" s="776"/>
      <c r="BF4" s="776"/>
      <c r="BG4" s="776" t="s">
        <v>213</v>
      </c>
      <c r="BH4" s="776"/>
      <c r="BI4" s="776"/>
      <c r="BJ4" s="776"/>
      <c r="BK4" s="776"/>
      <c r="BL4" s="776"/>
      <c r="BM4" s="776"/>
      <c r="BN4" s="776"/>
      <c r="BO4" s="776" t="s">
        <v>210</v>
      </c>
      <c r="BP4" s="776"/>
      <c r="BQ4" s="776"/>
      <c r="BR4" s="776"/>
      <c r="BS4" s="776" t="s">
        <v>214</v>
      </c>
      <c r="BT4" s="776"/>
      <c r="BU4" s="776"/>
      <c r="BV4" s="776"/>
      <c r="BW4" s="776"/>
      <c r="BX4" s="776"/>
      <c r="BY4" s="776"/>
      <c r="BZ4" s="776"/>
      <c r="CA4" s="776"/>
      <c r="CB4" s="776"/>
      <c r="CD4" s="758" t="s">
        <v>215</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216</v>
      </c>
      <c r="C5" s="741"/>
      <c r="D5" s="741"/>
      <c r="E5" s="741"/>
      <c r="F5" s="741"/>
      <c r="G5" s="741"/>
      <c r="H5" s="741"/>
      <c r="I5" s="741"/>
      <c r="J5" s="741"/>
      <c r="K5" s="741"/>
      <c r="L5" s="741"/>
      <c r="M5" s="741"/>
      <c r="N5" s="741"/>
      <c r="O5" s="741"/>
      <c r="P5" s="741"/>
      <c r="Q5" s="742"/>
      <c r="R5" s="706">
        <v>3871540</v>
      </c>
      <c r="S5" s="707"/>
      <c r="T5" s="707"/>
      <c r="U5" s="707"/>
      <c r="V5" s="707"/>
      <c r="W5" s="707"/>
      <c r="X5" s="707"/>
      <c r="Y5" s="753"/>
      <c r="Z5" s="771">
        <v>12.4</v>
      </c>
      <c r="AA5" s="771"/>
      <c r="AB5" s="771"/>
      <c r="AC5" s="771"/>
      <c r="AD5" s="772">
        <v>3871540</v>
      </c>
      <c r="AE5" s="772"/>
      <c r="AF5" s="772"/>
      <c r="AG5" s="772"/>
      <c r="AH5" s="772"/>
      <c r="AI5" s="772"/>
      <c r="AJ5" s="772"/>
      <c r="AK5" s="772"/>
      <c r="AL5" s="754">
        <v>22.2</v>
      </c>
      <c r="AM5" s="723"/>
      <c r="AN5" s="723"/>
      <c r="AO5" s="755"/>
      <c r="AP5" s="740" t="s">
        <v>217</v>
      </c>
      <c r="AQ5" s="741"/>
      <c r="AR5" s="741"/>
      <c r="AS5" s="741"/>
      <c r="AT5" s="741"/>
      <c r="AU5" s="741"/>
      <c r="AV5" s="741"/>
      <c r="AW5" s="741"/>
      <c r="AX5" s="741"/>
      <c r="AY5" s="741"/>
      <c r="AZ5" s="741"/>
      <c r="BA5" s="741"/>
      <c r="BB5" s="741"/>
      <c r="BC5" s="741"/>
      <c r="BD5" s="741"/>
      <c r="BE5" s="741"/>
      <c r="BF5" s="742"/>
      <c r="BG5" s="641">
        <v>3855478</v>
      </c>
      <c r="BH5" s="644"/>
      <c r="BI5" s="644"/>
      <c r="BJ5" s="644"/>
      <c r="BK5" s="644"/>
      <c r="BL5" s="644"/>
      <c r="BM5" s="644"/>
      <c r="BN5" s="645"/>
      <c r="BO5" s="703">
        <v>99.6</v>
      </c>
      <c r="BP5" s="703"/>
      <c r="BQ5" s="703"/>
      <c r="BR5" s="703"/>
      <c r="BS5" s="704">
        <v>26607</v>
      </c>
      <c r="BT5" s="704"/>
      <c r="BU5" s="704"/>
      <c r="BV5" s="704"/>
      <c r="BW5" s="704"/>
      <c r="BX5" s="704"/>
      <c r="BY5" s="704"/>
      <c r="BZ5" s="704"/>
      <c r="CA5" s="704"/>
      <c r="CB5" s="745"/>
      <c r="CD5" s="758" t="s">
        <v>212</v>
      </c>
      <c r="CE5" s="759"/>
      <c r="CF5" s="759"/>
      <c r="CG5" s="759"/>
      <c r="CH5" s="759"/>
      <c r="CI5" s="759"/>
      <c r="CJ5" s="759"/>
      <c r="CK5" s="759"/>
      <c r="CL5" s="759"/>
      <c r="CM5" s="759"/>
      <c r="CN5" s="759"/>
      <c r="CO5" s="759"/>
      <c r="CP5" s="759"/>
      <c r="CQ5" s="760"/>
      <c r="CR5" s="758" t="s">
        <v>218</v>
      </c>
      <c r="CS5" s="759"/>
      <c r="CT5" s="759"/>
      <c r="CU5" s="759"/>
      <c r="CV5" s="759"/>
      <c r="CW5" s="759"/>
      <c r="CX5" s="759"/>
      <c r="CY5" s="760"/>
      <c r="CZ5" s="758" t="s">
        <v>210</v>
      </c>
      <c r="DA5" s="759"/>
      <c r="DB5" s="759"/>
      <c r="DC5" s="760"/>
      <c r="DD5" s="758" t="s">
        <v>219</v>
      </c>
      <c r="DE5" s="759"/>
      <c r="DF5" s="759"/>
      <c r="DG5" s="759"/>
      <c r="DH5" s="759"/>
      <c r="DI5" s="759"/>
      <c r="DJ5" s="759"/>
      <c r="DK5" s="759"/>
      <c r="DL5" s="759"/>
      <c r="DM5" s="759"/>
      <c r="DN5" s="759"/>
      <c r="DO5" s="759"/>
      <c r="DP5" s="760"/>
      <c r="DQ5" s="758" t="s">
        <v>220</v>
      </c>
      <c r="DR5" s="759"/>
      <c r="DS5" s="759"/>
      <c r="DT5" s="759"/>
      <c r="DU5" s="759"/>
      <c r="DV5" s="759"/>
      <c r="DW5" s="759"/>
      <c r="DX5" s="759"/>
      <c r="DY5" s="759"/>
      <c r="DZ5" s="759"/>
      <c r="EA5" s="759"/>
      <c r="EB5" s="759"/>
      <c r="EC5" s="760"/>
    </row>
    <row r="6" spans="2:143" ht="11.25" customHeight="1">
      <c r="B6" s="638" t="s">
        <v>221</v>
      </c>
      <c r="C6" s="639"/>
      <c r="D6" s="639"/>
      <c r="E6" s="639"/>
      <c r="F6" s="639"/>
      <c r="G6" s="639"/>
      <c r="H6" s="639"/>
      <c r="I6" s="639"/>
      <c r="J6" s="639"/>
      <c r="K6" s="639"/>
      <c r="L6" s="639"/>
      <c r="M6" s="639"/>
      <c r="N6" s="639"/>
      <c r="O6" s="639"/>
      <c r="P6" s="639"/>
      <c r="Q6" s="640"/>
      <c r="R6" s="641">
        <v>420538</v>
      </c>
      <c r="S6" s="644"/>
      <c r="T6" s="644"/>
      <c r="U6" s="644"/>
      <c r="V6" s="644"/>
      <c r="W6" s="644"/>
      <c r="X6" s="644"/>
      <c r="Y6" s="645"/>
      <c r="Z6" s="703">
        <v>1.3</v>
      </c>
      <c r="AA6" s="703"/>
      <c r="AB6" s="703"/>
      <c r="AC6" s="703"/>
      <c r="AD6" s="704">
        <v>420538</v>
      </c>
      <c r="AE6" s="704"/>
      <c r="AF6" s="704"/>
      <c r="AG6" s="704"/>
      <c r="AH6" s="704"/>
      <c r="AI6" s="704"/>
      <c r="AJ6" s="704"/>
      <c r="AK6" s="704"/>
      <c r="AL6" s="646">
        <v>2.4</v>
      </c>
      <c r="AM6" s="647"/>
      <c r="AN6" s="647"/>
      <c r="AO6" s="705"/>
      <c r="AP6" s="638" t="s">
        <v>222</v>
      </c>
      <c r="AQ6" s="639"/>
      <c r="AR6" s="639"/>
      <c r="AS6" s="639"/>
      <c r="AT6" s="639"/>
      <c r="AU6" s="639"/>
      <c r="AV6" s="639"/>
      <c r="AW6" s="639"/>
      <c r="AX6" s="639"/>
      <c r="AY6" s="639"/>
      <c r="AZ6" s="639"/>
      <c r="BA6" s="639"/>
      <c r="BB6" s="639"/>
      <c r="BC6" s="639"/>
      <c r="BD6" s="639"/>
      <c r="BE6" s="639"/>
      <c r="BF6" s="640"/>
      <c r="BG6" s="641">
        <v>3855478</v>
      </c>
      <c r="BH6" s="644"/>
      <c r="BI6" s="644"/>
      <c r="BJ6" s="644"/>
      <c r="BK6" s="644"/>
      <c r="BL6" s="644"/>
      <c r="BM6" s="644"/>
      <c r="BN6" s="645"/>
      <c r="BO6" s="703">
        <v>99.6</v>
      </c>
      <c r="BP6" s="703"/>
      <c r="BQ6" s="703"/>
      <c r="BR6" s="703"/>
      <c r="BS6" s="704">
        <v>26607</v>
      </c>
      <c r="BT6" s="704"/>
      <c r="BU6" s="704"/>
      <c r="BV6" s="704"/>
      <c r="BW6" s="704"/>
      <c r="BX6" s="704"/>
      <c r="BY6" s="704"/>
      <c r="BZ6" s="704"/>
      <c r="CA6" s="704"/>
      <c r="CB6" s="745"/>
      <c r="CD6" s="712" t="s">
        <v>223</v>
      </c>
      <c r="CE6" s="713"/>
      <c r="CF6" s="713"/>
      <c r="CG6" s="713"/>
      <c r="CH6" s="713"/>
      <c r="CI6" s="713"/>
      <c r="CJ6" s="713"/>
      <c r="CK6" s="713"/>
      <c r="CL6" s="713"/>
      <c r="CM6" s="713"/>
      <c r="CN6" s="713"/>
      <c r="CO6" s="713"/>
      <c r="CP6" s="713"/>
      <c r="CQ6" s="714"/>
      <c r="CR6" s="641">
        <v>200206</v>
      </c>
      <c r="CS6" s="644"/>
      <c r="CT6" s="644"/>
      <c r="CU6" s="644"/>
      <c r="CV6" s="644"/>
      <c r="CW6" s="644"/>
      <c r="CX6" s="644"/>
      <c r="CY6" s="645"/>
      <c r="CZ6" s="754">
        <v>0.7</v>
      </c>
      <c r="DA6" s="723"/>
      <c r="DB6" s="723"/>
      <c r="DC6" s="757"/>
      <c r="DD6" s="649" t="s">
        <v>121</v>
      </c>
      <c r="DE6" s="644"/>
      <c r="DF6" s="644"/>
      <c r="DG6" s="644"/>
      <c r="DH6" s="644"/>
      <c r="DI6" s="644"/>
      <c r="DJ6" s="644"/>
      <c r="DK6" s="644"/>
      <c r="DL6" s="644"/>
      <c r="DM6" s="644"/>
      <c r="DN6" s="644"/>
      <c r="DO6" s="644"/>
      <c r="DP6" s="645"/>
      <c r="DQ6" s="649">
        <v>200206</v>
      </c>
      <c r="DR6" s="644"/>
      <c r="DS6" s="644"/>
      <c r="DT6" s="644"/>
      <c r="DU6" s="644"/>
      <c r="DV6" s="644"/>
      <c r="DW6" s="644"/>
      <c r="DX6" s="644"/>
      <c r="DY6" s="644"/>
      <c r="DZ6" s="644"/>
      <c r="EA6" s="644"/>
      <c r="EB6" s="644"/>
      <c r="EC6" s="684"/>
    </row>
    <row r="7" spans="2:143" ht="11.25" customHeight="1">
      <c r="B7" s="638" t="s">
        <v>224</v>
      </c>
      <c r="C7" s="639"/>
      <c r="D7" s="639"/>
      <c r="E7" s="639"/>
      <c r="F7" s="639"/>
      <c r="G7" s="639"/>
      <c r="H7" s="639"/>
      <c r="I7" s="639"/>
      <c r="J7" s="639"/>
      <c r="K7" s="639"/>
      <c r="L7" s="639"/>
      <c r="M7" s="639"/>
      <c r="N7" s="639"/>
      <c r="O7" s="639"/>
      <c r="P7" s="639"/>
      <c r="Q7" s="640"/>
      <c r="R7" s="641">
        <v>7495</v>
      </c>
      <c r="S7" s="644"/>
      <c r="T7" s="644"/>
      <c r="U7" s="644"/>
      <c r="V7" s="644"/>
      <c r="W7" s="644"/>
      <c r="X7" s="644"/>
      <c r="Y7" s="645"/>
      <c r="Z7" s="703">
        <v>0</v>
      </c>
      <c r="AA7" s="703"/>
      <c r="AB7" s="703"/>
      <c r="AC7" s="703"/>
      <c r="AD7" s="704">
        <v>7495</v>
      </c>
      <c r="AE7" s="704"/>
      <c r="AF7" s="704"/>
      <c r="AG7" s="704"/>
      <c r="AH7" s="704"/>
      <c r="AI7" s="704"/>
      <c r="AJ7" s="704"/>
      <c r="AK7" s="704"/>
      <c r="AL7" s="646">
        <v>0</v>
      </c>
      <c r="AM7" s="647"/>
      <c r="AN7" s="647"/>
      <c r="AO7" s="705"/>
      <c r="AP7" s="638" t="s">
        <v>225</v>
      </c>
      <c r="AQ7" s="639"/>
      <c r="AR7" s="639"/>
      <c r="AS7" s="639"/>
      <c r="AT7" s="639"/>
      <c r="AU7" s="639"/>
      <c r="AV7" s="639"/>
      <c r="AW7" s="639"/>
      <c r="AX7" s="639"/>
      <c r="AY7" s="639"/>
      <c r="AZ7" s="639"/>
      <c r="BA7" s="639"/>
      <c r="BB7" s="639"/>
      <c r="BC7" s="639"/>
      <c r="BD7" s="639"/>
      <c r="BE7" s="639"/>
      <c r="BF7" s="640"/>
      <c r="BG7" s="641">
        <v>1564145</v>
      </c>
      <c r="BH7" s="644"/>
      <c r="BI7" s="644"/>
      <c r="BJ7" s="644"/>
      <c r="BK7" s="644"/>
      <c r="BL7" s="644"/>
      <c r="BM7" s="644"/>
      <c r="BN7" s="645"/>
      <c r="BO7" s="703">
        <v>40.4</v>
      </c>
      <c r="BP7" s="703"/>
      <c r="BQ7" s="703"/>
      <c r="BR7" s="703"/>
      <c r="BS7" s="704">
        <v>26607</v>
      </c>
      <c r="BT7" s="704"/>
      <c r="BU7" s="704"/>
      <c r="BV7" s="704"/>
      <c r="BW7" s="704"/>
      <c r="BX7" s="704"/>
      <c r="BY7" s="704"/>
      <c r="BZ7" s="704"/>
      <c r="CA7" s="704"/>
      <c r="CB7" s="745"/>
      <c r="CD7" s="685" t="s">
        <v>226</v>
      </c>
      <c r="CE7" s="682"/>
      <c r="CF7" s="682"/>
      <c r="CG7" s="682"/>
      <c r="CH7" s="682"/>
      <c r="CI7" s="682"/>
      <c r="CJ7" s="682"/>
      <c r="CK7" s="682"/>
      <c r="CL7" s="682"/>
      <c r="CM7" s="682"/>
      <c r="CN7" s="682"/>
      <c r="CO7" s="682"/>
      <c r="CP7" s="682"/>
      <c r="CQ7" s="683"/>
      <c r="CR7" s="641">
        <v>4604717</v>
      </c>
      <c r="CS7" s="644"/>
      <c r="CT7" s="644"/>
      <c r="CU7" s="644"/>
      <c r="CV7" s="644"/>
      <c r="CW7" s="644"/>
      <c r="CX7" s="644"/>
      <c r="CY7" s="645"/>
      <c r="CZ7" s="703">
        <v>15.1</v>
      </c>
      <c r="DA7" s="703"/>
      <c r="DB7" s="703"/>
      <c r="DC7" s="703"/>
      <c r="DD7" s="649">
        <v>917017</v>
      </c>
      <c r="DE7" s="644"/>
      <c r="DF7" s="644"/>
      <c r="DG7" s="644"/>
      <c r="DH7" s="644"/>
      <c r="DI7" s="644"/>
      <c r="DJ7" s="644"/>
      <c r="DK7" s="644"/>
      <c r="DL7" s="644"/>
      <c r="DM7" s="644"/>
      <c r="DN7" s="644"/>
      <c r="DO7" s="644"/>
      <c r="DP7" s="645"/>
      <c r="DQ7" s="649">
        <v>2881383</v>
      </c>
      <c r="DR7" s="644"/>
      <c r="DS7" s="644"/>
      <c r="DT7" s="644"/>
      <c r="DU7" s="644"/>
      <c r="DV7" s="644"/>
      <c r="DW7" s="644"/>
      <c r="DX7" s="644"/>
      <c r="DY7" s="644"/>
      <c r="DZ7" s="644"/>
      <c r="EA7" s="644"/>
      <c r="EB7" s="644"/>
      <c r="EC7" s="684"/>
    </row>
    <row r="8" spans="2:143" ht="11.25" customHeight="1">
      <c r="B8" s="638" t="s">
        <v>227</v>
      </c>
      <c r="C8" s="639"/>
      <c r="D8" s="639"/>
      <c r="E8" s="639"/>
      <c r="F8" s="639"/>
      <c r="G8" s="639"/>
      <c r="H8" s="639"/>
      <c r="I8" s="639"/>
      <c r="J8" s="639"/>
      <c r="K8" s="639"/>
      <c r="L8" s="639"/>
      <c r="M8" s="639"/>
      <c r="N8" s="639"/>
      <c r="O8" s="639"/>
      <c r="P8" s="639"/>
      <c r="Q8" s="640"/>
      <c r="R8" s="641">
        <v>16693</v>
      </c>
      <c r="S8" s="644"/>
      <c r="T8" s="644"/>
      <c r="U8" s="644"/>
      <c r="V8" s="644"/>
      <c r="W8" s="644"/>
      <c r="X8" s="644"/>
      <c r="Y8" s="645"/>
      <c r="Z8" s="703">
        <v>0.1</v>
      </c>
      <c r="AA8" s="703"/>
      <c r="AB8" s="703"/>
      <c r="AC8" s="703"/>
      <c r="AD8" s="704">
        <v>16693</v>
      </c>
      <c r="AE8" s="704"/>
      <c r="AF8" s="704"/>
      <c r="AG8" s="704"/>
      <c r="AH8" s="704"/>
      <c r="AI8" s="704"/>
      <c r="AJ8" s="704"/>
      <c r="AK8" s="704"/>
      <c r="AL8" s="646">
        <v>0.1</v>
      </c>
      <c r="AM8" s="647"/>
      <c r="AN8" s="647"/>
      <c r="AO8" s="705"/>
      <c r="AP8" s="638" t="s">
        <v>228</v>
      </c>
      <c r="AQ8" s="639"/>
      <c r="AR8" s="639"/>
      <c r="AS8" s="639"/>
      <c r="AT8" s="639"/>
      <c r="AU8" s="639"/>
      <c r="AV8" s="639"/>
      <c r="AW8" s="639"/>
      <c r="AX8" s="639"/>
      <c r="AY8" s="639"/>
      <c r="AZ8" s="639"/>
      <c r="BA8" s="639"/>
      <c r="BB8" s="639"/>
      <c r="BC8" s="639"/>
      <c r="BD8" s="639"/>
      <c r="BE8" s="639"/>
      <c r="BF8" s="640"/>
      <c r="BG8" s="641">
        <v>65202</v>
      </c>
      <c r="BH8" s="644"/>
      <c r="BI8" s="644"/>
      <c r="BJ8" s="644"/>
      <c r="BK8" s="644"/>
      <c r="BL8" s="644"/>
      <c r="BM8" s="644"/>
      <c r="BN8" s="645"/>
      <c r="BO8" s="703">
        <v>1.7</v>
      </c>
      <c r="BP8" s="703"/>
      <c r="BQ8" s="703"/>
      <c r="BR8" s="703"/>
      <c r="BS8" s="649" t="s">
        <v>121</v>
      </c>
      <c r="BT8" s="644"/>
      <c r="BU8" s="644"/>
      <c r="BV8" s="644"/>
      <c r="BW8" s="644"/>
      <c r="BX8" s="644"/>
      <c r="BY8" s="644"/>
      <c r="BZ8" s="644"/>
      <c r="CA8" s="644"/>
      <c r="CB8" s="684"/>
      <c r="CD8" s="685" t="s">
        <v>229</v>
      </c>
      <c r="CE8" s="682"/>
      <c r="CF8" s="682"/>
      <c r="CG8" s="682"/>
      <c r="CH8" s="682"/>
      <c r="CI8" s="682"/>
      <c r="CJ8" s="682"/>
      <c r="CK8" s="682"/>
      <c r="CL8" s="682"/>
      <c r="CM8" s="682"/>
      <c r="CN8" s="682"/>
      <c r="CO8" s="682"/>
      <c r="CP8" s="682"/>
      <c r="CQ8" s="683"/>
      <c r="CR8" s="641">
        <v>7533822</v>
      </c>
      <c r="CS8" s="644"/>
      <c r="CT8" s="644"/>
      <c r="CU8" s="644"/>
      <c r="CV8" s="644"/>
      <c r="CW8" s="644"/>
      <c r="CX8" s="644"/>
      <c r="CY8" s="645"/>
      <c r="CZ8" s="703">
        <v>24.6</v>
      </c>
      <c r="DA8" s="703"/>
      <c r="DB8" s="703"/>
      <c r="DC8" s="703"/>
      <c r="DD8" s="649">
        <v>192123</v>
      </c>
      <c r="DE8" s="644"/>
      <c r="DF8" s="644"/>
      <c r="DG8" s="644"/>
      <c r="DH8" s="644"/>
      <c r="DI8" s="644"/>
      <c r="DJ8" s="644"/>
      <c r="DK8" s="644"/>
      <c r="DL8" s="644"/>
      <c r="DM8" s="644"/>
      <c r="DN8" s="644"/>
      <c r="DO8" s="644"/>
      <c r="DP8" s="645"/>
      <c r="DQ8" s="649">
        <v>4791503</v>
      </c>
      <c r="DR8" s="644"/>
      <c r="DS8" s="644"/>
      <c r="DT8" s="644"/>
      <c r="DU8" s="644"/>
      <c r="DV8" s="644"/>
      <c r="DW8" s="644"/>
      <c r="DX8" s="644"/>
      <c r="DY8" s="644"/>
      <c r="DZ8" s="644"/>
      <c r="EA8" s="644"/>
      <c r="EB8" s="644"/>
      <c r="EC8" s="684"/>
    </row>
    <row r="9" spans="2:143" ht="11.25" customHeight="1">
      <c r="B9" s="638" t="s">
        <v>230</v>
      </c>
      <c r="C9" s="639"/>
      <c r="D9" s="639"/>
      <c r="E9" s="639"/>
      <c r="F9" s="639"/>
      <c r="G9" s="639"/>
      <c r="H9" s="639"/>
      <c r="I9" s="639"/>
      <c r="J9" s="639"/>
      <c r="K9" s="639"/>
      <c r="L9" s="639"/>
      <c r="M9" s="639"/>
      <c r="N9" s="639"/>
      <c r="O9" s="639"/>
      <c r="P9" s="639"/>
      <c r="Q9" s="640"/>
      <c r="R9" s="641">
        <v>15504</v>
      </c>
      <c r="S9" s="644"/>
      <c r="T9" s="644"/>
      <c r="U9" s="644"/>
      <c r="V9" s="644"/>
      <c r="W9" s="644"/>
      <c r="X9" s="644"/>
      <c r="Y9" s="645"/>
      <c r="Z9" s="703">
        <v>0</v>
      </c>
      <c r="AA9" s="703"/>
      <c r="AB9" s="703"/>
      <c r="AC9" s="703"/>
      <c r="AD9" s="704">
        <v>15504</v>
      </c>
      <c r="AE9" s="704"/>
      <c r="AF9" s="704"/>
      <c r="AG9" s="704"/>
      <c r="AH9" s="704"/>
      <c r="AI9" s="704"/>
      <c r="AJ9" s="704"/>
      <c r="AK9" s="704"/>
      <c r="AL9" s="646">
        <v>0.1</v>
      </c>
      <c r="AM9" s="647"/>
      <c r="AN9" s="647"/>
      <c r="AO9" s="705"/>
      <c r="AP9" s="638" t="s">
        <v>231</v>
      </c>
      <c r="AQ9" s="639"/>
      <c r="AR9" s="639"/>
      <c r="AS9" s="639"/>
      <c r="AT9" s="639"/>
      <c r="AU9" s="639"/>
      <c r="AV9" s="639"/>
      <c r="AW9" s="639"/>
      <c r="AX9" s="639"/>
      <c r="AY9" s="639"/>
      <c r="AZ9" s="639"/>
      <c r="BA9" s="639"/>
      <c r="BB9" s="639"/>
      <c r="BC9" s="639"/>
      <c r="BD9" s="639"/>
      <c r="BE9" s="639"/>
      <c r="BF9" s="640"/>
      <c r="BG9" s="641">
        <v>1279428</v>
      </c>
      <c r="BH9" s="644"/>
      <c r="BI9" s="644"/>
      <c r="BJ9" s="644"/>
      <c r="BK9" s="644"/>
      <c r="BL9" s="644"/>
      <c r="BM9" s="644"/>
      <c r="BN9" s="645"/>
      <c r="BO9" s="703">
        <v>33</v>
      </c>
      <c r="BP9" s="703"/>
      <c r="BQ9" s="703"/>
      <c r="BR9" s="703"/>
      <c r="BS9" s="649" t="s">
        <v>121</v>
      </c>
      <c r="BT9" s="644"/>
      <c r="BU9" s="644"/>
      <c r="BV9" s="644"/>
      <c r="BW9" s="644"/>
      <c r="BX9" s="644"/>
      <c r="BY9" s="644"/>
      <c r="BZ9" s="644"/>
      <c r="CA9" s="644"/>
      <c r="CB9" s="684"/>
      <c r="CD9" s="685" t="s">
        <v>232</v>
      </c>
      <c r="CE9" s="682"/>
      <c r="CF9" s="682"/>
      <c r="CG9" s="682"/>
      <c r="CH9" s="682"/>
      <c r="CI9" s="682"/>
      <c r="CJ9" s="682"/>
      <c r="CK9" s="682"/>
      <c r="CL9" s="682"/>
      <c r="CM9" s="682"/>
      <c r="CN9" s="682"/>
      <c r="CO9" s="682"/>
      <c r="CP9" s="682"/>
      <c r="CQ9" s="683"/>
      <c r="CR9" s="641">
        <v>3480341</v>
      </c>
      <c r="CS9" s="644"/>
      <c r="CT9" s="644"/>
      <c r="CU9" s="644"/>
      <c r="CV9" s="644"/>
      <c r="CW9" s="644"/>
      <c r="CX9" s="644"/>
      <c r="CY9" s="645"/>
      <c r="CZ9" s="703">
        <v>11.4</v>
      </c>
      <c r="DA9" s="703"/>
      <c r="DB9" s="703"/>
      <c r="DC9" s="703"/>
      <c r="DD9" s="649">
        <v>1498925</v>
      </c>
      <c r="DE9" s="644"/>
      <c r="DF9" s="644"/>
      <c r="DG9" s="644"/>
      <c r="DH9" s="644"/>
      <c r="DI9" s="644"/>
      <c r="DJ9" s="644"/>
      <c r="DK9" s="644"/>
      <c r="DL9" s="644"/>
      <c r="DM9" s="644"/>
      <c r="DN9" s="644"/>
      <c r="DO9" s="644"/>
      <c r="DP9" s="645"/>
      <c r="DQ9" s="649">
        <v>1974378</v>
      </c>
      <c r="DR9" s="644"/>
      <c r="DS9" s="644"/>
      <c r="DT9" s="644"/>
      <c r="DU9" s="644"/>
      <c r="DV9" s="644"/>
      <c r="DW9" s="644"/>
      <c r="DX9" s="644"/>
      <c r="DY9" s="644"/>
      <c r="DZ9" s="644"/>
      <c r="EA9" s="644"/>
      <c r="EB9" s="644"/>
      <c r="EC9" s="684"/>
    </row>
    <row r="10" spans="2:143" ht="11.25" customHeight="1">
      <c r="B10" s="638" t="s">
        <v>233</v>
      </c>
      <c r="C10" s="639"/>
      <c r="D10" s="639"/>
      <c r="E10" s="639"/>
      <c r="F10" s="639"/>
      <c r="G10" s="639"/>
      <c r="H10" s="639"/>
      <c r="I10" s="639"/>
      <c r="J10" s="639"/>
      <c r="K10" s="639"/>
      <c r="L10" s="639"/>
      <c r="M10" s="639"/>
      <c r="N10" s="639"/>
      <c r="O10" s="639"/>
      <c r="P10" s="639"/>
      <c r="Q10" s="640"/>
      <c r="R10" s="641" t="s">
        <v>234</v>
      </c>
      <c r="S10" s="644"/>
      <c r="T10" s="644"/>
      <c r="U10" s="644"/>
      <c r="V10" s="644"/>
      <c r="W10" s="644"/>
      <c r="X10" s="644"/>
      <c r="Y10" s="645"/>
      <c r="Z10" s="703" t="s">
        <v>234</v>
      </c>
      <c r="AA10" s="703"/>
      <c r="AB10" s="703"/>
      <c r="AC10" s="703"/>
      <c r="AD10" s="704" t="s">
        <v>234</v>
      </c>
      <c r="AE10" s="704"/>
      <c r="AF10" s="704"/>
      <c r="AG10" s="704"/>
      <c r="AH10" s="704"/>
      <c r="AI10" s="704"/>
      <c r="AJ10" s="704"/>
      <c r="AK10" s="704"/>
      <c r="AL10" s="646" t="s">
        <v>121</v>
      </c>
      <c r="AM10" s="647"/>
      <c r="AN10" s="647"/>
      <c r="AO10" s="705"/>
      <c r="AP10" s="638" t="s">
        <v>235</v>
      </c>
      <c r="AQ10" s="639"/>
      <c r="AR10" s="639"/>
      <c r="AS10" s="639"/>
      <c r="AT10" s="639"/>
      <c r="AU10" s="639"/>
      <c r="AV10" s="639"/>
      <c r="AW10" s="639"/>
      <c r="AX10" s="639"/>
      <c r="AY10" s="639"/>
      <c r="AZ10" s="639"/>
      <c r="BA10" s="639"/>
      <c r="BB10" s="639"/>
      <c r="BC10" s="639"/>
      <c r="BD10" s="639"/>
      <c r="BE10" s="639"/>
      <c r="BF10" s="640"/>
      <c r="BG10" s="641">
        <v>85391</v>
      </c>
      <c r="BH10" s="644"/>
      <c r="BI10" s="644"/>
      <c r="BJ10" s="644"/>
      <c r="BK10" s="644"/>
      <c r="BL10" s="644"/>
      <c r="BM10" s="644"/>
      <c r="BN10" s="645"/>
      <c r="BO10" s="703">
        <v>2.2000000000000002</v>
      </c>
      <c r="BP10" s="703"/>
      <c r="BQ10" s="703"/>
      <c r="BR10" s="703"/>
      <c r="BS10" s="649" t="s">
        <v>234</v>
      </c>
      <c r="BT10" s="644"/>
      <c r="BU10" s="644"/>
      <c r="BV10" s="644"/>
      <c r="BW10" s="644"/>
      <c r="BX10" s="644"/>
      <c r="BY10" s="644"/>
      <c r="BZ10" s="644"/>
      <c r="CA10" s="644"/>
      <c r="CB10" s="684"/>
      <c r="CD10" s="685" t="s">
        <v>236</v>
      </c>
      <c r="CE10" s="682"/>
      <c r="CF10" s="682"/>
      <c r="CG10" s="682"/>
      <c r="CH10" s="682"/>
      <c r="CI10" s="682"/>
      <c r="CJ10" s="682"/>
      <c r="CK10" s="682"/>
      <c r="CL10" s="682"/>
      <c r="CM10" s="682"/>
      <c r="CN10" s="682"/>
      <c r="CO10" s="682"/>
      <c r="CP10" s="682"/>
      <c r="CQ10" s="683"/>
      <c r="CR10" s="641">
        <v>68100</v>
      </c>
      <c r="CS10" s="644"/>
      <c r="CT10" s="644"/>
      <c r="CU10" s="644"/>
      <c r="CV10" s="644"/>
      <c r="CW10" s="644"/>
      <c r="CX10" s="644"/>
      <c r="CY10" s="645"/>
      <c r="CZ10" s="703">
        <v>0.2</v>
      </c>
      <c r="DA10" s="703"/>
      <c r="DB10" s="703"/>
      <c r="DC10" s="703"/>
      <c r="DD10" s="649" t="s">
        <v>237</v>
      </c>
      <c r="DE10" s="644"/>
      <c r="DF10" s="644"/>
      <c r="DG10" s="644"/>
      <c r="DH10" s="644"/>
      <c r="DI10" s="644"/>
      <c r="DJ10" s="644"/>
      <c r="DK10" s="644"/>
      <c r="DL10" s="644"/>
      <c r="DM10" s="644"/>
      <c r="DN10" s="644"/>
      <c r="DO10" s="644"/>
      <c r="DP10" s="645"/>
      <c r="DQ10" s="649">
        <v>100</v>
      </c>
      <c r="DR10" s="644"/>
      <c r="DS10" s="644"/>
      <c r="DT10" s="644"/>
      <c r="DU10" s="644"/>
      <c r="DV10" s="644"/>
      <c r="DW10" s="644"/>
      <c r="DX10" s="644"/>
      <c r="DY10" s="644"/>
      <c r="DZ10" s="644"/>
      <c r="EA10" s="644"/>
      <c r="EB10" s="644"/>
      <c r="EC10" s="684"/>
    </row>
    <row r="11" spans="2:143" ht="11.25" customHeight="1">
      <c r="B11" s="638" t="s">
        <v>238</v>
      </c>
      <c r="C11" s="639"/>
      <c r="D11" s="639"/>
      <c r="E11" s="639"/>
      <c r="F11" s="639"/>
      <c r="G11" s="639"/>
      <c r="H11" s="639"/>
      <c r="I11" s="639"/>
      <c r="J11" s="639"/>
      <c r="K11" s="639"/>
      <c r="L11" s="639"/>
      <c r="M11" s="639"/>
      <c r="N11" s="639"/>
      <c r="O11" s="639"/>
      <c r="P11" s="639"/>
      <c r="Q11" s="640"/>
      <c r="R11" s="641" t="s">
        <v>121</v>
      </c>
      <c r="S11" s="644"/>
      <c r="T11" s="644"/>
      <c r="U11" s="644"/>
      <c r="V11" s="644"/>
      <c r="W11" s="644"/>
      <c r="X11" s="644"/>
      <c r="Y11" s="645"/>
      <c r="Z11" s="703" t="s">
        <v>121</v>
      </c>
      <c r="AA11" s="703"/>
      <c r="AB11" s="703"/>
      <c r="AC11" s="703"/>
      <c r="AD11" s="704" t="s">
        <v>234</v>
      </c>
      <c r="AE11" s="704"/>
      <c r="AF11" s="704"/>
      <c r="AG11" s="704"/>
      <c r="AH11" s="704"/>
      <c r="AI11" s="704"/>
      <c r="AJ11" s="704"/>
      <c r="AK11" s="704"/>
      <c r="AL11" s="646" t="s">
        <v>121</v>
      </c>
      <c r="AM11" s="647"/>
      <c r="AN11" s="647"/>
      <c r="AO11" s="705"/>
      <c r="AP11" s="638" t="s">
        <v>239</v>
      </c>
      <c r="AQ11" s="639"/>
      <c r="AR11" s="639"/>
      <c r="AS11" s="639"/>
      <c r="AT11" s="639"/>
      <c r="AU11" s="639"/>
      <c r="AV11" s="639"/>
      <c r="AW11" s="639"/>
      <c r="AX11" s="639"/>
      <c r="AY11" s="639"/>
      <c r="AZ11" s="639"/>
      <c r="BA11" s="639"/>
      <c r="BB11" s="639"/>
      <c r="BC11" s="639"/>
      <c r="BD11" s="639"/>
      <c r="BE11" s="639"/>
      <c r="BF11" s="640"/>
      <c r="BG11" s="641">
        <v>134124</v>
      </c>
      <c r="BH11" s="644"/>
      <c r="BI11" s="644"/>
      <c r="BJ11" s="644"/>
      <c r="BK11" s="644"/>
      <c r="BL11" s="644"/>
      <c r="BM11" s="644"/>
      <c r="BN11" s="645"/>
      <c r="BO11" s="703">
        <v>3.5</v>
      </c>
      <c r="BP11" s="703"/>
      <c r="BQ11" s="703"/>
      <c r="BR11" s="703"/>
      <c r="BS11" s="649">
        <v>26607</v>
      </c>
      <c r="BT11" s="644"/>
      <c r="BU11" s="644"/>
      <c r="BV11" s="644"/>
      <c r="BW11" s="644"/>
      <c r="BX11" s="644"/>
      <c r="BY11" s="644"/>
      <c r="BZ11" s="644"/>
      <c r="CA11" s="644"/>
      <c r="CB11" s="684"/>
      <c r="CD11" s="685" t="s">
        <v>240</v>
      </c>
      <c r="CE11" s="682"/>
      <c r="CF11" s="682"/>
      <c r="CG11" s="682"/>
      <c r="CH11" s="682"/>
      <c r="CI11" s="682"/>
      <c r="CJ11" s="682"/>
      <c r="CK11" s="682"/>
      <c r="CL11" s="682"/>
      <c r="CM11" s="682"/>
      <c r="CN11" s="682"/>
      <c r="CO11" s="682"/>
      <c r="CP11" s="682"/>
      <c r="CQ11" s="683"/>
      <c r="CR11" s="641">
        <v>2628569</v>
      </c>
      <c r="CS11" s="644"/>
      <c r="CT11" s="644"/>
      <c r="CU11" s="644"/>
      <c r="CV11" s="644"/>
      <c r="CW11" s="644"/>
      <c r="CX11" s="644"/>
      <c r="CY11" s="645"/>
      <c r="CZ11" s="703">
        <v>8.6</v>
      </c>
      <c r="DA11" s="703"/>
      <c r="DB11" s="703"/>
      <c r="DC11" s="703"/>
      <c r="DD11" s="649">
        <v>874794</v>
      </c>
      <c r="DE11" s="644"/>
      <c r="DF11" s="644"/>
      <c r="DG11" s="644"/>
      <c r="DH11" s="644"/>
      <c r="DI11" s="644"/>
      <c r="DJ11" s="644"/>
      <c r="DK11" s="644"/>
      <c r="DL11" s="644"/>
      <c r="DM11" s="644"/>
      <c r="DN11" s="644"/>
      <c r="DO11" s="644"/>
      <c r="DP11" s="645"/>
      <c r="DQ11" s="649">
        <v>1138489</v>
      </c>
      <c r="DR11" s="644"/>
      <c r="DS11" s="644"/>
      <c r="DT11" s="644"/>
      <c r="DU11" s="644"/>
      <c r="DV11" s="644"/>
      <c r="DW11" s="644"/>
      <c r="DX11" s="644"/>
      <c r="DY11" s="644"/>
      <c r="DZ11" s="644"/>
      <c r="EA11" s="644"/>
      <c r="EB11" s="644"/>
      <c r="EC11" s="684"/>
    </row>
    <row r="12" spans="2:143" ht="11.25" customHeight="1">
      <c r="B12" s="638" t="s">
        <v>241</v>
      </c>
      <c r="C12" s="639"/>
      <c r="D12" s="639"/>
      <c r="E12" s="639"/>
      <c r="F12" s="639"/>
      <c r="G12" s="639"/>
      <c r="H12" s="639"/>
      <c r="I12" s="639"/>
      <c r="J12" s="639"/>
      <c r="K12" s="639"/>
      <c r="L12" s="639"/>
      <c r="M12" s="639"/>
      <c r="N12" s="639"/>
      <c r="O12" s="639"/>
      <c r="P12" s="639"/>
      <c r="Q12" s="640"/>
      <c r="R12" s="641">
        <v>674257</v>
      </c>
      <c r="S12" s="644"/>
      <c r="T12" s="644"/>
      <c r="U12" s="644"/>
      <c r="V12" s="644"/>
      <c r="W12" s="644"/>
      <c r="X12" s="644"/>
      <c r="Y12" s="645"/>
      <c r="Z12" s="703">
        <v>2.2000000000000002</v>
      </c>
      <c r="AA12" s="703"/>
      <c r="AB12" s="703"/>
      <c r="AC12" s="703"/>
      <c r="AD12" s="704">
        <v>674257</v>
      </c>
      <c r="AE12" s="704"/>
      <c r="AF12" s="704"/>
      <c r="AG12" s="704"/>
      <c r="AH12" s="704"/>
      <c r="AI12" s="704"/>
      <c r="AJ12" s="704"/>
      <c r="AK12" s="704"/>
      <c r="AL12" s="646">
        <v>3.9</v>
      </c>
      <c r="AM12" s="647"/>
      <c r="AN12" s="647"/>
      <c r="AO12" s="705"/>
      <c r="AP12" s="638" t="s">
        <v>242</v>
      </c>
      <c r="AQ12" s="639"/>
      <c r="AR12" s="639"/>
      <c r="AS12" s="639"/>
      <c r="AT12" s="639"/>
      <c r="AU12" s="639"/>
      <c r="AV12" s="639"/>
      <c r="AW12" s="639"/>
      <c r="AX12" s="639"/>
      <c r="AY12" s="639"/>
      <c r="AZ12" s="639"/>
      <c r="BA12" s="639"/>
      <c r="BB12" s="639"/>
      <c r="BC12" s="639"/>
      <c r="BD12" s="639"/>
      <c r="BE12" s="639"/>
      <c r="BF12" s="640"/>
      <c r="BG12" s="641">
        <v>1945203</v>
      </c>
      <c r="BH12" s="644"/>
      <c r="BI12" s="644"/>
      <c r="BJ12" s="644"/>
      <c r="BK12" s="644"/>
      <c r="BL12" s="644"/>
      <c r="BM12" s="644"/>
      <c r="BN12" s="645"/>
      <c r="BO12" s="703">
        <v>50.2</v>
      </c>
      <c r="BP12" s="703"/>
      <c r="BQ12" s="703"/>
      <c r="BR12" s="703"/>
      <c r="BS12" s="649" t="s">
        <v>121</v>
      </c>
      <c r="BT12" s="644"/>
      <c r="BU12" s="644"/>
      <c r="BV12" s="644"/>
      <c r="BW12" s="644"/>
      <c r="BX12" s="644"/>
      <c r="BY12" s="644"/>
      <c r="BZ12" s="644"/>
      <c r="CA12" s="644"/>
      <c r="CB12" s="684"/>
      <c r="CD12" s="685" t="s">
        <v>243</v>
      </c>
      <c r="CE12" s="682"/>
      <c r="CF12" s="682"/>
      <c r="CG12" s="682"/>
      <c r="CH12" s="682"/>
      <c r="CI12" s="682"/>
      <c r="CJ12" s="682"/>
      <c r="CK12" s="682"/>
      <c r="CL12" s="682"/>
      <c r="CM12" s="682"/>
      <c r="CN12" s="682"/>
      <c r="CO12" s="682"/>
      <c r="CP12" s="682"/>
      <c r="CQ12" s="683"/>
      <c r="CR12" s="641">
        <v>587468</v>
      </c>
      <c r="CS12" s="644"/>
      <c r="CT12" s="644"/>
      <c r="CU12" s="644"/>
      <c r="CV12" s="644"/>
      <c r="CW12" s="644"/>
      <c r="CX12" s="644"/>
      <c r="CY12" s="645"/>
      <c r="CZ12" s="703">
        <v>1.9</v>
      </c>
      <c r="DA12" s="703"/>
      <c r="DB12" s="703"/>
      <c r="DC12" s="703"/>
      <c r="DD12" s="649">
        <v>68019</v>
      </c>
      <c r="DE12" s="644"/>
      <c r="DF12" s="644"/>
      <c r="DG12" s="644"/>
      <c r="DH12" s="644"/>
      <c r="DI12" s="644"/>
      <c r="DJ12" s="644"/>
      <c r="DK12" s="644"/>
      <c r="DL12" s="644"/>
      <c r="DM12" s="644"/>
      <c r="DN12" s="644"/>
      <c r="DO12" s="644"/>
      <c r="DP12" s="645"/>
      <c r="DQ12" s="649">
        <v>417218</v>
      </c>
      <c r="DR12" s="644"/>
      <c r="DS12" s="644"/>
      <c r="DT12" s="644"/>
      <c r="DU12" s="644"/>
      <c r="DV12" s="644"/>
      <c r="DW12" s="644"/>
      <c r="DX12" s="644"/>
      <c r="DY12" s="644"/>
      <c r="DZ12" s="644"/>
      <c r="EA12" s="644"/>
      <c r="EB12" s="644"/>
      <c r="EC12" s="684"/>
    </row>
    <row r="13" spans="2:143" ht="11.25" customHeight="1">
      <c r="B13" s="638" t="s">
        <v>244</v>
      </c>
      <c r="C13" s="639"/>
      <c r="D13" s="639"/>
      <c r="E13" s="639"/>
      <c r="F13" s="639"/>
      <c r="G13" s="639"/>
      <c r="H13" s="639"/>
      <c r="I13" s="639"/>
      <c r="J13" s="639"/>
      <c r="K13" s="639"/>
      <c r="L13" s="639"/>
      <c r="M13" s="639"/>
      <c r="N13" s="639"/>
      <c r="O13" s="639"/>
      <c r="P13" s="639"/>
      <c r="Q13" s="640"/>
      <c r="R13" s="641">
        <v>6740</v>
      </c>
      <c r="S13" s="644"/>
      <c r="T13" s="644"/>
      <c r="U13" s="644"/>
      <c r="V13" s="644"/>
      <c r="W13" s="644"/>
      <c r="X13" s="644"/>
      <c r="Y13" s="645"/>
      <c r="Z13" s="703">
        <v>0</v>
      </c>
      <c r="AA13" s="703"/>
      <c r="AB13" s="703"/>
      <c r="AC13" s="703"/>
      <c r="AD13" s="704">
        <v>6740</v>
      </c>
      <c r="AE13" s="704"/>
      <c r="AF13" s="704"/>
      <c r="AG13" s="704"/>
      <c r="AH13" s="704"/>
      <c r="AI13" s="704"/>
      <c r="AJ13" s="704"/>
      <c r="AK13" s="704"/>
      <c r="AL13" s="646">
        <v>0</v>
      </c>
      <c r="AM13" s="647"/>
      <c r="AN13" s="647"/>
      <c r="AO13" s="705"/>
      <c r="AP13" s="638" t="s">
        <v>245</v>
      </c>
      <c r="AQ13" s="639"/>
      <c r="AR13" s="639"/>
      <c r="AS13" s="639"/>
      <c r="AT13" s="639"/>
      <c r="AU13" s="639"/>
      <c r="AV13" s="639"/>
      <c r="AW13" s="639"/>
      <c r="AX13" s="639"/>
      <c r="AY13" s="639"/>
      <c r="AZ13" s="639"/>
      <c r="BA13" s="639"/>
      <c r="BB13" s="639"/>
      <c r="BC13" s="639"/>
      <c r="BD13" s="639"/>
      <c r="BE13" s="639"/>
      <c r="BF13" s="640"/>
      <c r="BG13" s="641">
        <v>1926713</v>
      </c>
      <c r="BH13" s="644"/>
      <c r="BI13" s="644"/>
      <c r="BJ13" s="644"/>
      <c r="BK13" s="644"/>
      <c r="BL13" s="644"/>
      <c r="BM13" s="644"/>
      <c r="BN13" s="645"/>
      <c r="BO13" s="703">
        <v>49.8</v>
      </c>
      <c r="BP13" s="703"/>
      <c r="BQ13" s="703"/>
      <c r="BR13" s="703"/>
      <c r="BS13" s="649" t="s">
        <v>121</v>
      </c>
      <c r="BT13" s="644"/>
      <c r="BU13" s="644"/>
      <c r="BV13" s="644"/>
      <c r="BW13" s="644"/>
      <c r="BX13" s="644"/>
      <c r="BY13" s="644"/>
      <c r="BZ13" s="644"/>
      <c r="CA13" s="644"/>
      <c r="CB13" s="684"/>
      <c r="CD13" s="685" t="s">
        <v>246</v>
      </c>
      <c r="CE13" s="682"/>
      <c r="CF13" s="682"/>
      <c r="CG13" s="682"/>
      <c r="CH13" s="682"/>
      <c r="CI13" s="682"/>
      <c r="CJ13" s="682"/>
      <c r="CK13" s="682"/>
      <c r="CL13" s="682"/>
      <c r="CM13" s="682"/>
      <c r="CN13" s="682"/>
      <c r="CO13" s="682"/>
      <c r="CP13" s="682"/>
      <c r="CQ13" s="683"/>
      <c r="CR13" s="641">
        <v>3230272</v>
      </c>
      <c r="CS13" s="644"/>
      <c r="CT13" s="644"/>
      <c r="CU13" s="644"/>
      <c r="CV13" s="644"/>
      <c r="CW13" s="644"/>
      <c r="CX13" s="644"/>
      <c r="CY13" s="645"/>
      <c r="CZ13" s="703">
        <v>10.6</v>
      </c>
      <c r="DA13" s="703"/>
      <c r="DB13" s="703"/>
      <c r="DC13" s="703"/>
      <c r="DD13" s="649">
        <v>1977498</v>
      </c>
      <c r="DE13" s="644"/>
      <c r="DF13" s="644"/>
      <c r="DG13" s="644"/>
      <c r="DH13" s="644"/>
      <c r="DI13" s="644"/>
      <c r="DJ13" s="644"/>
      <c r="DK13" s="644"/>
      <c r="DL13" s="644"/>
      <c r="DM13" s="644"/>
      <c r="DN13" s="644"/>
      <c r="DO13" s="644"/>
      <c r="DP13" s="645"/>
      <c r="DQ13" s="649">
        <v>1539890</v>
      </c>
      <c r="DR13" s="644"/>
      <c r="DS13" s="644"/>
      <c r="DT13" s="644"/>
      <c r="DU13" s="644"/>
      <c r="DV13" s="644"/>
      <c r="DW13" s="644"/>
      <c r="DX13" s="644"/>
      <c r="DY13" s="644"/>
      <c r="DZ13" s="644"/>
      <c r="EA13" s="644"/>
      <c r="EB13" s="644"/>
      <c r="EC13" s="684"/>
    </row>
    <row r="14" spans="2:143" ht="11.25" customHeight="1">
      <c r="B14" s="638" t="s">
        <v>247</v>
      </c>
      <c r="C14" s="639"/>
      <c r="D14" s="639"/>
      <c r="E14" s="639"/>
      <c r="F14" s="639"/>
      <c r="G14" s="639"/>
      <c r="H14" s="639"/>
      <c r="I14" s="639"/>
      <c r="J14" s="639"/>
      <c r="K14" s="639"/>
      <c r="L14" s="639"/>
      <c r="M14" s="639"/>
      <c r="N14" s="639"/>
      <c r="O14" s="639"/>
      <c r="P14" s="639"/>
      <c r="Q14" s="640"/>
      <c r="R14" s="641" t="s">
        <v>121</v>
      </c>
      <c r="S14" s="644"/>
      <c r="T14" s="644"/>
      <c r="U14" s="644"/>
      <c r="V14" s="644"/>
      <c r="W14" s="644"/>
      <c r="X14" s="644"/>
      <c r="Y14" s="645"/>
      <c r="Z14" s="703" t="s">
        <v>234</v>
      </c>
      <c r="AA14" s="703"/>
      <c r="AB14" s="703"/>
      <c r="AC14" s="703"/>
      <c r="AD14" s="704" t="s">
        <v>234</v>
      </c>
      <c r="AE14" s="704"/>
      <c r="AF14" s="704"/>
      <c r="AG14" s="704"/>
      <c r="AH14" s="704"/>
      <c r="AI14" s="704"/>
      <c r="AJ14" s="704"/>
      <c r="AK14" s="704"/>
      <c r="AL14" s="646" t="s">
        <v>121</v>
      </c>
      <c r="AM14" s="647"/>
      <c r="AN14" s="647"/>
      <c r="AO14" s="705"/>
      <c r="AP14" s="638" t="s">
        <v>248</v>
      </c>
      <c r="AQ14" s="639"/>
      <c r="AR14" s="639"/>
      <c r="AS14" s="639"/>
      <c r="AT14" s="639"/>
      <c r="AU14" s="639"/>
      <c r="AV14" s="639"/>
      <c r="AW14" s="639"/>
      <c r="AX14" s="639"/>
      <c r="AY14" s="639"/>
      <c r="AZ14" s="639"/>
      <c r="BA14" s="639"/>
      <c r="BB14" s="639"/>
      <c r="BC14" s="639"/>
      <c r="BD14" s="639"/>
      <c r="BE14" s="639"/>
      <c r="BF14" s="640"/>
      <c r="BG14" s="641">
        <v>140139</v>
      </c>
      <c r="BH14" s="644"/>
      <c r="BI14" s="644"/>
      <c r="BJ14" s="644"/>
      <c r="BK14" s="644"/>
      <c r="BL14" s="644"/>
      <c r="BM14" s="644"/>
      <c r="BN14" s="645"/>
      <c r="BO14" s="703">
        <v>3.6</v>
      </c>
      <c r="BP14" s="703"/>
      <c r="BQ14" s="703"/>
      <c r="BR14" s="703"/>
      <c r="BS14" s="649" t="s">
        <v>121</v>
      </c>
      <c r="BT14" s="644"/>
      <c r="BU14" s="644"/>
      <c r="BV14" s="644"/>
      <c r="BW14" s="644"/>
      <c r="BX14" s="644"/>
      <c r="BY14" s="644"/>
      <c r="BZ14" s="644"/>
      <c r="CA14" s="644"/>
      <c r="CB14" s="684"/>
      <c r="CD14" s="685" t="s">
        <v>249</v>
      </c>
      <c r="CE14" s="682"/>
      <c r="CF14" s="682"/>
      <c r="CG14" s="682"/>
      <c r="CH14" s="682"/>
      <c r="CI14" s="682"/>
      <c r="CJ14" s="682"/>
      <c r="CK14" s="682"/>
      <c r="CL14" s="682"/>
      <c r="CM14" s="682"/>
      <c r="CN14" s="682"/>
      <c r="CO14" s="682"/>
      <c r="CP14" s="682"/>
      <c r="CQ14" s="683"/>
      <c r="CR14" s="641">
        <v>1123408</v>
      </c>
      <c r="CS14" s="644"/>
      <c r="CT14" s="644"/>
      <c r="CU14" s="644"/>
      <c r="CV14" s="644"/>
      <c r="CW14" s="644"/>
      <c r="CX14" s="644"/>
      <c r="CY14" s="645"/>
      <c r="CZ14" s="703">
        <v>3.7</v>
      </c>
      <c r="DA14" s="703"/>
      <c r="DB14" s="703"/>
      <c r="DC14" s="703"/>
      <c r="DD14" s="649">
        <v>50950</v>
      </c>
      <c r="DE14" s="644"/>
      <c r="DF14" s="644"/>
      <c r="DG14" s="644"/>
      <c r="DH14" s="644"/>
      <c r="DI14" s="644"/>
      <c r="DJ14" s="644"/>
      <c r="DK14" s="644"/>
      <c r="DL14" s="644"/>
      <c r="DM14" s="644"/>
      <c r="DN14" s="644"/>
      <c r="DO14" s="644"/>
      <c r="DP14" s="645"/>
      <c r="DQ14" s="649">
        <v>948821</v>
      </c>
      <c r="DR14" s="644"/>
      <c r="DS14" s="644"/>
      <c r="DT14" s="644"/>
      <c r="DU14" s="644"/>
      <c r="DV14" s="644"/>
      <c r="DW14" s="644"/>
      <c r="DX14" s="644"/>
      <c r="DY14" s="644"/>
      <c r="DZ14" s="644"/>
      <c r="EA14" s="644"/>
      <c r="EB14" s="644"/>
      <c r="EC14" s="684"/>
    </row>
    <row r="15" spans="2:143" ht="11.25" customHeight="1">
      <c r="B15" s="638" t="s">
        <v>250</v>
      </c>
      <c r="C15" s="639"/>
      <c r="D15" s="639"/>
      <c r="E15" s="639"/>
      <c r="F15" s="639"/>
      <c r="G15" s="639"/>
      <c r="H15" s="639"/>
      <c r="I15" s="639"/>
      <c r="J15" s="639"/>
      <c r="K15" s="639"/>
      <c r="L15" s="639"/>
      <c r="M15" s="639"/>
      <c r="N15" s="639"/>
      <c r="O15" s="639"/>
      <c r="P15" s="639"/>
      <c r="Q15" s="640"/>
      <c r="R15" s="641">
        <v>142331</v>
      </c>
      <c r="S15" s="644"/>
      <c r="T15" s="644"/>
      <c r="U15" s="644"/>
      <c r="V15" s="644"/>
      <c r="W15" s="644"/>
      <c r="X15" s="644"/>
      <c r="Y15" s="645"/>
      <c r="Z15" s="703">
        <v>0.5</v>
      </c>
      <c r="AA15" s="703"/>
      <c r="AB15" s="703"/>
      <c r="AC15" s="703"/>
      <c r="AD15" s="704">
        <v>142331</v>
      </c>
      <c r="AE15" s="704"/>
      <c r="AF15" s="704"/>
      <c r="AG15" s="704"/>
      <c r="AH15" s="704"/>
      <c r="AI15" s="704"/>
      <c r="AJ15" s="704"/>
      <c r="AK15" s="704"/>
      <c r="AL15" s="646">
        <v>0.8</v>
      </c>
      <c r="AM15" s="647"/>
      <c r="AN15" s="647"/>
      <c r="AO15" s="705"/>
      <c r="AP15" s="638" t="s">
        <v>251</v>
      </c>
      <c r="AQ15" s="639"/>
      <c r="AR15" s="639"/>
      <c r="AS15" s="639"/>
      <c r="AT15" s="639"/>
      <c r="AU15" s="639"/>
      <c r="AV15" s="639"/>
      <c r="AW15" s="639"/>
      <c r="AX15" s="639"/>
      <c r="AY15" s="639"/>
      <c r="AZ15" s="639"/>
      <c r="BA15" s="639"/>
      <c r="BB15" s="639"/>
      <c r="BC15" s="639"/>
      <c r="BD15" s="639"/>
      <c r="BE15" s="639"/>
      <c r="BF15" s="640"/>
      <c r="BG15" s="641">
        <v>205492</v>
      </c>
      <c r="BH15" s="644"/>
      <c r="BI15" s="644"/>
      <c r="BJ15" s="644"/>
      <c r="BK15" s="644"/>
      <c r="BL15" s="644"/>
      <c r="BM15" s="644"/>
      <c r="BN15" s="645"/>
      <c r="BO15" s="703">
        <v>5.3</v>
      </c>
      <c r="BP15" s="703"/>
      <c r="BQ15" s="703"/>
      <c r="BR15" s="703"/>
      <c r="BS15" s="649" t="s">
        <v>121</v>
      </c>
      <c r="BT15" s="644"/>
      <c r="BU15" s="644"/>
      <c r="BV15" s="644"/>
      <c r="BW15" s="644"/>
      <c r="BX15" s="644"/>
      <c r="BY15" s="644"/>
      <c r="BZ15" s="644"/>
      <c r="CA15" s="644"/>
      <c r="CB15" s="684"/>
      <c r="CD15" s="685" t="s">
        <v>252</v>
      </c>
      <c r="CE15" s="682"/>
      <c r="CF15" s="682"/>
      <c r="CG15" s="682"/>
      <c r="CH15" s="682"/>
      <c r="CI15" s="682"/>
      <c r="CJ15" s="682"/>
      <c r="CK15" s="682"/>
      <c r="CL15" s="682"/>
      <c r="CM15" s="682"/>
      <c r="CN15" s="682"/>
      <c r="CO15" s="682"/>
      <c r="CP15" s="682"/>
      <c r="CQ15" s="683"/>
      <c r="CR15" s="641">
        <v>2192648</v>
      </c>
      <c r="CS15" s="644"/>
      <c r="CT15" s="644"/>
      <c r="CU15" s="644"/>
      <c r="CV15" s="644"/>
      <c r="CW15" s="644"/>
      <c r="CX15" s="644"/>
      <c r="CY15" s="645"/>
      <c r="CZ15" s="703">
        <v>7.2</v>
      </c>
      <c r="DA15" s="703"/>
      <c r="DB15" s="703"/>
      <c r="DC15" s="703"/>
      <c r="DD15" s="649">
        <v>477986</v>
      </c>
      <c r="DE15" s="644"/>
      <c r="DF15" s="644"/>
      <c r="DG15" s="644"/>
      <c r="DH15" s="644"/>
      <c r="DI15" s="644"/>
      <c r="DJ15" s="644"/>
      <c r="DK15" s="644"/>
      <c r="DL15" s="644"/>
      <c r="DM15" s="644"/>
      <c r="DN15" s="644"/>
      <c r="DO15" s="644"/>
      <c r="DP15" s="645"/>
      <c r="DQ15" s="649">
        <v>1631382</v>
      </c>
      <c r="DR15" s="644"/>
      <c r="DS15" s="644"/>
      <c r="DT15" s="644"/>
      <c r="DU15" s="644"/>
      <c r="DV15" s="644"/>
      <c r="DW15" s="644"/>
      <c r="DX15" s="644"/>
      <c r="DY15" s="644"/>
      <c r="DZ15" s="644"/>
      <c r="EA15" s="644"/>
      <c r="EB15" s="644"/>
      <c r="EC15" s="684"/>
    </row>
    <row r="16" spans="2:143" ht="11.25" customHeight="1">
      <c r="B16" s="638" t="s">
        <v>253</v>
      </c>
      <c r="C16" s="639"/>
      <c r="D16" s="639"/>
      <c r="E16" s="639"/>
      <c r="F16" s="639"/>
      <c r="G16" s="639"/>
      <c r="H16" s="639"/>
      <c r="I16" s="639"/>
      <c r="J16" s="639"/>
      <c r="K16" s="639"/>
      <c r="L16" s="639"/>
      <c r="M16" s="639"/>
      <c r="N16" s="639"/>
      <c r="O16" s="639"/>
      <c r="P16" s="639"/>
      <c r="Q16" s="640"/>
      <c r="R16" s="641" t="s">
        <v>234</v>
      </c>
      <c r="S16" s="644"/>
      <c r="T16" s="644"/>
      <c r="U16" s="644"/>
      <c r="V16" s="644"/>
      <c r="W16" s="644"/>
      <c r="X16" s="644"/>
      <c r="Y16" s="645"/>
      <c r="Z16" s="703" t="s">
        <v>237</v>
      </c>
      <c r="AA16" s="703"/>
      <c r="AB16" s="703"/>
      <c r="AC16" s="703"/>
      <c r="AD16" s="704" t="s">
        <v>121</v>
      </c>
      <c r="AE16" s="704"/>
      <c r="AF16" s="704"/>
      <c r="AG16" s="704"/>
      <c r="AH16" s="704"/>
      <c r="AI16" s="704"/>
      <c r="AJ16" s="704"/>
      <c r="AK16" s="704"/>
      <c r="AL16" s="646" t="s">
        <v>121</v>
      </c>
      <c r="AM16" s="647"/>
      <c r="AN16" s="647"/>
      <c r="AO16" s="705"/>
      <c r="AP16" s="638" t="s">
        <v>254</v>
      </c>
      <c r="AQ16" s="639"/>
      <c r="AR16" s="639"/>
      <c r="AS16" s="639"/>
      <c r="AT16" s="639"/>
      <c r="AU16" s="639"/>
      <c r="AV16" s="639"/>
      <c r="AW16" s="639"/>
      <c r="AX16" s="639"/>
      <c r="AY16" s="639"/>
      <c r="AZ16" s="639"/>
      <c r="BA16" s="639"/>
      <c r="BB16" s="639"/>
      <c r="BC16" s="639"/>
      <c r="BD16" s="639"/>
      <c r="BE16" s="639"/>
      <c r="BF16" s="640"/>
      <c r="BG16" s="641">
        <v>499</v>
      </c>
      <c r="BH16" s="644"/>
      <c r="BI16" s="644"/>
      <c r="BJ16" s="644"/>
      <c r="BK16" s="644"/>
      <c r="BL16" s="644"/>
      <c r="BM16" s="644"/>
      <c r="BN16" s="645"/>
      <c r="BO16" s="703">
        <v>0</v>
      </c>
      <c r="BP16" s="703"/>
      <c r="BQ16" s="703"/>
      <c r="BR16" s="703"/>
      <c r="BS16" s="649" t="s">
        <v>121</v>
      </c>
      <c r="BT16" s="644"/>
      <c r="BU16" s="644"/>
      <c r="BV16" s="644"/>
      <c r="BW16" s="644"/>
      <c r="BX16" s="644"/>
      <c r="BY16" s="644"/>
      <c r="BZ16" s="644"/>
      <c r="CA16" s="644"/>
      <c r="CB16" s="684"/>
      <c r="CD16" s="685" t="s">
        <v>255</v>
      </c>
      <c r="CE16" s="682"/>
      <c r="CF16" s="682"/>
      <c r="CG16" s="682"/>
      <c r="CH16" s="682"/>
      <c r="CI16" s="682"/>
      <c r="CJ16" s="682"/>
      <c r="CK16" s="682"/>
      <c r="CL16" s="682"/>
      <c r="CM16" s="682"/>
      <c r="CN16" s="682"/>
      <c r="CO16" s="682"/>
      <c r="CP16" s="682"/>
      <c r="CQ16" s="683"/>
      <c r="CR16" s="641">
        <v>195774</v>
      </c>
      <c r="CS16" s="644"/>
      <c r="CT16" s="644"/>
      <c r="CU16" s="644"/>
      <c r="CV16" s="644"/>
      <c r="CW16" s="644"/>
      <c r="CX16" s="644"/>
      <c r="CY16" s="645"/>
      <c r="CZ16" s="703">
        <v>0.6</v>
      </c>
      <c r="DA16" s="703"/>
      <c r="DB16" s="703"/>
      <c r="DC16" s="703"/>
      <c r="DD16" s="649" t="s">
        <v>121</v>
      </c>
      <c r="DE16" s="644"/>
      <c r="DF16" s="644"/>
      <c r="DG16" s="644"/>
      <c r="DH16" s="644"/>
      <c r="DI16" s="644"/>
      <c r="DJ16" s="644"/>
      <c r="DK16" s="644"/>
      <c r="DL16" s="644"/>
      <c r="DM16" s="644"/>
      <c r="DN16" s="644"/>
      <c r="DO16" s="644"/>
      <c r="DP16" s="645"/>
      <c r="DQ16" s="649">
        <v>49673</v>
      </c>
      <c r="DR16" s="644"/>
      <c r="DS16" s="644"/>
      <c r="DT16" s="644"/>
      <c r="DU16" s="644"/>
      <c r="DV16" s="644"/>
      <c r="DW16" s="644"/>
      <c r="DX16" s="644"/>
      <c r="DY16" s="644"/>
      <c r="DZ16" s="644"/>
      <c r="EA16" s="644"/>
      <c r="EB16" s="644"/>
      <c r="EC16" s="684"/>
    </row>
    <row r="17" spans="2:133" ht="11.25" customHeight="1">
      <c r="B17" s="638" t="s">
        <v>256</v>
      </c>
      <c r="C17" s="639"/>
      <c r="D17" s="639"/>
      <c r="E17" s="639"/>
      <c r="F17" s="639"/>
      <c r="G17" s="639"/>
      <c r="H17" s="639"/>
      <c r="I17" s="639"/>
      <c r="J17" s="639"/>
      <c r="K17" s="639"/>
      <c r="L17" s="639"/>
      <c r="M17" s="639"/>
      <c r="N17" s="639"/>
      <c r="O17" s="639"/>
      <c r="P17" s="639"/>
      <c r="Q17" s="640"/>
      <c r="R17" s="641">
        <v>9983</v>
      </c>
      <c r="S17" s="644"/>
      <c r="T17" s="644"/>
      <c r="U17" s="644"/>
      <c r="V17" s="644"/>
      <c r="W17" s="644"/>
      <c r="X17" s="644"/>
      <c r="Y17" s="645"/>
      <c r="Z17" s="703">
        <v>0</v>
      </c>
      <c r="AA17" s="703"/>
      <c r="AB17" s="703"/>
      <c r="AC17" s="703"/>
      <c r="AD17" s="704">
        <v>9983</v>
      </c>
      <c r="AE17" s="704"/>
      <c r="AF17" s="704"/>
      <c r="AG17" s="704"/>
      <c r="AH17" s="704"/>
      <c r="AI17" s="704"/>
      <c r="AJ17" s="704"/>
      <c r="AK17" s="704"/>
      <c r="AL17" s="646">
        <v>0.1</v>
      </c>
      <c r="AM17" s="647"/>
      <c r="AN17" s="647"/>
      <c r="AO17" s="705"/>
      <c r="AP17" s="638" t="s">
        <v>257</v>
      </c>
      <c r="AQ17" s="639"/>
      <c r="AR17" s="639"/>
      <c r="AS17" s="639"/>
      <c r="AT17" s="639"/>
      <c r="AU17" s="639"/>
      <c r="AV17" s="639"/>
      <c r="AW17" s="639"/>
      <c r="AX17" s="639"/>
      <c r="AY17" s="639"/>
      <c r="AZ17" s="639"/>
      <c r="BA17" s="639"/>
      <c r="BB17" s="639"/>
      <c r="BC17" s="639"/>
      <c r="BD17" s="639"/>
      <c r="BE17" s="639"/>
      <c r="BF17" s="640"/>
      <c r="BG17" s="641" t="s">
        <v>234</v>
      </c>
      <c r="BH17" s="644"/>
      <c r="BI17" s="644"/>
      <c r="BJ17" s="644"/>
      <c r="BK17" s="644"/>
      <c r="BL17" s="644"/>
      <c r="BM17" s="644"/>
      <c r="BN17" s="645"/>
      <c r="BO17" s="703" t="s">
        <v>121</v>
      </c>
      <c r="BP17" s="703"/>
      <c r="BQ17" s="703"/>
      <c r="BR17" s="703"/>
      <c r="BS17" s="649" t="s">
        <v>121</v>
      </c>
      <c r="BT17" s="644"/>
      <c r="BU17" s="644"/>
      <c r="BV17" s="644"/>
      <c r="BW17" s="644"/>
      <c r="BX17" s="644"/>
      <c r="BY17" s="644"/>
      <c r="BZ17" s="644"/>
      <c r="CA17" s="644"/>
      <c r="CB17" s="684"/>
      <c r="CD17" s="685" t="s">
        <v>258</v>
      </c>
      <c r="CE17" s="682"/>
      <c r="CF17" s="682"/>
      <c r="CG17" s="682"/>
      <c r="CH17" s="682"/>
      <c r="CI17" s="682"/>
      <c r="CJ17" s="682"/>
      <c r="CK17" s="682"/>
      <c r="CL17" s="682"/>
      <c r="CM17" s="682"/>
      <c r="CN17" s="682"/>
      <c r="CO17" s="682"/>
      <c r="CP17" s="682"/>
      <c r="CQ17" s="683"/>
      <c r="CR17" s="641">
        <v>4747678</v>
      </c>
      <c r="CS17" s="644"/>
      <c r="CT17" s="644"/>
      <c r="CU17" s="644"/>
      <c r="CV17" s="644"/>
      <c r="CW17" s="644"/>
      <c r="CX17" s="644"/>
      <c r="CY17" s="645"/>
      <c r="CZ17" s="703">
        <v>15.5</v>
      </c>
      <c r="DA17" s="703"/>
      <c r="DB17" s="703"/>
      <c r="DC17" s="703"/>
      <c r="DD17" s="649" t="s">
        <v>234</v>
      </c>
      <c r="DE17" s="644"/>
      <c r="DF17" s="644"/>
      <c r="DG17" s="644"/>
      <c r="DH17" s="644"/>
      <c r="DI17" s="644"/>
      <c r="DJ17" s="644"/>
      <c r="DK17" s="644"/>
      <c r="DL17" s="644"/>
      <c r="DM17" s="644"/>
      <c r="DN17" s="644"/>
      <c r="DO17" s="644"/>
      <c r="DP17" s="645"/>
      <c r="DQ17" s="649">
        <v>4663256</v>
      </c>
      <c r="DR17" s="644"/>
      <c r="DS17" s="644"/>
      <c r="DT17" s="644"/>
      <c r="DU17" s="644"/>
      <c r="DV17" s="644"/>
      <c r="DW17" s="644"/>
      <c r="DX17" s="644"/>
      <c r="DY17" s="644"/>
      <c r="DZ17" s="644"/>
      <c r="EA17" s="644"/>
      <c r="EB17" s="644"/>
      <c r="EC17" s="684"/>
    </row>
    <row r="18" spans="2:133" ht="11.25" customHeight="1">
      <c r="B18" s="638" t="s">
        <v>259</v>
      </c>
      <c r="C18" s="639"/>
      <c r="D18" s="639"/>
      <c r="E18" s="639"/>
      <c r="F18" s="639"/>
      <c r="G18" s="639"/>
      <c r="H18" s="639"/>
      <c r="I18" s="639"/>
      <c r="J18" s="639"/>
      <c r="K18" s="639"/>
      <c r="L18" s="639"/>
      <c r="M18" s="639"/>
      <c r="N18" s="639"/>
      <c r="O18" s="639"/>
      <c r="P18" s="639"/>
      <c r="Q18" s="640"/>
      <c r="R18" s="641">
        <v>13996084</v>
      </c>
      <c r="S18" s="644"/>
      <c r="T18" s="644"/>
      <c r="U18" s="644"/>
      <c r="V18" s="644"/>
      <c r="W18" s="644"/>
      <c r="X18" s="644"/>
      <c r="Y18" s="645"/>
      <c r="Z18" s="703">
        <v>44.8</v>
      </c>
      <c r="AA18" s="703"/>
      <c r="AB18" s="703"/>
      <c r="AC18" s="703"/>
      <c r="AD18" s="704">
        <v>12178510</v>
      </c>
      <c r="AE18" s="704"/>
      <c r="AF18" s="704"/>
      <c r="AG18" s="704"/>
      <c r="AH18" s="704"/>
      <c r="AI18" s="704"/>
      <c r="AJ18" s="704"/>
      <c r="AK18" s="704"/>
      <c r="AL18" s="646">
        <v>69.900000000000006</v>
      </c>
      <c r="AM18" s="647"/>
      <c r="AN18" s="647"/>
      <c r="AO18" s="705"/>
      <c r="AP18" s="638" t="s">
        <v>260</v>
      </c>
      <c r="AQ18" s="639"/>
      <c r="AR18" s="639"/>
      <c r="AS18" s="639"/>
      <c r="AT18" s="639"/>
      <c r="AU18" s="639"/>
      <c r="AV18" s="639"/>
      <c r="AW18" s="639"/>
      <c r="AX18" s="639"/>
      <c r="AY18" s="639"/>
      <c r="AZ18" s="639"/>
      <c r="BA18" s="639"/>
      <c r="BB18" s="639"/>
      <c r="BC18" s="639"/>
      <c r="BD18" s="639"/>
      <c r="BE18" s="639"/>
      <c r="BF18" s="640"/>
      <c r="BG18" s="641" t="s">
        <v>121</v>
      </c>
      <c r="BH18" s="644"/>
      <c r="BI18" s="644"/>
      <c r="BJ18" s="644"/>
      <c r="BK18" s="644"/>
      <c r="BL18" s="644"/>
      <c r="BM18" s="644"/>
      <c r="BN18" s="645"/>
      <c r="BO18" s="703" t="s">
        <v>121</v>
      </c>
      <c r="BP18" s="703"/>
      <c r="BQ18" s="703"/>
      <c r="BR18" s="703"/>
      <c r="BS18" s="649" t="s">
        <v>234</v>
      </c>
      <c r="BT18" s="644"/>
      <c r="BU18" s="644"/>
      <c r="BV18" s="644"/>
      <c r="BW18" s="644"/>
      <c r="BX18" s="644"/>
      <c r="BY18" s="644"/>
      <c r="BZ18" s="644"/>
      <c r="CA18" s="644"/>
      <c r="CB18" s="684"/>
      <c r="CD18" s="685" t="s">
        <v>261</v>
      </c>
      <c r="CE18" s="682"/>
      <c r="CF18" s="682"/>
      <c r="CG18" s="682"/>
      <c r="CH18" s="682"/>
      <c r="CI18" s="682"/>
      <c r="CJ18" s="682"/>
      <c r="CK18" s="682"/>
      <c r="CL18" s="682"/>
      <c r="CM18" s="682"/>
      <c r="CN18" s="682"/>
      <c r="CO18" s="682"/>
      <c r="CP18" s="682"/>
      <c r="CQ18" s="683"/>
      <c r="CR18" s="641" t="s">
        <v>234</v>
      </c>
      <c r="CS18" s="644"/>
      <c r="CT18" s="644"/>
      <c r="CU18" s="644"/>
      <c r="CV18" s="644"/>
      <c r="CW18" s="644"/>
      <c r="CX18" s="644"/>
      <c r="CY18" s="645"/>
      <c r="CZ18" s="703" t="s">
        <v>234</v>
      </c>
      <c r="DA18" s="703"/>
      <c r="DB18" s="703"/>
      <c r="DC18" s="703"/>
      <c r="DD18" s="649" t="s">
        <v>121</v>
      </c>
      <c r="DE18" s="644"/>
      <c r="DF18" s="644"/>
      <c r="DG18" s="644"/>
      <c r="DH18" s="644"/>
      <c r="DI18" s="644"/>
      <c r="DJ18" s="644"/>
      <c r="DK18" s="644"/>
      <c r="DL18" s="644"/>
      <c r="DM18" s="644"/>
      <c r="DN18" s="644"/>
      <c r="DO18" s="644"/>
      <c r="DP18" s="645"/>
      <c r="DQ18" s="649" t="s">
        <v>234</v>
      </c>
      <c r="DR18" s="644"/>
      <c r="DS18" s="644"/>
      <c r="DT18" s="644"/>
      <c r="DU18" s="644"/>
      <c r="DV18" s="644"/>
      <c r="DW18" s="644"/>
      <c r="DX18" s="644"/>
      <c r="DY18" s="644"/>
      <c r="DZ18" s="644"/>
      <c r="EA18" s="644"/>
      <c r="EB18" s="644"/>
      <c r="EC18" s="684"/>
    </row>
    <row r="19" spans="2:133" ht="11.25" customHeight="1">
      <c r="B19" s="638" t="s">
        <v>262</v>
      </c>
      <c r="C19" s="639"/>
      <c r="D19" s="639"/>
      <c r="E19" s="639"/>
      <c r="F19" s="639"/>
      <c r="G19" s="639"/>
      <c r="H19" s="639"/>
      <c r="I19" s="639"/>
      <c r="J19" s="639"/>
      <c r="K19" s="639"/>
      <c r="L19" s="639"/>
      <c r="M19" s="639"/>
      <c r="N19" s="639"/>
      <c r="O19" s="639"/>
      <c r="P19" s="639"/>
      <c r="Q19" s="640"/>
      <c r="R19" s="641">
        <v>12178510</v>
      </c>
      <c r="S19" s="644"/>
      <c r="T19" s="644"/>
      <c r="U19" s="644"/>
      <c r="V19" s="644"/>
      <c r="W19" s="644"/>
      <c r="X19" s="644"/>
      <c r="Y19" s="645"/>
      <c r="Z19" s="703">
        <v>39</v>
      </c>
      <c r="AA19" s="703"/>
      <c r="AB19" s="703"/>
      <c r="AC19" s="703"/>
      <c r="AD19" s="704">
        <v>12178510</v>
      </c>
      <c r="AE19" s="704"/>
      <c r="AF19" s="704"/>
      <c r="AG19" s="704"/>
      <c r="AH19" s="704"/>
      <c r="AI19" s="704"/>
      <c r="AJ19" s="704"/>
      <c r="AK19" s="704"/>
      <c r="AL19" s="646">
        <v>69.900000000000006</v>
      </c>
      <c r="AM19" s="647"/>
      <c r="AN19" s="647"/>
      <c r="AO19" s="705"/>
      <c r="AP19" s="638" t="s">
        <v>263</v>
      </c>
      <c r="AQ19" s="639"/>
      <c r="AR19" s="639"/>
      <c r="AS19" s="639"/>
      <c r="AT19" s="639"/>
      <c r="AU19" s="639"/>
      <c r="AV19" s="639"/>
      <c r="AW19" s="639"/>
      <c r="AX19" s="639"/>
      <c r="AY19" s="639"/>
      <c r="AZ19" s="639"/>
      <c r="BA19" s="639"/>
      <c r="BB19" s="639"/>
      <c r="BC19" s="639"/>
      <c r="BD19" s="639"/>
      <c r="BE19" s="639"/>
      <c r="BF19" s="640"/>
      <c r="BG19" s="641">
        <v>16062</v>
      </c>
      <c r="BH19" s="644"/>
      <c r="BI19" s="644"/>
      <c r="BJ19" s="644"/>
      <c r="BK19" s="644"/>
      <c r="BL19" s="644"/>
      <c r="BM19" s="644"/>
      <c r="BN19" s="645"/>
      <c r="BO19" s="703">
        <v>0.4</v>
      </c>
      <c r="BP19" s="703"/>
      <c r="BQ19" s="703"/>
      <c r="BR19" s="703"/>
      <c r="BS19" s="649" t="s">
        <v>121</v>
      </c>
      <c r="BT19" s="644"/>
      <c r="BU19" s="644"/>
      <c r="BV19" s="644"/>
      <c r="BW19" s="644"/>
      <c r="BX19" s="644"/>
      <c r="BY19" s="644"/>
      <c r="BZ19" s="644"/>
      <c r="CA19" s="644"/>
      <c r="CB19" s="684"/>
      <c r="CD19" s="685" t="s">
        <v>264</v>
      </c>
      <c r="CE19" s="682"/>
      <c r="CF19" s="682"/>
      <c r="CG19" s="682"/>
      <c r="CH19" s="682"/>
      <c r="CI19" s="682"/>
      <c r="CJ19" s="682"/>
      <c r="CK19" s="682"/>
      <c r="CL19" s="682"/>
      <c r="CM19" s="682"/>
      <c r="CN19" s="682"/>
      <c r="CO19" s="682"/>
      <c r="CP19" s="682"/>
      <c r="CQ19" s="683"/>
      <c r="CR19" s="641" t="s">
        <v>121</v>
      </c>
      <c r="CS19" s="644"/>
      <c r="CT19" s="644"/>
      <c r="CU19" s="644"/>
      <c r="CV19" s="644"/>
      <c r="CW19" s="644"/>
      <c r="CX19" s="644"/>
      <c r="CY19" s="645"/>
      <c r="CZ19" s="703" t="s">
        <v>121</v>
      </c>
      <c r="DA19" s="703"/>
      <c r="DB19" s="703"/>
      <c r="DC19" s="703"/>
      <c r="DD19" s="649" t="s">
        <v>121</v>
      </c>
      <c r="DE19" s="644"/>
      <c r="DF19" s="644"/>
      <c r="DG19" s="644"/>
      <c r="DH19" s="644"/>
      <c r="DI19" s="644"/>
      <c r="DJ19" s="644"/>
      <c r="DK19" s="644"/>
      <c r="DL19" s="644"/>
      <c r="DM19" s="644"/>
      <c r="DN19" s="644"/>
      <c r="DO19" s="644"/>
      <c r="DP19" s="645"/>
      <c r="DQ19" s="649" t="s">
        <v>237</v>
      </c>
      <c r="DR19" s="644"/>
      <c r="DS19" s="644"/>
      <c r="DT19" s="644"/>
      <c r="DU19" s="644"/>
      <c r="DV19" s="644"/>
      <c r="DW19" s="644"/>
      <c r="DX19" s="644"/>
      <c r="DY19" s="644"/>
      <c r="DZ19" s="644"/>
      <c r="EA19" s="644"/>
      <c r="EB19" s="644"/>
      <c r="EC19" s="684"/>
    </row>
    <row r="20" spans="2:133" ht="11.25" customHeight="1">
      <c r="B20" s="638" t="s">
        <v>265</v>
      </c>
      <c r="C20" s="639"/>
      <c r="D20" s="639"/>
      <c r="E20" s="639"/>
      <c r="F20" s="639"/>
      <c r="G20" s="639"/>
      <c r="H20" s="639"/>
      <c r="I20" s="639"/>
      <c r="J20" s="639"/>
      <c r="K20" s="639"/>
      <c r="L20" s="639"/>
      <c r="M20" s="639"/>
      <c r="N20" s="639"/>
      <c r="O20" s="639"/>
      <c r="P20" s="639"/>
      <c r="Q20" s="640"/>
      <c r="R20" s="641">
        <v>1817574</v>
      </c>
      <c r="S20" s="644"/>
      <c r="T20" s="644"/>
      <c r="U20" s="644"/>
      <c r="V20" s="644"/>
      <c r="W20" s="644"/>
      <c r="X20" s="644"/>
      <c r="Y20" s="645"/>
      <c r="Z20" s="703">
        <v>5.8</v>
      </c>
      <c r="AA20" s="703"/>
      <c r="AB20" s="703"/>
      <c r="AC20" s="703"/>
      <c r="AD20" s="704" t="s">
        <v>121</v>
      </c>
      <c r="AE20" s="704"/>
      <c r="AF20" s="704"/>
      <c r="AG20" s="704"/>
      <c r="AH20" s="704"/>
      <c r="AI20" s="704"/>
      <c r="AJ20" s="704"/>
      <c r="AK20" s="704"/>
      <c r="AL20" s="646" t="s">
        <v>121</v>
      </c>
      <c r="AM20" s="647"/>
      <c r="AN20" s="647"/>
      <c r="AO20" s="705"/>
      <c r="AP20" s="638" t="s">
        <v>266</v>
      </c>
      <c r="AQ20" s="639"/>
      <c r="AR20" s="639"/>
      <c r="AS20" s="639"/>
      <c r="AT20" s="639"/>
      <c r="AU20" s="639"/>
      <c r="AV20" s="639"/>
      <c r="AW20" s="639"/>
      <c r="AX20" s="639"/>
      <c r="AY20" s="639"/>
      <c r="AZ20" s="639"/>
      <c r="BA20" s="639"/>
      <c r="BB20" s="639"/>
      <c r="BC20" s="639"/>
      <c r="BD20" s="639"/>
      <c r="BE20" s="639"/>
      <c r="BF20" s="640"/>
      <c r="BG20" s="641">
        <v>16062</v>
      </c>
      <c r="BH20" s="644"/>
      <c r="BI20" s="644"/>
      <c r="BJ20" s="644"/>
      <c r="BK20" s="644"/>
      <c r="BL20" s="644"/>
      <c r="BM20" s="644"/>
      <c r="BN20" s="645"/>
      <c r="BO20" s="703">
        <v>0.4</v>
      </c>
      <c r="BP20" s="703"/>
      <c r="BQ20" s="703"/>
      <c r="BR20" s="703"/>
      <c r="BS20" s="649" t="s">
        <v>237</v>
      </c>
      <c r="BT20" s="644"/>
      <c r="BU20" s="644"/>
      <c r="BV20" s="644"/>
      <c r="BW20" s="644"/>
      <c r="BX20" s="644"/>
      <c r="BY20" s="644"/>
      <c r="BZ20" s="644"/>
      <c r="CA20" s="644"/>
      <c r="CB20" s="684"/>
      <c r="CD20" s="685" t="s">
        <v>267</v>
      </c>
      <c r="CE20" s="682"/>
      <c r="CF20" s="682"/>
      <c r="CG20" s="682"/>
      <c r="CH20" s="682"/>
      <c r="CI20" s="682"/>
      <c r="CJ20" s="682"/>
      <c r="CK20" s="682"/>
      <c r="CL20" s="682"/>
      <c r="CM20" s="682"/>
      <c r="CN20" s="682"/>
      <c r="CO20" s="682"/>
      <c r="CP20" s="682"/>
      <c r="CQ20" s="683"/>
      <c r="CR20" s="641">
        <v>30593003</v>
      </c>
      <c r="CS20" s="644"/>
      <c r="CT20" s="644"/>
      <c r="CU20" s="644"/>
      <c r="CV20" s="644"/>
      <c r="CW20" s="644"/>
      <c r="CX20" s="644"/>
      <c r="CY20" s="645"/>
      <c r="CZ20" s="703">
        <v>100</v>
      </c>
      <c r="DA20" s="703"/>
      <c r="DB20" s="703"/>
      <c r="DC20" s="703"/>
      <c r="DD20" s="649">
        <v>6057312</v>
      </c>
      <c r="DE20" s="644"/>
      <c r="DF20" s="644"/>
      <c r="DG20" s="644"/>
      <c r="DH20" s="644"/>
      <c r="DI20" s="644"/>
      <c r="DJ20" s="644"/>
      <c r="DK20" s="644"/>
      <c r="DL20" s="644"/>
      <c r="DM20" s="644"/>
      <c r="DN20" s="644"/>
      <c r="DO20" s="644"/>
      <c r="DP20" s="645"/>
      <c r="DQ20" s="649">
        <v>20236299</v>
      </c>
      <c r="DR20" s="644"/>
      <c r="DS20" s="644"/>
      <c r="DT20" s="644"/>
      <c r="DU20" s="644"/>
      <c r="DV20" s="644"/>
      <c r="DW20" s="644"/>
      <c r="DX20" s="644"/>
      <c r="DY20" s="644"/>
      <c r="DZ20" s="644"/>
      <c r="EA20" s="644"/>
      <c r="EB20" s="644"/>
      <c r="EC20" s="684"/>
    </row>
    <row r="21" spans="2:133" ht="11.25" customHeight="1">
      <c r="B21" s="638" t="s">
        <v>268</v>
      </c>
      <c r="C21" s="639"/>
      <c r="D21" s="639"/>
      <c r="E21" s="639"/>
      <c r="F21" s="639"/>
      <c r="G21" s="639"/>
      <c r="H21" s="639"/>
      <c r="I21" s="639"/>
      <c r="J21" s="639"/>
      <c r="K21" s="639"/>
      <c r="L21" s="639"/>
      <c r="M21" s="639"/>
      <c r="N21" s="639"/>
      <c r="O21" s="639"/>
      <c r="P21" s="639"/>
      <c r="Q21" s="640"/>
      <c r="R21" s="641" t="s">
        <v>234</v>
      </c>
      <c r="S21" s="644"/>
      <c r="T21" s="644"/>
      <c r="U21" s="644"/>
      <c r="V21" s="644"/>
      <c r="W21" s="644"/>
      <c r="X21" s="644"/>
      <c r="Y21" s="645"/>
      <c r="Z21" s="703" t="s">
        <v>121</v>
      </c>
      <c r="AA21" s="703"/>
      <c r="AB21" s="703"/>
      <c r="AC21" s="703"/>
      <c r="AD21" s="704" t="s">
        <v>234</v>
      </c>
      <c r="AE21" s="704"/>
      <c r="AF21" s="704"/>
      <c r="AG21" s="704"/>
      <c r="AH21" s="704"/>
      <c r="AI21" s="704"/>
      <c r="AJ21" s="704"/>
      <c r="AK21" s="704"/>
      <c r="AL21" s="646" t="s">
        <v>121</v>
      </c>
      <c r="AM21" s="647"/>
      <c r="AN21" s="647"/>
      <c r="AO21" s="705"/>
      <c r="AP21" s="749" t="s">
        <v>269</v>
      </c>
      <c r="AQ21" s="756"/>
      <c r="AR21" s="756"/>
      <c r="AS21" s="756"/>
      <c r="AT21" s="756"/>
      <c r="AU21" s="756"/>
      <c r="AV21" s="756"/>
      <c r="AW21" s="756"/>
      <c r="AX21" s="756"/>
      <c r="AY21" s="756"/>
      <c r="AZ21" s="756"/>
      <c r="BA21" s="756"/>
      <c r="BB21" s="756"/>
      <c r="BC21" s="756"/>
      <c r="BD21" s="756"/>
      <c r="BE21" s="756"/>
      <c r="BF21" s="751"/>
      <c r="BG21" s="641">
        <v>16062</v>
      </c>
      <c r="BH21" s="644"/>
      <c r="BI21" s="644"/>
      <c r="BJ21" s="644"/>
      <c r="BK21" s="644"/>
      <c r="BL21" s="644"/>
      <c r="BM21" s="644"/>
      <c r="BN21" s="645"/>
      <c r="BO21" s="703">
        <v>0.4</v>
      </c>
      <c r="BP21" s="703"/>
      <c r="BQ21" s="703"/>
      <c r="BR21" s="703"/>
      <c r="BS21" s="649" t="s">
        <v>121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270</v>
      </c>
      <c r="C22" s="639"/>
      <c r="D22" s="639"/>
      <c r="E22" s="639"/>
      <c r="F22" s="639"/>
      <c r="G22" s="639"/>
      <c r="H22" s="639"/>
      <c r="I22" s="639"/>
      <c r="J22" s="639"/>
      <c r="K22" s="639"/>
      <c r="L22" s="639"/>
      <c r="M22" s="639"/>
      <c r="N22" s="639"/>
      <c r="O22" s="639"/>
      <c r="P22" s="639"/>
      <c r="Q22" s="640"/>
      <c r="R22" s="641">
        <v>19161165</v>
      </c>
      <c r="S22" s="644"/>
      <c r="T22" s="644"/>
      <c r="U22" s="644"/>
      <c r="V22" s="644"/>
      <c r="W22" s="644"/>
      <c r="X22" s="644"/>
      <c r="Y22" s="645"/>
      <c r="Z22" s="703">
        <v>61.3</v>
      </c>
      <c r="AA22" s="703"/>
      <c r="AB22" s="703"/>
      <c r="AC22" s="703"/>
      <c r="AD22" s="704">
        <v>17343591</v>
      </c>
      <c r="AE22" s="704"/>
      <c r="AF22" s="704"/>
      <c r="AG22" s="704"/>
      <c r="AH22" s="704"/>
      <c r="AI22" s="704"/>
      <c r="AJ22" s="704"/>
      <c r="AK22" s="704"/>
      <c r="AL22" s="646">
        <v>99.6</v>
      </c>
      <c r="AM22" s="647"/>
      <c r="AN22" s="647"/>
      <c r="AO22" s="705"/>
      <c r="AP22" s="749" t="s">
        <v>271</v>
      </c>
      <c r="AQ22" s="756"/>
      <c r="AR22" s="756"/>
      <c r="AS22" s="756"/>
      <c r="AT22" s="756"/>
      <c r="AU22" s="756"/>
      <c r="AV22" s="756"/>
      <c r="AW22" s="756"/>
      <c r="AX22" s="756"/>
      <c r="AY22" s="756"/>
      <c r="AZ22" s="756"/>
      <c r="BA22" s="756"/>
      <c r="BB22" s="756"/>
      <c r="BC22" s="756"/>
      <c r="BD22" s="756"/>
      <c r="BE22" s="756"/>
      <c r="BF22" s="751"/>
      <c r="BG22" s="641" t="s">
        <v>234</v>
      </c>
      <c r="BH22" s="644"/>
      <c r="BI22" s="644"/>
      <c r="BJ22" s="644"/>
      <c r="BK22" s="644"/>
      <c r="BL22" s="644"/>
      <c r="BM22" s="644"/>
      <c r="BN22" s="645"/>
      <c r="BO22" s="703" t="s">
        <v>234</v>
      </c>
      <c r="BP22" s="703"/>
      <c r="BQ22" s="703"/>
      <c r="BR22" s="703"/>
      <c r="BS22" s="649" t="s">
        <v>234</v>
      </c>
      <c r="BT22" s="644"/>
      <c r="BU22" s="644"/>
      <c r="BV22" s="644"/>
      <c r="BW22" s="644"/>
      <c r="BX22" s="644"/>
      <c r="BY22" s="644"/>
      <c r="BZ22" s="644"/>
      <c r="CA22" s="644"/>
      <c r="CB22" s="684"/>
      <c r="CD22" s="758" t="s">
        <v>272</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273</v>
      </c>
      <c r="C23" s="639"/>
      <c r="D23" s="639"/>
      <c r="E23" s="639"/>
      <c r="F23" s="639"/>
      <c r="G23" s="639"/>
      <c r="H23" s="639"/>
      <c r="I23" s="639"/>
      <c r="J23" s="639"/>
      <c r="K23" s="639"/>
      <c r="L23" s="639"/>
      <c r="M23" s="639"/>
      <c r="N23" s="639"/>
      <c r="O23" s="639"/>
      <c r="P23" s="639"/>
      <c r="Q23" s="640"/>
      <c r="R23" s="641">
        <v>7261</v>
      </c>
      <c r="S23" s="644"/>
      <c r="T23" s="644"/>
      <c r="U23" s="644"/>
      <c r="V23" s="644"/>
      <c r="W23" s="644"/>
      <c r="X23" s="644"/>
      <c r="Y23" s="645"/>
      <c r="Z23" s="703">
        <v>0</v>
      </c>
      <c r="AA23" s="703"/>
      <c r="AB23" s="703"/>
      <c r="AC23" s="703"/>
      <c r="AD23" s="704">
        <v>7261</v>
      </c>
      <c r="AE23" s="704"/>
      <c r="AF23" s="704"/>
      <c r="AG23" s="704"/>
      <c r="AH23" s="704"/>
      <c r="AI23" s="704"/>
      <c r="AJ23" s="704"/>
      <c r="AK23" s="704"/>
      <c r="AL23" s="646">
        <v>0</v>
      </c>
      <c r="AM23" s="647"/>
      <c r="AN23" s="647"/>
      <c r="AO23" s="705"/>
      <c r="AP23" s="749" t="s">
        <v>274</v>
      </c>
      <c r="AQ23" s="756"/>
      <c r="AR23" s="756"/>
      <c r="AS23" s="756"/>
      <c r="AT23" s="756"/>
      <c r="AU23" s="756"/>
      <c r="AV23" s="756"/>
      <c r="AW23" s="756"/>
      <c r="AX23" s="756"/>
      <c r="AY23" s="756"/>
      <c r="AZ23" s="756"/>
      <c r="BA23" s="756"/>
      <c r="BB23" s="756"/>
      <c r="BC23" s="756"/>
      <c r="BD23" s="756"/>
      <c r="BE23" s="756"/>
      <c r="BF23" s="751"/>
      <c r="BG23" s="641" t="s">
        <v>234</v>
      </c>
      <c r="BH23" s="644"/>
      <c r="BI23" s="644"/>
      <c r="BJ23" s="644"/>
      <c r="BK23" s="644"/>
      <c r="BL23" s="644"/>
      <c r="BM23" s="644"/>
      <c r="BN23" s="645"/>
      <c r="BO23" s="703" t="s">
        <v>121</v>
      </c>
      <c r="BP23" s="703"/>
      <c r="BQ23" s="703"/>
      <c r="BR23" s="703"/>
      <c r="BS23" s="649" t="s">
        <v>234</v>
      </c>
      <c r="BT23" s="644"/>
      <c r="BU23" s="644"/>
      <c r="BV23" s="644"/>
      <c r="BW23" s="644"/>
      <c r="BX23" s="644"/>
      <c r="BY23" s="644"/>
      <c r="BZ23" s="644"/>
      <c r="CA23" s="644"/>
      <c r="CB23" s="684"/>
      <c r="CD23" s="758" t="s">
        <v>212</v>
      </c>
      <c r="CE23" s="759"/>
      <c r="CF23" s="759"/>
      <c r="CG23" s="759"/>
      <c r="CH23" s="759"/>
      <c r="CI23" s="759"/>
      <c r="CJ23" s="759"/>
      <c r="CK23" s="759"/>
      <c r="CL23" s="759"/>
      <c r="CM23" s="759"/>
      <c r="CN23" s="759"/>
      <c r="CO23" s="759"/>
      <c r="CP23" s="759"/>
      <c r="CQ23" s="760"/>
      <c r="CR23" s="758" t="s">
        <v>275</v>
      </c>
      <c r="CS23" s="759"/>
      <c r="CT23" s="759"/>
      <c r="CU23" s="759"/>
      <c r="CV23" s="759"/>
      <c r="CW23" s="759"/>
      <c r="CX23" s="759"/>
      <c r="CY23" s="760"/>
      <c r="CZ23" s="758" t="s">
        <v>276</v>
      </c>
      <c r="DA23" s="759"/>
      <c r="DB23" s="759"/>
      <c r="DC23" s="760"/>
      <c r="DD23" s="758" t="s">
        <v>277</v>
      </c>
      <c r="DE23" s="759"/>
      <c r="DF23" s="759"/>
      <c r="DG23" s="759"/>
      <c r="DH23" s="759"/>
      <c r="DI23" s="759"/>
      <c r="DJ23" s="759"/>
      <c r="DK23" s="760"/>
      <c r="DL23" s="767" t="s">
        <v>278</v>
      </c>
      <c r="DM23" s="768"/>
      <c r="DN23" s="768"/>
      <c r="DO23" s="768"/>
      <c r="DP23" s="768"/>
      <c r="DQ23" s="768"/>
      <c r="DR23" s="768"/>
      <c r="DS23" s="768"/>
      <c r="DT23" s="768"/>
      <c r="DU23" s="768"/>
      <c r="DV23" s="769"/>
      <c r="DW23" s="758" t="s">
        <v>279</v>
      </c>
      <c r="DX23" s="759"/>
      <c r="DY23" s="759"/>
      <c r="DZ23" s="759"/>
      <c r="EA23" s="759"/>
      <c r="EB23" s="759"/>
      <c r="EC23" s="760"/>
    </row>
    <row r="24" spans="2:133" ht="11.25" customHeight="1">
      <c r="B24" s="638" t="s">
        <v>280</v>
      </c>
      <c r="C24" s="639"/>
      <c r="D24" s="639"/>
      <c r="E24" s="639"/>
      <c r="F24" s="639"/>
      <c r="G24" s="639"/>
      <c r="H24" s="639"/>
      <c r="I24" s="639"/>
      <c r="J24" s="639"/>
      <c r="K24" s="639"/>
      <c r="L24" s="639"/>
      <c r="M24" s="639"/>
      <c r="N24" s="639"/>
      <c r="O24" s="639"/>
      <c r="P24" s="639"/>
      <c r="Q24" s="640"/>
      <c r="R24" s="641">
        <v>108088</v>
      </c>
      <c r="S24" s="644"/>
      <c r="T24" s="644"/>
      <c r="U24" s="644"/>
      <c r="V24" s="644"/>
      <c r="W24" s="644"/>
      <c r="X24" s="644"/>
      <c r="Y24" s="645"/>
      <c r="Z24" s="703">
        <v>0.3</v>
      </c>
      <c r="AA24" s="703"/>
      <c r="AB24" s="703"/>
      <c r="AC24" s="703"/>
      <c r="AD24" s="704" t="s">
        <v>234</v>
      </c>
      <c r="AE24" s="704"/>
      <c r="AF24" s="704"/>
      <c r="AG24" s="704"/>
      <c r="AH24" s="704"/>
      <c r="AI24" s="704"/>
      <c r="AJ24" s="704"/>
      <c r="AK24" s="704"/>
      <c r="AL24" s="646" t="s">
        <v>234</v>
      </c>
      <c r="AM24" s="647"/>
      <c r="AN24" s="647"/>
      <c r="AO24" s="705"/>
      <c r="AP24" s="749" t="s">
        <v>281</v>
      </c>
      <c r="AQ24" s="756"/>
      <c r="AR24" s="756"/>
      <c r="AS24" s="756"/>
      <c r="AT24" s="756"/>
      <c r="AU24" s="756"/>
      <c r="AV24" s="756"/>
      <c r="AW24" s="756"/>
      <c r="AX24" s="756"/>
      <c r="AY24" s="756"/>
      <c r="AZ24" s="756"/>
      <c r="BA24" s="756"/>
      <c r="BB24" s="756"/>
      <c r="BC24" s="756"/>
      <c r="BD24" s="756"/>
      <c r="BE24" s="756"/>
      <c r="BF24" s="751"/>
      <c r="BG24" s="641" t="s">
        <v>234</v>
      </c>
      <c r="BH24" s="644"/>
      <c r="BI24" s="644"/>
      <c r="BJ24" s="644"/>
      <c r="BK24" s="644"/>
      <c r="BL24" s="644"/>
      <c r="BM24" s="644"/>
      <c r="BN24" s="645"/>
      <c r="BO24" s="703" t="s">
        <v>121</v>
      </c>
      <c r="BP24" s="703"/>
      <c r="BQ24" s="703"/>
      <c r="BR24" s="703"/>
      <c r="BS24" s="649" t="s">
        <v>121</v>
      </c>
      <c r="BT24" s="644"/>
      <c r="BU24" s="644"/>
      <c r="BV24" s="644"/>
      <c r="BW24" s="644"/>
      <c r="BX24" s="644"/>
      <c r="BY24" s="644"/>
      <c r="BZ24" s="644"/>
      <c r="CA24" s="644"/>
      <c r="CB24" s="684"/>
      <c r="CD24" s="712" t="s">
        <v>282</v>
      </c>
      <c r="CE24" s="713"/>
      <c r="CF24" s="713"/>
      <c r="CG24" s="713"/>
      <c r="CH24" s="713"/>
      <c r="CI24" s="713"/>
      <c r="CJ24" s="713"/>
      <c r="CK24" s="713"/>
      <c r="CL24" s="713"/>
      <c r="CM24" s="713"/>
      <c r="CN24" s="713"/>
      <c r="CO24" s="713"/>
      <c r="CP24" s="713"/>
      <c r="CQ24" s="714"/>
      <c r="CR24" s="706">
        <v>12520059</v>
      </c>
      <c r="CS24" s="707"/>
      <c r="CT24" s="707"/>
      <c r="CU24" s="707"/>
      <c r="CV24" s="707"/>
      <c r="CW24" s="707"/>
      <c r="CX24" s="707"/>
      <c r="CY24" s="753"/>
      <c r="CZ24" s="754">
        <v>40.9</v>
      </c>
      <c r="DA24" s="723"/>
      <c r="DB24" s="723"/>
      <c r="DC24" s="757"/>
      <c r="DD24" s="752">
        <v>10319843</v>
      </c>
      <c r="DE24" s="707"/>
      <c r="DF24" s="707"/>
      <c r="DG24" s="707"/>
      <c r="DH24" s="707"/>
      <c r="DI24" s="707"/>
      <c r="DJ24" s="707"/>
      <c r="DK24" s="753"/>
      <c r="DL24" s="752">
        <v>10255749</v>
      </c>
      <c r="DM24" s="707"/>
      <c r="DN24" s="707"/>
      <c r="DO24" s="707"/>
      <c r="DP24" s="707"/>
      <c r="DQ24" s="707"/>
      <c r="DR24" s="707"/>
      <c r="DS24" s="707"/>
      <c r="DT24" s="707"/>
      <c r="DU24" s="707"/>
      <c r="DV24" s="753"/>
      <c r="DW24" s="754">
        <v>56.5</v>
      </c>
      <c r="DX24" s="723"/>
      <c r="DY24" s="723"/>
      <c r="DZ24" s="723"/>
      <c r="EA24" s="723"/>
      <c r="EB24" s="723"/>
      <c r="EC24" s="755"/>
    </row>
    <row r="25" spans="2:133" ht="11.25" customHeight="1">
      <c r="B25" s="638" t="s">
        <v>283</v>
      </c>
      <c r="C25" s="639"/>
      <c r="D25" s="639"/>
      <c r="E25" s="639"/>
      <c r="F25" s="639"/>
      <c r="G25" s="639"/>
      <c r="H25" s="639"/>
      <c r="I25" s="639"/>
      <c r="J25" s="639"/>
      <c r="K25" s="639"/>
      <c r="L25" s="639"/>
      <c r="M25" s="639"/>
      <c r="N25" s="639"/>
      <c r="O25" s="639"/>
      <c r="P25" s="639"/>
      <c r="Q25" s="640"/>
      <c r="R25" s="641">
        <v>405943</v>
      </c>
      <c r="S25" s="644"/>
      <c r="T25" s="644"/>
      <c r="U25" s="644"/>
      <c r="V25" s="644"/>
      <c r="W25" s="644"/>
      <c r="X25" s="644"/>
      <c r="Y25" s="645"/>
      <c r="Z25" s="703">
        <v>1.3</v>
      </c>
      <c r="AA25" s="703"/>
      <c r="AB25" s="703"/>
      <c r="AC25" s="703"/>
      <c r="AD25" s="704">
        <v>29715</v>
      </c>
      <c r="AE25" s="704"/>
      <c r="AF25" s="704"/>
      <c r="AG25" s="704"/>
      <c r="AH25" s="704"/>
      <c r="AI25" s="704"/>
      <c r="AJ25" s="704"/>
      <c r="AK25" s="704"/>
      <c r="AL25" s="646">
        <v>0.2</v>
      </c>
      <c r="AM25" s="647"/>
      <c r="AN25" s="647"/>
      <c r="AO25" s="705"/>
      <c r="AP25" s="749" t="s">
        <v>284</v>
      </c>
      <c r="AQ25" s="756"/>
      <c r="AR25" s="756"/>
      <c r="AS25" s="756"/>
      <c r="AT25" s="756"/>
      <c r="AU25" s="756"/>
      <c r="AV25" s="756"/>
      <c r="AW25" s="756"/>
      <c r="AX25" s="756"/>
      <c r="AY25" s="756"/>
      <c r="AZ25" s="756"/>
      <c r="BA25" s="756"/>
      <c r="BB25" s="756"/>
      <c r="BC25" s="756"/>
      <c r="BD25" s="756"/>
      <c r="BE25" s="756"/>
      <c r="BF25" s="751"/>
      <c r="BG25" s="641" t="s">
        <v>234</v>
      </c>
      <c r="BH25" s="644"/>
      <c r="BI25" s="644"/>
      <c r="BJ25" s="644"/>
      <c r="BK25" s="644"/>
      <c r="BL25" s="644"/>
      <c r="BM25" s="644"/>
      <c r="BN25" s="645"/>
      <c r="BO25" s="703" t="s">
        <v>234</v>
      </c>
      <c r="BP25" s="703"/>
      <c r="BQ25" s="703"/>
      <c r="BR25" s="703"/>
      <c r="BS25" s="649" t="s">
        <v>234</v>
      </c>
      <c r="BT25" s="644"/>
      <c r="BU25" s="644"/>
      <c r="BV25" s="644"/>
      <c r="BW25" s="644"/>
      <c r="BX25" s="644"/>
      <c r="BY25" s="644"/>
      <c r="BZ25" s="644"/>
      <c r="CA25" s="644"/>
      <c r="CB25" s="684"/>
      <c r="CD25" s="685" t="s">
        <v>285</v>
      </c>
      <c r="CE25" s="682"/>
      <c r="CF25" s="682"/>
      <c r="CG25" s="682"/>
      <c r="CH25" s="682"/>
      <c r="CI25" s="682"/>
      <c r="CJ25" s="682"/>
      <c r="CK25" s="682"/>
      <c r="CL25" s="682"/>
      <c r="CM25" s="682"/>
      <c r="CN25" s="682"/>
      <c r="CO25" s="682"/>
      <c r="CP25" s="682"/>
      <c r="CQ25" s="683"/>
      <c r="CR25" s="641">
        <v>3945593</v>
      </c>
      <c r="CS25" s="642"/>
      <c r="CT25" s="642"/>
      <c r="CU25" s="642"/>
      <c r="CV25" s="642"/>
      <c r="CW25" s="642"/>
      <c r="CX25" s="642"/>
      <c r="CY25" s="643"/>
      <c r="CZ25" s="646">
        <v>12.9</v>
      </c>
      <c r="DA25" s="675"/>
      <c r="DB25" s="675"/>
      <c r="DC25" s="676"/>
      <c r="DD25" s="649">
        <v>3779780</v>
      </c>
      <c r="DE25" s="642"/>
      <c r="DF25" s="642"/>
      <c r="DG25" s="642"/>
      <c r="DH25" s="642"/>
      <c r="DI25" s="642"/>
      <c r="DJ25" s="642"/>
      <c r="DK25" s="643"/>
      <c r="DL25" s="649">
        <v>3717438</v>
      </c>
      <c r="DM25" s="642"/>
      <c r="DN25" s="642"/>
      <c r="DO25" s="642"/>
      <c r="DP25" s="642"/>
      <c r="DQ25" s="642"/>
      <c r="DR25" s="642"/>
      <c r="DS25" s="642"/>
      <c r="DT25" s="642"/>
      <c r="DU25" s="642"/>
      <c r="DV25" s="643"/>
      <c r="DW25" s="646">
        <v>20.5</v>
      </c>
      <c r="DX25" s="675"/>
      <c r="DY25" s="675"/>
      <c r="DZ25" s="675"/>
      <c r="EA25" s="675"/>
      <c r="EB25" s="675"/>
      <c r="EC25" s="677"/>
    </row>
    <row r="26" spans="2:133" ht="11.25" customHeight="1">
      <c r="B26" s="638" t="s">
        <v>286</v>
      </c>
      <c r="C26" s="639"/>
      <c r="D26" s="639"/>
      <c r="E26" s="639"/>
      <c r="F26" s="639"/>
      <c r="G26" s="639"/>
      <c r="H26" s="639"/>
      <c r="I26" s="639"/>
      <c r="J26" s="639"/>
      <c r="K26" s="639"/>
      <c r="L26" s="639"/>
      <c r="M26" s="639"/>
      <c r="N26" s="639"/>
      <c r="O26" s="639"/>
      <c r="P26" s="639"/>
      <c r="Q26" s="640"/>
      <c r="R26" s="641">
        <v>114389</v>
      </c>
      <c r="S26" s="644"/>
      <c r="T26" s="644"/>
      <c r="U26" s="644"/>
      <c r="V26" s="644"/>
      <c r="W26" s="644"/>
      <c r="X26" s="644"/>
      <c r="Y26" s="645"/>
      <c r="Z26" s="703">
        <v>0.4</v>
      </c>
      <c r="AA26" s="703"/>
      <c r="AB26" s="703"/>
      <c r="AC26" s="703"/>
      <c r="AD26" s="704">
        <v>4750</v>
      </c>
      <c r="AE26" s="704"/>
      <c r="AF26" s="704"/>
      <c r="AG26" s="704"/>
      <c r="AH26" s="704"/>
      <c r="AI26" s="704"/>
      <c r="AJ26" s="704"/>
      <c r="AK26" s="704"/>
      <c r="AL26" s="646">
        <v>0</v>
      </c>
      <c r="AM26" s="647"/>
      <c r="AN26" s="647"/>
      <c r="AO26" s="705"/>
      <c r="AP26" s="749" t="s">
        <v>287</v>
      </c>
      <c r="AQ26" s="750"/>
      <c r="AR26" s="750"/>
      <c r="AS26" s="750"/>
      <c r="AT26" s="750"/>
      <c r="AU26" s="750"/>
      <c r="AV26" s="750"/>
      <c r="AW26" s="750"/>
      <c r="AX26" s="750"/>
      <c r="AY26" s="750"/>
      <c r="AZ26" s="750"/>
      <c r="BA26" s="750"/>
      <c r="BB26" s="750"/>
      <c r="BC26" s="750"/>
      <c r="BD26" s="750"/>
      <c r="BE26" s="750"/>
      <c r="BF26" s="751"/>
      <c r="BG26" s="641" t="s">
        <v>121</v>
      </c>
      <c r="BH26" s="644"/>
      <c r="BI26" s="644"/>
      <c r="BJ26" s="644"/>
      <c r="BK26" s="644"/>
      <c r="BL26" s="644"/>
      <c r="BM26" s="644"/>
      <c r="BN26" s="645"/>
      <c r="BO26" s="703" t="s">
        <v>234</v>
      </c>
      <c r="BP26" s="703"/>
      <c r="BQ26" s="703"/>
      <c r="BR26" s="703"/>
      <c r="BS26" s="649" t="s">
        <v>121</v>
      </c>
      <c r="BT26" s="644"/>
      <c r="BU26" s="644"/>
      <c r="BV26" s="644"/>
      <c r="BW26" s="644"/>
      <c r="BX26" s="644"/>
      <c r="BY26" s="644"/>
      <c r="BZ26" s="644"/>
      <c r="CA26" s="644"/>
      <c r="CB26" s="684"/>
      <c r="CD26" s="685" t="s">
        <v>288</v>
      </c>
      <c r="CE26" s="682"/>
      <c r="CF26" s="682"/>
      <c r="CG26" s="682"/>
      <c r="CH26" s="682"/>
      <c r="CI26" s="682"/>
      <c r="CJ26" s="682"/>
      <c r="CK26" s="682"/>
      <c r="CL26" s="682"/>
      <c r="CM26" s="682"/>
      <c r="CN26" s="682"/>
      <c r="CO26" s="682"/>
      <c r="CP26" s="682"/>
      <c r="CQ26" s="683"/>
      <c r="CR26" s="641">
        <v>2557464</v>
      </c>
      <c r="CS26" s="644"/>
      <c r="CT26" s="644"/>
      <c r="CU26" s="644"/>
      <c r="CV26" s="644"/>
      <c r="CW26" s="644"/>
      <c r="CX26" s="644"/>
      <c r="CY26" s="645"/>
      <c r="CZ26" s="646">
        <v>8.4</v>
      </c>
      <c r="DA26" s="675"/>
      <c r="DB26" s="675"/>
      <c r="DC26" s="676"/>
      <c r="DD26" s="649">
        <v>2430382</v>
      </c>
      <c r="DE26" s="644"/>
      <c r="DF26" s="644"/>
      <c r="DG26" s="644"/>
      <c r="DH26" s="644"/>
      <c r="DI26" s="644"/>
      <c r="DJ26" s="644"/>
      <c r="DK26" s="645"/>
      <c r="DL26" s="649" t="s">
        <v>121</v>
      </c>
      <c r="DM26" s="644"/>
      <c r="DN26" s="644"/>
      <c r="DO26" s="644"/>
      <c r="DP26" s="644"/>
      <c r="DQ26" s="644"/>
      <c r="DR26" s="644"/>
      <c r="DS26" s="644"/>
      <c r="DT26" s="644"/>
      <c r="DU26" s="644"/>
      <c r="DV26" s="645"/>
      <c r="DW26" s="646" t="s">
        <v>237</v>
      </c>
      <c r="DX26" s="675"/>
      <c r="DY26" s="675"/>
      <c r="DZ26" s="675"/>
      <c r="EA26" s="675"/>
      <c r="EB26" s="675"/>
      <c r="EC26" s="677"/>
    </row>
    <row r="27" spans="2:133" ht="11.25" customHeight="1">
      <c r="B27" s="638" t="s">
        <v>289</v>
      </c>
      <c r="C27" s="639"/>
      <c r="D27" s="639"/>
      <c r="E27" s="639"/>
      <c r="F27" s="639"/>
      <c r="G27" s="639"/>
      <c r="H27" s="639"/>
      <c r="I27" s="639"/>
      <c r="J27" s="639"/>
      <c r="K27" s="639"/>
      <c r="L27" s="639"/>
      <c r="M27" s="639"/>
      <c r="N27" s="639"/>
      <c r="O27" s="639"/>
      <c r="P27" s="639"/>
      <c r="Q27" s="640"/>
      <c r="R27" s="641">
        <v>2062912</v>
      </c>
      <c r="S27" s="644"/>
      <c r="T27" s="644"/>
      <c r="U27" s="644"/>
      <c r="V27" s="644"/>
      <c r="W27" s="644"/>
      <c r="X27" s="644"/>
      <c r="Y27" s="645"/>
      <c r="Z27" s="703">
        <v>6.6</v>
      </c>
      <c r="AA27" s="703"/>
      <c r="AB27" s="703"/>
      <c r="AC27" s="703"/>
      <c r="AD27" s="704" t="s">
        <v>234</v>
      </c>
      <c r="AE27" s="704"/>
      <c r="AF27" s="704"/>
      <c r="AG27" s="704"/>
      <c r="AH27" s="704"/>
      <c r="AI27" s="704"/>
      <c r="AJ27" s="704"/>
      <c r="AK27" s="704"/>
      <c r="AL27" s="646" t="s">
        <v>234</v>
      </c>
      <c r="AM27" s="647"/>
      <c r="AN27" s="647"/>
      <c r="AO27" s="705"/>
      <c r="AP27" s="638" t="s">
        <v>290</v>
      </c>
      <c r="AQ27" s="639"/>
      <c r="AR27" s="639"/>
      <c r="AS27" s="639"/>
      <c r="AT27" s="639"/>
      <c r="AU27" s="639"/>
      <c r="AV27" s="639"/>
      <c r="AW27" s="639"/>
      <c r="AX27" s="639"/>
      <c r="AY27" s="639"/>
      <c r="AZ27" s="639"/>
      <c r="BA27" s="639"/>
      <c r="BB27" s="639"/>
      <c r="BC27" s="639"/>
      <c r="BD27" s="639"/>
      <c r="BE27" s="639"/>
      <c r="BF27" s="640"/>
      <c r="BG27" s="641">
        <v>3871540</v>
      </c>
      <c r="BH27" s="644"/>
      <c r="BI27" s="644"/>
      <c r="BJ27" s="644"/>
      <c r="BK27" s="644"/>
      <c r="BL27" s="644"/>
      <c r="BM27" s="644"/>
      <c r="BN27" s="645"/>
      <c r="BO27" s="703">
        <v>100</v>
      </c>
      <c r="BP27" s="703"/>
      <c r="BQ27" s="703"/>
      <c r="BR27" s="703"/>
      <c r="BS27" s="649">
        <v>26607</v>
      </c>
      <c r="BT27" s="644"/>
      <c r="BU27" s="644"/>
      <c r="BV27" s="644"/>
      <c r="BW27" s="644"/>
      <c r="BX27" s="644"/>
      <c r="BY27" s="644"/>
      <c r="BZ27" s="644"/>
      <c r="CA27" s="644"/>
      <c r="CB27" s="684"/>
      <c r="CD27" s="685" t="s">
        <v>291</v>
      </c>
      <c r="CE27" s="682"/>
      <c r="CF27" s="682"/>
      <c r="CG27" s="682"/>
      <c r="CH27" s="682"/>
      <c r="CI27" s="682"/>
      <c r="CJ27" s="682"/>
      <c r="CK27" s="682"/>
      <c r="CL27" s="682"/>
      <c r="CM27" s="682"/>
      <c r="CN27" s="682"/>
      <c r="CO27" s="682"/>
      <c r="CP27" s="682"/>
      <c r="CQ27" s="683"/>
      <c r="CR27" s="641">
        <v>3826788</v>
      </c>
      <c r="CS27" s="642"/>
      <c r="CT27" s="642"/>
      <c r="CU27" s="642"/>
      <c r="CV27" s="642"/>
      <c r="CW27" s="642"/>
      <c r="CX27" s="642"/>
      <c r="CY27" s="643"/>
      <c r="CZ27" s="646">
        <v>12.5</v>
      </c>
      <c r="DA27" s="675"/>
      <c r="DB27" s="675"/>
      <c r="DC27" s="676"/>
      <c r="DD27" s="649">
        <v>1876807</v>
      </c>
      <c r="DE27" s="642"/>
      <c r="DF27" s="642"/>
      <c r="DG27" s="642"/>
      <c r="DH27" s="642"/>
      <c r="DI27" s="642"/>
      <c r="DJ27" s="642"/>
      <c r="DK27" s="643"/>
      <c r="DL27" s="649">
        <v>1875055</v>
      </c>
      <c r="DM27" s="642"/>
      <c r="DN27" s="642"/>
      <c r="DO27" s="642"/>
      <c r="DP27" s="642"/>
      <c r="DQ27" s="642"/>
      <c r="DR27" s="642"/>
      <c r="DS27" s="642"/>
      <c r="DT27" s="642"/>
      <c r="DU27" s="642"/>
      <c r="DV27" s="643"/>
      <c r="DW27" s="646">
        <v>10.3</v>
      </c>
      <c r="DX27" s="675"/>
      <c r="DY27" s="675"/>
      <c r="DZ27" s="675"/>
      <c r="EA27" s="675"/>
      <c r="EB27" s="675"/>
      <c r="EC27" s="677"/>
    </row>
    <row r="28" spans="2:133" ht="11.25" customHeight="1">
      <c r="B28" s="746" t="s">
        <v>292</v>
      </c>
      <c r="C28" s="747"/>
      <c r="D28" s="747"/>
      <c r="E28" s="747"/>
      <c r="F28" s="747"/>
      <c r="G28" s="747"/>
      <c r="H28" s="747"/>
      <c r="I28" s="747"/>
      <c r="J28" s="747"/>
      <c r="K28" s="747"/>
      <c r="L28" s="747"/>
      <c r="M28" s="747"/>
      <c r="N28" s="747"/>
      <c r="O28" s="747"/>
      <c r="P28" s="747"/>
      <c r="Q28" s="748"/>
      <c r="R28" s="641" t="s">
        <v>237</v>
      </c>
      <c r="S28" s="644"/>
      <c r="T28" s="644"/>
      <c r="U28" s="644"/>
      <c r="V28" s="644"/>
      <c r="W28" s="644"/>
      <c r="X28" s="644"/>
      <c r="Y28" s="645"/>
      <c r="Z28" s="703" t="s">
        <v>121</v>
      </c>
      <c r="AA28" s="703"/>
      <c r="AB28" s="703"/>
      <c r="AC28" s="703"/>
      <c r="AD28" s="704" t="s">
        <v>234</v>
      </c>
      <c r="AE28" s="704"/>
      <c r="AF28" s="704"/>
      <c r="AG28" s="704"/>
      <c r="AH28" s="704"/>
      <c r="AI28" s="704"/>
      <c r="AJ28" s="704"/>
      <c r="AK28" s="704"/>
      <c r="AL28" s="646" t="s">
        <v>237</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293</v>
      </c>
      <c r="CE28" s="682"/>
      <c r="CF28" s="682"/>
      <c r="CG28" s="682"/>
      <c r="CH28" s="682"/>
      <c r="CI28" s="682"/>
      <c r="CJ28" s="682"/>
      <c r="CK28" s="682"/>
      <c r="CL28" s="682"/>
      <c r="CM28" s="682"/>
      <c r="CN28" s="682"/>
      <c r="CO28" s="682"/>
      <c r="CP28" s="682"/>
      <c r="CQ28" s="683"/>
      <c r="CR28" s="641">
        <v>4747678</v>
      </c>
      <c r="CS28" s="644"/>
      <c r="CT28" s="644"/>
      <c r="CU28" s="644"/>
      <c r="CV28" s="644"/>
      <c r="CW28" s="644"/>
      <c r="CX28" s="644"/>
      <c r="CY28" s="645"/>
      <c r="CZ28" s="646">
        <v>15.5</v>
      </c>
      <c r="DA28" s="675"/>
      <c r="DB28" s="675"/>
      <c r="DC28" s="676"/>
      <c r="DD28" s="649">
        <v>4663256</v>
      </c>
      <c r="DE28" s="644"/>
      <c r="DF28" s="644"/>
      <c r="DG28" s="644"/>
      <c r="DH28" s="644"/>
      <c r="DI28" s="644"/>
      <c r="DJ28" s="644"/>
      <c r="DK28" s="645"/>
      <c r="DL28" s="649">
        <v>4663256</v>
      </c>
      <c r="DM28" s="644"/>
      <c r="DN28" s="644"/>
      <c r="DO28" s="644"/>
      <c r="DP28" s="644"/>
      <c r="DQ28" s="644"/>
      <c r="DR28" s="644"/>
      <c r="DS28" s="644"/>
      <c r="DT28" s="644"/>
      <c r="DU28" s="644"/>
      <c r="DV28" s="645"/>
      <c r="DW28" s="646">
        <v>25.7</v>
      </c>
      <c r="DX28" s="675"/>
      <c r="DY28" s="675"/>
      <c r="DZ28" s="675"/>
      <c r="EA28" s="675"/>
      <c r="EB28" s="675"/>
      <c r="EC28" s="677"/>
    </row>
    <row r="29" spans="2:133" ht="11.25" customHeight="1">
      <c r="B29" s="638" t="s">
        <v>294</v>
      </c>
      <c r="C29" s="639"/>
      <c r="D29" s="639"/>
      <c r="E29" s="639"/>
      <c r="F29" s="639"/>
      <c r="G29" s="639"/>
      <c r="H29" s="639"/>
      <c r="I29" s="639"/>
      <c r="J29" s="639"/>
      <c r="K29" s="639"/>
      <c r="L29" s="639"/>
      <c r="M29" s="639"/>
      <c r="N29" s="639"/>
      <c r="O29" s="639"/>
      <c r="P29" s="639"/>
      <c r="Q29" s="640"/>
      <c r="R29" s="641">
        <v>2534224</v>
      </c>
      <c r="S29" s="644"/>
      <c r="T29" s="644"/>
      <c r="U29" s="644"/>
      <c r="V29" s="644"/>
      <c r="W29" s="644"/>
      <c r="X29" s="644"/>
      <c r="Y29" s="645"/>
      <c r="Z29" s="703">
        <v>8.1</v>
      </c>
      <c r="AA29" s="703"/>
      <c r="AB29" s="703"/>
      <c r="AC29" s="703"/>
      <c r="AD29" s="704" t="s">
        <v>234</v>
      </c>
      <c r="AE29" s="704"/>
      <c r="AF29" s="704"/>
      <c r="AG29" s="704"/>
      <c r="AH29" s="704"/>
      <c r="AI29" s="704"/>
      <c r="AJ29" s="704"/>
      <c r="AK29" s="704"/>
      <c r="AL29" s="646" t="s">
        <v>121</v>
      </c>
      <c r="AM29" s="647"/>
      <c r="AN29" s="647"/>
      <c r="AO29" s="705"/>
      <c r="AP29" s="715" t="s">
        <v>212</v>
      </c>
      <c r="AQ29" s="716"/>
      <c r="AR29" s="716"/>
      <c r="AS29" s="716"/>
      <c r="AT29" s="716"/>
      <c r="AU29" s="716"/>
      <c r="AV29" s="716"/>
      <c r="AW29" s="716"/>
      <c r="AX29" s="716"/>
      <c r="AY29" s="716"/>
      <c r="AZ29" s="716"/>
      <c r="BA29" s="716"/>
      <c r="BB29" s="716"/>
      <c r="BC29" s="716"/>
      <c r="BD29" s="716"/>
      <c r="BE29" s="716"/>
      <c r="BF29" s="717"/>
      <c r="BG29" s="715" t="s">
        <v>295</v>
      </c>
      <c r="BH29" s="743"/>
      <c r="BI29" s="743"/>
      <c r="BJ29" s="743"/>
      <c r="BK29" s="743"/>
      <c r="BL29" s="743"/>
      <c r="BM29" s="743"/>
      <c r="BN29" s="743"/>
      <c r="BO29" s="743"/>
      <c r="BP29" s="743"/>
      <c r="BQ29" s="744"/>
      <c r="BR29" s="715" t="s">
        <v>296</v>
      </c>
      <c r="BS29" s="743"/>
      <c r="BT29" s="743"/>
      <c r="BU29" s="743"/>
      <c r="BV29" s="743"/>
      <c r="BW29" s="743"/>
      <c r="BX29" s="743"/>
      <c r="BY29" s="743"/>
      <c r="BZ29" s="743"/>
      <c r="CA29" s="743"/>
      <c r="CB29" s="744"/>
      <c r="CD29" s="725" t="s">
        <v>297</v>
      </c>
      <c r="CE29" s="726"/>
      <c r="CF29" s="685" t="s">
        <v>298</v>
      </c>
      <c r="CG29" s="682"/>
      <c r="CH29" s="682"/>
      <c r="CI29" s="682"/>
      <c r="CJ29" s="682"/>
      <c r="CK29" s="682"/>
      <c r="CL29" s="682"/>
      <c r="CM29" s="682"/>
      <c r="CN29" s="682"/>
      <c r="CO29" s="682"/>
      <c r="CP29" s="682"/>
      <c r="CQ29" s="683"/>
      <c r="CR29" s="641">
        <v>4747470</v>
      </c>
      <c r="CS29" s="642"/>
      <c r="CT29" s="642"/>
      <c r="CU29" s="642"/>
      <c r="CV29" s="642"/>
      <c r="CW29" s="642"/>
      <c r="CX29" s="642"/>
      <c r="CY29" s="643"/>
      <c r="CZ29" s="646">
        <v>15.5</v>
      </c>
      <c r="DA29" s="675"/>
      <c r="DB29" s="675"/>
      <c r="DC29" s="676"/>
      <c r="DD29" s="649">
        <v>4663048</v>
      </c>
      <c r="DE29" s="642"/>
      <c r="DF29" s="642"/>
      <c r="DG29" s="642"/>
      <c r="DH29" s="642"/>
      <c r="DI29" s="642"/>
      <c r="DJ29" s="642"/>
      <c r="DK29" s="643"/>
      <c r="DL29" s="649">
        <v>4663048</v>
      </c>
      <c r="DM29" s="642"/>
      <c r="DN29" s="642"/>
      <c r="DO29" s="642"/>
      <c r="DP29" s="642"/>
      <c r="DQ29" s="642"/>
      <c r="DR29" s="642"/>
      <c r="DS29" s="642"/>
      <c r="DT29" s="642"/>
      <c r="DU29" s="642"/>
      <c r="DV29" s="643"/>
      <c r="DW29" s="646">
        <v>25.7</v>
      </c>
      <c r="DX29" s="675"/>
      <c r="DY29" s="675"/>
      <c r="DZ29" s="675"/>
      <c r="EA29" s="675"/>
      <c r="EB29" s="675"/>
      <c r="EC29" s="677"/>
    </row>
    <row r="30" spans="2:133" ht="11.25" customHeight="1">
      <c r="B30" s="638" t="s">
        <v>299</v>
      </c>
      <c r="C30" s="639"/>
      <c r="D30" s="639"/>
      <c r="E30" s="639"/>
      <c r="F30" s="639"/>
      <c r="G30" s="639"/>
      <c r="H30" s="639"/>
      <c r="I30" s="639"/>
      <c r="J30" s="639"/>
      <c r="K30" s="639"/>
      <c r="L30" s="639"/>
      <c r="M30" s="639"/>
      <c r="N30" s="639"/>
      <c r="O30" s="639"/>
      <c r="P30" s="639"/>
      <c r="Q30" s="640"/>
      <c r="R30" s="641">
        <v>51973</v>
      </c>
      <c r="S30" s="644"/>
      <c r="T30" s="644"/>
      <c r="U30" s="644"/>
      <c r="V30" s="644"/>
      <c r="W30" s="644"/>
      <c r="X30" s="644"/>
      <c r="Y30" s="645"/>
      <c r="Z30" s="703">
        <v>0.2</v>
      </c>
      <c r="AA30" s="703"/>
      <c r="AB30" s="703"/>
      <c r="AC30" s="703"/>
      <c r="AD30" s="704">
        <v>6276</v>
      </c>
      <c r="AE30" s="704"/>
      <c r="AF30" s="704"/>
      <c r="AG30" s="704"/>
      <c r="AH30" s="704"/>
      <c r="AI30" s="704"/>
      <c r="AJ30" s="704"/>
      <c r="AK30" s="704"/>
      <c r="AL30" s="646">
        <v>0</v>
      </c>
      <c r="AM30" s="647"/>
      <c r="AN30" s="647"/>
      <c r="AO30" s="705"/>
      <c r="AP30" s="731" t="s">
        <v>300</v>
      </c>
      <c r="AQ30" s="732"/>
      <c r="AR30" s="732"/>
      <c r="AS30" s="732"/>
      <c r="AT30" s="737" t="s">
        <v>301</v>
      </c>
      <c r="AU30" s="210"/>
      <c r="AV30" s="210"/>
      <c r="AW30" s="210"/>
      <c r="AX30" s="740" t="s">
        <v>177</v>
      </c>
      <c r="AY30" s="741"/>
      <c r="AZ30" s="741"/>
      <c r="BA30" s="741"/>
      <c r="BB30" s="741"/>
      <c r="BC30" s="741"/>
      <c r="BD30" s="741"/>
      <c r="BE30" s="741"/>
      <c r="BF30" s="742"/>
      <c r="BG30" s="721">
        <v>98</v>
      </c>
      <c r="BH30" s="722"/>
      <c r="BI30" s="722"/>
      <c r="BJ30" s="722"/>
      <c r="BK30" s="722"/>
      <c r="BL30" s="722"/>
      <c r="BM30" s="723">
        <v>90.7</v>
      </c>
      <c r="BN30" s="722"/>
      <c r="BO30" s="722"/>
      <c r="BP30" s="722"/>
      <c r="BQ30" s="724"/>
      <c r="BR30" s="721">
        <v>98</v>
      </c>
      <c r="BS30" s="722"/>
      <c r="BT30" s="722"/>
      <c r="BU30" s="722"/>
      <c r="BV30" s="722"/>
      <c r="BW30" s="722"/>
      <c r="BX30" s="723">
        <v>90.7</v>
      </c>
      <c r="BY30" s="722"/>
      <c r="BZ30" s="722"/>
      <c r="CA30" s="722"/>
      <c r="CB30" s="724"/>
      <c r="CD30" s="727"/>
      <c r="CE30" s="728"/>
      <c r="CF30" s="685" t="s">
        <v>302</v>
      </c>
      <c r="CG30" s="682"/>
      <c r="CH30" s="682"/>
      <c r="CI30" s="682"/>
      <c r="CJ30" s="682"/>
      <c r="CK30" s="682"/>
      <c r="CL30" s="682"/>
      <c r="CM30" s="682"/>
      <c r="CN30" s="682"/>
      <c r="CO30" s="682"/>
      <c r="CP30" s="682"/>
      <c r="CQ30" s="683"/>
      <c r="CR30" s="641">
        <v>4458256</v>
      </c>
      <c r="CS30" s="644"/>
      <c r="CT30" s="644"/>
      <c r="CU30" s="644"/>
      <c r="CV30" s="644"/>
      <c r="CW30" s="644"/>
      <c r="CX30" s="644"/>
      <c r="CY30" s="645"/>
      <c r="CZ30" s="646">
        <v>14.6</v>
      </c>
      <c r="DA30" s="675"/>
      <c r="DB30" s="675"/>
      <c r="DC30" s="676"/>
      <c r="DD30" s="649">
        <v>4374199</v>
      </c>
      <c r="DE30" s="644"/>
      <c r="DF30" s="644"/>
      <c r="DG30" s="644"/>
      <c r="DH30" s="644"/>
      <c r="DI30" s="644"/>
      <c r="DJ30" s="644"/>
      <c r="DK30" s="645"/>
      <c r="DL30" s="649">
        <v>4374199</v>
      </c>
      <c r="DM30" s="644"/>
      <c r="DN30" s="644"/>
      <c r="DO30" s="644"/>
      <c r="DP30" s="644"/>
      <c r="DQ30" s="644"/>
      <c r="DR30" s="644"/>
      <c r="DS30" s="644"/>
      <c r="DT30" s="644"/>
      <c r="DU30" s="644"/>
      <c r="DV30" s="645"/>
      <c r="DW30" s="646">
        <v>24.1</v>
      </c>
      <c r="DX30" s="675"/>
      <c r="DY30" s="675"/>
      <c r="DZ30" s="675"/>
      <c r="EA30" s="675"/>
      <c r="EB30" s="675"/>
      <c r="EC30" s="677"/>
    </row>
    <row r="31" spans="2:133" ht="11.25" customHeight="1">
      <c r="B31" s="638" t="s">
        <v>303</v>
      </c>
      <c r="C31" s="639"/>
      <c r="D31" s="639"/>
      <c r="E31" s="639"/>
      <c r="F31" s="639"/>
      <c r="G31" s="639"/>
      <c r="H31" s="639"/>
      <c r="I31" s="639"/>
      <c r="J31" s="639"/>
      <c r="K31" s="639"/>
      <c r="L31" s="639"/>
      <c r="M31" s="639"/>
      <c r="N31" s="639"/>
      <c r="O31" s="639"/>
      <c r="P31" s="639"/>
      <c r="Q31" s="640"/>
      <c r="R31" s="641">
        <v>25360</v>
      </c>
      <c r="S31" s="644"/>
      <c r="T31" s="644"/>
      <c r="U31" s="644"/>
      <c r="V31" s="644"/>
      <c r="W31" s="644"/>
      <c r="X31" s="644"/>
      <c r="Y31" s="645"/>
      <c r="Z31" s="703">
        <v>0.1</v>
      </c>
      <c r="AA31" s="703"/>
      <c r="AB31" s="703"/>
      <c r="AC31" s="703"/>
      <c r="AD31" s="704" t="s">
        <v>121</v>
      </c>
      <c r="AE31" s="704"/>
      <c r="AF31" s="704"/>
      <c r="AG31" s="704"/>
      <c r="AH31" s="704"/>
      <c r="AI31" s="704"/>
      <c r="AJ31" s="704"/>
      <c r="AK31" s="704"/>
      <c r="AL31" s="646" t="s">
        <v>121</v>
      </c>
      <c r="AM31" s="647"/>
      <c r="AN31" s="647"/>
      <c r="AO31" s="705"/>
      <c r="AP31" s="733"/>
      <c r="AQ31" s="734"/>
      <c r="AR31" s="734"/>
      <c r="AS31" s="734"/>
      <c r="AT31" s="738"/>
      <c r="AU31" s="209" t="s">
        <v>304</v>
      </c>
      <c r="AV31" s="209"/>
      <c r="AW31" s="209"/>
      <c r="AX31" s="638" t="s">
        <v>305</v>
      </c>
      <c r="AY31" s="639"/>
      <c r="AZ31" s="639"/>
      <c r="BA31" s="639"/>
      <c r="BB31" s="639"/>
      <c r="BC31" s="639"/>
      <c r="BD31" s="639"/>
      <c r="BE31" s="639"/>
      <c r="BF31" s="640"/>
      <c r="BG31" s="719">
        <v>98.8</v>
      </c>
      <c r="BH31" s="642"/>
      <c r="BI31" s="642"/>
      <c r="BJ31" s="642"/>
      <c r="BK31" s="642"/>
      <c r="BL31" s="642"/>
      <c r="BM31" s="647">
        <v>95.5</v>
      </c>
      <c r="BN31" s="720"/>
      <c r="BO31" s="720"/>
      <c r="BP31" s="720"/>
      <c r="BQ31" s="681"/>
      <c r="BR31" s="719">
        <v>99.1</v>
      </c>
      <c r="BS31" s="642"/>
      <c r="BT31" s="642"/>
      <c r="BU31" s="642"/>
      <c r="BV31" s="642"/>
      <c r="BW31" s="642"/>
      <c r="BX31" s="647">
        <v>95.6</v>
      </c>
      <c r="BY31" s="720"/>
      <c r="BZ31" s="720"/>
      <c r="CA31" s="720"/>
      <c r="CB31" s="681"/>
      <c r="CD31" s="727"/>
      <c r="CE31" s="728"/>
      <c r="CF31" s="685" t="s">
        <v>306</v>
      </c>
      <c r="CG31" s="682"/>
      <c r="CH31" s="682"/>
      <c r="CI31" s="682"/>
      <c r="CJ31" s="682"/>
      <c r="CK31" s="682"/>
      <c r="CL31" s="682"/>
      <c r="CM31" s="682"/>
      <c r="CN31" s="682"/>
      <c r="CO31" s="682"/>
      <c r="CP31" s="682"/>
      <c r="CQ31" s="683"/>
      <c r="CR31" s="641">
        <v>289214</v>
      </c>
      <c r="CS31" s="642"/>
      <c r="CT31" s="642"/>
      <c r="CU31" s="642"/>
      <c r="CV31" s="642"/>
      <c r="CW31" s="642"/>
      <c r="CX31" s="642"/>
      <c r="CY31" s="643"/>
      <c r="CZ31" s="646">
        <v>0.9</v>
      </c>
      <c r="DA31" s="675"/>
      <c r="DB31" s="675"/>
      <c r="DC31" s="676"/>
      <c r="DD31" s="649">
        <v>288849</v>
      </c>
      <c r="DE31" s="642"/>
      <c r="DF31" s="642"/>
      <c r="DG31" s="642"/>
      <c r="DH31" s="642"/>
      <c r="DI31" s="642"/>
      <c r="DJ31" s="642"/>
      <c r="DK31" s="643"/>
      <c r="DL31" s="649">
        <v>288849</v>
      </c>
      <c r="DM31" s="642"/>
      <c r="DN31" s="642"/>
      <c r="DO31" s="642"/>
      <c r="DP31" s="642"/>
      <c r="DQ31" s="642"/>
      <c r="DR31" s="642"/>
      <c r="DS31" s="642"/>
      <c r="DT31" s="642"/>
      <c r="DU31" s="642"/>
      <c r="DV31" s="643"/>
      <c r="DW31" s="646">
        <v>1.6</v>
      </c>
      <c r="DX31" s="675"/>
      <c r="DY31" s="675"/>
      <c r="DZ31" s="675"/>
      <c r="EA31" s="675"/>
      <c r="EB31" s="675"/>
      <c r="EC31" s="677"/>
    </row>
    <row r="32" spans="2:133" ht="11.25" customHeight="1">
      <c r="B32" s="638" t="s">
        <v>307</v>
      </c>
      <c r="C32" s="639"/>
      <c r="D32" s="639"/>
      <c r="E32" s="639"/>
      <c r="F32" s="639"/>
      <c r="G32" s="639"/>
      <c r="H32" s="639"/>
      <c r="I32" s="639"/>
      <c r="J32" s="639"/>
      <c r="K32" s="639"/>
      <c r="L32" s="639"/>
      <c r="M32" s="639"/>
      <c r="N32" s="639"/>
      <c r="O32" s="639"/>
      <c r="P32" s="639"/>
      <c r="Q32" s="640"/>
      <c r="R32" s="641">
        <v>1022494</v>
      </c>
      <c r="S32" s="644"/>
      <c r="T32" s="644"/>
      <c r="U32" s="644"/>
      <c r="V32" s="644"/>
      <c r="W32" s="644"/>
      <c r="X32" s="644"/>
      <c r="Y32" s="645"/>
      <c r="Z32" s="703">
        <v>3.3</v>
      </c>
      <c r="AA32" s="703"/>
      <c r="AB32" s="703"/>
      <c r="AC32" s="703"/>
      <c r="AD32" s="704" t="s">
        <v>121</v>
      </c>
      <c r="AE32" s="704"/>
      <c r="AF32" s="704"/>
      <c r="AG32" s="704"/>
      <c r="AH32" s="704"/>
      <c r="AI32" s="704"/>
      <c r="AJ32" s="704"/>
      <c r="AK32" s="704"/>
      <c r="AL32" s="646" t="s">
        <v>234</v>
      </c>
      <c r="AM32" s="647"/>
      <c r="AN32" s="647"/>
      <c r="AO32" s="705"/>
      <c r="AP32" s="735"/>
      <c r="AQ32" s="736"/>
      <c r="AR32" s="736"/>
      <c r="AS32" s="736"/>
      <c r="AT32" s="739"/>
      <c r="AU32" s="211"/>
      <c r="AV32" s="211"/>
      <c r="AW32" s="211"/>
      <c r="AX32" s="653" t="s">
        <v>308</v>
      </c>
      <c r="AY32" s="654"/>
      <c r="AZ32" s="654"/>
      <c r="BA32" s="654"/>
      <c r="BB32" s="654"/>
      <c r="BC32" s="654"/>
      <c r="BD32" s="654"/>
      <c r="BE32" s="654"/>
      <c r="BF32" s="655"/>
      <c r="BG32" s="718">
        <v>97.1</v>
      </c>
      <c r="BH32" s="657"/>
      <c r="BI32" s="657"/>
      <c r="BJ32" s="657"/>
      <c r="BK32" s="657"/>
      <c r="BL32" s="657"/>
      <c r="BM32" s="701">
        <v>86</v>
      </c>
      <c r="BN32" s="657"/>
      <c r="BO32" s="657"/>
      <c r="BP32" s="657"/>
      <c r="BQ32" s="694"/>
      <c r="BR32" s="718">
        <v>96.9</v>
      </c>
      <c r="BS32" s="657"/>
      <c r="BT32" s="657"/>
      <c r="BU32" s="657"/>
      <c r="BV32" s="657"/>
      <c r="BW32" s="657"/>
      <c r="BX32" s="701">
        <v>85.8</v>
      </c>
      <c r="BY32" s="657"/>
      <c r="BZ32" s="657"/>
      <c r="CA32" s="657"/>
      <c r="CB32" s="694"/>
      <c r="CD32" s="729"/>
      <c r="CE32" s="730"/>
      <c r="CF32" s="685" t="s">
        <v>309</v>
      </c>
      <c r="CG32" s="682"/>
      <c r="CH32" s="682"/>
      <c r="CI32" s="682"/>
      <c r="CJ32" s="682"/>
      <c r="CK32" s="682"/>
      <c r="CL32" s="682"/>
      <c r="CM32" s="682"/>
      <c r="CN32" s="682"/>
      <c r="CO32" s="682"/>
      <c r="CP32" s="682"/>
      <c r="CQ32" s="683"/>
      <c r="CR32" s="641">
        <v>208</v>
      </c>
      <c r="CS32" s="644"/>
      <c r="CT32" s="644"/>
      <c r="CU32" s="644"/>
      <c r="CV32" s="644"/>
      <c r="CW32" s="644"/>
      <c r="CX32" s="644"/>
      <c r="CY32" s="645"/>
      <c r="CZ32" s="646">
        <v>0</v>
      </c>
      <c r="DA32" s="675"/>
      <c r="DB32" s="675"/>
      <c r="DC32" s="676"/>
      <c r="DD32" s="649">
        <v>208</v>
      </c>
      <c r="DE32" s="644"/>
      <c r="DF32" s="644"/>
      <c r="DG32" s="644"/>
      <c r="DH32" s="644"/>
      <c r="DI32" s="644"/>
      <c r="DJ32" s="644"/>
      <c r="DK32" s="645"/>
      <c r="DL32" s="649">
        <v>208</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310</v>
      </c>
      <c r="C33" s="639"/>
      <c r="D33" s="639"/>
      <c r="E33" s="639"/>
      <c r="F33" s="639"/>
      <c r="G33" s="639"/>
      <c r="H33" s="639"/>
      <c r="I33" s="639"/>
      <c r="J33" s="639"/>
      <c r="K33" s="639"/>
      <c r="L33" s="639"/>
      <c r="M33" s="639"/>
      <c r="N33" s="639"/>
      <c r="O33" s="639"/>
      <c r="P33" s="639"/>
      <c r="Q33" s="640"/>
      <c r="R33" s="641">
        <v>394513</v>
      </c>
      <c r="S33" s="644"/>
      <c r="T33" s="644"/>
      <c r="U33" s="644"/>
      <c r="V33" s="644"/>
      <c r="W33" s="644"/>
      <c r="X33" s="644"/>
      <c r="Y33" s="645"/>
      <c r="Z33" s="703">
        <v>1.3</v>
      </c>
      <c r="AA33" s="703"/>
      <c r="AB33" s="703"/>
      <c r="AC33" s="703"/>
      <c r="AD33" s="704" t="s">
        <v>234</v>
      </c>
      <c r="AE33" s="704"/>
      <c r="AF33" s="704"/>
      <c r="AG33" s="704"/>
      <c r="AH33" s="704"/>
      <c r="AI33" s="704"/>
      <c r="AJ33" s="704"/>
      <c r="AK33" s="704"/>
      <c r="AL33" s="646" t="s">
        <v>234</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311</v>
      </c>
      <c r="CE33" s="682"/>
      <c r="CF33" s="682"/>
      <c r="CG33" s="682"/>
      <c r="CH33" s="682"/>
      <c r="CI33" s="682"/>
      <c r="CJ33" s="682"/>
      <c r="CK33" s="682"/>
      <c r="CL33" s="682"/>
      <c r="CM33" s="682"/>
      <c r="CN33" s="682"/>
      <c r="CO33" s="682"/>
      <c r="CP33" s="682"/>
      <c r="CQ33" s="683"/>
      <c r="CR33" s="641">
        <v>11819858</v>
      </c>
      <c r="CS33" s="642"/>
      <c r="CT33" s="642"/>
      <c r="CU33" s="642"/>
      <c r="CV33" s="642"/>
      <c r="CW33" s="642"/>
      <c r="CX33" s="642"/>
      <c r="CY33" s="643"/>
      <c r="CZ33" s="646">
        <v>38.6</v>
      </c>
      <c r="DA33" s="675"/>
      <c r="DB33" s="675"/>
      <c r="DC33" s="676"/>
      <c r="DD33" s="649">
        <v>8798276</v>
      </c>
      <c r="DE33" s="642"/>
      <c r="DF33" s="642"/>
      <c r="DG33" s="642"/>
      <c r="DH33" s="642"/>
      <c r="DI33" s="642"/>
      <c r="DJ33" s="642"/>
      <c r="DK33" s="643"/>
      <c r="DL33" s="649">
        <v>7509881</v>
      </c>
      <c r="DM33" s="642"/>
      <c r="DN33" s="642"/>
      <c r="DO33" s="642"/>
      <c r="DP33" s="642"/>
      <c r="DQ33" s="642"/>
      <c r="DR33" s="642"/>
      <c r="DS33" s="642"/>
      <c r="DT33" s="642"/>
      <c r="DU33" s="642"/>
      <c r="DV33" s="643"/>
      <c r="DW33" s="646">
        <v>41.4</v>
      </c>
      <c r="DX33" s="675"/>
      <c r="DY33" s="675"/>
      <c r="DZ33" s="675"/>
      <c r="EA33" s="675"/>
      <c r="EB33" s="675"/>
      <c r="EC33" s="677"/>
    </row>
    <row r="34" spans="2:133" ht="11.25" customHeight="1">
      <c r="B34" s="638" t="s">
        <v>312</v>
      </c>
      <c r="C34" s="639"/>
      <c r="D34" s="639"/>
      <c r="E34" s="639"/>
      <c r="F34" s="639"/>
      <c r="G34" s="639"/>
      <c r="H34" s="639"/>
      <c r="I34" s="639"/>
      <c r="J34" s="639"/>
      <c r="K34" s="639"/>
      <c r="L34" s="639"/>
      <c r="M34" s="639"/>
      <c r="N34" s="639"/>
      <c r="O34" s="639"/>
      <c r="P34" s="639"/>
      <c r="Q34" s="640"/>
      <c r="R34" s="641">
        <v>424492</v>
      </c>
      <c r="S34" s="644"/>
      <c r="T34" s="644"/>
      <c r="U34" s="644"/>
      <c r="V34" s="644"/>
      <c r="W34" s="644"/>
      <c r="X34" s="644"/>
      <c r="Y34" s="645"/>
      <c r="Z34" s="703">
        <v>1.4</v>
      </c>
      <c r="AA34" s="703"/>
      <c r="AB34" s="703"/>
      <c r="AC34" s="703"/>
      <c r="AD34" s="704">
        <v>20863</v>
      </c>
      <c r="AE34" s="704"/>
      <c r="AF34" s="704"/>
      <c r="AG34" s="704"/>
      <c r="AH34" s="704"/>
      <c r="AI34" s="704"/>
      <c r="AJ34" s="704"/>
      <c r="AK34" s="704"/>
      <c r="AL34" s="646">
        <v>0.1</v>
      </c>
      <c r="AM34" s="647"/>
      <c r="AN34" s="647"/>
      <c r="AO34" s="705"/>
      <c r="AP34" s="214"/>
      <c r="AQ34" s="715" t="s">
        <v>313</v>
      </c>
      <c r="AR34" s="716"/>
      <c r="AS34" s="716"/>
      <c r="AT34" s="716"/>
      <c r="AU34" s="716"/>
      <c r="AV34" s="716"/>
      <c r="AW34" s="716"/>
      <c r="AX34" s="716"/>
      <c r="AY34" s="716"/>
      <c r="AZ34" s="716"/>
      <c r="BA34" s="716"/>
      <c r="BB34" s="716"/>
      <c r="BC34" s="716"/>
      <c r="BD34" s="716"/>
      <c r="BE34" s="716"/>
      <c r="BF34" s="717"/>
      <c r="BG34" s="715" t="s">
        <v>314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315</v>
      </c>
      <c r="CE34" s="682"/>
      <c r="CF34" s="682"/>
      <c r="CG34" s="682"/>
      <c r="CH34" s="682"/>
      <c r="CI34" s="682"/>
      <c r="CJ34" s="682"/>
      <c r="CK34" s="682"/>
      <c r="CL34" s="682"/>
      <c r="CM34" s="682"/>
      <c r="CN34" s="682"/>
      <c r="CO34" s="682"/>
      <c r="CP34" s="682"/>
      <c r="CQ34" s="683"/>
      <c r="CR34" s="641">
        <v>4095249</v>
      </c>
      <c r="CS34" s="644"/>
      <c r="CT34" s="644"/>
      <c r="CU34" s="644"/>
      <c r="CV34" s="644"/>
      <c r="CW34" s="644"/>
      <c r="CX34" s="644"/>
      <c r="CY34" s="645"/>
      <c r="CZ34" s="646">
        <v>13.4</v>
      </c>
      <c r="DA34" s="675"/>
      <c r="DB34" s="675"/>
      <c r="DC34" s="676"/>
      <c r="DD34" s="649">
        <v>3245840</v>
      </c>
      <c r="DE34" s="644"/>
      <c r="DF34" s="644"/>
      <c r="DG34" s="644"/>
      <c r="DH34" s="644"/>
      <c r="DI34" s="644"/>
      <c r="DJ34" s="644"/>
      <c r="DK34" s="645"/>
      <c r="DL34" s="649">
        <v>2583133</v>
      </c>
      <c r="DM34" s="644"/>
      <c r="DN34" s="644"/>
      <c r="DO34" s="644"/>
      <c r="DP34" s="644"/>
      <c r="DQ34" s="644"/>
      <c r="DR34" s="644"/>
      <c r="DS34" s="644"/>
      <c r="DT34" s="644"/>
      <c r="DU34" s="644"/>
      <c r="DV34" s="645"/>
      <c r="DW34" s="646">
        <v>14.2</v>
      </c>
      <c r="DX34" s="675"/>
      <c r="DY34" s="675"/>
      <c r="DZ34" s="675"/>
      <c r="EA34" s="675"/>
      <c r="EB34" s="675"/>
      <c r="EC34" s="677"/>
    </row>
    <row r="35" spans="2:133" ht="11.25" customHeight="1">
      <c r="B35" s="638" t="s">
        <v>316</v>
      </c>
      <c r="C35" s="639"/>
      <c r="D35" s="639"/>
      <c r="E35" s="639"/>
      <c r="F35" s="639"/>
      <c r="G35" s="639"/>
      <c r="H35" s="639"/>
      <c r="I35" s="639"/>
      <c r="J35" s="639"/>
      <c r="K35" s="639"/>
      <c r="L35" s="639"/>
      <c r="M35" s="639"/>
      <c r="N35" s="639"/>
      <c r="O35" s="639"/>
      <c r="P35" s="639"/>
      <c r="Q35" s="640"/>
      <c r="R35" s="641">
        <v>4939001</v>
      </c>
      <c r="S35" s="644"/>
      <c r="T35" s="644"/>
      <c r="U35" s="644"/>
      <c r="V35" s="644"/>
      <c r="W35" s="644"/>
      <c r="X35" s="644"/>
      <c r="Y35" s="645"/>
      <c r="Z35" s="703">
        <v>15.8</v>
      </c>
      <c r="AA35" s="703"/>
      <c r="AB35" s="703"/>
      <c r="AC35" s="703"/>
      <c r="AD35" s="704" t="s">
        <v>121</v>
      </c>
      <c r="AE35" s="704"/>
      <c r="AF35" s="704"/>
      <c r="AG35" s="704"/>
      <c r="AH35" s="704"/>
      <c r="AI35" s="704"/>
      <c r="AJ35" s="704"/>
      <c r="AK35" s="704"/>
      <c r="AL35" s="646" t="s">
        <v>234</v>
      </c>
      <c r="AM35" s="647"/>
      <c r="AN35" s="647"/>
      <c r="AO35" s="705"/>
      <c r="AP35" s="214"/>
      <c r="AQ35" s="709" t="s">
        <v>317</v>
      </c>
      <c r="AR35" s="710"/>
      <c r="AS35" s="710"/>
      <c r="AT35" s="710"/>
      <c r="AU35" s="710"/>
      <c r="AV35" s="710"/>
      <c r="AW35" s="710"/>
      <c r="AX35" s="710"/>
      <c r="AY35" s="711"/>
      <c r="AZ35" s="706">
        <v>3620305</v>
      </c>
      <c r="BA35" s="707"/>
      <c r="BB35" s="707"/>
      <c r="BC35" s="707"/>
      <c r="BD35" s="707"/>
      <c r="BE35" s="707"/>
      <c r="BF35" s="708"/>
      <c r="BG35" s="712" t="s">
        <v>318</v>
      </c>
      <c r="BH35" s="713"/>
      <c r="BI35" s="713"/>
      <c r="BJ35" s="713"/>
      <c r="BK35" s="713"/>
      <c r="BL35" s="713"/>
      <c r="BM35" s="713"/>
      <c r="BN35" s="713"/>
      <c r="BO35" s="713"/>
      <c r="BP35" s="713"/>
      <c r="BQ35" s="713"/>
      <c r="BR35" s="713"/>
      <c r="BS35" s="713"/>
      <c r="BT35" s="713"/>
      <c r="BU35" s="714"/>
      <c r="BV35" s="706">
        <v>183476</v>
      </c>
      <c r="BW35" s="707"/>
      <c r="BX35" s="707"/>
      <c r="BY35" s="707"/>
      <c r="BZ35" s="707"/>
      <c r="CA35" s="707"/>
      <c r="CB35" s="708"/>
      <c r="CD35" s="685" t="s">
        <v>319</v>
      </c>
      <c r="CE35" s="682"/>
      <c r="CF35" s="682"/>
      <c r="CG35" s="682"/>
      <c r="CH35" s="682"/>
      <c r="CI35" s="682"/>
      <c r="CJ35" s="682"/>
      <c r="CK35" s="682"/>
      <c r="CL35" s="682"/>
      <c r="CM35" s="682"/>
      <c r="CN35" s="682"/>
      <c r="CO35" s="682"/>
      <c r="CP35" s="682"/>
      <c r="CQ35" s="683"/>
      <c r="CR35" s="641">
        <v>87628</v>
      </c>
      <c r="CS35" s="642"/>
      <c r="CT35" s="642"/>
      <c r="CU35" s="642"/>
      <c r="CV35" s="642"/>
      <c r="CW35" s="642"/>
      <c r="CX35" s="642"/>
      <c r="CY35" s="643"/>
      <c r="CZ35" s="646">
        <v>0.3</v>
      </c>
      <c r="DA35" s="675"/>
      <c r="DB35" s="675"/>
      <c r="DC35" s="676"/>
      <c r="DD35" s="649">
        <v>55872</v>
      </c>
      <c r="DE35" s="642"/>
      <c r="DF35" s="642"/>
      <c r="DG35" s="642"/>
      <c r="DH35" s="642"/>
      <c r="DI35" s="642"/>
      <c r="DJ35" s="642"/>
      <c r="DK35" s="643"/>
      <c r="DL35" s="649">
        <v>55163</v>
      </c>
      <c r="DM35" s="642"/>
      <c r="DN35" s="642"/>
      <c r="DO35" s="642"/>
      <c r="DP35" s="642"/>
      <c r="DQ35" s="642"/>
      <c r="DR35" s="642"/>
      <c r="DS35" s="642"/>
      <c r="DT35" s="642"/>
      <c r="DU35" s="642"/>
      <c r="DV35" s="643"/>
      <c r="DW35" s="646">
        <v>0.3</v>
      </c>
      <c r="DX35" s="675"/>
      <c r="DY35" s="675"/>
      <c r="DZ35" s="675"/>
      <c r="EA35" s="675"/>
      <c r="EB35" s="675"/>
      <c r="EC35" s="677"/>
    </row>
    <row r="36" spans="2:133" ht="11.25" customHeight="1">
      <c r="B36" s="638" t="s">
        <v>320</v>
      </c>
      <c r="C36" s="639"/>
      <c r="D36" s="639"/>
      <c r="E36" s="639"/>
      <c r="F36" s="639"/>
      <c r="G36" s="639"/>
      <c r="H36" s="639"/>
      <c r="I36" s="639"/>
      <c r="J36" s="639"/>
      <c r="K36" s="639"/>
      <c r="L36" s="639"/>
      <c r="M36" s="639"/>
      <c r="N36" s="639"/>
      <c r="O36" s="639"/>
      <c r="P36" s="639"/>
      <c r="Q36" s="640"/>
      <c r="R36" s="641" t="s">
        <v>121</v>
      </c>
      <c r="S36" s="644"/>
      <c r="T36" s="644"/>
      <c r="U36" s="644"/>
      <c r="V36" s="644"/>
      <c r="W36" s="644"/>
      <c r="X36" s="644"/>
      <c r="Y36" s="645"/>
      <c r="Z36" s="703" t="s">
        <v>234</v>
      </c>
      <c r="AA36" s="703"/>
      <c r="AB36" s="703"/>
      <c r="AC36" s="703"/>
      <c r="AD36" s="704" t="s">
        <v>237</v>
      </c>
      <c r="AE36" s="704"/>
      <c r="AF36" s="704"/>
      <c r="AG36" s="704"/>
      <c r="AH36" s="704"/>
      <c r="AI36" s="704"/>
      <c r="AJ36" s="704"/>
      <c r="AK36" s="704"/>
      <c r="AL36" s="646" t="s">
        <v>121</v>
      </c>
      <c r="AM36" s="647"/>
      <c r="AN36" s="647"/>
      <c r="AO36" s="705"/>
      <c r="AQ36" s="678" t="s">
        <v>321</v>
      </c>
      <c r="AR36" s="679"/>
      <c r="AS36" s="679"/>
      <c r="AT36" s="679"/>
      <c r="AU36" s="679"/>
      <c r="AV36" s="679"/>
      <c r="AW36" s="679"/>
      <c r="AX36" s="679"/>
      <c r="AY36" s="680"/>
      <c r="AZ36" s="641">
        <v>841836</v>
      </c>
      <c r="BA36" s="644"/>
      <c r="BB36" s="644"/>
      <c r="BC36" s="644"/>
      <c r="BD36" s="642"/>
      <c r="BE36" s="642"/>
      <c r="BF36" s="681"/>
      <c r="BG36" s="685" t="s">
        <v>322</v>
      </c>
      <c r="BH36" s="682"/>
      <c r="BI36" s="682"/>
      <c r="BJ36" s="682"/>
      <c r="BK36" s="682"/>
      <c r="BL36" s="682"/>
      <c r="BM36" s="682"/>
      <c r="BN36" s="682"/>
      <c r="BO36" s="682"/>
      <c r="BP36" s="682"/>
      <c r="BQ36" s="682"/>
      <c r="BR36" s="682"/>
      <c r="BS36" s="682"/>
      <c r="BT36" s="682"/>
      <c r="BU36" s="683"/>
      <c r="BV36" s="641">
        <v>149671</v>
      </c>
      <c r="BW36" s="644"/>
      <c r="BX36" s="644"/>
      <c r="BY36" s="644"/>
      <c r="BZ36" s="644"/>
      <c r="CA36" s="644"/>
      <c r="CB36" s="684"/>
      <c r="CD36" s="685" t="s">
        <v>323</v>
      </c>
      <c r="CE36" s="682"/>
      <c r="CF36" s="682"/>
      <c r="CG36" s="682"/>
      <c r="CH36" s="682"/>
      <c r="CI36" s="682"/>
      <c r="CJ36" s="682"/>
      <c r="CK36" s="682"/>
      <c r="CL36" s="682"/>
      <c r="CM36" s="682"/>
      <c r="CN36" s="682"/>
      <c r="CO36" s="682"/>
      <c r="CP36" s="682"/>
      <c r="CQ36" s="683"/>
      <c r="CR36" s="641">
        <v>4034557</v>
      </c>
      <c r="CS36" s="644"/>
      <c r="CT36" s="644"/>
      <c r="CU36" s="644"/>
      <c r="CV36" s="644"/>
      <c r="CW36" s="644"/>
      <c r="CX36" s="644"/>
      <c r="CY36" s="645"/>
      <c r="CZ36" s="646">
        <v>13.2</v>
      </c>
      <c r="DA36" s="675"/>
      <c r="DB36" s="675"/>
      <c r="DC36" s="676"/>
      <c r="DD36" s="649">
        <v>2787927</v>
      </c>
      <c r="DE36" s="644"/>
      <c r="DF36" s="644"/>
      <c r="DG36" s="644"/>
      <c r="DH36" s="644"/>
      <c r="DI36" s="644"/>
      <c r="DJ36" s="644"/>
      <c r="DK36" s="645"/>
      <c r="DL36" s="649">
        <v>2374628</v>
      </c>
      <c r="DM36" s="644"/>
      <c r="DN36" s="644"/>
      <c r="DO36" s="644"/>
      <c r="DP36" s="644"/>
      <c r="DQ36" s="644"/>
      <c r="DR36" s="644"/>
      <c r="DS36" s="644"/>
      <c r="DT36" s="644"/>
      <c r="DU36" s="644"/>
      <c r="DV36" s="645"/>
      <c r="DW36" s="646">
        <v>13.1</v>
      </c>
      <c r="DX36" s="675"/>
      <c r="DY36" s="675"/>
      <c r="DZ36" s="675"/>
      <c r="EA36" s="675"/>
      <c r="EB36" s="675"/>
      <c r="EC36" s="677"/>
    </row>
    <row r="37" spans="2:133" ht="11.25" customHeight="1">
      <c r="B37" s="638" t="s">
        <v>324</v>
      </c>
      <c r="C37" s="639"/>
      <c r="D37" s="639"/>
      <c r="E37" s="639"/>
      <c r="F37" s="639"/>
      <c r="G37" s="639"/>
      <c r="H37" s="639"/>
      <c r="I37" s="639"/>
      <c r="J37" s="639"/>
      <c r="K37" s="639"/>
      <c r="L37" s="639"/>
      <c r="M37" s="639"/>
      <c r="N37" s="639"/>
      <c r="O37" s="639"/>
      <c r="P37" s="639"/>
      <c r="Q37" s="640"/>
      <c r="R37" s="641">
        <v>732801</v>
      </c>
      <c r="S37" s="644"/>
      <c r="T37" s="644"/>
      <c r="U37" s="644"/>
      <c r="V37" s="644"/>
      <c r="W37" s="644"/>
      <c r="X37" s="644"/>
      <c r="Y37" s="645"/>
      <c r="Z37" s="703">
        <v>2.2999999999999998</v>
      </c>
      <c r="AA37" s="703"/>
      <c r="AB37" s="703"/>
      <c r="AC37" s="703"/>
      <c r="AD37" s="704" t="s">
        <v>234</v>
      </c>
      <c r="AE37" s="704"/>
      <c r="AF37" s="704"/>
      <c r="AG37" s="704"/>
      <c r="AH37" s="704"/>
      <c r="AI37" s="704"/>
      <c r="AJ37" s="704"/>
      <c r="AK37" s="704"/>
      <c r="AL37" s="646" t="s">
        <v>234</v>
      </c>
      <c r="AM37" s="647"/>
      <c r="AN37" s="647"/>
      <c r="AO37" s="705"/>
      <c r="AQ37" s="678" t="s">
        <v>325</v>
      </c>
      <c r="AR37" s="679"/>
      <c r="AS37" s="679"/>
      <c r="AT37" s="679"/>
      <c r="AU37" s="679"/>
      <c r="AV37" s="679"/>
      <c r="AW37" s="679"/>
      <c r="AX37" s="679"/>
      <c r="AY37" s="680"/>
      <c r="AZ37" s="641">
        <v>413746</v>
      </c>
      <c r="BA37" s="644"/>
      <c r="BB37" s="644"/>
      <c r="BC37" s="644"/>
      <c r="BD37" s="642"/>
      <c r="BE37" s="642"/>
      <c r="BF37" s="681"/>
      <c r="BG37" s="685" t="s">
        <v>326</v>
      </c>
      <c r="BH37" s="682"/>
      <c r="BI37" s="682"/>
      <c r="BJ37" s="682"/>
      <c r="BK37" s="682"/>
      <c r="BL37" s="682"/>
      <c r="BM37" s="682"/>
      <c r="BN37" s="682"/>
      <c r="BO37" s="682"/>
      <c r="BP37" s="682"/>
      <c r="BQ37" s="682"/>
      <c r="BR37" s="682"/>
      <c r="BS37" s="682"/>
      <c r="BT37" s="682"/>
      <c r="BU37" s="683"/>
      <c r="BV37" s="641">
        <v>5103</v>
      </c>
      <c r="BW37" s="644"/>
      <c r="BX37" s="644"/>
      <c r="BY37" s="644"/>
      <c r="BZ37" s="644"/>
      <c r="CA37" s="644"/>
      <c r="CB37" s="684"/>
      <c r="CD37" s="685" t="s">
        <v>327</v>
      </c>
      <c r="CE37" s="682"/>
      <c r="CF37" s="682"/>
      <c r="CG37" s="682"/>
      <c r="CH37" s="682"/>
      <c r="CI37" s="682"/>
      <c r="CJ37" s="682"/>
      <c r="CK37" s="682"/>
      <c r="CL37" s="682"/>
      <c r="CM37" s="682"/>
      <c r="CN37" s="682"/>
      <c r="CO37" s="682"/>
      <c r="CP37" s="682"/>
      <c r="CQ37" s="683"/>
      <c r="CR37" s="641">
        <v>908108</v>
      </c>
      <c r="CS37" s="642"/>
      <c r="CT37" s="642"/>
      <c r="CU37" s="642"/>
      <c r="CV37" s="642"/>
      <c r="CW37" s="642"/>
      <c r="CX37" s="642"/>
      <c r="CY37" s="643"/>
      <c r="CZ37" s="646">
        <v>3</v>
      </c>
      <c r="DA37" s="675"/>
      <c r="DB37" s="675"/>
      <c r="DC37" s="676"/>
      <c r="DD37" s="649">
        <v>825357</v>
      </c>
      <c r="DE37" s="642"/>
      <c r="DF37" s="642"/>
      <c r="DG37" s="642"/>
      <c r="DH37" s="642"/>
      <c r="DI37" s="642"/>
      <c r="DJ37" s="642"/>
      <c r="DK37" s="643"/>
      <c r="DL37" s="649">
        <v>797277</v>
      </c>
      <c r="DM37" s="642"/>
      <c r="DN37" s="642"/>
      <c r="DO37" s="642"/>
      <c r="DP37" s="642"/>
      <c r="DQ37" s="642"/>
      <c r="DR37" s="642"/>
      <c r="DS37" s="642"/>
      <c r="DT37" s="642"/>
      <c r="DU37" s="642"/>
      <c r="DV37" s="643"/>
      <c r="DW37" s="646">
        <v>4.4000000000000004</v>
      </c>
      <c r="DX37" s="675"/>
      <c r="DY37" s="675"/>
      <c r="DZ37" s="675"/>
      <c r="EA37" s="675"/>
      <c r="EB37" s="675"/>
      <c r="EC37" s="677"/>
    </row>
    <row r="38" spans="2:133" ht="11.25" customHeight="1">
      <c r="B38" s="653" t="s">
        <v>328</v>
      </c>
      <c r="C38" s="654"/>
      <c r="D38" s="654"/>
      <c r="E38" s="654"/>
      <c r="F38" s="654"/>
      <c r="G38" s="654"/>
      <c r="H38" s="654"/>
      <c r="I38" s="654"/>
      <c r="J38" s="654"/>
      <c r="K38" s="654"/>
      <c r="L38" s="654"/>
      <c r="M38" s="654"/>
      <c r="N38" s="654"/>
      <c r="O38" s="654"/>
      <c r="P38" s="654"/>
      <c r="Q38" s="655"/>
      <c r="R38" s="656">
        <v>31251815</v>
      </c>
      <c r="S38" s="693"/>
      <c r="T38" s="693"/>
      <c r="U38" s="693"/>
      <c r="V38" s="693"/>
      <c r="W38" s="693"/>
      <c r="X38" s="693"/>
      <c r="Y38" s="698"/>
      <c r="Z38" s="699">
        <v>100</v>
      </c>
      <c r="AA38" s="699"/>
      <c r="AB38" s="699"/>
      <c r="AC38" s="699"/>
      <c r="AD38" s="700">
        <v>17412456</v>
      </c>
      <c r="AE38" s="700"/>
      <c r="AF38" s="700"/>
      <c r="AG38" s="700"/>
      <c r="AH38" s="700"/>
      <c r="AI38" s="700"/>
      <c r="AJ38" s="700"/>
      <c r="AK38" s="700"/>
      <c r="AL38" s="659">
        <v>100</v>
      </c>
      <c r="AM38" s="701"/>
      <c r="AN38" s="701"/>
      <c r="AO38" s="702"/>
      <c r="AQ38" s="678" t="s">
        <v>329</v>
      </c>
      <c r="AR38" s="679"/>
      <c r="AS38" s="679"/>
      <c r="AT38" s="679"/>
      <c r="AU38" s="679"/>
      <c r="AV38" s="679"/>
      <c r="AW38" s="679"/>
      <c r="AX38" s="679"/>
      <c r="AY38" s="680"/>
      <c r="AZ38" s="641">
        <v>221904</v>
      </c>
      <c r="BA38" s="644"/>
      <c r="BB38" s="644"/>
      <c r="BC38" s="644"/>
      <c r="BD38" s="642"/>
      <c r="BE38" s="642"/>
      <c r="BF38" s="681"/>
      <c r="BG38" s="685" t="s">
        <v>330</v>
      </c>
      <c r="BH38" s="682"/>
      <c r="BI38" s="682"/>
      <c r="BJ38" s="682"/>
      <c r="BK38" s="682"/>
      <c r="BL38" s="682"/>
      <c r="BM38" s="682"/>
      <c r="BN38" s="682"/>
      <c r="BO38" s="682"/>
      <c r="BP38" s="682"/>
      <c r="BQ38" s="682"/>
      <c r="BR38" s="682"/>
      <c r="BS38" s="682"/>
      <c r="BT38" s="682"/>
      <c r="BU38" s="683"/>
      <c r="BV38" s="641">
        <v>7817</v>
      </c>
      <c r="BW38" s="644"/>
      <c r="BX38" s="644"/>
      <c r="BY38" s="644"/>
      <c r="BZ38" s="644"/>
      <c r="CA38" s="644"/>
      <c r="CB38" s="684"/>
      <c r="CD38" s="685" t="s">
        <v>331</v>
      </c>
      <c r="CE38" s="682"/>
      <c r="CF38" s="682"/>
      <c r="CG38" s="682"/>
      <c r="CH38" s="682"/>
      <c r="CI38" s="682"/>
      <c r="CJ38" s="682"/>
      <c r="CK38" s="682"/>
      <c r="CL38" s="682"/>
      <c r="CM38" s="682"/>
      <c r="CN38" s="682"/>
      <c r="CO38" s="682"/>
      <c r="CP38" s="682"/>
      <c r="CQ38" s="683"/>
      <c r="CR38" s="641">
        <v>2984655</v>
      </c>
      <c r="CS38" s="644"/>
      <c r="CT38" s="644"/>
      <c r="CU38" s="644"/>
      <c r="CV38" s="644"/>
      <c r="CW38" s="644"/>
      <c r="CX38" s="644"/>
      <c r="CY38" s="645"/>
      <c r="CZ38" s="646">
        <v>9.8000000000000007</v>
      </c>
      <c r="DA38" s="675"/>
      <c r="DB38" s="675"/>
      <c r="DC38" s="676"/>
      <c r="DD38" s="649">
        <v>2699579</v>
      </c>
      <c r="DE38" s="644"/>
      <c r="DF38" s="644"/>
      <c r="DG38" s="644"/>
      <c r="DH38" s="644"/>
      <c r="DI38" s="644"/>
      <c r="DJ38" s="644"/>
      <c r="DK38" s="645"/>
      <c r="DL38" s="649">
        <v>2488936</v>
      </c>
      <c r="DM38" s="644"/>
      <c r="DN38" s="644"/>
      <c r="DO38" s="644"/>
      <c r="DP38" s="644"/>
      <c r="DQ38" s="644"/>
      <c r="DR38" s="644"/>
      <c r="DS38" s="644"/>
      <c r="DT38" s="644"/>
      <c r="DU38" s="644"/>
      <c r="DV38" s="645"/>
      <c r="DW38" s="646">
        <v>13.7</v>
      </c>
      <c r="DX38" s="675"/>
      <c r="DY38" s="675"/>
      <c r="DZ38" s="675"/>
      <c r="EA38" s="675"/>
      <c r="EB38" s="675"/>
      <c r="EC38" s="677"/>
    </row>
    <row r="39" spans="2:133" ht="11.25" customHeight="1">
      <c r="AQ39" s="678" t="s">
        <v>332</v>
      </c>
      <c r="AR39" s="679"/>
      <c r="AS39" s="679"/>
      <c r="AT39" s="679"/>
      <c r="AU39" s="679"/>
      <c r="AV39" s="679"/>
      <c r="AW39" s="679"/>
      <c r="AX39" s="679"/>
      <c r="AY39" s="680"/>
      <c r="AZ39" s="641">
        <v>2451</v>
      </c>
      <c r="BA39" s="644"/>
      <c r="BB39" s="644"/>
      <c r="BC39" s="644"/>
      <c r="BD39" s="642"/>
      <c r="BE39" s="642"/>
      <c r="BF39" s="681"/>
      <c r="BG39" s="686" t="s">
        <v>333</v>
      </c>
      <c r="BH39" s="687"/>
      <c r="BI39" s="687"/>
      <c r="BJ39" s="687"/>
      <c r="BK39" s="687"/>
      <c r="BL39" s="215"/>
      <c r="BM39" s="682" t="s">
        <v>334</v>
      </c>
      <c r="BN39" s="682"/>
      <c r="BO39" s="682"/>
      <c r="BP39" s="682"/>
      <c r="BQ39" s="682"/>
      <c r="BR39" s="682"/>
      <c r="BS39" s="682"/>
      <c r="BT39" s="682"/>
      <c r="BU39" s="683"/>
      <c r="BV39" s="641">
        <v>97</v>
      </c>
      <c r="BW39" s="644"/>
      <c r="BX39" s="644"/>
      <c r="BY39" s="644"/>
      <c r="BZ39" s="644"/>
      <c r="CA39" s="644"/>
      <c r="CB39" s="684"/>
      <c r="CD39" s="685" t="s">
        <v>335</v>
      </c>
      <c r="CE39" s="682"/>
      <c r="CF39" s="682"/>
      <c r="CG39" s="682"/>
      <c r="CH39" s="682"/>
      <c r="CI39" s="682"/>
      <c r="CJ39" s="682"/>
      <c r="CK39" s="682"/>
      <c r="CL39" s="682"/>
      <c r="CM39" s="682"/>
      <c r="CN39" s="682"/>
      <c r="CO39" s="682"/>
      <c r="CP39" s="682"/>
      <c r="CQ39" s="683"/>
      <c r="CR39" s="641">
        <v>393410</v>
      </c>
      <c r="CS39" s="642"/>
      <c r="CT39" s="642"/>
      <c r="CU39" s="642"/>
      <c r="CV39" s="642"/>
      <c r="CW39" s="642"/>
      <c r="CX39" s="642"/>
      <c r="CY39" s="643"/>
      <c r="CZ39" s="646">
        <v>1.3</v>
      </c>
      <c r="DA39" s="675"/>
      <c r="DB39" s="675"/>
      <c r="DC39" s="676"/>
      <c r="DD39" s="649">
        <v>190</v>
      </c>
      <c r="DE39" s="642"/>
      <c r="DF39" s="642"/>
      <c r="DG39" s="642"/>
      <c r="DH39" s="642"/>
      <c r="DI39" s="642"/>
      <c r="DJ39" s="642"/>
      <c r="DK39" s="643"/>
      <c r="DL39" s="649" t="s">
        <v>234</v>
      </c>
      <c r="DM39" s="642"/>
      <c r="DN39" s="642"/>
      <c r="DO39" s="642"/>
      <c r="DP39" s="642"/>
      <c r="DQ39" s="642"/>
      <c r="DR39" s="642"/>
      <c r="DS39" s="642"/>
      <c r="DT39" s="642"/>
      <c r="DU39" s="642"/>
      <c r="DV39" s="643"/>
      <c r="DW39" s="646" t="s">
        <v>121</v>
      </c>
      <c r="DX39" s="675"/>
      <c r="DY39" s="675"/>
      <c r="DZ39" s="675"/>
      <c r="EA39" s="675"/>
      <c r="EB39" s="675"/>
      <c r="EC39" s="677"/>
    </row>
    <row r="40" spans="2:133" ht="11.25" customHeight="1">
      <c r="AQ40" s="678" t="s">
        <v>336</v>
      </c>
      <c r="AR40" s="679"/>
      <c r="AS40" s="679"/>
      <c r="AT40" s="679"/>
      <c r="AU40" s="679"/>
      <c r="AV40" s="679"/>
      <c r="AW40" s="679"/>
      <c r="AX40" s="679"/>
      <c r="AY40" s="680"/>
      <c r="AZ40" s="641">
        <v>333489</v>
      </c>
      <c r="BA40" s="644"/>
      <c r="BB40" s="644"/>
      <c r="BC40" s="644"/>
      <c r="BD40" s="642"/>
      <c r="BE40" s="642"/>
      <c r="BF40" s="681"/>
      <c r="BG40" s="686"/>
      <c r="BH40" s="687"/>
      <c r="BI40" s="687"/>
      <c r="BJ40" s="687"/>
      <c r="BK40" s="687"/>
      <c r="BL40" s="215"/>
      <c r="BM40" s="682" t="s">
        <v>337</v>
      </c>
      <c r="BN40" s="682"/>
      <c r="BO40" s="682"/>
      <c r="BP40" s="682"/>
      <c r="BQ40" s="682"/>
      <c r="BR40" s="682"/>
      <c r="BS40" s="682"/>
      <c r="BT40" s="682"/>
      <c r="BU40" s="683"/>
      <c r="BV40" s="641">
        <v>115</v>
      </c>
      <c r="BW40" s="644"/>
      <c r="BX40" s="644"/>
      <c r="BY40" s="644"/>
      <c r="BZ40" s="644"/>
      <c r="CA40" s="644"/>
      <c r="CB40" s="684"/>
      <c r="CD40" s="685" t="s">
        <v>338</v>
      </c>
      <c r="CE40" s="682"/>
      <c r="CF40" s="682"/>
      <c r="CG40" s="682"/>
      <c r="CH40" s="682"/>
      <c r="CI40" s="682"/>
      <c r="CJ40" s="682"/>
      <c r="CK40" s="682"/>
      <c r="CL40" s="682"/>
      <c r="CM40" s="682"/>
      <c r="CN40" s="682"/>
      <c r="CO40" s="682"/>
      <c r="CP40" s="682"/>
      <c r="CQ40" s="683"/>
      <c r="CR40" s="641">
        <v>224359</v>
      </c>
      <c r="CS40" s="644"/>
      <c r="CT40" s="644"/>
      <c r="CU40" s="644"/>
      <c r="CV40" s="644"/>
      <c r="CW40" s="644"/>
      <c r="CX40" s="644"/>
      <c r="CY40" s="645"/>
      <c r="CZ40" s="646">
        <v>0.7</v>
      </c>
      <c r="DA40" s="675"/>
      <c r="DB40" s="675"/>
      <c r="DC40" s="676"/>
      <c r="DD40" s="649">
        <v>8868</v>
      </c>
      <c r="DE40" s="644"/>
      <c r="DF40" s="644"/>
      <c r="DG40" s="644"/>
      <c r="DH40" s="644"/>
      <c r="DI40" s="644"/>
      <c r="DJ40" s="644"/>
      <c r="DK40" s="645"/>
      <c r="DL40" s="649">
        <v>8021</v>
      </c>
      <c r="DM40" s="644"/>
      <c r="DN40" s="644"/>
      <c r="DO40" s="644"/>
      <c r="DP40" s="644"/>
      <c r="DQ40" s="644"/>
      <c r="DR40" s="644"/>
      <c r="DS40" s="644"/>
      <c r="DT40" s="644"/>
      <c r="DU40" s="644"/>
      <c r="DV40" s="645"/>
      <c r="DW40" s="646">
        <v>0</v>
      </c>
      <c r="DX40" s="675"/>
      <c r="DY40" s="675"/>
      <c r="DZ40" s="675"/>
      <c r="EA40" s="675"/>
      <c r="EB40" s="675"/>
      <c r="EC40" s="677"/>
    </row>
    <row r="41" spans="2:133" ht="11.25" customHeight="1">
      <c r="AQ41" s="690" t="s">
        <v>339</v>
      </c>
      <c r="AR41" s="691"/>
      <c r="AS41" s="691"/>
      <c r="AT41" s="691"/>
      <c r="AU41" s="691"/>
      <c r="AV41" s="691"/>
      <c r="AW41" s="691"/>
      <c r="AX41" s="691"/>
      <c r="AY41" s="692"/>
      <c r="AZ41" s="656">
        <v>1806879</v>
      </c>
      <c r="BA41" s="693"/>
      <c r="BB41" s="693"/>
      <c r="BC41" s="693"/>
      <c r="BD41" s="657"/>
      <c r="BE41" s="657"/>
      <c r="BF41" s="694"/>
      <c r="BG41" s="688"/>
      <c r="BH41" s="689"/>
      <c r="BI41" s="689"/>
      <c r="BJ41" s="689"/>
      <c r="BK41" s="689"/>
      <c r="BL41" s="216"/>
      <c r="BM41" s="695" t="s">
        <v>340</v>
      </c>
      <c r="BN41" s="695"/>
      <c r="BO41" s="695"/>
      <c r="BP41" s="695"/>
      <c r="BQ41" s="695"/>
      <c r="BR41" s="695"/>
      <c r="BS41" s="695"/>
      <c r="BT41" s="695"/>
      <c r="BU41" s="696"/>
      <c r="BV41" s="656">
        <v>368</v>
      </c>
      <c r="BW41" s="693"/>
      <c r="BX41" s="693"/>
      <c r="BY41" s="693"/>
      <c r="BZ41" s="693"/>
      <c r="CA41" s="693"/>
      <c r="CB41" s="697"/>
      <c r="CD41" s="685" t="s">
        <v>341</v>
      </c>
      <c r="CE41" s="682"/>
      <c r="CF41" s="682"/>
      <c r="CG41" s="682"/>
      <c r="CH41" s="682"/>
      <c r="CI41" s="682"/>
      <c r="CJ41" s="682"/>
      <c r="CK41" s="682"/>
      <c r="CL41" s="682"/>
      <c r="CM41" s="682"/>
      <c r="CN41" s="682"/>
      <c r="CO41" s="682"/>
      <c r="CP41" s="682"/>
      <c r="CQ41" s="683"/>
      <c r="CR41" s="641" t="s">
        <v>234</v>
      </c>
      <c r="CS41" s="642"/>
      <c r="CT41" s="642"/>
      <c r="CU41" s="642"/>
      <c r="CV41" s="642"/>
      <c r="CW41" s="642"/>
      <c r="CX41" s="642"/>
      <c r="CY41" s="643"/>
      <c r="CZ41" s="646" t="s">
        <v>121</v>
      </c>
      <c r="DA41" s="675"/>
      <c r="DB41" s="675"/>
      <c r="DC41" s="676"/>
      <c r="DD41" s="649" t="s">
        <v>121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343</v>
      </c>
      <c r="CE42" s="639"/>
      <c r="CF42" s="639"/>
      <c r="CG42" s="639"/>
      <c r="CH42" s="639"/>
      <c r="CI42" s="639"/>
      <c r="CJ42" s="639"/>
      <c r="CK42" s="639"/>
      <c r="CL42" s="639"/>
      <c r="CM42" s="639"/>
      <c r="CN42" s="639"/>
      <c r="CO42" s="639"/>
      <c r="CP42" s="639"/>
      <c r="CQ42" s="640"/>
      <c r="CR42" s="641">
        <v>6253086</v>
      </c>
      <c r="CS42" s="644"/>
      <c r="CT42" s="644"/>
      <c r="CU42" s="644"/>
      <c r="CV42" s="644"/>
      <c r="CW42" s="644"/>
      <c r="CX42" s="644"/>
      <c r="CY42" s="645"/>
      <c r="CZ42" s="646">
        <v>20.399999999999999</v>
      </c>
      <c r="DA42" s="647"/>
      <c r="DB42" s="647"/>
      <c r="DC42" s="648"/>
      <c r="DD42" s="649">
        <v>1118180</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345</v>
      </c>
      <c r="CE43" s="639"/>
      <c r="CF43" s="639"/>
      <c r="CG43" s="639"/>
      <c r="CH43" s="639"/>
      <c r="CI43" s="639"/>
      <c r="CJ43" s="639"/>
      <c r="CK43" s="639"/>
      <c r="CL43" s="639"/>
      <c r="CM43" s="639"/>
      <c r="CN43" s="639"/>
      <c r="CO43" s="639"/>
      <c r="CP43" s="639"/>
      <c r="CQ43" s="640"/>
      <c r="CR43" s="641">
        <v>143826</v>
      </c>
      <c r="CS43" s="642"/>
      <c r="CT43" s="642"/>
      <c r="CU43" s="642"/>
      <c r="CV43" s="642"/>
      <c r="CW43" s="642"/>
      <c r="CX43" s="642"/>
      <c r="CY43" s="643"/>
      <c r="CZ43" s="646">
        <v>0.5</v>
      </c>
      <c r="DA43" s="675"/>
      <c r="DB43" s="675"/>
      <c r="DC43" s="676"/>
      <c r="DD43" s="649">
        <v>138606</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346</v>
      </c>
      <c r="CD44" s="669" t="s">
        <v>297</v>
      </c>
      <c r="CE44" s="670"/>
      <c r="CF44" s="638" t="s">
        <v>347</v>
      </c>
      <c r="CG44" s="639"/>
      <c r="CH44" s="639"/>
      <c r="CI44" s="639"/>
      <c r="CJ44" s="639"/>
      <c r="CK44" s="639"/>
      <c r="CL44" s="639"/>
      <c r="CM44" s="639"/>
      <c r="CN44" s="639"/>
      <c r="CO44" s="639"/>
      <c r="CP44" s="639"/>
      <c r="CQ44" s="640"/>
      <c r="CR44" s="641">
        <v>6057312</v>
      </c>
      <c r="CS44" s="644"/>
      <c r="CT44" s="644"/>
      <c r="CU44" s="644"/>
      <c r="CV44" s="644"/>
      <c r="CW44" s="644"/>
      <c r="CX44" s="644"/>
      <c r="CY44" s="645"/>
      <c r="CZ44" s="646">
        <v>19.8</v>
      </c>
      <c r="DA44" s="647"/>
      <c r="DB44" s="647"/>
      <c r="DC44" s="648"/>
      <c r="DD44" s="649">
        <v>1068507</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348</v>
      </c>
      <c r="CG45" s="639"/>
      <c r="CH45" s="639"/>
      <c r="CI45" s="639"/>
      <c r="CJ45" s="639"/>
      <c r="CK45" s="639"/>
      <c r="CL45" s="639"/>
      <c r="CM45" s="639"/>
      <c r="CN45" s="639"/>
      <c r="CO45" s="639"/>
      <c r="CP45" s="639"/>
      <c r="CQ45" s="640"/>
      <c r="CR45" s="641">
        <v>1436015</v>
      </c>
      <c r="CS45" s="642"/>
      <c r="CT45" s="642"/>
      <c r="CU45" s="642"/>
      <c r="CV45" s="642"/>
      <c r="CW45" s="642"/>
      <c r="CX45" s="642"/>
      <c r="CY45" s="643"/>
      <c r="CZ45" s="646">
        <v>4.7</v>
      </c>
      <c r="DA45" s="675"/>
      <c r="DB45" s="675"/>
      <c r="DC45" s="676"/>
      <c r="DD45" s="649">
        <v>63944</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349</v>
      </c>
      <c r="CG46" s="639"/>
      <c r="CH46" s="639"/>
      <c r="CI46" s="639"/>
      <c r="CJ46" s="639"/>
      <c r="CK46" s="639"/>
      <c r="CL46" s="639"/>
      <c r="CM46" s="639"/>
      <c r="CN46" s="639"/>
      <c r="CO46" s="639"/>
      <c r="CP46" s="639"/>
      <c r="CQ46" s="640"/>
      <c r="CR46" s="641">
        <v>4550640</v>
      </c>
      <c r="CS46" s="644"/>
      <c r="CT46" s="644"/>
      <c r="CU46" s="644"/>
      <c r="CV46" s="644"/>
      <c r="CW46" s="644"/>
      <c r="CX46" s="644"/>
      <c r="CY46" s="645"/>
      <c r="CZ46" s="646">
        <v>14.9</v>
      </c>
      <c r="DA46" s="647"/>
      <c r="DB46" s="647"/>
      <c r="DC46" s="648"/>
      <c r="DD46" s="649">
        <v>1002600</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350</v>
      </c>
      <c r="CG47" s="639"/>
      <c r="CH47" s="639"/>
      <c r="CI47" s="639"/>
      <c r="CJ47" s="639"/>
      <c r="CK47" s="639"/>
      <c r="CL47" s="639"/>
      <c r="CM47" s="639"/>
      <c r="CN47" s="639"/>
      <c r="CO47" s="639"/>
      <c r="CP47" s="639"/>
      <c r="CQ47" s="640"/>
      <c r="CR47" s="641">
        <v>195774</v>
      </c>
      <c r="CS47" s="642"/>
      <c r="CT47" s="642"/>
      <c r="CU47" s="642"/>
      <c r="CV47" s="642"/>
      <c r="CW47" s="642"/>
      <c r="CX47" s="642"/>
      <c r="CY47" s="643"/>
      <c r="CZ47" s="646">
        <v>0.6</v>
      </c>
      <c r="DA47" s="675"/>
      <c r="DB47" s="675"/>
      <c r="DC47" s="676"/>
      <c r="DD47" s="649">
        <v>49673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ht="11">
      <c r="CD48" s="673"/>
      <c r="CE48" s="674"/>
      <c r="CF48" s="638" t="s">
        <v>351</v>
      </c>
      <c r="CG48" s="639"/>
      <c r="CH48" s="639"/>
      <c r="CI48" s="639"/>
      <c r="CJ48" s="639"/>
      <c r="CK48" s="639"/>
      <c r="CL48" s="639"/>
      <c r="CM48" s="639"/>
      <c r="CN48" s="639"/>
      <c r="CO48" s="639"/>
      <c r="CP48" s="639"/>
      <c r="CQ48" s="640"/>
      <c r="CR48" s="641" t="s">
        <v>121</v>
      </c>
      <c r="CS48" s="644"/>
      <c r="CT48" s="644"/>
      <c r="CU48" s="644"/>
      <c r="CV48" s="644"/>
      <c r="CW48" s="644"/>
      <c r="CX48" s="644"/>
      <c r="CY48" s="645"/>
      <c r="CZ48" s="646" t="s">
        <v>234</v>
      </c>
      <c r="DA48" s="647"/>
      <c r="DB48" s="647"/>
      <c r="DC48" s="648"/>
      <c r="DD48" s="649" t="s">
        <v>234</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352</v>
      </c>
      <c r="CE49" s="654"/>
      <c r="CF49" s="654"/>
      <c r="CG49" s="654"/>
      <c r="CH49" s="654"/>
      <c r="CI49" s="654"/>
      <c r="CJ49" s="654"/>
      <c r="CK49" s="654"/>
      <c r="CL49" s="654"/>
      <c r="CM49" s="654"/>
      <c r="CN49" s="654"/>
      <c r="CO49" s="654"/>
      <c r="CP49" s="654"/>
      <c r="CQ49" s="655"/>
      <c r="CR49" s="656">
        <v>30593003</v>
      </c>
      <c r="CS49" s="657"/>
      <c r="CT49" s="657"/>
      <c r="CU49" s="657"/>
      <c r="CV49" s="657"/>
      <c r="CW49" s="657"/>
      <c r="CX49" s="657"/>
      <c r="CY49" s="658"/>
      <c r="CZ49" s="659">
        <v>100</v>
      </c>
      <c r="DA49" s="660"/>
      <c r="DB49" s="660"/>
      <c r="DC49" s="661"/>
      <c r="DD49" s="662">
        <v>20236299</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t="11" hidden="1"/>
    <row r="51" spans="82:133" ht="11" hidden="1"/>
    <row r="52" spans="82:133" ht="11" hidden="1"/>
    <row r="53" spans="82:133" ht="11" hidden="1"/>
  </sheetData>
  <sheetProtection algorithmName="SHA-512" hashValue="JxFknnENsMcjK/WaDI7b/jBKk6fLjzBlGROS3Qe8PNfDIkEN5dPcavPYLdxU1ZhpYAmnu5WR+L9idPqmLurSCw==" saltValue="/pqAVUGyFjhaNKZOgz9IV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 zeroHeight="1"/>
  <cols>
    <col min="1" max="130" width="2.7265625" style="269" customWidth="1"/>
    <col min="131" max="131" width="1.6328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354</v>
      </c>
      <c r="DK2" s="1180"/>
      <c r="DL2" s="1180"/>
      <c r="DM2" s="1180"/>
      <c r="DN2" s="1180"/>
      <c r="DO2" s="1181"/>
      <c r="DP2" s="229"/>
      <c r="DQ2" s="1179" t="s">
        <v>355</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356</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358</v>
      </c>
      <c r="B5" s="1065"/>
      <c r="C5" s="1065"/>
      <c r="D5" s="1065"/>
      <c r="E5" s="1065"/>
      <c r="F5" s="1065"/>
      <c r="G5" s="1065"/>
      <c r="H5" s="1065"/>
      <c r="I5" s="1065"/>
      <c r="J5" s="1065"/>
      <c r="K5" s="1065"/>
      <c r="L5" s="1065"/>
      <c r="M5" s="1065"/>
      <c r="N5" s="1065"/>
      <c r="O5" s="1065"/>
      <c r="P5" s="1066"/>
      <c r="Q5" s="1070" t="s">
        <v>359</v>
      </c>
      <c r="R5" s="1071"/>
      <c r="S5" s="1071"/>
      <c r="T5" s="1071"/>
      <c r="U5" s="1072"/>
      <c r="V5" s="1070" t="s">
        <v>360</v>
      </c>
      <c r="W5" s="1071"/>
      <c r="X5" s="1071"/>
      <c r="Y5" s="1071"/>
      <c r="Z5" s="1072"/>
      <c r="AA5" s="1070" t="s">
        <v>361</v>
      </c>
      <c r="AB5" s="1071"/>
      <c r="AC5" s="1071"/>
      <c r="AD5" s="1071"/>
      <c r="AE5" s="1071"/>
      <c r="AF5" s="1182" t="s">
        <v>362</v>
      </c>
      <c r="AG5" s="1071"/>
      <c r="AH5" s="1071"/>
      <c r="AI5" s="1071"/>
      <c r="AJ5" s="1086"/>
      <c r="AK5" s="1071" t="s">
        <v>363</v>
      </c>
      <c r="AL5" s="1071"/>
      <c r="AM5" s="1071"/>
      <c r="AN5" s="1071"/>
      <c r="AO5" s="1072"/>
      <c r="AP5" s="1070" t="s">
        <v>364</v>
      </c>
      <c r="AQ5" s="1071"/>
      <c r="AR5" s="1071"/>
      <c r="AS5" s="1071"/>
      <c r="AT5" s="1072"/>
      <c r="AU5" s="1070" t="s">
        <v>365</v>
      </c>
      <c r="AV5" s="1071"/>
      <c r="AW5" s="1071"/>
      <c r="AX5" s="1071"/>
      <c r="AY5" s="1086"/>
      <c r="AZ5" s="236"/>
      <c r="BA5" s="236"/>
      <c r="BB5" s="236"/>
      <c r="BC5" s="236"/>
      <c r="BD5" s="236"/>
      <c r="BE5" s="237"/>
      <c r="BF5" s="237"/>
      <c r="BG5" s="237"/>
      <c r="BH5" s="237"/>
      <c r="BI5" s="237"/>
      <c r="BJ5" s="237"/>
      <c r="BK5" s="237"/>
      <c r="BL5" s="237"/>
      <c r="BM5" s="237"/>
      <c r="BN5" s="237"/>
      <c r="BO5" s="237"/>
      <c r="BP5" s="237"/>
      <c r="BQ5" s="1064" t="s">
        <v>366</v>
      </c>
      <c r="BR5" s="1065"/>
      <c r="BS5" s="1065"/>
      <c r="BT5" s="1065"/>
      <c r="BU5" s="1065"/>
      <c r="BV5" s="1065"/>
      <c r="BW5" s="1065"/>
      <c r="BX5" s="1065"/>
      <c r="BY5" s="1065"/>
      <c r="BZ5" s="1065"/>
      <c r="CA5" s="1065"/>
      <c r="CB5" s="1065"/>
      <c r="CC5" s="1065"/>
      <c r="CD5" s="1065"/>
      <c r="CE5" s="1065"/>
      <c r="CF5" s="1065"/>
      <c r="CG5" s="1066"/>
      <c r="CH5" s="1070" t="s">
        <v>367</v>
      </c>
      <c r="CI5" s="1071"/>
      <c r="CJ5" s="1071"/>
      <c r="CK5" s="1071"/>
      <c r="CL5" s="1072"/>
      <c r="CM5" s="1070" t="s">
        <v>368</v>
      </c>
      <c r="CN5" s="1071"/>
      <c r="CO5" s="1071"/>
      <c r="CP5" s="1071"/>
      <c r="CQ5" s="1072"/>
      <c r="CR5" s="1070" t="s">
        <v>369</v>
      </c>
      <c r="CS5" s="1071"/>
      <c r="CT5" s="1071"/>
      <c r="CU5" s="1071"/>
      <c r="CV5" s="1072"/>
      <c r="CW5" s="1070" t="s">
        <v>370</v>
      </c>
      <c r="CX5" s="1071"/>
      <c r="CY5" s="1071"/>
      <c r="CZ5" s="1071"/>
      <c r="DA5" s="1072"/>
      <c r="DB5" s="1070" t="s">
        <v>371</v>
      </c>
      <c r="DC5" s="1071"/>
      <c r="DD5" s="1071"/>
      <c r="DE5" s="1071"/>
      <c r="DF5" s="1072"/>
      <c r="DG5" s="1167" t="s">
        <v>372</v>
      </c>
      <c r="DH5" s="1168"/>
      <c r="DI5" s="1168"/>
      <c r="DJ5" s="1168"/>
      <c r="DK5" s="1169"/>
      <c r="DL5" s="1167" t="s">
        <v>373</v>
      </c>
      <c r="DM5" s="1168"/>
      <c r="DN5" s="1168"/>
      <c r="DO5" s="1168"/>
      <c r="DP5" s="1169"/>
      <c r="DQ5" s="1070" t="s">
        <v>374</v>
      </c>
      <c r="DR5" s="1071"/>
      <c r="DS5" s="1071"/>
      <c r="DT5" s="1071"/>
      <c r="DU5" s="1072"/>
      <c r="DV5" s="1070" t="s">
        <v>365</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375</v>
      </c>
      <c r="C7" s="1120"/>
      <c r="D7" s="1120"/>
      <c r="E7" s="1120"/>
      <c r="F7" s="1120"/>
      <c r="G7" s="1120"/>
      <c r="H7" s="1120"/>
      <c r="I7" s="1120"/>
      <c r="J7" s="1120"/>
      <c r="K7" s="1120"/>
      <c r="L7" s="1120"/>
      <c r="M7" s="1120"/>
      <c r="N7" s="1120"/>
      <c r="O7" s="1120"/>
      <c r="P7" s="1121"/>
      <c r="Q7" s="1173">
        <v>31223</v>
      </c>
      <c r="R7" s="1174"/>
      <c r="S7" s="1174"/>
      <c r="T7" s="1174"/>
      <c r="U7" s="1174"/>
      <c r="V7" s="1174">
        <v>30564</v>
      </c>
      <c r="W7" s="1174"/>
      <c r="X7" s="1174"/>
      <c r="Y7" s="1174"/>
      <c r="Z7" s="1174"/>
      <c r="AA7" s="1174">
        <v>659</v>
      </c>
      <c r="AB7" s="1174"/>
      <c r="AC7" s="1174"/>
      <c r="AD7" s="1174"/>
      <c r="AE7" s="1175"/>
      <c r="AF7" s="1176">
        <v>558</v>
      </c>
      <c r="AG7" s="1177"/>
      <c r="AH7" s="1177"/>
      <c r="AI7" s="1177"/>
      <c r="AJ7" s="1178"/>
      <c r="AK7" s="1160" t="s">
        <v>578</v>
      </c>
      <c r="AL7" s="1161"/>
      <c r="AM7" s="1161"/>
      <c r="AN7" s="1161"/>
      <c r="AO7" s="1161"/>
      <c r="AP7" s="1161">
        <v>38994</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583</v>
      </c>
      <c r="BT7" s="1165"/>
      <c r="BU7" s="1165"/>
      <c r="BV7" s="1165"/>
      <c r="BW7" s="1165"/>
      <c r="BX7" s="1165"/>
      <c r="BY7" s="1165"/>
      <c r="BZ7" s="1165"/>
      <c r="CA7" s="1165"/>
      <c r="CB7" s="1165"/>
      <c r="CC7" s="1165"/>
      <c r="CD7" s="1165"/>
      <c r="CE7" s="1165"/>
      <c r="CF7" s="1165"/>
      <c r="CG7" s="1166"/>
      <c r="CH7" s="1157">
        <v>0</v>
      </c>
      <c r="CI7" s="1158"/>
      <c r="CJ7" s="1158"/>
      <c r="CK7" s="1158"/>
      <c r="CL7" s="1159"/>
      <c r="CM7" s="1157">
        <v>5</v>
      </c>
      <c r="CN7" s="1158"/>
      <c r="CO7" s="1158"/>
      <c r="CP7" s="1158"/>
      <c r="CQ7" s="1159"/>
      <c r="CR7" s="1157">
        <v>5</v>
      </c>
      <c r="CS7" s="1158"/>
      <c r="CT7" s="1158"/>
      <c r="CU7" s="1158"/>
      <c r="CV7" s="1159"/>
      <c r="CW7" s="1157">
        <v>0</v>
      </c>
      <c r="CX7" s="1158"/>
      <c r="CY7" s="1158"/>
      <c r="CZ7" s="1158"/>
      <c r="DA7" s="1159"/>
      <c r="DB7" s="1157" t="s">
        <v>519</v>
      </c>
      <c r="DC7" s="1158"/>
      <c r="DD7" s="1158"/>
      <c r="DE7" s="1158"/>
      <c r="DF7" s="1159"/>
      <c r="DG7" s="1157" t="s">
        <v>519</v>
      </c>
      <c r="DH7" s="1158"/>
      <c r="DI7" s="1158"/>
      <c r="DJ7" s="1158"/>
      <c r="DK7" s="1159"/>
      <c r="DL7" s="1157" t="s">
        <v>519</v>
      </c>
      <c r="DM7" s="1158"/>
      <c r="DN7" s="1158"/>
      <c r="DO7" s="1158"/>
      <c r="DP7" s="1159"/>
      <c r="DQ7" s="1157" t="s">
        <v>519</v>
      </c>
      <c r="DR7" s="1158"/>
      <c r="DS7" s="1158"/>
      <c r="DT7" s="1158"/>
      <c r="DU7" s="1159"/>
      <c r="DV7" s="1184"/>
      <c r="DW7" s="1185"/>
      <c r="DX7" s="1185"/>
      <c r="DY7" s="1185"/>
      <c r="DZ7" s="1186"/>
      <c r="EA7" s="234"/>
    </row>
    <row r="8" spans="1:131" s="235" customFormat="1" ht="26.25" customHeight="1">
      <c r="A8" s="241">
        <v>2</v>
      </c>
      <c r="B8" s="1106" t="s">
        <v>376</v>
      </c>
      <c r="C8" s="1107"/>
      <c r="D8" s="1107"/>
      <c r="E8" s="1107"/>
      <c r="F8" s="1107"/>
      <c r="G8" s="1107"/>
      <c r="H8" s="1107"/>
      <c r="I8" s="1107"/>
      <c r="J8" s="1107"/>
      <c r="K8" s="1107"/>
      <c r="L8" s="1107"/>
      <c r="M8" s="1107"/>
      <c r="N8" s="1107"/>
      <c r="O8" s="1107"/>
      <c r="P8" s="1108"/>
      <c r="Q8" s="1112">
        <v>5</v>
      </c>
      <c r="R8" s="1113"/>
      <c r="S8" s="1113"/>
      <c r="T8" s="1113"/>
      <c r="U8" s="1113"/>
      <c r="V8" s="1113">
        <v>5</v>
      </c>
      <c r="W8" s="1113"/>
      <c r="X8" s="1113"/>
      <c r="Y8" s="1113"/>
      <c r="Z8" s="1113"/>
      <c r="AA8" s="1113">
        <v>0</v>
      </c>
      <c r="AB8" s="1113"/>
      <c r="AC8" s="1113"/>
      <c r="AD8" s="1113"/>
      <c r="AE8" s="1114"/>
      <c r="AF8" s="1088">
        <v>0</v>
      </c>
      <c r="AG8" s="1089"/>
      <c r="AH8" s="1089"/>
      <c r="AI8" s="1089"/>
      <c r="AJ8" s="1090"/>
      <c r="AK8" s="1155" t="s">
        <v>578</v>
      </c>
      <c r="AL8" s="1156"/>
      <c r="AM8" s="1156"/>
      <c r="AN8" s="1156"/>
      <c r="AO8" s="1156"/>
      <c r="AP8" s="1156">
        <v>4</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584</v>
      </c>
      <c r="BT8" s="1084"/>
      <c r="BU8" s="1084"/>
      <c r="BV8" s="1084"/>
      <c r="BW8" s="1084"/>
      <c r="BX8" s="1084"/>
      <c r="BY8" s="1084"/>
      <c r="BZ8" s="1084"/>
      <c r="CA8" s="1084"/>
      <c r="CB8" s="1084"/>
      <c r="CC8" s="1084"/>
      <c r="CD8" s="1084"/>
      <c r="CE8" s="1084"/>
      <c r="CF8" s="1084"/>
      <c r="CG8" s="1085"/>
      <c r="CH8" s="1058">
        <v>5</v>
      </c>
      <c r="CI8" s="1059"/>
      <c r="CJ8" s="1059"/>
      <c r="CK8" s="1059"/>
      <c r="CL8" s="1060"/>
      <c r="CM8" s="1058">
        <v>208</v>
      </c>
      <c r="CN8" s="1059"/>
      <c r="CO8" s="1059"/>
      <c r="CP8" s="1059"/>
      <c r="CQ8" s="1060"/>
      <c r="CR8" s="1058">
        <v>60</v>
      </c>
      <c r="CS8" s="1059"/>
      <c r="CT8" s="1059"/>
      <c r="CU8" s="1059"/>
      <c r="CV8" s="1060"/>
      <c r="CW8" s="1058" t="s">
        <v>578</v>
      </c>
      <c r="CX8" s="1059"/>
      <c r="CY8" s="1059"/>
      <c r="CZ8" s="1059"/>
      <c r="DA8" s="1060"/>
      <c r="DB8" s="1058" t="s">
        <v>519</v>
      </c>
      <c r="DC8" s="1059"/>
      <c r="DD8" s="1059"/>
      <c r="DE8" s="1059"/>
      <c r="DF8" s="1060"/>
      <c r="DG8" s="1058" t="s">
        <v>519</v>
      </c>
      <c r="DH8" s="1059"/>
      <c r="DI8" s="1059"/>
      <c r="DJ8" s="1059"/>
      <c r="DK8" s="1060"/>
      <c r="DL8" s="1058" t="s">
        <v>519</v>
      </c>
      <c r="DM8" s="1059"/>
      <c r="DN8" s="1059"/>
      <c r="DO8" s="1059"/>
      <c r="DP8" s="1060"/>
      <c r="DQ8" s="1058" t="s">
        <v>519</v>
      </c>
      <c r="DR8" s="1059"/>
      <c r="DS8" s="1059"/>
      <c r="DT8" s="1059"/>
      <c r="DU8" s="1060"/>
      <c r="DV8" s="1061"/>
      <c r="DW8" s="1062"/>
      <c r="DX8" s="1062"/>
      <c r="DY8" s="1062"/>
      <c r="DZ8" s="1063"/>
      <c r="EA8" s="234"/>
    </row>
    <row r="9" spans="1:131" s="235" customFormat="1" ht="26.25" customHeight="1">
      <c r="A9" s="241">
        <v>3</v>
      </c>
      <c r="B9" s="1106" t="s">
        <v>377</v>
      </c>
      <c r="C9" s="1107"/>
      <c r="D9" s="1107"/>
      <c r="E9" s="1107"/>
      <c r="F9" s="1107"/>
      <c r="G9" s="1107"/>
      <c r="H9" s="1107"/>
      <c r="I9" s="1107"/>
      <c r="J9" s="1107"/>
      <c r="K9" s="1107"/>
      <c r="L9" s="1107"/>
      <c r="M9" s="1107"/>
      <c r="N9" s="1107"/>
      <c r="O9" s="1107"/>
      <c r="P9" s="1108"/>
      <c r="Q9" s="1112">
        <v>25</v>
      </c>
      <c r="R9" s="1113"/>
      <c r="S9" s="1113"/>
      <c r="T9" s="1113"/>
      <c r="U9" s="1113"/>
      <c r="V9" s="1113">
        <v>25</v>
      </c>
      <c r="W9" s="1113"/>
      <c r="X9" s="1113"/>
      <c r="Y9" s="1113"/>
      <c r="Z9" s="1113"/>
      <c r="AA9" s="1113">
        <v>0</v>
      </c>
      <c r="AB9" s="1113"/>
      <c r="AC9" s="1113"/>
      <c r="AD9" s="1113"/>
      <c r="AE9" s="1114"/>
      <c r="AF9" s="1088">
        <v>0</v>
      </c>
      <c r="AG9" s="1089"/>
      <c r="AH9" s="1089"/>
      <c r="AI9" s="1089"/>
      <c r="AJ9" s="1090"/>
      <c r="AK9" s="1155">
        <v>2</v>
      </c>
      <c r="AL9" s="1156"/>
      <c r="AM9" s="1156"/>
      <c r="AN9" s="1156"/>
      <c r="AO9" s="1156"/>
      <c r="AP9" s="1156" t="s">
        <v>578</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585</v>
      </c>
      <c r="BT9" s="1084"/>
      <c r="BU9" s="1084"/>
      <c r="BV9" s="1084"/>
      <c r="BW9" s="1084"/>
      <c r="BX9" s="1084"/>
      <c r="BY9" s="1084"/>
      <c r="BZ9" s="1084"/>
      <c r="CA9" s="1084"/>
      <c r="CB9" s="1084"/>
      <c r="CC9" s="1084"/>
      <c r="CD9" s="1084"/>
      <c r="CE9" s="1084"/>
      <c r="CF9" s="1084"/>
      <c r="CG9" s="1085"/>
      <c r="CH9" s="1058">
        <v>7</v>
      </c>
      <c r="CI9" s="1059"/>
      <c r="CJ9" s="1059"/>
      <c r="CK9" s="1059"/>
      <c r="CL9" s="1060"/>
      <c r="CM9" s="1058">
        <v>91</v>
      </c>
      <c r="CN9" s="1059"/>
      <c r="CO9" s="1059"/>
      <c r="CP9" s="1059"/>
      <c r="CQ9" s="1060"/>
      <c r="CR9" s="1058">
        <v>10</v>
      </c>
      <c r="CS9" s="1059"/>
      <c r="CT9" s="1059"/>
      <c r="CU9" s="1059"/>
      <c r="CV9" s="1060"/>
      <c r="CW9" s="1058" t="s">
        <v>519</v>
      </c>
      <c r="CX9" s="1059"/>
      <c r="CY9" s="1059"/>
      <c r="CZ9" s="1059"/>
      <c r="DA9" s="1060"/>
      <c r="DB9" s="1058" t="s">
        <v>519</v>
      </c>
      <c r="DC9" s="1059"/>
      <c r="DD9" s="1059"/>
      <c r="DE9" s="1059"/>
      <c r="DF9" s="1060"/>
      <c r="DG9" s="1058" t="s">
        <v>519</v>
      </c>
      <c r="DH9" s="1059"/>
      <c r="DI9" s="1059"/>
      <c r="DJ9" s="1059"/>
      <c r="DK9" s="1060"/>
      <c r="DL9" s="1058" t="s">
        <v>519</v>
      </c>
      <c r="DM9" s="1059"/>
      <c r="DN9" s="1059"/>
      <c r="DO9" s="1059"/>
      <c r="DP9" s="1060"/>
      <c r="DQ9" s="1058" t="s">
        <v>519</v>
      </c>
      <c r="DR9" s="1059"/>
      <c r="DS9" s="1059"/>
      <c r="DT9" s="1059"/>
      <c r="DU9" s="1060"/>
      <c r="DV9" s="1061"/>
      <c r="DW9" s="1062"/>
      <c r="DX9" s="1062"/>
      <c r="DY9" s="1062"/>
      <c r="DZ9" s="1063"/>
      <c r="EA9" s="234"/>
    </row>
    <row r="10" spans="1:131" s="235" customFormat="1" ht="26.25" customHeight="1">
      <c r="A10" s="241">
        <v>4</v>
      </c>
      <c r="B10" s="1106" t="s">
        <v>378</v>
      </c>
      <c r="C10" s="1107"/>
      <c r="D10" s="1107"/>
      <c r="E10" s="1107"/>
      <c r="F10" s="1107"/>
      <c r="G10" s="1107"/>
      <c r="H10" s="1107"/>
      <c r="I10" s="1107"/>
      <c r="J10" s="1107"/>
      <c r="K10" s="1107"/>
      <c r="L10" s="1107"/>
      <c r="M10" s="1107"/>
      <c r="N10" s="1107"/>
      <c r="O10" s="1107"/>
      <c r="P10" s="1108"/>
      <c r="Q10" s="1112">
        <v>12</v>
      </c>
      <c r="R10" s="1113"/>
      <c r="S10" s="1113"/>
      <c r="T10" s="1113"/>
      <c r="U10" s="1113"/>
      <c r="V10" s="1113">
        <v>12</v>
      </c>
      <c r="W10" s="1113"/>
      <c r="X10" s="1113"/>
      <c r="Y10" s="1113"/>
      <c r="Z10" s="1113"/>
      <c r="AA10" s="1113" t="s">
        <v>578</v>
      </c>
      <c r="AB10" s="1113"/>
      <c r="AC10" s="1113"/>
      <c r="AD10" s="1113"/>
      <c r="AE10" s="1114"/>
      <c r="AF10" s="1088" t="s">
        <v>379</v>
      </c>
      <c r="AG10" s="1089"/>
      <c r="AH10" s="1089"/>
      <c r="AI10" s="1089"/>
      <c r="AJ10" s="1090"/>
      <c r="AK10" s="1155">
        <v>4</v>
      </c>
      <c r="AL10" s="1156"/>
      <c r="AM10" s="1156"/>
      <c r="AN10" s="1156"/>
      <c r="AO10" s="1156"/>
      <c r="AP10" s="1156" t="s">
        <v>578</v>
      </c>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586</v>
      </c>
      <c r="BT10" s="1084"/>
      <c r="BU10" s="1084"/>
      <c r="BV10" s="1084"/>
      <c r="BW10" s="1084"/>
      <c r="BX10" s="1084"/>
      <c r="BY10" s="1084"/>
      <c r="BZ10" s="1084"/>
      <c r="CA10" s="1084"/>
      <c r="CB10" s="1084"/>
      <c r="CC10" s="1084"/>
      <c r="CD10" s="1084"/>
      <c r="CE10" s="1084"/>
      <c r="CF10" s="1084"/>
      <c r="CG10" s="1085"/>
      <c r="CH10" s="1058">
        <v>-3</v>
      </c>
      <c r="CI10" s="1059"/>
      <c r="CJ10" s="1059"/>
      <c r="CK10" s="1059"/>
      <c r="CL10" s="1060"/>
      <c r="CM10" s="1058">
        <v>158</v>
      </c>
      <c r="CN10" s="1059"/>
      <c r="CO10" s="1059"/>
      <c r="CP10" s="1059"/>
      <c r="CQ10" s="1060"/>
      <c r="CR10" s="1058">
        <v>45</v>
      </c>
      <c r="CS10" s="1059"/>
      <c r="CT10" s="1059"/>
      <c r="CU10" s="1059"/>
      <c r="CV10" s="1060"/>
      <c r="CW10" s="1058">
        <v>20</v>
      </c>
      <c r="CX10" s="1059"/>
      <c r="CY10" s="1059"/>
      <c r="CZ10" s="1059"/>
      <c r="DA10" s="1060"/>
      <c r="DB10" s="1058" t="s">
        <v>519</v>
      </c>
      <c r="DC10" s="1059"/>
      <c r="DD10" s="1059"/>
      <c r="DE10" s="1059"/>
      <c r="DF10" s="1060"/>
      <c r="DG10" s="1058" t="s">
        <v>519</v>
      </c>
      <c r="DH10" s="1059"/>
      <c r="DI10" s="1059"/>
      <c r="DJ10" s="1059"/>
      <c r="DK10" s="1060"/>
      <c r="DL10" s="1058" t="s">
        <v>519</v>
      </c>
      <c r="DM10" s="1059"/>
      <c r="DN10" s="1059"/>
      <c r="DO10" s="1059"/>
      <c r="DP10" s="1060"/>
      <c r="DQ10" s="1058" t="s">
        <v>519</v>
      </c>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587</v>
      </c>
      <c r="BT11" s="1084"/>
      <c r="BU11" s="1084"/>
      <c r="BV11" s="1084"/>
      <c r="BW11" s="1084"/>
      <c r="BX11" s="1084"/>
      <c r="BY11" s="1084"/>
      <c r="BZ11" s="1084"/>
      <c r="CA11" s="1084"/>
      <c r="CB11" s="1084"/>
      <c r="CC11" s="1084"/>
      <c r="CD11" s="1084"/>
      <c r="CE11" s="1084"/>
      <c r="CF11" s="1084"/>
      <c r="CG11" s="1085"/>
      <c r="CH11" s="1058">
        <v>1</v>
      </c>
      <c r="CI11" s="1059"/>
      <c r="CJ11" s="1059"/>
      <c r="CK11" s="1059"/>
      <c r="CL11" s="1060"/>
      <c r="CM11" s="1058">
        <v>-11</v>
      </c>
      <c r="CN11" s="1059"/>
      <c r="CO11" s="1059"/>
      <c r="CP11" s="1059"/>
      <c r="CQ11" s="1060"/>
      <c r="CR11" s="1058">
        <v>9</v>
      </c>
      <c r="CS11" s="1059"/>
      <c r="CT11" s="1059"/>
      <c r="CU11" s="1059"/>
      <c r="CV11" s="1060"/>
      <c r="CW11" s="1058" t="s">
        <v>519</v>
      </c>
      <c r="CX11" s="1059"/>
      <c r="CY11" s="1059"/>
      <c r="CZ11" s="1059"/>
      <c r="DA11" s="1060"/>
      <c r="DB11" s="1058" t="s">
        <v>519</v>
      </c>
      <c r="DC11" s="1059"/>
      <c r="DD11" s="1059"/>
      <c r="DE11" s="1059"/>
      <c r="DF11" s="1060"/>
      <c r="DG11" s="1058" t="s">
        <v>519</v>
      </c>
      <c r="DH11" s="1059"/>
      <c r="DI11" s="1059"/>
      <c r="DJ11" s="1059"/>
      <c r="DK11" s="1060"/>
      <c r="DL11" s="1058" t="s">
        <v>519</v>
      </c>
      <c r="DM11" s="1059"/>
      <c r="DN11" s="1059"/>
      <c r="DO11" s="1059"/>
      <c r="DP11" s="1060"/>
      <c r="DQ11" s="1058" t="s">
        <v>519</v>
      </c>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t="s">
        <v>588</v>
      </c>
      <c r="BT12" s="1084"/>
      <c r="BU12" s="1084"/>
      <c r="BV12" s="1084"/>
      <c r="BW12" s="1084"/>
      <c r="BX12" s="1084"/>
      <c r="BY12" s="1084"/>
      <c r="BZ12" s="1084"/>
      <c r="CA12" s="1084"/>
      <c r="CB12" s="1084"/>
      <c r="CC12" s="1084"/>
      <c r="CD12" s="1084"/>
      <c r="CE12" s="1084"/>
      <c r="CF12" s="1084"/>
      <c r="CG12" s="1085"/>
      <c r="CH12" s="1058">
        <v>-1</v>
      </c>
      <c r="CI12" s="1059"/>
      <c r="CJ12" s="1059"/>
      <c r="CK12" s="1059"/>
      <c r="CL12" s="1060"/>
      <c r="CM12" s="1058">
        <v>115</v>
      </c>
      <c r="CN12" s="1059"/>
      <c r="CO12" s="1059"/>
      <c r="CP12" s="1059"/>
      <c r="CQ12" s="1060"/>
      <c r="CR12" s="1058">
        <v>51</v>
      </c>
      <c r="CS12" s="1059"/>
      <c r="CT12" s="1059"/>
      <c r="CU12" s="1059"/>
      <c r="CV12" s="1060"/>
      <c r="CW12" s="1058" t="s">
        <v>519</v>
      </c>
      <c r="CX12" s="1059"/>
      <c r="CY12" s="1059"/>
      <c r="CZ12" s="1059"/>
      <c r="DA12" s="1060"/>
      <c r="DB12" s="1058" t="s">
        <v>519</v>
      </c>
      <c r="DC12" s="1059"/>
      <c r="DD12" s="1059"/>
      <c r="DE12" s="1059"/>
      <c r="DF12" s="1060"/>
      <c r="DG12" s="1058" t="s">
        <v>519</v>
      </c>
      <c r="DH12" s="1059"/>
      <c r="DI12" s="1059"/>
      <c r="DJ12" s="1059"/>
      <c r="DK12" s="1060"/>
      <c r="DL12" s="1058" t="s">
        <v>519</v>
      </c>
      <c r="DM12" s="1059"/>
      <c r="DN12" s="1059"/>
      <c r="DO12" s="1059"/>
      <c r="DP12" s="1060"/>
      <c r="DQ12" s="1058" t="s">
        <v>519</v>
      </c>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t="s">
        <v>589</v>
      </c>
      <c r="BT13" s="1084"/>
      <c r="BU13" s="1084"/>
      <c r="BV13" s="1084"/>
      <c r="BW13" s="1084"/>
      <c r="BX13" s="1084"/>
      <c r="BY13" s="1084"/>
      <c r="BZ13" s="1084"/>
      <c r="CA13" s="1084"/>
      <c r="CB13" s="1084"/>
      <c r="CC13" s="1084"/>
      <c r="CD13" s="1084"/>
      <c r="CE13" s="1084"/>
      <c r="CF13" s="1084"/>
      <c r="CG13" s="1085"/>
      <c r="CH13" s="1058">
        <v>22</v>
      </c>
      <c r="CI13" s="1059"/>
      <c r="CJ13" s="1059"/>
      <c r="CK13" s="1059"/>
      <c r="CL13" s="1060"/>
      <c r="CM13" s="1058">
        <v>137</v>
      </c>
      <c r="CN13" s="1059"/>
      <c r="CO13" s="1059"/>
      <c r="CP13" s="1059"/>
      <c r="CQ13" s="1060"/>
      <c r="CR13" s="1058">
        <v>25</v>
      </c>
      <c r="CS13" s="1059"/>
      <c r="CT13" s="1059"/>
      <c r="CU13" s="1059"/>
      <c r="CV13" s="1060"/>
      <c r="CW13" s="1058" t="s">
        <v>519</v>
      </c>
      <c r="CX13" s="1059"/>
      <c r="CY13" s="1059"/>
      <c r="CZ13" s="1059"/>
      <c r="DA13" s="1060"/>
      <c r="DB13" s="1058" t="s">
        <v>519</v>
      </c>
      <c r="DC13" s="1059"/>
      <c r="DD13" s="1059"/>
      <c r="DE13" s="1059"/>
      <c r="DF13" s="1060"/>
      <c r="DG13" s="1058" t="s">
        <v>519</v>
      </c>
      <c r="DH13" s="1059"/>
      <c r="DI13" s="1059"/>
      <c r="DJ13" s="1059"/>
      <c r="DK13" s="1060"/>
      <c r="DL13" s="1058" t="s">
        <v>519</v>
      </c>
      <c r="DM13" s="1059"/>
      <c r="DN13" s="1059"/>
      <c r="DO13" s="1059"/>
      <c r="DP13" s="1060"/>
      <c r="DQ13" s="1058" t="s">
        <v>519</v>
      </c>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t="s">
        <v>590</v>
      </c>
      <c r="BT14" s="1084"/>
      <c r="BU14" s="1084"/>
      <c r="BV14" s="1084"/>
      <c r="BW14" s="1084"/>
      <c r="BX14" s="1084"/>
      <c r="BY14" s="1084"/>
      <c r="BZ14" s="1084"/>
      <c r="CA14" s="1084"/>
      <c r="CB14" s="1084"/>
      <c r="CC14" s="1084"/>
      <c r="CD14" s="1084"/>
      <c r="CE14" s="1084"/>
      <c r="CF14" s="1084"/>
      <c r="CG14" s="1085"/>
      <c r="CH14" s="1058">
        <v>1</v>
      </c>
      <c r="CI14" s="1059"/>
      <c r="CJ14" s="1059"/>
      <c r="CK14" s="1059"/>
      <c r="CL14" s="1060"/>
      <c r="CM14" s="1058">
        <v>52</v>
      </c>
      <c r="CN14" s="1059"/>
      <c r="CO14" s="1059"/>
      <c r="CP14" s="1059"/>
      <c r="CQ14" s="1060"/>
      <c r="CR14" s="1058">
        <v>10</v>
      </c>
      <c r="CS14" s="1059"/>
      <c r="CT14" s="1059"/>
      <c r="CU14" s="1059"/>
      <c r="CV14" s="1060"/>
      <c r="CW14" s="1058" t="s">
        <v>519</v>
      </c>
      <c r="CX14" s="1059"/>
      <c r="CY14" s="1059"/>
      <c r="CZ14" s="1059"/>
      <c r="DA14" s="1060"/>
      <c r="DB14" s="1058" t="s">
        <v>519</v>
      </c>
      <c r="DC14" s="1059"/>
      <c r="DD14" s="1059"/>
      <c r="DE14" s="1059"/>
      <c r="DF14" s="1060"/>
      <c r="DG14" s="1058" t="s">
        <v>519</v>
      </c>
      <c r="DH14" s="1059"/>
      <c r="DI14" s="1059"/>
      <c r="DJ14" s="1059"/>
      <c r="DK14" s="1060"/>
      <c r="DL14" s="1058" t="s">
        <v>519</v>
      </c>
      <c r="DM14" s="1059"/>
      <c r="DN14" s="1059"/>
      <c r="DO14" s="1059"/>
      <c r="DP14" s="1060"/>
      <c r="DQ14" s="1058" t="s">
        <v>519</v>
      </c>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t="s">
        <v>591</v>
      </c>
      <c r="BT15" s="1084"/>
      <c r="BU15" s="1084"/>
      <c r="BV15" s="1084"/>
      <c r="BW15" s="1084"/>
      <c r="BX15" s="1084"/>
      <c r="BY15" s="1084"/>
      <c r="BZ15" s="1084"/>
      <c r="CA15" s="1084"/>
      <c r="CB15" s="1084"/>
      <c r="CC15" s="1084"/>
      <c r="CD15" s="1084"/>
      <c r="CE15" s="1084"/>
      <c r="CF15" s="1084"/>
      <c r="CG15" s="1085"/>
      <c r="CH15" s="1058">
        <v>0</v>
      </c>
      <c r="CI15" s="1059"/>
      <c r="CJ15" s="1059"/>
      <c r="CK15" s="1059"/>
      <c r="CL15" s="1060"/>
      <c r="CM15" s="1058">
        <v>43</v>
      </c>
      <c r="CN15" s="1059"/>
      <c r="CO15" s="1059"/>
      <c r="CP15" s="1059"/>
      <c r="CQ15" s="1060"/>
      <c r="CR15" s="1058">
        <v>50</v>
      </c>
      <c r="CS15" s="1059"/>
      <c r="CT15" s="1059"/>
      <c r="CU15" s="1059"/>
      <c r="CV15" s="1060"/>
      <c r="CW15" s="1058" t="s">
        <v>519</v>
      </c>
      <c r="CX15" s="1059"/>
      <c r="CY15" s="1059"/>
      <c r="CZ15" s="1059"/>
      <c r="DA15" s="1060"/>
      <c r="DB15" s="1058" t="s">
        <v>519</v>
      </c>
      <c r="DC15" s="1059"/>
      <c r="DD15" s="1059"/>
      <c r="DE15" s="1059"/>
      <c r="DF15" s="1060"/>
      <c r="DG15" s="1058" t="s">
        <v>519</v>
      </c>
      <c r="DH15" s="1059"/>
      <c r="DI15" s="1059"/>
      <c r="DJ15" s="1059"/>
      <c r="DK15" s="1060"/>
      <c r="DL15" s="1058" t="s">
        <v>519</v>
      </c>
      <c r="DM15" s="1059"/>
      <c r="DN15" s="1059"/>
      <c r="DO15" s="1059"/>
      <c r="DP15" s="1060"/>
      <c r="DQ15" s="1058" t="s">
        <v>519</v>
      </c>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t="s">
        <v>592</v>
      </c>
      <c r="BT16" s="1084"/>
      <c r="BU16" s="1084"/>
      <c r="BV16" s="1084"/>
      <c r="BW16" s="1084"/>
      <c r="BX16" s="1084"/>
      <c r="BY16" s="1084"/>
      <c r="BZ16" s="1084"/>
      <c r="CA16" s="1084"/>
      <c r="CB16" s="1084"/>
      <c r="CC16" s="1084"/>
      <c r="CD16" s="1084"/>
      <c r="CE16" s="1084"/>
      <c r="CF16" s="1084"/>
      <c r="CG16" s="1085"/>
      <c r="CH16" s="1058">
        <v>-2</v>
      </c>
      <c r="CI16" s="1059"/>
      <c r="CJ16" s="1059"/>
      <c r="CK16" s="1059"/>
      <c r="CL16" s="1060"/>
      <c r="CM16" s="1058">
        <v>30</v>
      </c>
      <c r="CN16" s="1059"/>
      <c r="CO16" s="1059"/>
      <c r="CP16" s="1059"/>
      <c r="CQ16" s="1060"/>
      <c r="CR16" s="1058">
        <v>20</v>
      </c>
      <c r="CS16" s="1059"/>
      <c r="CT16" s="1059"/>
      <c r="CU16" s="1059"/>
      <c r="CV16" s="1060"/>
      <c r="CW16" s="1058" t="s">
        <v>519</v>
      </c>
      <c r="CX16" s="1059"/>
      <c r="CY16" s="1059"/>
      <c r="CZ16" s="1059"/>
      <c r="DA16" s="1060"/>
      <c r="DB16" s="1058" t="s">
        <v>519</v>
      </c>
      <c r="DC16" s="1059"/>
      <c r="DD16" s="1059"/>
      <c r="DE16" s="1059"/>
      <c r="DF16" s="1060"/>
      <c r="DG16" s="1058" t="s">
        <v>519</v>
      </c>
      <c r="DH16" s="1059"/>
      <c r="DI16" s="1059"/>
      <c r="DJ16" s="1059"/>
      <c r="DK16" s="1060"/>
      <c r="DL16" s="1058" t="s">
        <v>519</v>
      </c>
      <c r="DM16" s="1059"/>
      <c r="DN16" s="1059"/>
      <c r="DO16" s="1059"/>
      <c r="DP16" s="1060"/>
      <c r="DQ16" s="1058" t="s">
        <v>519</v>
      </c>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381</v>
      </c>
      <c r="B23" s="1013" t="s">
        <v>382</v>
      </c>
      <c r="C23" s="1014"/>
      <c r="D23" s="1014"/>
      <c r="E23" s="1014"/>
      <c r="F23" s="1014"/>
      <c r="G23" s="1014"/>
      <c r="H23" s="1014"/>
      <c r="I23" s="1014"/>
      <c r="J23" s="1014"/>
      <c r="K23" s="1014"/>
      <c r="L23" s="1014"/>
      <c r="M23" s="1014"/>
      <c r="N23" s="1014"/>
      <c r="O23" s="1014"/>
      <c r="P23" s="1015"/>
      <c r="Q23" s="1137">
        <v>31257</v>
      </c>
      <c r="R23" s="1138"/>
      <c r="S23" s="1138"/>
      <c r="T23" s="1138"/>
      <c r="U23" s="1138"/>
      <c r="V23" s="1138">
        <v>30598</v>
      </c>
      <c r="W23" s="1138"/>
      <c r="X23" s="1138"/>
      <c r="Y23" s="1138"/>
      <c r="Z23" s="1138"/>
      <c r="AA23" s="1138">
        <f>SUM(AA7:AE22)</f>
        <v>659</v>
      </c>
      <c r="AB23" s="1138"/>
      <c r="AC23" s="1138"/>
      <c r="AD23" s="1138"/>
      <c r="AE23" s="1139"/>
      <c r="AF23" s="1140">
        <v>558</v>
      </c>
      <c r="AG23" s="1138"/>
      <c r="AH23" s="1138"/>
      <c r="AI23" s="1138"/>
      <c r="AJ23" s="1141"/>
      <c r="AK23" s="1142"/>
      <c r="AL23" s="1143"/>
      <c r="AM23" s="1143"/>
      <c r="AN23" s="1143"/>
      <c r="AO23" s="1143"/>
      <c r="AP23" s="1138">
        <f>SUM(AP7:AT22)</f>
        <v>38998</v>
      </c>
      <c r="AQ23" s="1138"/>
      <c r="AR23" s="1138"/>
      <c r="AS23" s="1138"/>
      <c r="AT23" s="1138"/>
      <c r="AU23" s="1144"/>
      <c r="AV23" s="1144"/>
      <c r="AW23" s="1144"/>
      <c r="AX23" s="1144"/>
      <c r="AY23" s="1145"/>
      <c r="AZ23" s="1134" t="s">
        <v>379</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358</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365</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393</v>
      </c>
      <c r="C28" s="1120"/>
      <c r="D28" s="1120"/>
      <c r="E28" s="1120"/>
      <c r="F28" s="1120"/>
      <c r="G28" s="1120"/>
      <c r="H28" s="1120"/>
      <c r="I28" s="1120"/>
      <c r="J28" s="1120"/>
      <c r="K28" s="1120"/>
      <c r="L28" s="1120"/>
      <c r="M28" s="1120"/>
      <c r="N28" s="1120"/>
      <c r="O28" s="1120"/>
      <c r="P28" s="1121"/>
      <c r="Q28" s="1122">
        <v>4761</v>
      </c>
      <c r="R28" s="1123"/>
      <c r="S28" s="1123"/>
      <c r="T28" s="1123"/>
      <c r="U28" s="1123"/>
      <c r="V28" s="1123">
        <v>4579</v>
      </c>
      <c r="W28" s="1123"/>
      <c r="X28" s="1123"/>
      <c r="Y28" s="1123"/>
      <c r="Z28" s="1123"/>
      <c r="AA28" s="1123">
        <v>182</v>
      </c>
      <c r="AB28" s="1123"/>
      <c r="AC28" s="1123"/>
      <c r="AD28" s="1123"/>
      <c r="AE28" s="1124"/>
      <c r="AF28" s="1125">
        <v>183</v>
      </c>
      <c r="AG28" s="1123"/>
      <c r="AH28" s="1123"/>
      <c r="AI28" s="1123"/>
      <c r="AJ28" s="1126"/>
      <c r="AK28" s="1127">
        <v>333</v>
      </c>
      <c r="AL28" s="1115"/>
      <c r="AM28" s="1115"/>
      <c r="AN28" s="1115"/>
      <c r="AO28" s="1115"/>
      <c r="AP28" s="1115" t="s">
        <v>578</v>
      </c>
      <c r="AQ28" s="1115"/>
      <c r="AR28" s="1115"/>
      <c r="AS28" s="1115"/>
      <c r="AT28" s="1115"/>
      <c r="AU28" s="1115" t="s">
        <v>578</v>
      </c>
      <c r="AV28" s="1115"/>
      <c r="AW28" s="1115"/>
      <c r="AX28" s="1115"/>
      <c r="AY28" s="1115"/>
      <c r="AZ28" s="1116" t="s">
        <v>578</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394</v>
      </c>
      <c r="C29" s="1107"/>
      <c r="D29" s="1107"/>
      <c r="E29" s="1107"/>
      <c r="F29" s="1107"/>
      <c r="G29" s="1107"/>
      <c r="H29" s="1107"/>
      <c r="I29" s="1107"/>
      <c r="J29" s="1107"/>
      <c r="K29" s="1107"/>
      <c r="L29" s="1107"/>
      <c r="M29" s="1107"/>
      <c r="N29" s="1107"/>
      <c r="O29" s="1107"/>
      <c r="P29" s="1108"/>
      <c r="Q29" s="1112">
        <v>79</v>
      </c>
      <c r="R29" s="1113"/>
      <c r="S29" s="1113"/>
      <c r="T29" s="1113"/>
      <c r="U29" s="1113"/>
      <c r="V29" s="1113">
        <v>79</v>
      </c>
      <c r="W29" s="1113"/>
      <c r="X29" s="1113"/>
      <c r="Y29" s="1113"/>
      <c r="Z29" s="1113"/>
      <c r="AA29" s="1113">
        <v>0</v>
      </c>
      <c r="AB29" s="1113"/>
      <c r="AC29" s="1113"/>
      <c r="AD29" s="1113"/>
      <c r="AE29" s="1114"/>
      <c r="AF29" s="1088">
        <v>0</v>
      </c>
      <c r="AG29" s="1089"/>
      <c r="AH29" s="1089"/>
      <c r="AI29" s="1089"/>
      <c r="AJ29" s="1090"/>
      <c r="AK29" s="1049">
        <v>0</v>
      </c>
      <c r="AL29" s="1040"/>
      <c r="AM29" s="1040"/>
      <c r="AN29" s="1040"/>
      <c r="AO29" s="1040"/>
      <c r="AP29" s="1040" t="s">
        <v>578</v>
      </c>
      <c r="AQ29" s="1040"/>
      <c r="AR29" s="1040"/>
      <c r="AS29" s="1040"/>
      <c r="AT29" s="1040"/>
      <c r="AU29" s="1040" t="s">
        <v>578</v>
      </c>
      <c r="AV29" s="1040"/>
      <c r="AW29" s="1040"/>
      <c r="AX29" s="1040"/>
      <c r="AY29" s="1040"/>
      <c r="AZ29" s="1111" t="s">
        <v>578</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395</v>
      </c>
      <c r="C30" s="1107"/>
      <c r="D30" s="1107"/>
      <c r="E30" s="1107"/>
      <c r="F30" s="1107"/>
      <c r="G30" s="1107"/>
      <c r="H30" s="1107"/>
      <c r="I30" s="1107"/>
      <c r="J30" s="1107"/>
      <c r="K30" s="1107"/>
      <c r="L30" s="1107"/>
      <c r="M30" s="1107"/>
      <c r="N30" s="1107"/>
      <c r="O30" s="1107"/>
      <c r="P30" s="1108"/>
      <c r="Q30" s="1112">
        <v>639</v>
      </c>
      <c r="R30" s="1113"/>
      <c r="S30" s="1113"/>
      <c r="T30" s="1113"/>
      <c r="U30" s="1113"/>
      <c r="V30" s="1113">
        <v>619</v>
      </c>
      <c r="W30" s="1113"/>
      <c r="X30" s="1113"/>
      <c r="Y30" s="1113"/>
      <c r="Z30" s="1113"/>
      <c r="AA30" s="1113">
        <v>20</v>
      </c>
      <c r="AB30" s="1113"/>
      <c r="AC30" s="1113"/>
      <c r="AD30" s="1113"/>
      <c r="AE30" s="1114"/>
      <c r="AF30" s="1088">
        <v>20</v>
      </c>
      <c r="AG30" s="1089"/>
      <c r="AH30" s="1089"/>
      <c r="AI30" s="1089"/>
      <c r="AJ30" s="1090"/>
      <c r="AK30" s="1049">
        <v>215</v>
      </c>
      <c r="AL30" s="1040"/>
      <c r="AM30" s="1040"/>
      <c r="AN30" s="1040"/>
      <c r="AO30" s="1040"/>
      <c r="AP30" s="1040" t="s">
        <v>578</v>
      </c>
      <c r="AQ30" s="1040"/>
      <c r="AR30" s="1040"/>
      <c r="AS30" s="1040"/>
      <c r="AT30" s="1040"/>
      <c r="AU30" s="1040" t="s">
        <v>578</v>
      </c>
      <c r="AV30" s="1040"/>
      <c r="AW30" s="1040"/>
      <c r="AX30" s="1040"/>
      <c r="AY30" s="1040"/>
      <c r="AZ30" s="1111" t="s">
        <v>578</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396</v>
      </c>
      <c r="C31" s="1107"/>
      <c r="D31" s="1107"/>
      <c r="E31" s="1107"/>
      <c r="F31" s="1107"/>
      <c r="G31" s="1107"/>
      <c r="H31" s="1107"/>
      <c r="I31" s="1107"/>
      <c r="J31" s="1107"/>
      <c r="K31" s="1107"/>
      <c r="L31" s="1107"/>
      <c r="M31" s="1107"/>
      <c r="N31" s="1107"/>
      <c r="O31" s="1107"/>
      <c r="P31" s="1108"/>
      <c r="Q31" s="1112">
        <v>6232</v>
      </c>
      <c r="R31" s="1113"/>
      <c r="S31" s="1113"/>
      <c r="T31" s="1113"/>
      <c r="U31" s="1113"/>
      <c r="V31" s="1113">
        <v>6098</v>
      </c>
      <c r="W31" s="1113"/>
      <c r="X31" s="1113"/>
      <c r="Y31" s="1113"/>
      <c r="Z31" s="1113"/>
      <c r="AA31" s="1113">
        <v>134</v>
      </c>
      <c r="AB31" s="1113"/>
      <c r="AC31" s="1113"/>
      <c r="AD31" s="1113"/>
      <c r="AE31" s="1114"/>
      <c r="AF31" s="1088">
        <v>133</v>
      </c>
      <c r="AG31" s="1089"/>
      <c r="AH31" s="1089"/>
      <c r="AI31" s="1089"/>
      <c r="AJ31" s="1090"/>
      <c r="AK31" s="1049">
        <v>863</v>
      </c>
      <c r="AL31" s="1040"/>
      <c r="AM31" s="1040"/>
      <c r="AN31" s="1040"/>
      <c r="AO31" s="1040"/>
      <c r="AP31" s="1040" t="s">
        <v>578</v>
      </c>
      <c r="AQ31" s="1040"/>
      <c r="AR31" s="1040"/>
      <c r="AS31" s="1040"/>
      <c r="AT31" s="1040"/>
      <c r="AU31" s="1040" t="s">
        <v>578</v>
      </c>
      <c r="AV31" s="1040"/>
      <c r="AW31" s="1040"/>
      <c r="AX31" s="1040"/>
      <c r="AY31" s="1040"/>
      <c r="AZ31" s="1111" t="s">
        <v>578</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397</v>
      </c>
      <c r="C32" s="1107"/>
      <c r="D32" s="1107"/>
      <c r="E32" s="1107"/>
      <c r="F32" s="1107"/>
      <c r="G32" s="1107"/>
      <c r="H32" s="1107"/>
      <c r="I32" s="1107"/>
      <c r="J32" s="1107"/>
      <c r="K32" s="1107"/>
      <c r="L32" s="1107"/>
      <c r="M32" s="1107"/>
      <c r="N32" s="1107"/>
      <c r="O32" s="1107"/>
      <c r="P32" s="1108"/>
      <c r="Q32" s="1112">
        <v>43</v>
      </c>
      <c r="R32" s="1113"/>
      <c r="S32" s="1113"/>
      <c r="T32" s="1113"/>
      <c r="U32" s="1113"/>
      <c r="V32" s="1113">
        <v>42</v>
      </c>
      <c r="W32" s="1113"/>
      <c r="X32" s="1113"/>
      <c r="Y32" s="1113"/>
      <c r="Z32" s="1113"/>
      <c r="AA32" s="1113">
        <v>1</v>
      </c>
      <c r="AB32" s="1113"/>
      <c r="AC32" s="1113"/>
      <c r="AD32" s="1113"/>
      <c r="AE32" s="1114"/>
      <c r="AF32" s="1088">
        <v>1</v>
      </c>
      <c r="AG32" s="1089"/>
      <c r="AH32" s="1089"/>
      <c r="AI32" s="1089"/>
      <c r="AJ32" s="1090"/>
      <c r="AK32" s="1049">
        <v>0</v>
      </c>
      <c r="AL32" s="1040"/>
      <c r="AM32" s="1040"/>
      <c r="AN32" s="1040"/>
      <c r="AO32" s="1040"/>
      <c r="AP32" s="1040" t="s">
        <v>578</v>
      </c>
      <c r="AQ32" s="1040"/>
      <c r="AR32" s="1040"/>
      <c r="AS32" s="1040"/>
      <c r="AT32" s="1040"/>
      <c r="AU32" s="1040" t="s">
        <v>578</v>
      </c>
      <c r="AV32" s="1040"/>
      <c r="AW32" s="1040"/>
      <c r="AX32" s="1040"/>
      <c r="AY32" s="1040"/>
      <c r="AZ32" s="1111" t="s">
        <v>578</v>
      </c>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398</v>
      </c>
      <c r="C33" s="1107"/>
      <c r="D33" s="1107"/>
      <c r="E33" s="1107"/>
      <c r="F33" s="1107"/>
      <c r="G33" s="1107"/>
      <c r="H33" s="1107"/>
      <c r="I33" s="1107"/>
      <c r="J33" s="1107"/>
      <c r="K33" s="1107"/>
      <c r="L33" s="1107"/>
      <c r="M33" s="1107"/>
      <c r="N33" s="1107"/>
      <c r="O33" s="1107"/>
      <c r="P33" s="1108"/>
      <c r="Q33" s="1112">
        <v>1143</v>
      </c>
      <c r="R33" s="1113"/>
      <c r="S33" s="1113"/>
      <c r="T33" s="1113"/>
      <c r="U33" s="1113"/>
      <c r="V33" s="1113">
        <v>1064</v>
      </c>
      <c r="W33" s="1113"/>
      <c r="X33" s="1113"/>
      <c r="Y33" s="1113"/>
      <c r="Z33" s="1113"/>
      <c r="AA33" s="1113">
        <v>79</v>
      </c>
      <c r="AB33" s="1113"/>
      <c r="AC33" s="1113"/>
      <c r="AD33" s="1113"/>
      <c r="AE33" s="1114"/>
      <c r="AF33" s="1088">
        <v>1437</v>
      </c>
      <c r="AG33" s="1089"/>
      <c r="AH33" s="1089"/>
      <c r="AI33" s="1089"/>
      <c r="AJ33" s="1090"/>
      <c r="AK33" s="1049">
        <v>414</v>
      </c>
      <c r="AL33" s="1040"/>
      <c r="AM33" s="1040"/>
      <c r="AN33" s="1040"/>
      <c r="AO33" s="1040"/>
      <c r="AP33" s="1040">
        <v>4202</v>
      </c>
      <c r="AQ33" s="1040"/>
      <c r="AR33" s="1040"/>
      <c r="AS33" s="1040"/>
      <c r="AT33" s="1040"/>
      <c r="AU33" s="1040">
        <v>2328</v>
      </c>
      <c r="AV33" s="1040"/>
      <c r="AW33" s="1040"/>
      <c r="AX33" s="1040"/>
      <c r="AY33" s="1040"/>
      <c r="AZ33" s="1111" t="s">
        <v>578</v>
      </c>
      <c r="BA33" s="1111"/>
      <c r="BB33" s="1111"/>
      <c r="BC33" s="1111"/>
      <c r="BD33" s="1111"/>
      <c r="BE33" s="1101" t="s">
        <v>399</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400</v>
      </c>
      <c r="C34" s="1107"/>
      <c r="D34" s="1107"/>
      <c r="E34" s="1107"/>
      <c r="F34" s="1107"/>
      <c r="G34" s="1107"/>
      <c r="H34" s="1107"/>
      <c r="I34" s="1107"/>
      <c r="J34" s="1107"/>
      <c r="K34" s="1107"/>
      <c r="L34" s="1107"/>
      <c r="M34" s="1107"/>
      <c r="N34" s="1107"/>
      <c r="O34" s="1107"/>
      <c r="P34" s="1108"/>
      <c r="Q34" s="1112">
        <v>1365</v>
      </c>
      <c r="R34" s="1113"/>
      <c r="S34" s="1113"/>
      <c r="T34" s="1113"/>
      <c r="U34" s="1113"/>
      <c r="V34" s="1113">
        <v>1303</v>
      </c>
      <c r="W34" s="1113"/>
      <c r="X34" s="1113"/>
      <c r="Y34" s="1113"/>
      <c r="Z34" s="1113"/>
      <c r="AA34" s="1113">
        <v>62</v>
      </c>
      <c r="AB34" s="1113"/>
      <c r="AC34" s="1113"/>
      <c r="AD34" s="1113"/>
      <c r="AE34" s="1114"/>
      <c r="AF34" s="1088">
        <v>381</v>
      </c>
      <c r="AG34" s="1089"/>
      <c r="AH34" s="1089"/>
      <c r="AI34" s="1089"/>
      <c r="AJ34" s="1090"/>
      <c r="AK34" s="1049">
        <v>222</v>
      </c>
      <c r="AL34" s="1040"/>
      <c r="AM34" s="1040"/>
      <c r="AN34" s="1040"/>
      <c r="AO34" s="1040"/>
      <c r="AP34" s="1040">
        <v>380</v>
      </c>
      <c r="AQ34" s="1040"/>
      <c r="AR34" s="1040"/>
      <c r="AS34" s="1040"/>
      <c r="AT34" s="1040"/>
      <c r="AU34" s="1040">
        <v>255</v>
      </c>
      <c r="AV34" s="1040"/>
      <c r="AW34" s="1040"/>
      <c r="AX34" s="1040"/>
      <c r="AY34" s="1040"/>
      <c r="AZ34" s="1111" t="s">
        <v>578</v>
      </c>
      <c r="BA34" s="1111"/>
      <c r="BB34" s="1111"/>
      <c r="BC34" s="1111"/>
      <c r="BD34" s="1111"/>
      <c r="BE34" s="1101" t="s">
        <v>401</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402</v>
      </c>
      <c r="C35" s="1107"/>
      <c r="D35" s="1107"/>
      <c r="E35" s="1107"/>
      <c r="F35" s="1107"/>
      <c r="G35" s="1107"/>
      <c r="H35" s="1107"/>
      <c r="I35" s="1107"/>
      <c r="J35" s="1107"/>
      <c r="K35" s="1107"/>
      <c r="L35" s="1107"/>
      <c r="M35" s="1107"/>
      <c r="N35" s="1107"/>
      <c r="O35" s="1107"/>
      <c r="P35" s="1108"/>
      <c r="Q35" s="1112">
        <v>951</v>
      </c>
      <c r="R35" s="1113"/>
      <c r="S35" s="1113"/>
      <c r="T35" s="1113"/>
      <c r="U35" s="1113"/>
      <c r="V35" s="1113">
        <v>949</v>
      </c>
      <c r="W35" s="1113"/>
      <c r="X35" s="1113"/>
      <c r="Y35" s="1113"/>
      <c r="Z35" s="1113"/>
      <c r="AA35" s="1113">
        <v>2</v>
      </c>
      <c r="AB35" s="1113"/>
      <c r="AC35" s="1113"/>
      <c r="AD35" s="1113"/>
      <c r="AE35" s="1114"/>
      <c r="AF35" s="1088">
        <v>2</v>
      </c>
      <c r="AG35" s="1089"/>
      <c r="AH35" s="1089"/>
      <c r="AI35" s="1089"/>
      <c r="AJ35" s="1090"/>
      <c r="AK35" s="1049">
        <v>414</v>
      </c>
      <c r="AL35" s="1040"/>
      <c r="AM35" s="1040"/>
      <c r="AN35" s="1040"/>
      <c r="AO35" s="1040"/>
      <c r="AP35" s="1040">
        <v>5175</v>
      </c>
      <c r="AQ35" s="1040"/>
      <c r="AR35" s="1040"/>
      <c r="AS35" s="1040"/>
      <c r="AT35" s="1040"/>
      <c r="AU35" s="1040">
        <v>4948</v>
      </c>
      <c r="AV35" s="1040"/>
      <c r="AW35" s="1040"/>
      <c r="AX35" s="1040"/>
      <c r="AY35" s="1040"/>
      <c r="AZ35" s="1111" t="s">
        <v>578</v>
      </c>
      <c r="BA35" s="1111"/>
      <c r="BB35" s="1111"/>
      <c r="BC35" s="1111"/>
      <c r="BD35" s="1111"/>
      <c r="BE35" s="1101" t="s">
        <v>403</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t="s">
        <v>404</v>
      </c>
      <c r="C36" s="1107"/>
      <c r="D36" s="1107"/>
      <c r="E36" s="1107"/>
      <c r="F36" s="1107"/>
      <c r="G36" s="1107"/>
      <c r="H36" s="1107"/>
      <c r="I36" s="1107"/>
      <c r="J36" s="1107"/>
      <c r="K36" s="1107"/>
      <c r="L36" s="1107"/>
      <c r="M36" s="1107"/>
      <c r="N36" s="1107"/>
      <c r="O36" s="1107"/>
      <c r="P36" s="1108"/>
      <c r="Q36" s="1112">
        <v>389</v>
      </c>
      <c r="R36" s="1113"/>
      <c r="S36" s="1113"/>
      <c r="T36" s="1113"/>
      <c r="U36" s="1113"/>
      <c r="V36" s="1113">
        <v>388</v>
      </c>
      <c r="W36" s="1113"/>
      <c r="X36" s="1113"/>
      <c r="Y36" s="1113"/>
      <c r="Z36" s="1113"/>
      <c r="AA36" s="1113">
        <v>1</v>
      </c>
      <c r="AB36" s="1113"/>
      <c r="AC36" s="1113"/>
      <c r="AD36" s="1113"/>
      <c r="AE36" s="1114"/>
      <c r="AF36" s="1088">
        <v>1</v>
      </c>
      <c r="AG36" s="1089"/>
      <c r="AH36" s="1089"/>
      <c r="AI36" s="1089"/>
      <c r="AJ36" s="1090"/>
      <c r="AK36" s="1049">
        <v>267</v>
      </c>
      <c r="AL36" s="1040"/>
      <c r="AM36" s="1040"/>
      <c r="AN36" s="1040"/>
      <c r="AO36" s="1040"/>
      <c r="AP36" s="1040">
        <v>2955</v>
      </c>
      <c r="AQ36" s="1040"/>
      <c r="AR36" s="1040"/>
      <c r="AS36" s="1040"/>
      <c r="AT36" s="1040"/>
      <c r="AU36" s="1040">
        <v>2952</v>
      </c>
      <c r="AV36" s="1040"/>
      <c r="AW36" s="1040"/>
      <c r="AX36" s="1040"/>
      <c r="AY36" s="1040"/>
      <c r="AZ36" s="1111" t="s">
        <v>578</v>
      </c>
      <c r="BA36" s="1111"/>
      <c r="BB36" s="1111"/>
      <c r="BC36" s="1111"/>
      <c r="BD36" s="1111"/>
      <c r="BE36" s="1101" t="s">
        <v>405</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t="s">
        <v>406</v>
      </c>
      <c r="C37" s="1107"/>
      <c r="D37" s="1107"/>
      <c r="E37" s="1107"/>
      <c r="F37" s="1107"/>
      <c r="G37" s="1107"/>
      <c r="H37" s="1107"/>
      <c r="I37" s="1107"/>
      <c r="J37" s="1107"/>
      <c r="K37" s="1107"/>
      <c r="L37" s="1107"/>
      <c r="M37" s="1107"/>
      <c r="N37" s="1107"/>
      <c r="O37" s="1107"/>
      <c r="P37" s="1108"/>
      <c r="Q37" s="1112">
        <v>217</v>
      </c>
      <c r="R37" s="1113"/>
      <c r="S37" s="1113"/>
      <c r="T37" s="1113"/>
      <c r="U37" s="1113"/>
      <c r="V37" s="1113">
        <v>217</v>
      </c>
      <c r="W37" s="1113"/>
      <c r="X37" s="1113"/>
      <c r="Y37" s="1113"/>
      <c r="Z37" s="1113"/>
      <c r="AA37" s="1113">
        <v>0</v>
      </c>
      <c r="AB37" s="1113"/>
      <c r="AC37" s="1113"/>
      <c r="AD37" s="1113"/>
      <c r="AE37" s="1114"/>
      <c r="AF37" s="1088">
        <v>0</v>
      </c>
      <c r="AG37" s="1089"/>
      <c r="AH37" s="1089"/>
      <c r="AI37" s="1089"/>
      <c r="AJ37" s="1090"/>
      <c r="AK37" s="1049">
        <v>80</v>
      </c>
      <c r="AL37" s="1040"/>
      <c r="AM37" s="1040"/>
      <c r="AN37" s="1040"/>
      <c r="AO37" s="1040"/>
      <c r="AP37" s="1040">
        <v>476</v>
      </c>
      <c r="AQ37" s="1040"/>
      <c r="AR37" s="1040"/>
      <c r="AS37" s="1040"/>
      <c r="AT37" s="1040"/>
      <c r="AU37" s="1040">
        <v>468</v>
      </c>
      <c r="AV37" s="1040"/>
      <c r="AW37" s="1040"/>
      <c r="AX37" s="1040"/>
      <c r="AY37" s="1040"/>
      <c r="AZ37" s="1111" t="s">
        <v>578</v>
      </c>
      <c r="BA37" s="1111"/>
      <c r="BB37" s="1111"/>
      <c r="BC37" s="1111"/>
      <c r="BD37" s="1111"/>
      <c r="BE37" s="1101" t="s">
        <v>407</v>
      </c>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t="s">
        <v>408</v>
      </c>
      <c r="C38" s="1107"/>
      <c r="D38" s="1107"/>
      <c r="E38" s="1107"/>
      <c r="F38" s="1107"/>
      <c r="G38" s="1107"/>
      <c r="H38" s="1107"/>
      <c r="I38" s="1107"/>
      <c r="J38" s="1107"/>
      <c r="K38" s="1107"/>
      <c r="L38" s="1107"/>
      <c r="M38" s="1107"/>
      <c r="N38" s="1107"/>
      <c r="O38" s="1107"/>
      <c r="P38" s="1108"/>
      <c r="Q38" s="1112">
        <v>0</v>
      </c>
      <c r="R38" s="1113"/>
      <c r="S38" s="1113"/>
      <c r="T38" s="1113"/>
      <c r="U38" s="1113"/>
      <c r="V38" s="1113">
        <v>0</v>
      </c>
      <c r="W38" s="1113"/>
      <c r="X38" s="1113"/>
      <c r="Y38" s="1113"/>
      <c r="Z38" s="1113"/>
      <c r="AA38" s="1113">
        <v>0</v>
      </c>
      <c r="AB38" s="1113"/>
      <c r="AC38" s="1113"/>
      <c r="AD38" s="1113"/>
      <c r="AE38" s="1114"/>
      <c r="AF38" s="1088">
        <v>1</v>
      </c>
      <c r="AG38" s="1089"/>
      <c r="AH38" s="1089"/>
      <c r="AI38" s="1089"/>
      <c r="AJ38" s="1090"/>
      <c r="AK38" s="1049">
        <v>0</v>
      </c>
      <c r="AL38" s="1040"/>
      <c r="AM38" s="1040"/>
      <c r="AN38" s="1040"/>
      <c r="AO38" s="1040"/>
      <c r="AP38" s="1040" t="s">
        <v>578</v>
      </c>
      <c r="AQ38" s="1040"/>
      <c r="AR38" s="1040"/>
      <c r="AS38" s="1040"/>
      <c r="AT38" s="1040"/>
      <c r="AU38" s="1040" t="s">
        <v>578</v>
      </c>
      <c r="AV38" s="1040"/>
      <c r="AW38" s="1040"/>
      <c r="AX38" s="1040"/>
      <c r="AY38" s="1040"/>
      <c r="AZ38" s="1111" t="s">
        <v>578</v>
      </c>
      <c r="BA38" s="1111"/>
      <c r="BB38" s="1111"/>
      <c r="BC38" s="1111"/>
      <c r="BD38" s="1111"/>
      <c r="BE38" s="1101" t="s">
        <v>403</v>
      </c>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t="s">
        <v>409</v>
      </c>
      <c r="C39" s="1107"/>
      <c r="D39" s="1107"/>
      <c r="E39" s="1107"/>
      <c r="F39" s="1107"/>
      <c r="G39" s="1107"/>
      <c r="H39" s="1107"/>
      <c r="I39" s="1107"/>
      <c r="J39" s="1107"/>
      <c r="K39" s="1107"/>
      <c r="L39" s="1107"/>
      <c r="M39" s="1107"/>
      <c r="N39" s="1107"/>
      <c r="O39" s="1107"/>
      <c r="P39" s="1108"/>
      <c r="Q39" s="1112">
        <v>1</v>
      </c>
      <c r="R39" s="1113"/>
      <c r="S39" s="1113"/>
      <c r="T39" s="1113"/>
      <c r="U39" s="1113"/>
      <c r="V39" s="1113">
        <v>0</v>
      </c>
      <c r="W39" s="1113"/>
      <c r="X39" s="1113"/>
      <c r="Y39" s="1113"/>
      <c r="Z39" s="1113"/>
      <c r="AA39" s="1113">
        <v>1</v>
      </c>
      <c r="AB39" s="1113"/>
      <c r="AC39" s="1113"/>
      <c r="AD39" s="1113"/>
      <c r="AE39" s="1114"/>
      <c r="AF39" s="1088">
        <v>9</v>
      </c>
      <c r="AG39" s="1089"/>
      <c r="AH39" s="1089"/>
      <c r="AI39" s="1089"/>
      <c r="AJ39" s="1090"/>
      <c r="AK39" s="1049">
        <v>0</v>
      </c>
      <c r="AL39" s="1040"/>
      <c r="AM39" s="1040"/>
      <c r="AN39" s="1040"/>
      <c r="AO39" s="1040"/>
      <c r="AP39" s="1040" t="s">
        <v>578</v>
      </c>
      <c r="AQ39" s="1040"/>
      <c r="AR39" s="1040"/>
      <c r="AS39" s="1040"/>
      <c r="AT39" s="1040"/>
      <c r="AU39" s="1040" t="s">
        <v>578</v>
      </c>
      <c r="AV39" s="1040"/>
      <c r="AW39" s="1040"/>
      <c r="AX39" s="1040"/>
      <c r="AY39" s="1040"/>
      <c r="AZ39" s="1111" t="s">
        <v>578</v>
      </c>
      <c r="BA39" s="1111"/>
      <c r="BB39" s="1111"/>
      <c r="BC39" s="1111"/>
      <c r="BD39" s="1111"/>
      <c r="BE39" s="1101" t="s">
        <v>407</v>
      </c>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410</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381</v>
      </c>
      <c r="B63" s="1013" t="s">
        <v>411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2168</v>
      </c>
      <c r="AG63" s="1028"/>
      <c r="AH63" s="1028"/>
      <c r="AI63" s="1028"/>
      <c r="AJ63" s="1099"/>
      <c r="AK63" s="1100"/>
      <c r="AL63" s="1032"/>
      <c r="AM63" s="1032"/>
      <c r="AN63" s="1032"/>
      <c r="AO63" s="1032"/>
      <c r="AP63" s="1028">
        <f>SUM(AP28:AT41)</f>
        <v>13188</v>
      </c>
      <c r="AQ63" s="1028"/>
      <c r="AR63" s="1028"/>
      <c r="AS63" s="1028"/>
      <c r="AT63" s="1028"/>
      <c r="AU63" s="1028">
        <f>SUM(AU28:AY41)</f>
        <v>10951</v>
      </c>
      <c r="AV63" s="1028"/>
      <c r="AW63" s="1028"/>
      <c r="AX63" s="1028"/>
      <c r="AY63" s="1028"/>
      <c r="AZ63" s="1094"/>
      <c r="BA63" s="1094"/>
      <c r="BB63" s="1094"/>
      <c r="BC63" s="1094"/>
      <c r="BD63" s="1094"/>
      <c r="BE63" s="1029"/>
      <c r="BF63" s="1029"/>
      <c r="BG63" s="1029"/>
      <c r="BH63" s="1029"/>
      <c r="BI63" s="1030"/>
      <c r="BJ63" s="1095" t="s">
        <v>237</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413</v>
      </c>
      <c r="B66" s="1065"/>
      <c r="C66" s="1065"/>
      <c r="D66" s="1065"/>
      <c r="E66" s="1065"/>
      <c r="F66" s="1065"/>
      <c r="G66" s="1065"/>
      <c r="H66" s="1065"/>
      <c r="I66" s="1065"/>
      <c r="J66" s="1065"/>
      <c r="K66" s="1065"/>
      <c r="L66" s="1065"/>
      <c r="M66" s="1065"/>
      <c r="N66" s="1065"/>
      <c r="O66" s="1065"/>
      <c r="P66" s="1066"/>
      <c r="Q66" s="1070" t="s">
        <v>414</v>
      </c>
      <c r="R66" s="1071"/>
      <c r="S66" s="1071"/>
      <c r="T66" s="1071"/>
      <c r="U66" s="1072"/>
      <c r="V66" s="1070" t="s">
        <v>415</v>
      </c>
      <c r="W66" s="1071"/>
      <c r="X66" s="1071"/>
      <c r="Y66" s="1071"/>
      <c r="Z66" s="1072"/>
      <c r="AA66" s="1070" t="s">
        <v>416</v>
      </c>
      <c r="AB66" s="1071"/>
      <c r="AC66" s="1071"/>
      <c r="AD66" s="1071"/>
      <c r="AE66" s="1072"/>
      <c r="AF66" s="1076" t="s">
        <v>417</v>
      </c>
      <c r="AG66" s="1077"/>
      <c r="AH66" s="1077"/>
      <c r="AI66" s="1077"/>
      <c r="AJ66" s="1078"/>
      <c r="AK66" s="1070" t="s">
        <v>389</v>
      </c>
      <c r="AL66" s="1065"/>
      <c r="AM66" s="1065"/>
      <c r="AN66" s="1065"/>
      <c r="AO66" s="1066"/>
      <c r="AP66" s="1070" t="s">
        <v>418</v>
      </c>
      <c r="AQ66" s="1071"/>
      <c r="AR66" s="1071"/>
      <c r="AS66" s="1071"/>
      <c r="AT66" s="1072"/>
      <c r="AU66" s="1070" t="s">
        <v>419</v>
      </c>
      <c r="AV66" s="1071"/>
      <c r="AW66" s="1071"/>
      <c r="AX66" s="1071"/>
      <c r="AY66" s="1072"/>
      <c r="AZ66" s="1070" t="s">
        <v>365</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579</v>
      </c>
      <c r="C68" s="1055"/>
      <c r="D68" s="1055"/>
      <c r="E68" s="1055"/>
      <c r="F68" s="1055"/>
      <c r="G68" s="1055"/>
      <c r="H68" s="1055"/>
      <c r="I68" s="1055"/>
      <c r="J68" s="1055"/>
      <c r="K68" s="1055"/>
      <c r="L68" s="1055"/>
      <c r="M68" s="1055"/>
      <c r="N68" s="1055"/>
      <c r="O68" s="1055"/>
      <c r="P68" s="1056"/>
      <c r="Q68" s="1057">
        <v>2070</v>
      </c>
      <c r="R68" s="1051"/>
      <c r="S68" s="1051"/>
      <c r="T68" s="1051"/>
      <c r="U68" s="1051"/>
      <c r="V68" s="1051">
        <v>2056</v>
      </c>
      <c r="W68" s="1051"/>
      <c r="X68" s="1051"/>
      <c r="Y68" s="1051"/>
      <c r="Z68" s="1051"/>
      <c r="AA68" s="1051">
        <v>14</v>
      </c>
      <c r="AB68" s="1051"/>
      <c r="AC68" s="1051"/>
      <c r="AD68" s="1051"/>
      <c r="AE68" s="1051"/>
      <c r="AF68" s="1051">
        <v>14</v>
      </c>
      <c r="AG68" s="1051"/>
      <c r="AH68" s="1051"/>
      <c r="AI68" s="1051"/>
      <c r="AJ68" s="1051"/>
      <c r="AK68" s="1051" t="s">
        <v>578</v>
      </c>
      <c r="AL68" s="1051"/>
      <c r="AM68" s="1051"/>
      <c r="AN68" s="1051"/>
      <c r="AO68" s="1051"/>
      <c r="AP68" s="1051">
        <v>41</v>
      </c>
      <c r="AQ68" s="1051"/>
      <c r="AR68" s="1051"/>
      <c r="AS68" s="1051"/>
      <c r="AT68" s="1051"/>
      <c r="AU68" s="1051">
        <v>27</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580</v>
      </c>
      <c r="C69" s="1044"/>
      <c r="D69" s="1044"/>
      <c r="E69" s="1044"/>
      <c r="F69" s="1044"/>
      <c r="G69" s="1044"/>
      <c r="H69" s="1044"/>
      <c r="I69" s="1044"/>
      <c r="J69" s="1044"/>
      <c r="K69" s="1044"/>
      <c r="L69" s="1044"/>
      <c r="M69" s="1044"/>
      <c r="N69" s="1044"/>
      <c r="O69" s="1044"/>
      <c r="P69" s="1045"/>
      <c r="Q69" s="1046">
        <v>6201</v>
      </c>
      <c r="R69" s="1040"/>
      <c r="S69" s="1040"/>
      <c r="T69" s="1040"/>
      <c r="U69" s="1040"/>
      <c r="V69" s="1040">
        <v>5806</v>
      </c>
      <c r="W69" s="1040"/>
      <c r="X69" s="1040"/>
      <c r="Y69" s="1040"/>
      <c r="Z69" s="1040"/>
      <c r="AA69" s="1040">
        <v>394</v>
      </c>
      <c r="AB69" s="1040"/>
      <c r="AC69" s="1040"/>
      <c r="AD69" s="1040"/>
      <c r="AE69" s="1040"/>
      <c r="AF69" s="1040">
        <v>394</v>
      </c>
      <c r="AG69" s="1040"/>
      <c r="AH69" s="1040"/>
      <c r="AI69" s="1040"/>
      <c r="AJ69" s="1040"/>
      <c r="AK69" s="1040" t="s">
        <v>578</v>
      </c>
      <c r="AL69" s="1040"/>
      <c r="AM69" s="1040"/>
      <c r="AN69" s="1040"/>
      <c r="AO69" s="1040"/>
      <c r="AP69" s="1040" t="s">
        <v>578</v>
      </c>
      <c r="AQ69" s="1040"/>
      <c r="AR69" s="1040"/>
      <c r="AS69" s="1040"/>
      <c r="AT69" s="1040"/>
      <c r="AU69" s="1040" t="s">
        <v>578</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581</v>
      </c>
      <c r="C70" s="1044"/>
      <c r="D70" s="1044"/>
      <c r="E70" s="1044"/>
      <c r="F70" s="1044"/>
      <c r="G70" s="1044"/>
      <c r="H70" s="1044"/>
      <c r="I70" s="1044"/>
      <c r="J70" s="1044"/>
      <c r="K70" s="1044"/>
      <c r="L70" s="1044"/>
      <c r="M70" s="1044"/>
      <c r="N70" s="1044"/>
      <c r="O70" s="1044"/>
      <c r="P70" s="1045"/>
      <c r="Q70" s="1046">
        <v>1010</v>
      </c>
      <c r="R70" s="1040"/>
      <c r="S70" s="1040"/>
      <c r="T70" s="1040"/>
      <c r="U70" s="1040"/>
      <c r="V70" s="1040">
        <v>1005</v>
      </c>
      <c r="W70" s="1040"/>
      <c r="X70" s="1040"/>
      <c r="Y70" s="1040"/>
      <c r="Z70" s="1040"/>
      <c r="AA70" s="1040">
        <v>5</v>
      </c>
      <c r="AB70" s="1040"/>
      <c r="AC70" s="1040"/>
      <c r="AD70" s="1040"/>
      <c r="AE70" s="1040"/>
      <c r="AF70" s="1040">
        <v>5</v>
      </c>
      <c r="AG70" s="1040"/>
      <c r="AH70" s="1040"/>
      <c r="AI70" s="1040"/>
      <c r="AJ70" s="1040"/>
      <c r="AK70" s="1040">
        <v>0</v>
      </c>
      <c r="AL70" s="1040"/>
      <c r="AM70" s="1040"/>
      <c r="AN70" s="1040"/>
      <c r="AO70" s="1040"/>
      <c r="AP70" s="1040" t="s">
        <v>578</v>
      </c>
      <c r="AQ70" s="1040"/>
      <c r="AR70" s="1040"/>
      <c r="AS70" s="1040"/>
      <c r="AT70" s="1040"/>
      <c r="AU70" s="1040" t="s">
        <v>578</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582</v>
      </c>
      <c r="C71" s="1044"/>
      <c r="D71" s="1044"/>
      <c r="E71" s="1044"/>
      <c r="F71" s="1044"/>
      <c r="G71" s="1044"/>
      <c r="H71" s="1044"/>
      <c r="I71" s="1044"/>
      <c r="J71" s="1044"/>
      <c r="K71" s="1044"/>
      <c r="L71" s="1044"/>
      <c r="M71" s="1044"/>
      <c r="N71" s="1044"/>
      <c r="O71" s="1044"/>
      <c r="P71" s="1045"/>
      <c r="Q71" s="1046">
        <v>400544</v>
      </c>
      <c r="R71" s="1040"/>
      <c r="S71" s="1040"/>
      <c r="T71" s="1040"/>
      <c r="U71" s="1040"/>
      <c r="V71" s="1040">
        <v>397780</v>
      </c>
      <c r="W71" s="1040"/>
      <c r="X71" s="1040"/>
      <c r="Y71" s="1040"/>
      <c r="Z71" s="1040"/>
      <c r="AA71" s="1040">
        <v>2764</v>
      </c>
      <c r="AB71" s="1040"/>
      <c r="AC71" s="1040"/>
      <c r="AD71" s="1040"/>
      <c r="AE71" s="1040"/>
      <c r="AF71" s="1040">
        <v>2764</v>
      </c>
      <c r="AG71" s="1040"/>
      <c r="AH71" s="1040"/>
      <c r="AI71" s="1040"/>
      <c r="AJ71" s="1040"/>
      <c r="AK71" s="1040">
        <v>725</v>
      </c>
      <c r="AL71" s="1040"/>
      <c r="AM71" s="1040"/>
      <c r="AN71" s="1040"/>
      <c r="AO71" s="1040"/>
      <c r="AP71" s="1040" t="s">
        <v>578</v>
      </c>
      <c r="AQ71" s="1040"/>
      <c r="AR71" s="1040"/>
      <c r="AS71" s="1040"/>
      <c r="AT71" s="1040"/>
      <c r="AU71" s="1040" t="s">
        <v>578</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381</v>
      </c>
      <c r="B88" s="1013" t="s">
        <v>420</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f>SUM(AF68:AJ87)</f>
        <v>3177</v>
      </c>
      <c r="AG88" s="1028"/>
      <c r="AH88" s="1028"/>
      <c r="AI88" s="1028"/>
      <c r="AJ88" s="1028"/>
      <c r="AK88" s="1032"/>
      <c r="AL88" s="1032"/>
      <c r="AM88" s="1032"/>
      <c r="AN88" s="1032"/>
      <c r="AO88" s="1032"/>
      <c r="AP88" s="1028">
        <f t="shared" ref="AP88" si="0">SUM(AP68:AT87)</f>
        <v>41</v>
      </c>
      <c r="AQ88" s="1028"/>
      <c r="AR88" s="1028"/>
      <c r="AS88" s="1028"/>
      <c r="AT88" s="1028"/>
      <c r="AU88" s="1028">
        <f t="shared" ref="AU88" si="1">SUM(AU68:AY87)</f>
        <v>27</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421</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f>SUM(CR7:CV16)</f>
        <v>285</v>
      </c>
      <c r="CS102" s="1020"/>
      <c r="CT102" s="1020"/>
      <c r="CU102" s="1020"/>
      <c r="CV102" s="1021"/>
      <c r="CW102" s="1019">
        <f t="shared" ref="CW102" si="2">SUM(CW7:DA16)</f>
        <v>20</v>
      </c>
      <c r="CX102" s="1020"/>
      <c r="CY102" s="1020"/>
      <c r="CZ102" s="1020"/>
      <c r="DA102" s="1021"/>
      <c r="DB102" s="1019" t="s">
        <v>519</v>
      </c>
      <c r="DC102" s="1020"/>
      <c r="DD102" s="1020"/>
      <c r="DE102" s="1020"/>
      <c r="DF102" s="1021"/>
      <c r="DG102" s="1019" t="s">
        <v>519</v>
      </c>
      <c r="DH102" s="1020"/>
      <c r="DI102" s="1020"/>
      <c r="DJ102" s="1020"/>
      <c r="DK102" s="1021"/>
      <c r="DL102" s="1019" t="s">
        <v>519</v>
      </c>
      <c r="DM102" s="1020"/>
      <c r="DN102" s="1020"/>
      <c r="DO102" s="1020"/>
      <c r="DP102" s="1021"/>
      <c r="DQ102" s="1019" t="s">
        <v>519</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428</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429</v>
      </c>
      <c r="AB109" s="963"/>
      <c r="AC109" s="963"/>
      <c r="AD109" s="963"/>
      <c r="AE109" s="964"/>
      <c r="AF109" s="965" t="s">
        <v>296</v>
      </c>
      <c r="AG109" s="963"/>
      <c r="AH109" s="963"/>
      <c r="AI109" s="963"/>
      <c r="AJ109" s="964"/>
      <c r="AK109" s="965" t="s">
        <v>295</v>
      </c>
      <c r="AL109" s="963"/>
      <c r="AM109" s="963"/>
      <c r="AN109" s="963"/>
      <c r="AO109" s="964"/>
      <c r="AP109" s="965" t="s">
        <v>430</v>
      </c>
      <c r="AQ109" s="963"/>
      <c r="AR109" s="963"/>
      <c r="AS109" s="963"/>
      <c r="AT109" s="994"/>
      <c r="AU109" s="962" t="s">
        <v>428</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429</v>
      </c>
      <c r="BR109" s="963"/>
      <c r="BS109" s="963"/>
      <c r="BT109" s="963"/>
      <c r="BU109" s="964"/>
      <c r="BV109" s="965" t="s">
        <v>296</v>
      </c>
      <c r="BW109" s="963"/>
      <c r="BX109" s="963"/>
      <c r="BY109" s="963"/>
      <c r="BZ109" s="964"/>
      <c r="CA109" s="965" t="s">
        <v>295</v>
      </c>
      <c r="CB109" s="963"/>
      <c r="CC109" s="963"/>
      <c r="CD109" s="963"/>
      <c r="CE109" s="964"/>
      <c r="CF109" s="1001" t="s">
        <v>430</v>
      </c>
      <c r="CG109" s="1001"/>
      <c r="CH109" s="1001"/>
      <c r="CI109" s="1001"/>
      <c r="CJ109" s="1001"/>
      <c r="CK109" s="965" t="s">
        <v>431</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429</v>
      </c>
      <c r="DH109" s="963"/>
      <c r="DI109" s="963"/>
      <c r="DJ109" s="963"/>
      <c r="DK109" s="964"/>
      <c r="DL109" s="965" t="s">
        <v>296</v>
      </c>
      <c r="DM109" s="963"/>
      <c r="DN109" s="963"/>
      <c r="DO109" s="963"/>
      <c r="DP109" s="964"/>
      <c r="DQ109" s="965" t="s">
        <v>295</v>
      </c>
      <c r="DR109" s="963"/>
      <c r="DS109" s="963"/>
      <c r="DT109" s="963"/>
      <c r="DU109" s="964"/>
      <c r="DV109" s="965" t="s">
        <v>430</v>
      </c>
      <c r="DW109" s="963"/>
      <c r="DX109" s="963"/>
      <c r="DY109" s="963"/>
      <c r="DZ109" s="994"/>
    </row>
    <row r="110" spans="1:131" s="226" customFormat="1" ht="26.25" customHeight="1">
      <c r="A110" s="865" t="s">
        <v>432</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5585744</v>
      </c>
      <c r="AB110" s="956"/>
      <c r="AC110" s="956"/>
      <c r="AD110" s="956"/>
      <c r="AE110" s="957"/>
      <c r="AF110" s="958">
        <v>4994805</v>
      </c>
      <c r="AG110" s="956"/>
      <c r="AH110" s="956"/>
      <c r="AI110" s="956"/>
      <c r="AJ110" s="957"/>
      <c r="AK110" s="958">
        <v>4830757</v>
      </c>
      <c r="AL110" s="956"/>
      <c r="AM110" s="956"/>
      <c r="AN110" s="956"/>
      <c r="AO110" s="957"/>
      <c r="AP110" s="959">
        <v>34</v>
      </c>
      <c r="AQ110" s="960"/>
      <c r="AR110" s="960"/>
      <c r="AS110" s="960"/>
      <c r="AT110" s="961"/>
      <c r="AU110" s="995" t="s">
        <v>67</v>
      </c>
      <c r="AV110" s="996"/>
      <c r="AW110" s="996"/>
      <c r="AX110" s="996"/>
      <c r="AY110" s="996"/>
      <c r="AZ110" s="921" t="s">
        <v>433</v>
      </c>
      <c r="BA110" s="866"/>
      <c r="BB110" s="866"/>
      <c r="BC110" s="866"/>
      <c r="BD110" s="866"/>
      <c r="BE110" s="866"/>
      <c r="BF110" s="866"/>
      <c r="BG110" s="866"/>
      <c r="BH110" s="866"/>
      <c r="BI110" s="866"/>
      <c r="BJ110" s="866"/>
      <c r="BK110" s="866"/>
      <c r="BL110" s="866"/>
      <c r="BM110" s="866"/>
      <c r="BN110" s="866"/>
      <c r="BO110" s="866"/>
      <c r="BP110" s="867"/>
      <c r="BQ110" s="922">
        <v>39579245</v>
      </c>
      <c r="BR110" s="903"/>
      <c r="BS110" s="903"/>
      <c r="BT110" s="903"/>
      <c r="BU110" s="903"/>
      <c r="BV110" s="903">
        <v>38598928</v>
      </c>
      <c r="BW110" s="903"/>
      <c r="BX110" s="903"/>
      <c r="BY110" s="903"/>
      <c r="BZ110" s="903"/>
      <c r="CA110" s="903">
        <v>38998818</v>
      </c>
      <c r="CB110" s="903"/>
      <c r="CC110" s="903"/>
      <c r="CD110" s="903"/>
      <c r="CE110" s="903"/>
      <c r="CF110" s="927">
        <v>274.39999999999998</v>
      </c>
      <c r="CG110" s="928"/>
      <c r="CH110" s="928"/>
      <c r="CI110" s="928"/>
      <c r="CJ110" s="928"/>
      <c r="CK110" s="991" t="s">
        <v>434</v>
      </c>
      <c r="CL110" s="877"/>
      <c r="CM110" s="952" t="s">
        <v>435</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436</v>
      </c>
      <c r="DH110" s="903"/>
      <c r="DI110" s="903"/>
      <c r="DJ110" s="903"/>
      <c r="DK110" s="903"/>
      <c r="DL110" s="903" t="s">
        <v>237</v>
      </c>
      <c r="DM110" s="903"/>
      <c r="DN110" s="903"/>
      <c r="DO110" s="903"/>
      <c r="DP110" s="903"/>
      <c r="DQ110" s="903" t="s">
        <v>237</v>
      </c>
      <c r="DR110" s="903"/>
      <c r="DS110" s="903"/>
      <c r="DT110" s="903"/>
      <c r="DU110" s="903"/>
      <c r="DV110" s="904" t="s">
        <v>237</v>
      </c>
      <c r="DW110" s="904"/>
      <c r="DX110" s="904"/>
      <c r="DY110" s="904"/>
      <c r="DZ110" s="905"/>
    </row>
    <row r="111" spans="1:131" s="226" customFormat="1" ht="26.25" customHeight="1">
      <c r="A111" s="832" t="s">
        <v>437</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438</v>
      </c>
      <c r="AB111" s="984"/>
      <c r="AC111" s="984"/>
      <c r="AD111" s="984"/>
      <c r="AE111" s="985"/>
      <c r="AF111" s="986" t="s">
        <v>237</v>
      </c>
      <c r="AG111" s="984"/>
      <c r="AH111" s="984"/>
      <c r="AI111" s="984"/>
      <c r="AJ111" s="985"/>
      <c r="AK111" s="986" t="s">
        <v>436</v>
      </c>
      <c r="AL111" s="984"/>
      <c r="AM111" s="984"/>
      <c r="AN111" s="984"/>
      <c r="AO111" s="985"/>
      <c r="AP111" s="987" t="s">
        <v>436</v>
      </c>
      <c r="AQ111" s="988"/>
      <c r="AR111" s="988"/>
      <c r="AS111" s="988"/>
      <c r="AT111" s="989"/>
      <c r="AU111" s="997"/>
      <c r="AV111" s="998"/>
      <c r="AW111" s="998"/>
      <c r="AX111" s="998"/>
      <c r="AY111" s="998"/>
      <c r="AZ111" s="873" t="s">
        <v>439</v>
      </c>
      <c r="BA111" s="808"/>
      <c r="BB111" s="808"/>
      <c r="BC111" s="808"/>
      <c r="BD111" s="808"/>
      <c r="BE111" s="808"/>
      <c r="BF111" s="808"/>
      <c r="BG111" s="808"/>
      <c r="BH111" s="808"/>
      <c r="BI111" s="808"/>
      <c r="BJ111" s="808"/>
      <c r="BK111" s="808"/>
      <c r="BL111" s="808"/>
      <c r="BM111" s="808"/>
      <c r="BN111" s="808"/>
      <c r="BO111" s="808"/>
      <c r="BP111" s="809"/>
      <c r="BQ111" s="874">
        <v>1141722</v>
      </c>
      <c r="BR111" s="875"/>
      <c r="BS111" s="875"/>
      <c r="BT111" s="875"/>
      <c r="BU111" s="875"/>
      <c r="BV111" s="875">
        <v>1020993</v>
      </c>
      <c r="BW111" s="875"/>
      <c r="BX111" s="875"/>
      <c r="BY111" s="875"/>
      <c r="BZ111" s="875"/>
      <c r="CA111" s="875">
        <v>880751</v>
      </c>
      <c r="CB111" s="875"/>
      <c r="CC111" s="875"/>
      <c r="CD111" s="875"/>
      <c r="CE111" s="875"/>
      <c r="CF111" s="936">
        <v>6.2</v>
      </c>
      <c r="CG111" s="937"/>
      <c r="CH111" s="937"/>
      <c r="CI111" s="937"/>
      <c r="CJ111" s="937"/>
      <c r="CK111" s="992"/>
      <c r="CL111" s="879"/>
      <c r="CM111" s="882" t="s">
        <v>440</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438</v>
      </c>
      <c r="DH111" s="875"/>
      <c r="DI111" s="875"/>
      <c r="DJ111" s="875"/>
      <c r="DK111" s="875"/>
      <c r="DL111" s="875" t="s">
        <v>436</v>
      </c>
      <c r="DM111" s="875"/>
      <c r="DN111" s="875"/>
      <c r="DO111" s="875"/>
      <c r="DP111" s="875"/>
      <c r="DQ111" s="875" t="s">
        <v>237</v>
      </c>
      <c r="DR111" s="875"/>
      <c r="DS111" s="875"/>
      <c r="DT111" s="875"/>
      <c r="DU111" s="875"/>
      <c r="DV111" s="852" t="s">
        <v>436</v>
      </c>
      <c r="DW111" s="852"/>
      <c r="DX111" s="852"/>
      <c r="DY111" s="852"/>
      <c r="DZ111" s="853"/>
    </row>
    <row r="112" spans="1:131" s="226" customFormat="1" ht="26.25" customHeight="1">
      <c r="A112" s="977" t="s">
        <v>441</v>
      </c>
      <c r="B112" s="978"/>
      <c r="C112" s="808" t="s">
        <v>442</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436</v>
      </c>
      <c r="AB112" s="838"/>
      <c r="AC112" s="838"/>
      <c r="AD112" s="838"/>
      <c r="AE112" s="839"/>
      <c r="AF112" s="840" t="s">
        <v>436</v>
      </c>
      <c r="AG112" s="838"/>
      <c r="AH112" s="838"/>
      <c r="AI112" s="838"/>
      <c r="AJ112" s="839"/>
      <c r="AK112" s="840" t="s">
        <v>237</v>
      </c>
      <c r="AL112" s="838"/>
      <c r="AM112" s="838"/>
      <c r="AN112" s="838"/>
      <c r="AO112" s="839"/>
      <c r="AP112" s="885" t="s">
        <v>237</v>
      </c>
      <c r="AQ112" s="886"/>
      <c r="AR112" s="886"/>
      <c r="AS112" s="886"/>
      <c r="AT112" s="887"/>
      <c r="AU112" s="997"/>
      <c r="AV112" s="998"/>
      <c r="AW112" s="998"/>
      <c r="AX112" s="998"/>
      <c r="AY112" s="998"/>
      <c r="AZ112" s="873" t="s">
        <v>443</v>
      </c>
      <c r="BA112" s="808"/>
      <c r="BB112" s="808"/>
      <c r="BC112" s="808"/>
      <c r="BD112" s="808"/>
      <c r="BE112" s="808"/>
      <c r="BF112" s="808"/>
      <c r="BG112" s="808"/>
      <c r="BH112" s="808"/>
      <c r="BI112" s="808"/>
      <c r="BJ112" s="808"/>
      <c r="BK112" s="808"/>
      <c r="BL112" s="808"/>
      <c r="BM112" s="808"/>
      <c r="BN112" s="808"/>
      <c r="BO112" s="808"/>
      <c r="BP112" s="809"/>
      <c r="BQ112" s="874">
        <v>12016045</v>
      </c>
      <c r="BR112" s="875"/>
      <c r="BS112" s="875"/>
      <c r="BT112" s="875"/>
      <c r="BU112" s="875"/>
      <c r="BV112" s="875">
        <v>11309663</v>
      </c>
      <c r="BW112" s="875"/>
      <c r="BX112" s="875"/>
      <c r="BY112" s="875"/>
      <c r="BZ112" s="875"/>
      <c r="CA112" s="875">
        <v>10949556</v>
      </c>
      <c r="CB112" s="875"/>
      <c r="CC112" s="875"/>
      <c r="CD112" s="875"/>
      <c r="CE112" s="875"/>
      <c r="CF112" s="936">
        <v>77</v>
      </c>
      <c r="CG112" s="937"/>
      <c r="CH112" s="937"/>
      <c r="CI112" s="937"/>
      <c r="CJ112" s="937"/>
      <c r="CK112" s="992"/>
      <c r="CL112" s="879"/>
      <c r="CM112" s="882" t="s">
        <v>444</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436</v>
      </c>
      <c r="DH112" s="875"/>
      <c r="DI112" s="875"/>
      <c r="DJ112" s="875"/>
      <c r="DK112" s="875"/>
      <c r="DL112" s="875" t="s">
        <v>436</v>
      </c>
      <c r="DM112" s="875"/>
      <c r="DN112" s="875"/>
      <c r="DO112" s="875"/>
      <c r="DP112" s="875"/>
      <c r="DQ112" s="875" t="s">
        <v>436</v>
      </c>
      <c r="DR112" s="875"/>
      <c r="DS112" s="875"/>
      <c r="DT112" s="875"/>
      <c r="DU112" s="875"/>
      <c r="DV112" s="852" t="s">
        <v>237</v>
      </c>
      <c r="DW112" s="852"/>
      <c r="DX112" s="852"/>
      <c r="DY112" s="852"/>
      <c r="DZ112" s="853"/>
    </row>
    <row r="113" spans="1:130" s="226" customFormat="1" ht="26.25" customHeight="1">
      <c r="A113" s="979"/>
      <c r="B113" s="980"/>
      <c r="C113" s="808" t="s">
        <v>445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979776</v>
      </c>
      <c r="AB113" s="984"/>
      <c r="AC113" s="984"/>
      <c r="AD113" s="984"/>
      <c r="AE113" s="985"/>
      <c r="AF113" s="986">
        <v>978419</v>
      </c>
      <c r="AG113" s="984"/>
      <c r="AH113" s="984"/>
      <c r="AI113" s="984"/>
      <c r="AJ113" s="985"/>
      <c r="AK113" s="986">
        <v>966790</v>
      </c>
      <c r="AL113" s="984"/>
      <c r="AM113" s="984"/>
      <c r="AN113" s="984"/>
      <c r="AO113" s="985"/>
      <c r="AP113" s="987">
        <v>6.8</v>
      </c>
      <c r="AQ113" s="988"/>
      <c r="AR113" s="988"/>
      <c r="AS113" s="988"/>
      <c r="AT113" s="989"/>
      <c r="AU113" s="997"/>
      <c r="AV113" s="998"/>
      <c r="AW113" s="998"/>
      <c r="AX113" s="998"/>
      <c r="AY113" s="998"/>
      <c r="AZ113" s="873" t="s">
        <v>446</v>
      </c>
      <c r="BA113" s="808"/>
      <c r="BB113" s="808"/>
      <c r="BC113" s="808"/>
      <c r="BD113" s="808"/>
      <c r="BE113" s="808"/>
      <c r="BF113" s="808"/>
      <c r="BG113" s="808"/>
      <c r="BH113" s="808"/>
      <c r="BI113" s="808"/>
      <c r="BJ113" s="808"/>
      <c r="BK113" s="808"/>
      <c r="BL113" s="808"/>
      <c r="BM113" s="808"/>
      <c r="BN113" s="808"/>
      <c r="BO113" s="808"/>
      <c r="BP113" s="809"/>
      <c r="BQ113" s="874">
        <v>43108</v>
      </c>
      <c r="BR113" s="875"/>
      <c r="BS113" s="875"/>
      <c r="BT113" s="875"/>
      <c r="BU113" s="875"/>
      <c r="BV113" s="875">
        <v>34834</v>
      </c>
      <c r="BW113" s="875"/>
      <c r="BX113" s="875"/>
      <c r="BY113" s="875"/>
      <c r="BZ113" s="875"/>
      <c r="CA113" s="875">
        <v>26510</v>
      </c>
      <c r="CB113" s="875"/>
      <c r="CC113" s="875"/>
      <c r="CD113" s="875"/>
      <c r="CE113" s="875"/>
      <c r="CF113" s="936">
        <v>0.2</v>
      </c>
      <c r="CG113" s="937"/>
      <c r="CH113" s="937"/>
      <c r="CI113" s="937"/>
      <c r="CJ113" s="937"/>
      <c r="CK113" s="992"/>
      <c r="CL113" s="879"/>
      <c r="CM113" s="882" t="s">
        <v>447</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v>111823</v>
      </c>
      <c r="DH113" s="838"/>
      <c r="DI113" s="838"/>
      <c r="DJ113" s="838"/>
      <c r="DK113" s="839"/>
      <c r="DL113" s="840">
        <v>85779</v>
      </c>
      <c r="DM113" s="838"/>
      <c r="DN113" s="838"/>
      <c r="DO113" s="838"/>
      <c r="DP113" s="839"/>
      <c r="DQ113" s="840">
        <v>58847</v>
      </c>
      <c r="DR113" s="838"/>
      <c r="DS113" s="838"/>
      <c r="DT113" s="838"/>
      <c r="DU113" s="839"/>
      <c r="DV113" s="885">
        <v>0.4</v>
      </c>
      <c r="DW113" s="886"/>
      <c r="DX113" s="886"/>
      <c r="DY113" s="886"/>
      <c r="DZ113" s="887"/>
    </row>
    <row r="114" spans="1:130" s="226" customFormat="1" ht="26.25" customHeight="1">
      <c r="A114" s="979"/>
      <c r="B114" s="980"/>
      <c r="C114" s="808" t="s">
        <v>448</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8884</v>
      </c>
      <c r="AB114" s="838"/>
      <c r="AC114" s="838"/>
      <c r="AD114" s="838"/>
      <c r="AE114" s="839"/>
      <c r="AF114" s="840">
        <v>9170</v>
      </c>
      <c r="AG114" s="838"/>
      <c r="AH114" s="838"/>
      <c r="AI114" s="838"/>
      <c r="AJ114" s="839"/>
      <c r="AK114" s="840">
        <v>9137</v>
      </c>
      <c r="AL114" s="838"/>
      <c r="AM114" s="838"/>
      <c r="AN114" s="838"/>
      <c r="AO114" s="839"/>
      <c r="AP114" s="885">
        <v>0.1</v>
      </c>
      <c r="AQ114" s="886"/>
      <c r="AR114" s="886"/>
      <c r="AS114" s="886"/>
      <c r="AT114" s="887"/>
      <c r="AU114" s="997"/>
      <c r="AV114" s="998"/>
      <c r="AW114" s="998"/>
      <c r="AX114" s="998"/>
      <c r="AY114" s="998"/>
      <c r="AZ114" s="873" t="s">
        <v>449</v>
      </c>
      <c r="BA114" s="808"/>
      <c r="BB114" s="808"/>
      <c r="BC114" s="808"/>
      <c r="BD114" s="808"/>
      <c r="BE114" s="808"/>
      <c r="BF114" s="808"/>
      <c r="BG114" s="808"/>
      <c r="BH114" s="808"/>
      <c r="BI114" s="808"/>
      <c r="BJ114" s="808"/>
      <c r="BK114" s="808"/>
      <c r="BL114" s="808"/>
      <c r="BM114" s="808"/>
      <c r="BN114" s="808"/>
      <c r="BO114" s="808"/>
      <c r="BP114" s="809"/>
      <c r="BQ114" s="874">
        <v>4496414</v>
      </c>
      <c r="BR114" s="875"/>
      <c r="BS114" s="875"/>
      <c r="BT114" s="875"/>
      <c r="BU114" s="875"/>
      <c r="BV114" s="875">
        <v>4291470</v>
      </c>
      <c r="BW114" s="875"/>
      <c r="BX114" s="875"/>
      <c r="BY114" s="875"/>
      <c r="BZ114" s="875"/>
      <c r="CA114" s="875">
        <v>4297400</v>
      </c>
      <c r="CB114" s="875"/>
      <c r="CC114" s="875"/>
      <c r="CD114" s="875"/>
      <c r="CE114" s="875"/>
      <c r="CF114" s="936">
        <v>30.2</v>
      </c>
      <c r="CG114" s="937"/>
      <c r="CH114" s="937"/>
      <c r="CI114" s="937"/>
      <c r="CJ114" s="937"/>
      <c r="CK114" s="992"/>
      <c r="CL114" s="879"/>
      <c r="CM114" s="882" t="s">
        <v>450</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436</v>
      </c>
      <c r="DH114" s="838"/>
      <c r="DI114" s="838"/>
      <c r="DJ114" s="838"/>
      <c r="DK114" s="839"/>
      <c r="DL114" s="840" t="s">
        <v>451</v>
      </c>
      <c r="DM114" s="838"/>
      <c r="DN114" s="838"/>
      <c r="DO114" s="838"/>
      <c r="DP114" s="839"/>
      <c r="DQ114" s="840" t="s">
        <v>451</v>
      </c>
      <c r="DR114" s="838"/>
      <c r="DS114" s="838"/>
      <c r="DT114" s="838"/>
      <c r="DU114" s="839"/>
      <c r="DV114" s="885" t="s">
        <v>436</v>
      </c>
      <c r="DW114" s="886"/>
      <c r="DX114" s="886"/>
      <c r="DY114" s="886"/>
      <c r="DZ114" s="887"/>
    </row>
    <row r="115" spans="1:130" s="226" customFormat="1" ht="26.25" customHeight="1">
      <c r="A115" s="979"/>
      <c r="B115" s="980"/>
      <c r="C115" s="808" t="s">
        <v>452</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174740</v>
      </c>
      <c r="AB115" s="984"/>
      <c r="AC115" s="984"/>
      <c r="AD115" s="984"/>
      <c r="AE115" s="985"/>
      <c r="AF115" s="986">
        <v>148937</v>
      </c>
      <c r="AG115" s="984"/>
      <c r="AH115" s="984"/>
      <c r="AI115" s="984"/>
      <c r="AJ115" s="985"/>
      <c r="AK115" s="986">
        <v>217257</v>
      </c>
      <c r="AL115" s="984"/>
      <c r="AM115" s="984"/>
      <c r="AN115" s="984"/>
      <c r="AO115" s="985"/>
      <c r="AP115" s="987">
        <v>1.5</v>
      </c>
      <c r="AQ115" s="988"/>
      <c r="AR115" s="988"/>
      <c r="AS115" s="988"/>
      <c r="AT115" s="989"/>
      <c r="AU115" s="997"/>
      <c r="AV115" s="998"/>
      <c r="AW115" s="998"/>
      <c r="AX115" s="998"/>
      <c r="AY115" s="998"/>
      <c r="AZ115" s="873" t="s">
        <v>453</v>
      </c>
      <c r="BA115" s="808"/>
      <c r="BB115" s="808"/>
      <c r="BC115" s="808"/>
      <c r="BD115" s="808"/>
      <c r="BE115" s="808"/>
      <c r="BF115" s="808"/>
      <c r="BG115" s="808"/>
      <c r="BH115" s="808"/>
      <c r="BI115" s="808"/>
      <c r="BJ115" s="808"/>
      <c r="BK115" s="808"/>
      <c r="BL115" s="808"/>
      <c r="BM115" s="808"/>
      <c r="BN115" s="808"/>
      <c r="BO115" s="808"/>
      <c r="BP115" s="809"/>
      <c r="BQ115" s="874">
        <v>1728</v>
      </c>
      <c r="BR115" s="875"/>
      <c r="BS115" s="875"/>
      <c r="BT115" s="875"/>
      <c r="BU115" s="875"/>
      <c r="BV115" s="875">
        <v>1088</v>
      </c>
      <c r="BW115" s="875"/>
      <c r="BX115" s="875"/>
      <c r="BY115" s="875"/>
      <c r="BZ115" s="875"/>
      <c r="CA115" s="875">
        <v>557</v>
      </c>
      <c r="CB115" s="875"/>
      <c r="CC115" s="875"/>
      <c r="CD115" s="875"/>
      <c r="CE115" s="875"/>
      <c r="CF115" s="936">
        <v>0</v>
      </c>
      <c r="CG115" s="937"/>
      <c r="CH115" s="937"/>
      <c r="CI115" s="937"/>
      <c r="CJ115" s="937"/>
      <c r="CK115" s="992"/>
      <c r="CL115" s="879"/>
      <c r="CM115" s="873" t="s">
        <v>454</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237</v>
      </c>
      <c r="DH115" s="838"/>
      <c r="DI115" s="838"/>
      <c r="DJ115" s="838"/>
      <c r="DK115" s="839"/>
      <c r="DL115" s="840" t="s">
        <v>237</v>
      </c>
      <c r="DM115" s="838"/>
      <c r="DN115" s="838"/>
      <c r="DO115" s="838"/>
      <c r="DP115" s="839"/>
      <c r="DQ115" s="840" t="s">
        <v>436</v>
      </c>
      <c r="DR115" s="838"/>
      <c r="DS115" s="838"/>
      <c r="DT115" s="838"/>
      <c r="DU115" s="839"/>
      <c r="DV115" s="885" t="s">
        <v>438</v>
      </c>
      <c r="DW115" s="886"/>
      <c r="DX115" s="886"/>
      <c r="DY115" s="886"/>
      <c r="DZ115" s="887"/>
    </row>
    <row r="116" spans="1:130" s="226" customFormat="1" ht="26.25" customHeight="1">
      <c r="A116" s="981"/>
      <c r="B116" s="982"/>
      <c r="C116" s="941" t="s">
        <v>455</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144</v>
      </c>
      <c r="AB116" s="838"/>
      <c r="AC116" s="838"/>
      <c r="AD116" s="838"/>
      <c r="AE116" s="839"/>
      <c r="AF116" s="840">
        <v>164</v>
      </c>
      <c r="AG116" s="838"/>
      <c r="AH116" s="838"/>
      <c r="AI116" s="838"/>
      <c r="AJ116" s="839"/>
      <c r="AK116" s="840">
        <v>208</v>
      </c>
      <c r="AL116" s="838"/>
      <c r="AM116" s="838"/>
      <c r="AN116" s="838"/>
      <c r="AO116" s="839"/>
      <c r="AP116" s="885">
        <v>0</v>
      </c>
      <c r="AQ116" s="886"/>
      <c r="AR116" s="886"/>
      <c r="AS116" s="886"/>
      <c r="AT116" s="887"/>
      <c r="AU116" s="997"/>
      <c r="AV116" s="998"/>
      <c r="AW116" s="998"/>
      <c r="AX116" s="998"/>
      <c r="AY116" s="998"/>
      <c r="AZ116" s="924" t="s">
        <v>456</v>
      </c>
      <c r="BA116" s="925"/>
      <c r="BB116" s="925"/>
      <c r="BC116" s="925"/>
      <c r="BD116" s="925"/>
      <c r="BE116" s="925"/>
      <c r="BF116" s="925"/>
      <c r="BG116" s="925"/>
      <c r="BH116" s="925"/>
      <c r="BI116" s="925"/>
      <c r="BJ116" s="925"/>
      <c r="BK116" s="925"/>
      <c r="BL116" s="925"/>
      <c r="BM116" s="925"/>
      <c r="BN116" s="925"/>
      <c r="BO116" s="925"/>
      <c r="BP116" s="926"/>
      <c r="BQ116" s="874" t="s">
        <v>436</v>
      </c>
      <c r="BR116" s="875"/>
      <c r="BS116" s="875"/>
      <c r="BT116" s="875"/>
      <c r="BU116" s="875"/>
      <c r="BV116" s="875" t="s">
        <v>237</v>
      </c>
      <c r="BW116" s="875"/>
      <c r="BX116" s="875"/>
      <c r="BY116" s="875"/>
      <c r="BZ116" s="875"/>
      <c r="CA116" s="875" t="s">
        <v>436</v>
      </c>
      <c r="CB116" s="875"/>
      <c r="CC116" s="875"/>
      <c r="CD116" s="875"/>
      <c r="CE116" s="875"/>
      <c r="CF116" s="936" t="s">
        <v>436</v>
      </c>
      <c r="CG116" s="937"/>
      <c r="CH116" s="937"/>
      <c r="CI116" s="937"/>
      <c r="CJ116" s="937"/>
      <c r="CK116" s="992"/>
      <c r="CL116" s="879"/>
      <c r="CM116" s="882" t="s">
        <v>457</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20520</v>
      </c>
      <c r="DH116" s="838"/>
      <c r="DI116" s="838"/>
      <c r="DJ116" s="838"/>
      <c r="DK116" s="839"/>
      <c r="DL116" s="840">
        <v>15390</v>
      </c>
      <c r="DM116" s="838"/>
      <c r="DN116" s="838"/>
      <c r="DO116" s="838"/>
      <c r="DP116" s="839"/>
      <c r="DQ116" s="840">
        <v>10260</v>
      </c>
      <c r="DR116" s="838"/>
      <c r="DS116" s="838"/>
      <c r="DT116" s="838"/>
      <c r="DU116" s="839"/>
      <c r="DV116" s="885">
        <v>0.1</v>
      </c>
      <c r="DW116" s="886"/>
      <c r="DX116" s="886"/>
      <c r="DY116" s="886"/>
      <c r="DZ116" s="887"/>
    </row>
    <row r="117" spans="1:130" s="226" customFormat="1" ht="26.25" customHeight="1">
      <c r="A117" s="962" t="s">
        <v>177</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458</v>
      </c>
      <c r="Z117" s="964"/>
      <c r="AA117" s="969">
        <v>6749288</v>
      </c>
      <c r="AB117" s="970"/>
      <c r="AC117" s="970"/>
      <c r="AD117" s="970"/>
      <c r="AE117" s="971"/>
      <c r="AF117" s="972">
        <v>6131495</v>
      </c>
      <c r="AG117" s="970"/>
      <c r="AH117" s="970"/>
      <c r="AI117" s="970"/>
      <c r="AJ117" s="971"/>
      <c r="AK117" s="972">
        <v>6024149</v>
      </c>
      <c r="AL117" s="970"/>
      <c r="AM117" s="970"/>
      <c r="AN117" s="970"/>
      <c r="AO117" s="971"/>
      <c r="AP117" s="973"/>
      <c r="AQ117" s="974"/>
      <c r="AR117" s="974"/>
      <c r="AS117" s="974"/>
      <c r="AT117" s="975"/>
      <c r="AU117" s="997"/>
      <c r="AV117" s="998"/>
      <c r="AW117" s="998"/>
      <c r="AX117" s="998"/>
      <c r="AY117" s="998"/>
      <c r="AZ117" s="924" t="s">
        <v>459</v>
      </c>
      <c r="BA117" s="925"/>
      <c r="BB117" s="925"/>
      <c r="BC117" s="925"/>
      <c r="BD117" s="925"/>
      <c r="BE117" s="925"/>
      <c r="BF117" s="925"/>
      <c r="BG117" s="925"/>
      <c r="BH117" s="925"/>
      <c r="BI117" s="925"/>
      <c r="BJ117" s="925"/>
      <c r="BK117" s="925"/>
      <c r="BL117" s="925"/>
      <c r="BM117" s="925"/>
      <c r="BN117" s="925"/>
      <c r="BO117" s="925"/>
      <c r="BP117" s="926"/>
      <c r="BQ117" s="874" t="s">
        <v>121</v>
      </c>
      <c r="BR117" s="875"/>
      <c r="BS117" s="875"/>
      <c r="BT117" s="875"/>
      <c r="BU117" s="875"/>
      <c r="BV117" s="875" t="s">
        <v>379</v>
      </c>
      <c r="BW117" s="875"/>
      <c r="BX117" s="875"/>
      <c r="BY117" s="875"/>
      <c r="BZ117" s="875"/>
      <c r="CA117" s="875" t="s">
        <v>460</v>
      </c>
      <c r="CB117" s="875"/>
      <c r="CC117" s="875"/>
      <c r="CD117" s="875"/>
      <c r="CE117" s="875"/>
      <c r="CF117" s="936" t="s">
        <v>121</v>
      </c>
      <c r="CG117" s="937"/>
      <c r="CH117" s="937"/>
      <c r="CI117" s="937"/>
      <c r="CJ117" s="937"/>
      <c r="CK117" s="992"/>
      <c r="CL117" s="879"/>
      <c r="CM117" s="882" t="s">
        <v>461</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121</v>
      </c>
      <c r="DH117" s="838"/>
      <c r="DI117" s="838"/>
      <c r="DJ117" s="838"/>
      <c r="DK117" s="839"/>
      <c r="DL117" s="840" t="s">
        <v>460</v>
      </c>
      <c r="DM117" s="838"/>
      <c r="DN117" s="838"/>
      <c r="DO117" s="838"/>
      <c r="DP117" s="839"/>
      <c r="DQ117" s="840" t="s">
        <v>379</v>
      </c>
      <c r="DR117" s="838"/>
      <c r="DS117" s="838"/>
      <c r="DT117" s="838"/>
      <c r="DU117" s="839"/>
      <c r="DV117" s="885" t="s">
        <v>460</v>
      </c>
      <c r="DW117" s="886"/>
      <c r="DX117" s="886"/>
      <c r="DY117" s="886"/>
      <c r="DZ117" s="887"/>
    </row>
    <row r="118" spans="1:130" s="226" customFormat="1" ht="26.25" customHeight="1">
      <c r="A118" s="962" t="s">
        <v>431</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429</v>
      </c>
      <c r="AB118" s="963"/>
      <c r="AC118" s="963"/>
      <c r="AD118" s="963"/>
      <c r="AE118" s="964"/>
      <c r="AF118" s="965" t="s">
        <v>296</v>
      </c>
      <c r="AG118" s="963"/>
      <c r="AH118" s="963"/>
      <c r="AI118" s="963"/>
      <c r="AJ118" s="964"/>
      <c r="AK118" s="965" t="s">
        <v>295</v>
      </c>
      <c r="AL118" s="963"/>
      <c r="AM118" s="963"/>
      <c r="AN118" s="963"/>
      <c r="AO118" s="964"/>
      <c r="AP118" s="966" t="s">
        <v>430</v>
      </c>
      <c r="AQ118" s="967"/>
      <c r="AR118" s="967"/>
      <c r="AS118" s="967"/>
      <c r="AT118" s="968"/>
      <c r="AU118" s="997"/>
      <c r="AV118" s="998"/>
      <c r="AW118" s="998"/>
      <c r="AX118" s="998"/>
      <c r="AY118" s="998"/>
      <c r="AZ118" s="940" t="s">
        <v>462</v>
      </c>
      <c r="BA118" s="941"/>
      <c r="BB118" s="941"/>
      <c r="BC118" s="941"/>
      <c r="BD118" s="941"/>
      <c r="BE118" s="941"/>
      <c r="BF118" s="941"/>
      <c r="BG118" s="941"/>
      <c r="BH118" s="941"/>
      <c r="BI118" s="941"/>
      <c r="BJ118" s="941"/>
      <c r="BK118" s="941"/>
      <c r="BL118" s="941"/>
      <c r="BM118" s="941"/>
      <c r="BN118" s="941"/>
      <c r="BO118" s="941"/>
      <c r="BP118" s="942"/>
      <c r="BQ118" s="943" t="s">
        <v>121</v>
      </c>
      <c r="BR118" s="906"/>
      <c r="BS118" s="906"/>
      <c r="BT118" s="906"/>
      <c r="BU118" s="906"/>
      <c r="BV118" s="906" t="s">
        <v>463</v>
      </c>
      <c r="BW118" s="906"/>
      <c r="BX118" s="906"/>
      <c r="BY118" s="906"/>
      <c r="BZ118" s="906"/>
      <c r="CA118" s="906" t="s">
        <v>379</v>
      </c>
      <c r="CB118" s="906"/>
      <c r="CC118" s="906"/>
      <c r="CD118" s="906"/>
      <c r="CE118" s="906"/>
      <c r="CF118" s="936" t="s">
        <v>379</v>
      </c>
      <c r="CG118" s="937"/>
      <c r="CH118" s="937"/>
      <c r="CI118" s="937"/>
      <c r="CJ118" s="937"/>
      <c r="CK118" s="992"/>
      <c r="CL118" s="879"/>
      <c r="CM118" s="882" t="s">
        <v>464</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121</v>
      </c>
      <c r="DH118" s="838"/>
      <c r="DI118" s="838"/>
      <c r="DJ118" s="838"/>
      <c r="DK118" s="839"/>
      <c r="DL118" s="840" t="s">
        <v>121</v>
      </c>
      <c r="DM118" s="838"/>
      <c r="DN118" s="838"/>
      <c r="DO118" s="838"/>
      <c r="DP118" s="839"/>
      <c r="DQ118" s="840" t="s">
        <v>379</v>
      </c>
      <c r="DR118" s="838"/>
      <c r="DS118" s="838"/>
      <c r="DT118" s="838"/>
      <c r="DU118" s="839"/>
      <c r="DV118" s="885" t="s">
        <v>379</v>
      </c>
      <c r="DW118" s="886"/>
      <c r="DX118" s="886"/>
      <c r="DY118" s="886"/>
      <c r="DZ118" s="887"/>
    </row>
    <row r="119" spans="1:130" s="226" customFormat="1" ht="26.25" customHeight="1">
      <c r="A119" s="876" t="s">
        <v>434</v>
      </c>
      <c r="B119" s="877"/>
      <c r="C119" s="952" t="s">
        <v>435</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121</v>
      </c>
      <c r="AB119" s="956"/>
      <c r="AC119" s="956"/>
      <c r="AD119" s="956"/>
      <c r="AE119" s="957"/>
      <c r="AF119" s="958" t="s">
        <v>121</v>
      </c>
      <c r="AG119" s="956"/>
      <c r="AH119" s="956"/>
      <c r="AI119" s="956"/>
      <c r="AJ119" s="957"/>
      <c r="AK119" s="958" t="s">
        <v>460</v>
      </c>
      <c r="AL119" s="956"/>
      <c r="AM119" s="956"/>
      <c r="AN119" s="956"/>
      <c r="AO119" s="957"/>
      <c r="AP119" s="959" t="s">
        <v>121</v>
      </c>
      <c r="AQ119" s="960"/>
      <c r="AR119" s="960"/>
      <c r="AS119" s="960"/>
      <c r="AT119" s="961"/>
      <c r="AU119" s="999"/>
      <c r="AV119" s="1000"/>
      <c r="AW119" s="1000"/>
      <c r="AX119" s="1000"/>
      <c r="AY119" s="1000"/>
      <c r="AZ119" s="257" t="s">
        <v>177</v>
      </c>
      <c r="BA119" s="257"/>
      <c r="BB119" s="257"/>
      <c r="BC119" s="257"/>
      <c r="BD119" s="257"/>
      <c r="BE119" s="257"/>
      <c r="BF119" s="257"/>
      <c r="BG119" s="257"/>
      <c r="BH119" s="257"/>
      <c r="BI119" s="257"/>
      <c r="BJ119" s="257"/>
      <c r="BK119" s="257"/>
      <c r="BL119" s="257"/>
      <c r="BM119" s="257"/>
      <c r="BN119" s="257"/>
      <c r="BO119" s="938" t="s">
        <v>465</v>
      </c>
      <c r="BP119" s="939"/>
      <c r="BQ119" s="943">
        <v>57278262</v>
      </c>
      <c r="BR119" s="906"/>
      <c r="BS119" s="906"/>
      <c r="BT119" s="906"/>
      <c r="BU119" s="906"/>
      <c r="BV119" s="906">
        <v>55256976</v>
      </c>
      <c r="BW119" s="906"/>
      <c r="BX119" s="906"/>
      <c r="BY119" s="906"/>
      <c r="BZ119" s="906"/>
      <c r="CA119" s="906">
        <v>55153592</v>
      </c>
      <c r="CB119" s="906"/>
      <c r="CC119" s="906"/>
      <c r="CD119" s="906"/>
      <c r="CE119" s="906"/>
      <c r="CF119" s="804"/>
      <c r="CG119" s="805"/>
      <c r="CH119" s="805"/>
      <c r="CI119" s="805"/>
      <c r="CJ119" s="895"/>
      <c r="CK119" s="993"/>
      <c r="CL119" s="881"/>
      <c r="CM119" s="899" t="s">
        <v>466</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1009379</v>
      </c>
      <c r="DH119" s="821"/>
      <c r="DI119" s="821"/>
      <c r="DJ119" s="821"/>
      <c r="DK119" s="822"/>
      <c r="DL119" s="823">
        <v>919824</v>
      </c>
      <c r="DM119" s="821"/>
      <c r="DN119" s="821"/>
      <c r="DO119" s="821"/>
      <c r="DP119" s="822"/>
      <c r="DQ119" s="823">
        <v>811644</v>
      </c>
      <c r="DR119" s="821"/>
      <c r="DS119" s="821"/>
      <c r="DT119" s="821"/>
      <c r="DU119" s="822"/>
      <c r="DV119" s="909">
        <v>5.7</v>
      </c>
      <c r="DW119" s="910"/>
      <c r="DX119" s="910"/>
      <c r="DY119" s="910"/>
      <c r="DZ119" s="911"/>
    </row>
    <row r="120" spans="1:130" s="226" customFormat="1" ht="26.25" customHeight="1">
      <c r="A120" s="878"/>
      <c r="B120" s="879"/>
      <c r="C120" s="882" t="s">
        <v>440</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379</v>
      </c>
      <c r="AB120" s="838"/>
      <c r="AC120" s="838"/>
      <c r="AD120" s="838"/>
      <c r="AE120" s="839"/>
      <c r="AF120" s="840" t="s">
        <v>121</v>
      </c>
      <c r="AG120" s="838"/>
      <c r="AH120" s="838"/>
      <c r="AI120" s="838"/>
      <c r="AJ120" s="839"/>
      <c r="AK120" s="840" t="s">
        <v>379</v>
      </c>
      <c r="AL120" s="838"/>
      <c r="AM120" s="838"/>
      <c r="AN120" s="838"/>
      <c r="AO120" s="839"/>
      <c r="AP120" s="885" t="s">
        <v>379</v>
      </c>
      <c r="AQ120" s="886"/>
      <c r="AR120" s="886"/>
      <c r="AS120" s="886"/>
      <c r="AT120" s="887"/>
      <c r="AU120" s="944" t="s">
        <v>467</v>
      </c>
      <c r="AV120" s="945"/>
      <c r="AW120" s="945"/>
      <c r="AX120" s="945"/>
      <c r="AY120" s="946"/>
      <c r="AZ120" s="921" t="s">
        <v>468</v>
      </c>
      <c r="BA120" s="866"/>
      <c r="BB120" s="866"/>
      <c r="BC120" s="866"/>
      <c r="BD120" s="866"/>
      <c r="BE120" s="866"/>
      <c r="BF120" s="866"/>
      <c r="BG120" s="866"/>
      <c r="BH120" s="866"/>
      <c r="BI120" s="866"/>
      <c r="BJ120" s="866"/>
      <c r="BK120" s="866"/>
      <c r="BL120" s="866"/>
      <c r="BM120" s="866"/>
      <c r="BN120" s="866"/>
      <c r="BO120" s="866"/>
      <c r="BP120" s="867"/>
      <c r="BQ120" s="922">
        <v>4258764</v>
      </c>
      <c r="BR120" s="903"/>
      <c r="BS120" s="903"/>
      <c r="BT120" s="903"/>
      <c r="BU120" s="903"/>
      <c r="BV120" s="903">
        <v>4880380</v>
      </c>
      <c r="BW120" s="903"/>
      <c r="BX120" s="903"/>
      <c r="BY120" s="903"/>
      <c r="BZ120" s="903"/>
      <c r="CA120" s="903">
        <v>4765339</v>
      </c>
      <c r="CB120" s="903"/>
      <c r="CC120" s="903"/>
      <c r="CD120" s="903"/>
      <c r="CE120" s="903"/>
      <c r="CF120" s="927">
        <v>33.5</v>
      </c>
      <c r="CG120" s="928"/>
      <c r="CH120" s="928"/>
      <c r="CI120" s="928"/>
      <c r="CJ120" s="928"/>
      <c r="CK120" s="929" t="s">
        <v>469</v>
      </c>
      <c r="CL120" s="913"/>
      <c r="CM120" s="913"/>
      <c r="CN120" s="913"/>
      <c r="CO120" s="914"/>
      <c r="CP120" s="933" t="s">
        <v>470</v>
      </c>
      <c r="CQ120" s="934"/>
      <c r="CR120" s="934"/>
      <c r="CS120" s="934"/>
      <c r="CT120" s="934"/>
      <c r="CU120" s="934"/>
      <c r="CV120" s="934"/>
      <c r="CW120" s="934"/>
      <c r="CX120" s="934"/>
      <c r="CY120" s="934"/>
      <c r="CZ120" s="934"/>
      <c r="DA120" s="934"/>
      <c r="DB120" s="934"/>
      <c r="DC120" s="934"/>
      <c r="DD120" s="934"/>
      <c r="DE120" s="934"/>
      <c r="DF120" s="935"/>
      <c r="DG120" s="922">
        <v>5157579</v>
      </c>
      <c r="DH120" s="903"/>
      <c r="DI120" s="903"/>
      <c r="DJ120" s="903"/>
      <c r="DK120" s="903"/>
      <c r="DL120" s="903">
        <v>5032303</v>
      </c>
      <c r="DM120" s="903"/>
      <c r="DN120" s="903"/>
      <c r="DO120" s="903"/>
      <c r="DP120" s="903"/>
      <c r="DQ120" s="903">
        <v>4947750</v>
      </c>
      <c r="DR120" s="903"/>
      <c r="DS120" s="903"/>
      <c r="DT120" s="903"/>
      <c r="DU120" s="903"/>
      <c r="DV120" s="904">
        <v>34.799999999999997</v>
      </c>
      <c r="DW120" s="904"/>
      <c r="DX120" s="904"/>
      <c r="DY120" s="904"/>
      <c r="DZ120" s="905"/>
    </row>
    <row r="121" spans="1:130" s="226" customFormat="1" ht="26.25" customHeight="1">
      <c r="A121" s="878"/>
      <c r="B121" s="879"/>
      <c r="C121" s="924" t="s">
        <v>471</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121</v>
      </c>
      <c r="AB121" s="838"/>
      <c r="AC121" s="838"/>
      <c r="AD121" s="838"/>
      <c r="AE121" s="839"/>
      <c r="AF121" s="840" t="s">
        <v>460</v>
      </c>
      <c r="AG121" s="838"/>
      <c r="AH121" s="838"/>
      <c r="AI121" s="838"/>
      <c r="AJ121" s="839"/>
      <c r="AK121" s="840" t="s">
        <v>460</v>
      </c>
      <c r="AL121" s="838"/>
      <c r="AM121" s="838"/>
      <c r="AN121" s="838"/>
      <c r="AO121" s="839"/>
      <c r="AP121" s="885" t="s">
        <v>121</v>
      </c>
      <c r="AQ121" s="886"/>
      <c r="AR121" s="886"/>
      <c r="AS121" s="886"/>
      <c r="AT121" s="887"/>
      <c r="AU121" s="947"/>
      <c r="AV121" s="948"/>
      <c r="AW121" s="948"/>
      <c r="AX121" s="948"/>
      <c r="AY121" s="949"/>
      <c r="AZ121" s="873" t="s">
        <v>472</v>
      </c>
      <c r="BA121" s="808"/>
      <c r="BB121" s="808"/>
      <c r="BC121" s="808"/>
      <c r="BD121" s="808"/>
      <c r="BE121" s="808"/>
      <c r="BF121" s="808"/>
      <c r="BG121" s="808"/>
      <c r="BH121" s="808"/>
      <c r="BI121" s="808"/>
      <c r="BJ121" s="808"/>
      <c r="BK121" s="808"/>
      <c r="BL121" s="808"/>
      <c r="BM121" s="808"/>
      <c r="BN121" s="808"/>
      <c r="BO121" s="808"/>
      <c r="BP121" s="809"/>
      <c r="BQ121" s="874">
        <v>499595</v>
      </c>
      <c r="BR121" s="875"/>
      <c r="BS121" s="875"/>
      <c r="BT121" s="875"/>
      <c r="BU121" s="875"/>
      <c r="BV121" s="875">
        <v>394270</v>
      </c>
      <c r="BW121" s="875"/>
      <c r="BX121" s="875"/>
      <c r="BY121" s="875"/>
      <c r="BZ121" s="875"/>
      <c r="CA121" s="875">
        <v>321029</v>
      </c>
      <c r="CB121" s="875"/>
      <c r="CC121" s="875"/>
      <c r="CD121" s="875"/>
      <c r="CE121" s="875"/>
      <c r="CF121" s="936">
        <v>2.2999999999999998</v>
      </c>
      <c r="CG121" s="937"/>
      <c r="CH121" s="937"/>
      <c r="CI121" s="937"/>
      <c r="CJ121" s="937"/>
      <c r="CK121" s="930"/>
      <c r="CL121" s="916"/>
      <c r="CM121" s="916"/>
      <c r="CN121" s="916"/>
      <c r="CO121" s="917"/>
      <c r="CP121" s="896" t="s">
        <v>473</v>
      </c>
      <c r="CQ121" s="897"/>
      <c r="CR121" s="897"/>
      <c r="CS121" s="897"/>
      <c r="CT121" s="897"/>
      <c r="CU121" s="897"/>
      <c r="CV121" s="897"/>
      <c r="CW121" s="897"/>
      <c r="CX121" s="897"/>
      <c r="CY121" s="897"/>
      <c r="CZ121" s="897"/>
      <c r="DA121" s="897"/>
      <c r="DB121" s="897"/>
      <c r="DC121" s="897"/>
      <c r="DD121" s="897"/>
      <c r="DE121" s="897"/>
      <c r="DF121" s="898"/>
      <c r="DG121" s="874">
        <v>3285659</v>
      </c>
      <c r="DH121" s="875"/>
      <c r="DI121" s="875"/>
      <c r="DJ121" s="875"/>
      <c r="DK121" s="875"/>
      <c r="DL121" s="875">
        <v>3118087</v>
      </c>
      <c r="DM121" s="875"/>
      <c r="DN121" s="875"/>
      <c r="DO121" s="875"/>
      <c r="DP121" s="875"/>
      <c r="DQ121" s="875">
        <v>2951754</v>
      </c>
      <c r="DR121" s="875"/>
      <c r="DS121" s="875"/>
      <c r="DT121" s="875"/>
      <c r="DU121" s="875"/>
      <c r="DV121" s="852">
        <v>20.8</v>
      </c>
      <c r="DW121" s="852"/>
      <c r="DX121" s="852"/>
      <c r="DY121" s="852"/>
      <c r="DZ121" s="853"/>
    </row>
    <row r="122" spans="1:130" s="226" customFormat="1" ht="26.25" customHeight="1">
      <c r="A122" s="878"/>
      <c r="B122" s="879"/>
      <c r="C122" s="882" t="s">
        <v>450</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121</v>
      </c>
      <c r="AB122" s="838"/>
      <c r="AC122" s="838"/>
      <c r="AD122" s="838"/>
      <c r="AE122" s="839"/>
      <c r="AF122" s="840" t="s">
        <v>121</v>
      </c>
      <c r="AG122" s="838"/>
      <c r="AH122" s="838"/>
      <c r="AI122" s="838"/>
      <c r="AJ122" s="839"/>
      <c r="AK122" s="840" t="s">
        <v>379</v>
      </c>
      <c r="AL122" s="838"/>
      <c r="AM122" s="838"/>
      <c r="AN122" s="838"/>
      <c r="AO122" s="839"/>
      <c r="AP122" s="885" t="s">
        <v>460</v>
      </c>
      <c r="AQ122" s="886"/>
      <c r="AR122" s="886"/>
      <c r="AS122" s="886"/>
      <c r="AT122" s="887"/>
      <c r="AU122" s="947"/>
      <c r="AV122" s="948"/>
      <c r="AW122" s="948"/>
      <c r="AX122" s="948"/>
      <c r="AY122" s="949"/>
      <c r="AZ122" s="940" t="s">
        <v>474</v>
      </c>
      <c r="BA122" s="941"/>
      <c r="BB122" s="941"/>
      <c r="BC122" s="941"/>
      <c r="BD122" s="941"/>
      <c r="BE122" s="941"/>
      <c r="BF122" s="941"/>
      <c r="BG122" s="941"/>
      <c r="BH122" s="941"/>
      <c r="BI122" s="941"/>
      <c r="BJ122" s="941"/>
      <c r="BK122" s="941"/>
      <c r="BL122" s="941"/>
      <c r="BM122" s="941"/>
      <c r="BN122" s="941"/>
      <c r="BO122" s="941"/>
      <c r="BP122" s="942"/>
      <c r="BQ122" s="943">
        <v>33532107</v>
      </c>
      <c r="BR122" s="906"/>
      <c r="BS122" s="906"/>
      <c r="BT122" s="906"/>
      <c r="BU122" s="906"/>
      <c r="BV122" s="906">
        <v>32671409</v>
      </c>
      <c r="BW122" s="906"/>
      <c r="BX122" s="906"/>
      <c r="BY122" s="906"/>
      <c r="BZ122" s="906"/>
      <c r="CA122" s="906">
        <v>32319663</v>
      </c>
      <c r="CB122" s="906"/>
      <c r="CC122" s="906"/>
      <c r="CD122" s="906"/>
      <c r="CE122" s="906"/>
      <c r="CF122" s="907">
        <v>227.4</v>
      </c>
      <c r="CG122" s="908"/>
      <c r="CH122" s="908"/>
      <c r="CI122" s="908"/>
      <c r="CJ122" s="908"/>
      <c r="CK122" s="930"/>
      <c r="CL122" s="916"/>
      <c r="CM122" s="916"/>
      <c r="CN122" s="916"/>
      <c r="CO122" s="917"/>
      <c r="CP122" s="896" t="s">
        <v>475</v>
      </c>
      <c r="CQ122" s="897"/>
      <c r="CR122" s="897"/>
      <c r="CS122" s="897"/>
      <c r="CT122" s="897"/>
      <c r="CU122" s="897"/>
      <c r="CV122" s="897"/>
      <c r="CW122" s="897"/>
      <c r="CX122" s="897"/>
      <c r="CY122" s="897"/>
      <c r="CZ122" s="897"/>
      <c r="DA122" s="897"/>
      <c r="DB122" s="897"/>
      <c r="DC122" s="897"/>
      <c r="DD122" s="897"/>
      <c r="DE122" s="897"/>
      <c r="DF122" s="898"/>
      <c r="DG122" s="874">
        <v>1436452</v>
      </c>
      <c r="DH122" s="875"/>
      <c r="DI122" s="875"/>
      <c r="DJ122" s="875"/>
      <c r="DK122" s="875"/>
      <c r="DL122" s="875">
        <v>1316076</v>
      </c>
      <c r="DM122" s="875"/>
      <c r="DN122" s="875"/>
      <c r="DO122" s="875"/>
      <c r="DP122" s="875"/>
      <c r="DQ122" s="875">
        <v>2327812</v>
      </c>
      <c r="DR122" s="875"/>
      <c r="DS122" s="875"/>
      <c r="DT122" s="875"/>
      <c r="DU122" s="875"/>
      <c r="DV122" s="852">
        <v>16.399999999999999</v>
      </c>
      <c r="DW122" s="852"/>
      <c r="DX122" s="852"/>
      <c r="DY122" s="852"/>
      <c r="DZ122" s="853"/>
    </row>
    <row r="123" spans="1:130" s="226" customFormat="1" ht="26.25" customHeight="1">
      <c r="A123" s="878"/>
      <c r="B123" s="879"/>
      <c r="C123" s="882" t="s">
        <v>457</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30231</v>
      </c>
      <c r="AB123" s="838"/>
      <c r="AC123" s="838"/>
      <c r="AD123" s="838"/>
      <c r="AE123" s="839"/>
      <c r="AF123" s="840">
        <v>5130</v>
      </c>
      <c r="AG123" s="838"/>
      <c r="AH123" s="838"/>
      <c r="AI123" s="838"/>
      <c r="AJ123" s="839"/>
      <c r="AK123" s="840">
        <v>5130</v>
      </c>
      <c r="AL123" s="838"/>
      <c r="AM123" s="838"/>
      <c r="AN123" s="838"/>
      <c r="AO123" s="839"/>
      <c r="AP123" s="885">
        <v>0</v>
      </c>
      <c r="AQ123" s="886"/>
      <c r="AR123" s="886"/>
      <c r="AS123" s="886"/>
      <c r="AT123" s="887"/>
      <c r="AU123" s="950"/>
      <c r="AV123" s="951"/>
      <c r="AW123" s="951"/>
      <c r="AX123" s="951"/>
      <c r="AY123" s="951"/>
      <c r="AZ123" s="257" t="s">
        <v>177</v>
      </c>
      <c r="BA123" s="257"/>
      <c r="BB123" s="257"/>
      <c r="BC123" s="257"/>
      <c r="BD123" s="257"/>
      <c r="BE123" s="257"/>
      <c r="BF123" s="257"/>
      <c r="BG123" s="257"/>
      <c r="BH123" s="257"/>
      <c r="BI123" s="257"/>
      <c r="BJ123" s="257"/>
      <c r="BK123" s="257"/>
      <c r="BL123" s="257"/>
      <c r="BM123" s="257"/>
      <c r="BN123" s="257"/>
      <c r="BO123" s="938" t="s">
        <v>476</v>
      </c>
      <c r="BP123" s="939"/>
      <c r="BQ123" s="893">
        <v>38290466</v>
      </c>
      <c r="BR123" s="894"/>
      <c r="BS123" s="894"/>
      <c r="BT123" s="894"/>
      <c r="BU123" s="894"/>
      <c r="BV123" s="894">
        <v>37946059</v>
      </c>
      <c r="BW123" s="894"/>
      <c r="BX123" s="894"/>
      <c r="BY123" s="894"/>
      <c r="BZ123" s="894"/>
      <c r="CA123" s="894">
        <v>37406031</v>
      </c>
      <c r="CB123" s="894"/>
      <c r="CC123" s="894"/>
      <c r="CD123" s="894"/>
      <c r="CE123" s="894"/>
      <c r="CF123" s="804"/>
      <c r="CG123" s="805"/>
      <c r="CH123" s="805"/>
      <c r="CI123" s="805"/>
      <c r="CJ123" s="895"/>
      <c r="CK123" s="930"/>
      <c r="CL123" s="916"/>
      <c r="CM123" s="916"/>
      <c r="CN123" s="916"/>
      <c r="CO123" s="917"/>
      <c r="CP123" s="896" t="s">
        <v>477</v>
      </c>
      <c r="CQ123" s="897"/>
      <c r="CR123" s="897"/>
      <c r="CS123" s="897"/>
      <c r="CT123" s="897"/>
      <c r="CU123" s="897"/>
      <c r="CV123" s="897"/>
      <c r="CW123" s="897"/>
      <c r="CX123" s="897"/>
      <c r="CY123" s="897"/>
      <c r="CZ123" s="897"/>
      <c r="DA123" s="897"/>
      <c r="DB123" s="897"/>
      <c r="DC123" s="897"/>
      <c r="DD123" s="897"/>
      <c r="DE123" s="897"/>
      <c r="DF123" s="898"/>
      <c r="DG123" s="837">
        <v>427121</v>
      </c>
      <c r="DH123" s="838"/>
      <c r="DI123" s="838"/>
      <c r="DJ123" s="838"/>
      <c r="DK123" s="839"/>
      <c r="DL123" s="840">
        <v>443400</v>
      </c>
      <c r="DM123" s="838"/>
      <c r="DN123" s="838"/>
      <c r="DO123" s="838"/>
      <c r="DP123" s="839"/>
      <c r="DQ123" s="840">
        <v>467538</v>
      </c>
      <c r="DR123" s="838"/>
      <c r="DS123" s="838"/>
      <c r="DT123" s="838"/>
      <c r="DU123" s="839"/>
      <c r="DV123" s="885">
        <v>3.3</v>
      </c>
      <c r="DW123" s="886"/>
      <c r="DX123" s="886"/>
      <c r="DY123" s="886"/>
      <c r="DZ123" s="887"/>
    </row>
    <row r="124" spans="1:130" s="226" customFormat="1" ht="26.25" customHeight="1" thickBot="1">
      <c r="A124" s="878"/>
      <c r="B124" s="879"/>
      <c r="C124" s="882" t="s">
        <v>461</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v>75460</v>
      </c>
      <c r="AB124" s="838"/>
      <c r="AC124" s="838"/>
      <c r="AD124" s="838"/>
      <c r="AE124" s="839"/>
      <c r="AF124" s="840">
        <v>87031</v>
      </c>
      <c r="AG124" s="838"/>
      <c r="AH124" s="838"/>
      <c r="AI124" s="838"/>
      <c r="AJ124" s="839"/>
      <c r="AK124" s="840">
        <v>136822</v>
      </c>
      <c r="AL124" s="838"/>
      <c r="AM124" s="838"/>
      <c r="AN124" s="838"/>
      <c r="AO124" s="839"/>
      <c r="AP124" s="885">
        <v>1</v>
      </c>
      <c r="AQ124" s="886"/>
      <c r="AR124" s="886"/>
      <c r="AS124" s="886"/>
      <c r="AT124" s="887"/>
      <c r="AU124" s="888" t="s">
        <v>478</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123.4</v>
      </c>
      <c r="BR124" s="892"/>
      <c r="BS124" s="892"/>
      <c r="BT124" s="892"/>
      <c r="BU124" s="892"/>
      <c r="BV124" s="892">
        <v>117.7</v>
      </c>
      <c r="BW124" s="892"/>
      <c r="BX124" s="892"/>
      <c r="BY124" s="892"/>
      <c r="BZ124" s="892"/>
      <c r="CA124" s="892">
        <v>124.8</v>
      </c>
      <c r="CB124" s="892"/>
      <c r="CC124" s="892"/>
      <c r="CD124" s="892"/>
      <c r="CE124" s="892"/>
      <c r="CF124" s="782"/>
      <c r="CG124" s="783"/>
      <c r="CH124" s="783"/>
      <c r="CI124" s="783"/>
      <c r="CJ124" s="923"/>
      <c r="CK124" s="931"/>
      <c r="CL124" s="931"/>
      <c r="CM124" s="931"/>
      <c r="CN124" s="931"/>
      <c r="CO124" s="932"/>
      <c r="CP124" s="896" t="s">
        <v>479</v>
      </c>
      <c r="CQ124" s="897"/>
      <c r="CR124" s="897"/>
      <c r="CS124" s="897"/>
      <c r="CT124" s="897"/>
      <c r="CU124" s="897"/>
      <c r="CV124" s="897"/>
      <c r="CW124" s="897"/>
      <c r="CX124" s="897"/>
      <c r="CY124" s="897"/>
      <c r="CZ124" s="897"/>
      <c r="DA124" s="897"/>
      <c r="DB124" s="897"/>
      <c r="DC124" s="897"/>
      <c r="DD124" s="897"/>
      <c r="DE124" s="897"/>
      <c r="DF124" s="898"/>
      <c r="DG124" s="820">
        <v>1709234</v>
      </c>
      <c r="DH124" s="821"/>
      <c r="DI124" s="821"/>
      <c r="DJ124" s="821"/>
      <c r="DK124" s="822"/>
      <c r="DL124" s="823">
        <v>1399797</v>
      </c>
      <c r="DM124" s="821"/>
      <c r="DN124" s="821"/>
      <c r="DO124" s="821"/>
      <c r="DP124" s="822"/>
      <c r="DQ124" s="823">
        <v>254702</v>
      </c>
      <c r="DR124" s="821"/>
      <c r="DS124" s="821"/>
      <c r="DT124" s="821"/>
      <c r="DU124" s="822"/>
      <c r="DV124" s="909">
        <v>1.8</v>
      </c>
      <c r="DW124" s="910"/>
      <c r="DX124" s="910"/>
      <c r="DY124" s="910"/>
      <c r="DZ124" s="911"/>
    </row>
    <row r="125" spans="1:130" s="226" customFormat="1" ht="26.25" customHeight="1">
      <c r="A125" s="878"/>
      <c r="B125" s="879"/>
      <c r="C125" s="882" t="s">
        <v>464</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480</v>
      </c>
      <c r="AB125" s="838"/>
      <c r="AC125" s="838"/>
      <c r="AD125" s="838"/>
      <c r="AE125" s="839"/>
      <c r="AF125" s="840" t="s">
        <v>481</v>
      </c>
      <c r="AG125" s="838"/>
      <c r="AH125" s="838"/>
      <c r="AI125" s="838"/>
      <c r="AJ125" s="839"/>
      <c r="AK125" s="840" t="s">
        <v>460</v>
      </c>
      <c r="AL125" s="838"/>
      <c r="AM125" s="838"/>
      <c r="AN125" s="838"/>
      <c r="AO125" s="839"/>
      <c r="AP125" s="885" t="s">
        <v>121</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482</v>
      </c>
      <c r="CL125" s="913"/>
      <c r="CM125" s="913"/>
      <c r="CN125" s="913"/>
      <c r="CO125" s="914"/>
      <c r="CP125" s="921" t="s">
        <v>483</v>
      </c>
      <c r="CQ125" s="866"/>
      <c r="CR125" s="866"/>
      <c r="CS125" s="866"/>
      <c r="CT125" s="866"/>
      <c r="CU125" s="866"/>
      <c r="CV125" s="866"/>
      <c r="CW125" s="866"/>
      <c r="CX125" s="866"/>
      <c r="CY125" s="866"/>
      <c r="CZ125" s="866"/>
      <c r="DA125" s="866"/>
      <c r="DB125" s="866"/>
      <c r="DC125" s="866"/>
      <c r="DD125" s="866"/>
      <c r="DE125" s="866"/>
      <c r="DF125" s="867"/>
      <c r="DG125" s="922" t="s">
        <v>480</v>
      </c>
      <c r="DH125" s="903"/>
      <c r="DI125" s="903"/>
      <c r="DJ125" s="903"/>
      <c r="DK125" s="903"/>
      <c r="DL125" s="903" t="s">
        <v>379</v>
      </c>
      <c r="DM125" s="903"/>
      <c r="DN125" s="903"/>
      <c r="DO125" s="903"/>
      <c r="DP125" s="903"/>
      <c r="DQ125" s="903" t="s">
        <v>121</v>
      </c>
      <c r="DR125" s="903"/>
      <c r="DS125" s="903"/>
      <c r="DT125" s="903"/>
      <c r="DU125" s="903"/>
      <c r="DV125" s="904" t="s">
        <v>460</v>
      </c>
      <c r="DW125" s="904"/>
      <c r="DX125" s="904"/>
      <c r="DY125" s="904"/>
      <c r="DZ125" s="905"/>
    </row>
    <row r="126" spans="1:130" s="226" customFormat="1" ht="26.25" customHeight="1" thickBot="1">
      <c r="A126" s="878"/>
      <c r="B126" s="879"/>
      <c r="C126" s="882" t="s">
        <v>466</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121</v>
      </c>
      <c r="AB126" s="838"/>
      <c r="AC126" s="838"/>
      <c r="AD126" s="838"/>
      <c r="AE126" s="839"/>
      <c r="AF126" s="840" t="s">
        <v>484</v>
      </c>
      <c r="AG126" s="838"/>
      <c r="AH126" s="838"/>
      <c r="AI126" s="838"/>
      <c r="AJ126" s="839"/>
      <c r="AK126" s="840" t="s">
        <v>121</v>
      </c>
      <c r="AL126" s="838"/>
      <c r="AM126" s="838"/>
      <c r="AN126" s="838"/>
      <c r="AO126" s="839"/>
      <c r="AP126" s="885" t="s">
        <v>481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485</v>
      </c>
      <c r="CQ126" s="808"/>
      <c r="CR126" s="808"/>
      <c r="CS126" s="808"/>
      <c r="CT126" s="808"/>
      <c r="CU126" s="808"/>
      <c r="CV126" s="808"/>
      <c r="CW126" s="808"/>
      <c r="CX126" s="808"/>
      <c r="CY126" s="808"/>
      <c r="CZ126" s="808"/>
      <c r="DA126" s="808"/>
      <c r="DB126" s="808"/>
      <c r="DC126" s="808"/>
      <c r="DD126" s="808"/>
      <c r="DE126" s="808"/>
      <c r="DF126" s="809"/>
      <c r="DG126" s="874" t="s">
        <v>121</v>
      </c>
      <c r="DH126" s="875"/>
      <c r="DI126" s="875"/>
      <c r="DJ126" s="875"/>
      <c r="DK126" s="875"/>
      <c r="DL126" s="875" t="s">
        <v>480</v>
      </c>
      <c r="DM126" s="875"/>
      <c r="DN126" s="875"/>
      <c r="DO126" s="875"/>
      <c r="DP126" s="875"/>
      <c r="DQ126" s="875" t="s">
        <v>481</v>
      </c>
      <c r="DR126" s="875"/>
      <c r="DS126" s="875"/>
      <c r="DT126" s="875"/>
      <c r="DU126" s="875"/>
      <c r="DV126" s="852" t="s">
        <v>379</v>
      </c>
      <c r="DW126" s="852"/>
      <c r="DX126" s="852"/>
      <c r="DY126" s="852"/>
      <c r="DZ126" s="853"/>
    </row>
    <row r="127" spans="1:130" s="226" customFormat="1" ht="26.25" customHeight="1">
      <c r="A127" s="880"/>
      <c r="B127" s="881"/>
      <c r="C127" s="899" t="s">
        <v>486</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69049</v>
      </c>
      <c r="AB127" s="838"/>
      <c r="AC127" s="838"/>
      <c r="AD127" s="838"/>
      <c r="AE127" s="839"/>
      <c r="AF127" s="840">
        <v>56776</v>
      </c>
      <c r="AG127" s="838"/>
      <c r="AH127" s="838"/>
      <c r="AI127" s="838"/>
      <c r="AJ127" s="839"/>
      <c r="AK127" s="840">
        <v>75305</v>
      </c>
      <c r="AL127" s="838"/>
      <c r="AM127" s="838"/>
      <c r="AN127" s="838"/>
      <c r="AO127" s="839"/>
      <c r="AP127" s="885">
        <v>0.5</v>
      </c>
      <c r="AQ127" s="886"/>
      <c r="AR127" s="886"/>
      <c r="AS127" s="886"/>
      <c r="AT127" s="887"/>
      <c r="AU127" s="262"/>
      <c r="AV127" s="262"/>
      <c r="AW127" s="262"/>
      <c r="AX127" s="902" t="s">
        <v>487</v>
      </c>
      <c r="AY127" s="870"/>
      <c r="AZ127" s="870"/>
      <c r="BA127" s="870"/>
      <c r="BB127" s="870"/>
      <c r="BC127" s="870"/>
      <c r="BD127" s="870"/>
      <c r="BE127" s="871"/>
      <c r="BF127" s="869" t="s">
        <v>488</v>
      </c>
      <c r="BG127" s="870"/>
      <c r="BH127" s="870"/>
      <c r="BI127" s="870"/>
      <c r="BJ127" s="870"/>
      <c r="BK127" s="870"/>
      <c r="BL127" s="871"/>
      <c r="BM127" s="869" t="s">
        <v>489</v>
      </c>
      <c r="BN127" s="870"/>
      <c r="BO127" s="870"/>
      <c r="BP127" s="870"/>
      <c r="BQ127" s="870"/>
      <c r="BR127" s="870"/>
      <c r="BS127" s="871"/>
      <c r="BT127" s="869" t="s">
        <v>490</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491</v>
      </c>
      <c r="CQ127" s="808"/>
      <c r="CR127" s="808"/>
      <c r="CS127" s="808"/>
      <c r="CT127" s="808"/>
      <c r="CU127" s="808"/>
      <c r="CV127" s="808"/>
      <c r="CW127" s="808"/>
      <c r="CX127" s="808"/>
      <c r="CY127" s="808"/>
      <c r="CZ127" s="808"/>
      <c r="DA127" s="808"/>
      <c r="DB127" s="808"/>
      <c r="DC127" s="808"/>
      <c r="DD127" s="808"/>
      <c r="DE127" s="808"/>
      <c r="DF127" s="809"/>
      <c r="DG127" s="874" t="s">
        <v>480</v>
      </c>
      <c r="DH127" s="875"/>
      <c r="DI127" s="875"/>
      <c r="DJ127" s="875"/>
      <c r="DK127" s="875"/>
      <c r="DL127" s="875" t="s">
        <v>121</v>
      </c>
      <c r="DM127" s="875"/>
      <c r="DN127" s="875"/>
      <c r="DO127" s="875"/>
      <c r="DP127" s="875"/>
      <c r="DQ127" s="875" t="s">
        <v>121</v>
      </c>
      <c r="DR127" s="875"/>
      <c r="DS127" s="875"/>
      <c r="DT127" s="875"/>
      <c r="DU127" s="875"/>
      <c r="DV127" s="852" t="s">
        <v>379</v>
      </c>
      <c r="DW127" s="852"/>
      <c r="DX127" s="852"/>
      <c r="DY127" s="852"/>
      <c r="DZ127" s="853"/>
    </row>
    <row r="128" spans="1:130" s="226" customFormat="1" ht="26.25" customHeight="1" thickBot="1">
      <c r="A128" s="854" t="s">
        <v>492</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493</v>
      </c>
      <c r="X128" s="856"/>
      <c r="Y128" s="856"/>
      <c r="Z128" s="857"/>
      <c r="AA128" s="858">
        <v>91623</v>
      </c>
      <c r="AB128" s="859"/>
      <c r="AC128" s="859"/>
      <c r="AD128" s="859"/>
      <c r="AE128" s="860"/>
      <c r="AF128" s="861">
        <v>80462</v>
      </c>
      <c r="AG128" s="859"/>
      <c r="AH128" s="859"/>
      <c r="AI128" s="859"/>
      <c r="AJ128" s="860"/>
      <c r="AK128" s="861">
        <v>84422</v>
      </c>
      <c r="AL128" s="859"/>
      <c r="AM128" s="859"/>
      <c r="AN128" s="859"/>
      <c r="AO128" s="860"/>
      <c r="AP128" s="862"/>
      <c r="AQ128" s="863"/>
      <c r="AR128" s="863"/>
      <c r="AS128" s="863"/>
      <c r="AT128" s="864"/>
      <c r="AU128" s="262"/>
      <c r="AV128" s="262"/>
      <c r="AW128" s="262"/>
      <c r="AX128" s="865" t="s">
        <v>494</v>
      </c>
      <c r="AY128" s="866"/>
      <c r="AZ128" s="866"/>
      <c r="BA128" s="866"/>
      <c r="BB128" s="866"/>
      <c r="BC128" s="866"/>
      <c r="BD128" s="866"/>
      <c r="BE128" s="867"/>
      <c r="BF128" s="844" t="s">
        <v>379</v>
      </c>
      <c r="BG128" s="845"/>
      <c r="BH128" s="845"/>
      <c r="BI128" s="845"/>
      <c r="BJ128" s="845"/>
      <c r="BK128" s="845"/>
      <c r="BL128" s="868"/>
      <c r="BM128" s="844">
        <v>12.59</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495</v>
      </c>
      <c r="CQ128" s="786"/>
      <c r="CR128" s="786"/>
      <c r="CS128" s="786"/>
      <c r="CT128" s="786"/>
      <c r="CU128" s="786"/>
      <c r="CV128" s="786"/>
      <c r="CW128" s="786"/>
      <c r="CX128" s="786"/>
      <c r="CY128" s="786"/>
      <c r="CZ128" s="786"/>
      <c r="DA128" s="786"/>
      <c r="DB128" s="786"/>
      <c r="DC128" s="786"/>
      <c r="DD128" s="786"/>
      <c r="DE128" s="786"/>
      <c r="DF128" s="787"/>
      <c r="DG128" s="848">
        <v>1728</v>
      </c>
      <c r="DH128" s="849"/>
      <c r="DI128" s="849"/>
      <c r="DJ128" s="849"/>
      <c r="DK128" s="849"/>
      <c r="DL128" s="849">
        <v>1088</v>
      </c>
      <c r="DM128" s="849"/>
      <c r="DN128" s="849"/>
      <c r="DO128" s="849"/>
      <c r="DP128" s="849"/>
      <c r="DQ128" s="849">
        <v>557</v>
      </c>
      <c r="DR128" s="849"/>
      <c r="DS128" s="849"/>
      <c r="DT128" s="849"/>
      <c r="DU128" s="849"/>
      <c r="DV128" s="850">
        <v>0</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496</v>
      </c>
      <c r="X129" s="835"/>
      <c r="Y129" s="835"/>
      <c r="Z129" s="836"/>
      <c r="AA129" s="837">
        <v>19606027</v>
      </c>
      <c r="AB129" s="838"/>
      <c r="AC129" s="838"/>
      <c r="AD129" s="838"/>
      <c r="AE129" s="839"/>
      <c r="AF129" s="840">
        <v>18584241</v>
      </c>
      <c r="AG129" s="838"/>
      <c r="AH129" s="838"/>
      <c r="AI129" s="838"/>
      <c r="AJ129" s="839"/>
      <c r="AK129" s="840">
        <v>18030130</v>
      </c>
      <c r="AL129" s="838"/>
      <c r="AM129" s="838"/>
      <c r="AN129" s="838"/>
      <c r="AO129" s="839"/>
      <c r="AP129" s="841"/>
      <c r="AQ129" s="842"/>
      <c r="AR129" s="842"/>
      <c r="AS129" s="842"/>
      <c r="AT129" s="843"/>
      <c r="AU129" s="264"/>
      <c r="AV129" s="264"/>
      <c r="AW129" s="264"/>
      <c r="AX129" s="807" t="s">
        <v>497</v>
      </c>
      <c r="AY129" s="808"/>
      <c r="AZ129" s="808"/>
      <c r="BA129" s="808"/>
      <c r="BB129" s="808"/>
      <c r="BC129" s="808"/>
      <c r="BD129" s="808"/>
      <c r="BE129" s="809"/>
      <c r="BF129" s="827" t="s">
        <v>379</v>
      </c>
      <c r="BG129" s="828"/>
      <c r="BH129" s="828"/>
      <c r="BI129" s="828"/>
      <c r="BJ129" s="828"/>
      <c r="BK129" s="828"/>
      <c r="BL129" s="829"/>
      <c r="BM129" s="827">
        <v>17.59</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498</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499</v>
      </c>
      <c r="X130" s="835"/>
      <c r="Y130" s="835"/>
      <c r="Z130" s="836"/>
      <c r="AA130" s="837">
        <v>4222918</v>
      </c>
      <c r="AB130" s="838"/>
      <c r="AC130" s="838"/>
      <c r="AD130" s="838"/>
      <c r="AE130" s="839"/>
      <c r="AF130" s="840">
        <v>3884465</v>
      </c>
      <c r="AG130" s="838"/>
      <c r="AH130" s="838"/>
      <c r="AI130" s="838"/>
      <c r="AJ130" s="839"/>
      <c r="AK130" s="840">
        <v>3816038</v>
      </c>
      <c r="AL130" s="838"/>
      <c r="AM130" s="838"/>
      <c r="AN130" s="838"/>
      <c r="AO130" s="839"/>
      <c r="AP130" s="841"/>
      <c r="AQ130" s="842"/>
      <c r="AR130" s="842"/>
      <c r="AS130" s="842"/>
      <c r="AT130" s="843"/>
      <c r="AU130" s="264"/>
      <c r="AV130" s="264"/>
      <c r="AW130" s="264"/>
      <c r="AX130" s="807" t="s">
        <v>500</v>
      </c>
      <c r="AY130" s="808"/>
      <c r="AZ130" s="808"/>
      <c r="BA130" s="808"/>
      <c r="BB130" s="808"/>
      <c r="BC130" s="808"/>
      <c r="BD130" s="808"/>
      <c r="BE130" s="809"/>
      <c r="BF130" s="810">
        <v>15.1</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501</v>
      </c>
      <c r="X131" s="818"/>
      <c r="Y131" s="818"/>
      <c r="Z131" s="819"/>
      <c r="AA131" s="820">
        <v>15383109</v>
      </c>
      <c r="AB131" s="821"/>
      <c r="AC131" s="821"/>
      <c r="AD131" s="821"/>
      <c r="AE131" s="822"/>
      <c r="AF131" s="823">
        <v>14699776</v>
      </c>
      <c r="AG131" s="821"/>
      <c r="AH131" s="821"/>
      <c r="AI131" s="821"/>
      <c r="AJ131" s="822"/>
      <c r="AK131" s="823">
        <v>14214092</v>
      </c>
      <c r="AL131" s="821"/>
      <c r="AM131" s="821"/>
      <c r="AN131" s="821"/>
      <c r="AO131" s="822"/>
      <c r="AP131" s="824"/>
      <c r="AQ131" s="825"/>
      <c r="AR131" s="825"/>
      <c r="AS131" s="825"/>
      <c r="AT131" s="826"/>
      <c r="AU131" s="264"/>
      <c r="AV131" s="264"/>
      <c r="AW131" s="264"/>
      <c r="AX131" s="785" t="s">
        <v>502</v>
      </c>
      <c r="AY131" s="786"/>
      <c r="AZ131" s="786"/>
      <c r="BA131" s="786"/>
      <c r="BB131" s="786"/>
      <c r="BC131" s="786"/>
      <c r="BD131" s="786"/>
      <c r="BE131" s="787"/>
      <c r="BF131" s="788">
        <v>124.8</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503</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504</v>
      </c>
      <c r="W132" s="798"/>
      <c r="X132" s="798"/>
      <c r="Y132" s="798"/>
      <c r="Z132" s="799"/>
      <c r="AA132" s="800">
        <v>15.827405239999999</v>
      </c>
      <c r="AB132" s="801"/>
      <c r="AC132" s="801"/>
      <c r="AD132" s="801"/>
      <c r="AE132" s="802"/>
      <c r="AF132" s="803">
        <v>14.738782410000001</v>
      </c>
      <c r="AG132" s="801"/>
      <c r="AH132" s="801"/>
      <c r="AI132" s="801"/>
      <c r="AJ132" s="802"/>
      <c r="AK132" s="803">
        <v>14.94072924</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505</v>
      </c>
      <c r="W133" s="777"/>
      <c r="X133" s="777"/>
      <c r="Y133" s="777"/>
      <c r="Z133" s="778"/>
      <c r="AA133" s="779">
        <v>16.8</v>
      </c>
      <c r="AB133" s="780"/>
      <c r="AC133" s="780"/>
      <c r="AD133" s="780"/>
      <c r="AE133" s="781"/>
      <c r="AF133" s="779">
        <v>15.7</v>
      </c>
      <c r="AG133" s="780"/>
      <c r="AH133" s="780"/>
      <c r="AI133" s="780"/>
      <c r="AJ133" s="781"/>
      <c r="AK133" s="779">
        <v>15.1</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v+A2sWATa1BSz0aLSY6lCeZZj+IH/ZbxmoPZwAUP5fT/b7BDFyyimWKnld86K3SFeEm33dXbno1J/hc2f220oQ==" saltValue="RcRD68GcdFu1EJpP8AjmE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265625" style="271" customWidth="1"/>
    <col min="121" max="121" width="0" style="270" hidden="1" customWidth="1"/>
    <col min="122" max="16384" width="9" style="270" hidden="1"/>
  </cols>
  <sheetData>
    <row r="1" spans="1:120" ht="13">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70"/>
    </row>
    <row r="17" spans="119:120" ht="13">
      <c r="DP17" s="270"/>
    </row>
    <row r="18" spans="119:120" ht="13"/>
    <row r="19" spans="119:120" ht="13"/>
    <row r="20" spans="119:120" ht="13">
      <c r="DO20" s="270"/>
      <c r="DP20" s="270"/>
    </row>
    <row r="21" spans="119:120" ht="13">
      <c r="DP21" s="270"/>
    </row>
    <row r="22" spans="119:120" ht="13"/>
    <row r="23" spans="119:120" ht="13">
      <c r="DO23" s="270"/>
      <c r="DP23" s="270"/>
    </row>
    <row r="24" spans="119:120" ht="13">
      <c r="DP24" s="270"/>
    </row>
    <row r="25" spans="119:120" ht="13">
      <c r="DP25" s="270"/>
    </row>
    <row r="26" spans="119:120" ht="13">
      <c r="DO26" s="270"/>
      <c r="DP26" s="270"/>
    </row>
    <row r="27" spans="119:120" ht="13"/>
    <row r="28" spans="119:120" ht="13">
      <c r="DO28" s="270"/>
      <c r="DP28" s="270"/>
    </row>
    <row r="29" spans="119:120" ht="13">
      <c r="DP29" s="270"/>
    </row>
    <row r="30" spans="119:120" ht="13"/>
    <row r="31" spans="119:120" ht="13">
      <c r="DO31" s="270"/>
      <c r="DP31" s="270"/>
    </row>
    <row r="32" spans="119:120" ht="13"/>
    <row r="33" spans="98:120" ht="13">
      <c r="DO33" s="270"/>
      <c r="DP33" s="270"/>
    </row>
    <row r="34" spans="98:120" ht="13">
      <c r="DM34" s="270"/>
    </row>
    <row r="35" spans="98:120" ht="13">
      <c r="CT35" s="270"/>
      <c r="CU35" s="270"/>
      <c r="CV35" s="270"/>
      <c r="CY35" s="270"/>
      <c r="CZ35" s="270"/>
      <c r="DA35" s="270"/>
      <c r="DD35" s="270"/>
      <c r="DE35" s="270"/>
      <c r="DF35" s="270"/>
      <c r="DI35" s="270"/>
      <c r="DJ35" s="270"/>
      <c r="DK35" s="270"/>
      <c r="DM35" s="270"/>
      <c r="DN35" s="270"/>
      <c r="DO35" s="270"/>
      <c r="DP35" s="270"/>
    </row>
    <row r="36" spans="98:120" ht="13"/>
    <row r="37" spans="98:120" ht="13">
      <c r="CW37" s="270"/>
      <c r="DB37" s="270"/>
      <c r="DG37" s="270"/>
      <c r="DL37" s="270"/>
      <c r="DP37" s="270"/>
    </row>
    <row r="38" spans="98:120" ht="13">
      <c r="CT38" s="270"/>
      <c r="CU38" s="270"/>
      <c r="CV38" s="270"/>
      <c r="CW38" s="270"/>
      <c r="CY38" s="270"/>
      <c r="CZ38" s="270"/>
      <c r="DA38" s="270"/>
      <c r="DB38" s="270"/>
      <c r="DD38" s="270"/>
      <c r="DE38" s="270"/>
      <c r="DF38" s="270"/>
      <c r="DG38" s="270"/>
      <c r="DI38" s="270"/>
      <c r="DJ38" s="270"/>
      <c r="DK38" s="270"/>
      <c r="DL38" s="270"/>
      <c r="DN38" s="270"/>
      <c r="DO38" s="270"/>
      <c r="DP38" s="270"/>
    </row>
    <row r="39" spans="98:120" ht="13"/>
    <row r="40" spans="98:120" ht="13"/>
    <row r="41" spans="98:120" ht="13"/>
    <row r="42" spans="98:120" ht="13"/>
    <row r="43" spans="98:120" ht="13"/>
    <row r="44" spans="98:120" ht="13"/>
    <row r="45" spans="98:120" ht="13"/>
    <row r="46" spans="98:120" ht="13"/>
    <row r="47" spans="98:120" ht="13"/>
    <row r="48" spans="98:120" ht="13"/>
    <row r="49" spans="22:120" ht="13">
      <c r="DN49" s="270"/>
      <c r="DO49" s="270"/>
      <c r="DP49" s="270"/>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70"/>
      <c r="CS63" s="270"/>
      <c r="CX63" s="270"/>
      <c r="DC63" s="270"/>
      <c r="DH63" s="270"/>
    </row>
    <row r="64" spans="22:120" ht="13">
      <c r="V64" s="270"/>
    </row>
    <row r="65" spans="15:120" ht="13">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
      <c r="Q66" s="270"/>
      <c r="S66" s="270"/>
      <c r="U66" s="270"/>
      <c r="DM66" s="270"/>
    </row>
    <row r="67" spans="15:120" ht="13">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
    <row r="69" spans="15:120" ht="13"/>
    <row r="70" spans="15:120" ht="13"/>
    <row r="71" spans="15:120" ht="13"/>
    <row r="72" spans="15:120" ht="13">
      <c r="DP72" s="270"/>
    </row>
    <row r="73" spans="15:120" ht="13">
      <c r="DP73" s="270"/>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70"/>
      <c r="CX96" s="270"/>
      <c r="DC96" s="270"/>
      <c r="DH96" s="270"/>
    </row>
    <row r="97" spans="24:120" ht="13">
      <c r="CS97" s="270"/>
      <c r="CX97" s="270"/>
      <c r="DC97" s="270"/>
      <c r="DH97" s="270"/>
      <c r="DP97" s="271" t="s">
        <v>506</v>
      </c>
    </row>
    <row r="98" spans="24:120" ht="13" hidden="1">
      <c r="CS98" s="270"/>
      <c r="CX98" s="270"/>
      <c r="DC98" s="270"/>
      <c r="DH98" s="270"/>
    </row>
    <row r="99" spans="24:120" ht="13" hidden="1">
      <c r="CS99" s="270"/>
      <c r="CX99" s="270"/>
      <c r="DC99" s="270"/>
      <c r="DH99" s="270"/>
    </row>
    <row r="100" spans="24:120" ht="13"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t="13" hidden="1">
      <c r="CT103" s="270"/>
      <c r="CV103" s="270"/>
      <c r="CW103" s="270"/>
      <c r="CY103" s="270"/>
      <c r="DA103" s="270"/>
      <c r="DB103" s="270"/>
      <c r="DD103" s="270"/>
      <c r="DF103" s="270"/>
      <c r="DG103" s="270"/>
      <c r="DI103" s="270"/>
      <c r="DK103" s="270"/>
      <c r="DL103" s="270"/>
      <c r="DM103" s="270"/>
      <c r="DN103" s="270"/>
      <c r="DO103" s="270"/>
      <c r="DP103" s="270"/>
    </row>
    <row r="104" spans="24:120" ht="13" hidden="1">
      <c r="CV104" s="270"/>
      <c r="CW104" s="270"/>
      <c r="DA104" s="270"/>
      <c r="DB104" s="270"/>
      <c r="DF104" s="270"/>
      <c r="DG104" s="270"/>
      <c r="DK104" s="270"/>
      <c r="DL104" s="270"/>
      <c r="DN104" s="270"/>
      <c r="DO104" s="270"/>
      <c r="DP104" s="270"/>
    </row>
    <row r="105" spans="24:120" ht="12.75" hidden="1" customHeight="1"/>
    <row r="106" spans="24:120" ht="13" hidden="1"/>
    <row r="107" spans="24:120" ht="13" hidden="1"/>
    <row r="108" spans="24:120" ht="13" hidden="1"/>
    <row r="109" spans="24:120" ht="13" hidden="1"/>
    <row r="110" spans="24:120" ht="13" hidden="1"/>
  </sheetData>
  <sheetProtection algorithmName="SHA-512" hashValue="itoeIWAn/hd7/YfEwRya4ABRjY9AxaSSDcqDHK3gi+tlUsbc44cNDovDfEymNlWq5LmMH1dP2n/GDu7XVjqKbQ==" saltValue="d0SkgQ1pdm0px5ioQ6mC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cols>
    <col min="1" max="116" width="2.6328125" style="271" customWidth="1"/>
    <col min="117" max="16384" width="9" style="270" hidden="1"/>
  </cols>
  <sheetData>
    <row r="1" spans="2:116" ht="13">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
    <row r="3" spans="2:116" ht="13"/>
    <row r="4" spans="2:116" ht="13">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
    <row r="20" spans="9:116" ht="13"/>
    <row r="21" spans="9:116" ht="13">
      <c r="DL21" s="270"/>
    </row>
    <row r="22" spans="9:116" ht="13">
      <c r="DI22" s="270"/>
      <c r="DJ22" s="270"/>
      <c r="DK22" s="270"/>
      <c r="DL22" s="270"/>
    </row>
    <row r="23" spans="9:116" ht="13">
      <c r="CY23" s="270"/>
      <c r="CZ23" s="270"/>
      <c r="DA23" s="270"/>
      <c r="DB23" s="270"/>
      <c r="DC23" s="270"/>
      <c r="DD23" s="270"/>
      <c r="DE23" s="270"/>
      <c r="DF23" s="270"/>
      <c r="DG23" s="270"/>
      <c r="DH23" s="270"/>
      <c r="DI23" s="270"/>
      <c r="DJ23" s="270"/>
      <c r="DK23" s="270"/>
      <c r="DL23" s="270"/>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70"/>
      <c r="DA35" s="270"/>
      <c r="DB35" s="270"/>
      <c r="DC35" s="270"/>
      <c r="DD35" s="270"/>
      <c r="DE35" s="270"/>
      <c r="DF35" s="270"/>
      <c r="DG35" s="270"/>
      <c r="DH35" s="270"/>
      <c r="DI35" s="270"/>
      <c r="DJ35" s="270"/>
      <c r="DK35" s="270"/>
      <c r="DL35" s="270"/>
    </row>
    <row r="36" spans="15:116" ht="13"/>
    <row r="37" spans="15:116" ht="13">
      <c r="DL37" s="270"/>
    </row>
    <row r="38" spans="15:116" ht="13">
      <c r="DI38" s="270"/>
      <c r="DJ38" s="270"/>
      <c r="DK38" s="270"/>
      <c r="DL38" s="270"/>
    </row>
    <row r="39" spans="15:116" ht="13"/>
    <row r="40" spans="15:116" ht="13"/>
    <row r="41" spans="15:116" ht="13"/>
    <row r="42" spans="15:116" ht="13"/>
    <row r="43" spans="15:116" ht="13">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
      <c r="DL44" s="270"/>
    </row>
    <row r="45" spans="15:116" ht="13"/>
    <row r="46" spans="15:116" ht="13">
      <c r="DA46" s="270"/>
      <c r="DB46" s="270"/>
      <c r="DC46" s="270"/>
      <c r="DD46" s="270"/>
      <c r="DE46" s="270"/>
      <c r="DF46" s="270"/>
      <c r="DG46" s="270"/>
      <c r="DH46" s="270"/>
      <c r="DI46" s="270"/>
      <c r="DJ46" s="270"/>
      <c r="DK46" s="270"/>
      <c r="DL46" s="270"/>
    </row>
    <row r="47" spans="15:116" ht="13"/>
    <row r="48" spans="15:116" ht="13"/>
    <row r="49" spans="104:116" ht="13"/>
    <row r="50" spans="104:116" ht="13">
      <c r="CZ50" s="270"/>
      <c r="DA50" s="270"/>
      <c r="DB50" s="270"/>
      <c r="DC50" s="270"/>
      <c r="DD50" s="270"/>
      <c r="DE50" s="270"/>
      <c r="DF50" s="270"/>
      <c r="DG50" s="270"/>
      <c r="DH50" s="270"/>
      <c r="DI50" s="270"/>
      <c r="DJ50" s="270"/>
      <c r="DK50" s="270"/>
      <c r="DL50" s="270"/>
    </row>
    <row r="51" spans="104:116" ht="13"/>
    <row r="52" spans="104:116" ht="13"/>
    <row r="53" spans="104:116" ht="13">
      <c r="DL53" s="270"/>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70"/>
      <c r="DD67" s="270"/>
      <c r="DE67" s="270"/>
      <c r="DF67" s="270"/>
      <c r="DG67" s="270"/>
      <c r="DH67" s="270"/>
      <c r="DI67" s="270"/>
      <c r="DJ67" s="270"/>
      <c r="DK67" s="270"/>
      <c r="DL67" s="270"/>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JgaBAq7lBEiHF4PY7ElL9VtHTrxB5dbWArKxxkWpXAsmtWIueIJVBTevZWtO14q2MXYRgoRIBaDWxTQ15emNQQ==" saltValue="7o8KiMxgmzAEjUUNCGKzi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cols>
    <col min="1" max="36" width="2.453125" style="272" customWidth="1"/>
    <col min="37" max="44" width="17" style="272" customWidth="1"/>
    <col min="45" max="45" width="6.08984375" style="279" customWidth="1"/>
    <col min="46" max="46" width="3" style="277" customWidth="1"/>
    <col min="47" max="47" width="19.08984375" style="272" hidden="1" customWidth="1"/>
    <col min="48" max="52" width="12.6328125" style="272" hidden="1" customWidth="1"/>
    <col min="53" max="16384" width="8.6328125" style="272" hidden="1"/>
  </cols>
  <sheetData>
    <row r="1" spans="1:46" ht="13">
      <c r="AS1" s="273"/>
      <c r="AT1" s="273"/>
    </row>
    <row r="2" spans="1:46" ht="13">
      <c r="AS2" s="273"/>
      <c r="AT2" s="273"/>
    </row>
    <row r="3" spans="1:46" ht="13">
      <c r="AS3" s="273"/>
      <c r="AT3" s="273"/>
    </row>
    <row r="4" spans="1:46" ht="13">
      <c r="AS4" s="273"/>
      <c r="AT4" s="273"/>
    </row>
    <row r="5" spans="1:46" ht="16.5">
      <c r="A5" s="274" t="s">
        <v>507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508</v>
      </c>
      <c r="AL6" s="278"/>
      <c r="AM6" s="278"/>
      <c r="AN6" s="278"/>
      <c r="AO6" s="273"/>
      <c r="AP6" s="273"/>
      <c r="AQ6" s="273"/>
      <c r="AR6" s="273"/>
    </row>
    <row r="7" spans="1:46" ht="13">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509</v>
      </c>
      <c r="AP7" s="283"/>
      <c r="AQ7" s="284" t="s">
        <v>510</v>
      </c>
      <c r="AR7" s="285"/>
    </row>
    <row r="8" spans="1:46" ht="13">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511</v>
      </c>
      <c r="AQ8" s="290" t="s">
        <v>512</v>
      </c>
      <c r="AR8" s="291" t="s">
        <v>513</v>
      </c>
    </row>
    <row r="9" spans="1:46" ht="13">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514</v>
      </c>
      <c r="AL9" s="1207"/>
      <c r="AM9" s="1207"/>
      <c r="AN9" s="1208"/>
      <c r="AO9" s="292">
        <v>3945593</v>
      </c>
      <c r="AP9" s="292">
        <v>108769</v>
      </c>
      <c r="AQ9" s="293">
        <v>89546</v>
      </c>
      <c r="AR9" s="294">
        <v>21.5</v>
      </c>
    </row>
    <row r="10" spans="1:46" ht="13">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515</v>
      </c>
      <c r="AL10" s="1207"/>
      <c r="AM10" s="1207"/>
      <c r="AN10" s="1208"/>
      <c r="AO10" s="295">
        <v>168479</v>
      </c>
      <c r="AP10" s="295">
        <v>4644</v>
      </c>
      <c r="AQ10" s="296">
        <v>7518</v>
      </c>
      <c r="AR10" s="297">
        <v>-38.200000000000003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516</v>
      </c>
      <c r="AL11" s="1207"/>
      <c r="AM11" s="1207"/>
      <c r="AN11" s="1208"/>
      <c r="AO11" s="295">
        <v>690086</v>
      </c>
      <c r="AP11" s="295">
        <v>19024</v>
      </c>
      <c r="AQ11" s="296">
        <v>9181</v>
      </c>
      <c r="AR11" s="297">
        <v>107.2</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517</v>
      </c>
      <c r="AL12" s="1207"/>
      <c r="AM12" s="1207"/>
      <c r="AN12" s="1208"/>
      <c r="AO12" s="295">
        <v>32937</v>
      </c>
      <c r="AP12" s="295">
        <v>908</v>
      </c>
      <c r="AQ12" s="296">
        <v>1021</v>
      </c>
      <c r="AR12" s="297">
        <v>-11.1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518</v>
      </c>
      <c r="AL13" s="1207"/>
      <c r="AM13" s="1207"/>
      <c r="AN13" s="1208"/>
      <c r="AO13" s="295" t="s">
        <v>519</v>
      </c>
      <c r="AP13" s="295" t="s">
        <v>519</v>
      </c>
      <c r="AQ13" s="296">
        <v>11</v>
      </c>
      <c r="AR13" s="297" t="s">
        <v>519</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520</v>
      </c>
      <c r="AL14" s="1207"/>
      <c r="AM14" s="1207"/>
      <c r="AN14" s="1208"/>
      <c r="AO14" s="295">
        <v>93312</v>
      </c>
      <c r="AP14" s="295">
        <v>2572</v>
      </c>
      <c r="AQ14" s="296">
        <v>4082</v>
      </c>
      <c r="AR14" s="297">
        <v>-37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521</v>
      </c>
      <c r="AL15" s="1207"/>
      <c r="AM15" s="1207"/>
      <c r="AN15" s="1208"/>
      <c r="AO15" s="295">
        <v>143826</v>
      </c>
      <c r="AP15" s="295">
        <v>3965</v>
      </c>
      <c r="AQ15" s="296">
        <v>2228</v>
      </c>
      <c r="AR15" s="297">
        <v>78</v>
      </c>
    </row>
    <row r="16" spans="1:46" ht="13">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522</v>
      </c>
      <c r="AL16" s="1210"/>
      <c r="AM16" s="1210"/>
      <c r="AN16" s="1211"/>
      <c r="AO16" s="295">
        <v>-411192</v>
      </c>
      <c r="AP16" s="295">
        <v>-11335</v>
      </c>
      <c r="AQ16" s="296">
        <v>-8980</v>
      </c>
      <c r="AR16" s="297">
        <v>26.2</v>
      </c>
    </row>
    <row r="17" spans="1:46" ht="13">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177</v>
      </c>
      <c r="AL17" s="1210"/>
      <c r="AM17" s="1210"/>
      <c r="AN17" s="1211"/>
      <c r="AO17" s="295">
        <v>4663041</v>
      </c>
      <c r="AP17" s="295">
        <v>128547</v>
      </c>
      <c r="AQ17" s="296">
        <v>104606</v>
      </c>
      <c r="AR17" s="297">
        <v>22.9</v>
      </c>
    </row>
    <row r="18" spans="1:46" ht="13">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523</v>
      </c>
      <c r="AL19" s="273"/>
      <c r="AM19" s="273"/>
      <c r="AN19" s="273"/>
      <c r="AO19" s="273"/>
      <c r="AP19" s="273"/>
      <c r="AQ19" s="273"/>
      <c r="AR19" s="273"/>
    </row>
    <row r="20" spans="1:46" ht="13">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524</v>
      </c>
      <c r="AP20" s="303" t="s">
        <v>525</v>
      </c>
      <c r="AQ20" s="304" t="s">
        <v>526</v>
      </c>
      <c r="AR20" s="305"/>
    </row>
    <row r="21" spans="1:46" s="311" customFormat="1" ht="13">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527</v>
      </c>
      <c r="AL21" s="1204"/>
      <c r="AM21" s="1204"/>
      <c r="AN21" s="1205"/>
      <c r="AO21" s="307">
        <v>12.68</v>
      </c>
      <c r="AP21" s="308">
        <v>10.09</v>
      </c>
      <c r="AQ21" s="309">
        <v>2.59</v>
      </c>
      <c r="AR21" s="278"/>
      <c r="AS21" s="310"/>
      <c r="AT21" s="306"/>
    </row>
    <row r="22" spans="1:46" s="311" customFormat="1" ht="13">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528</v>
      </c>
      <c r="AL22" s="1204"/>
      <c r="AM22" s="1204"/>
      <c r="AN22" s="1205"/>
      <c r="AO22" s="312">
        <v>97.3</v>
      </c>
      <c r="AP22" s="313">
        <v>97.8</v>
      </c>
      <c r="AQ22" s="314">
        <v>-0.5</v>
      </c>
      <c r="AR22" s="298"/>
      <c r="AS22" s="310"/>
      <c r="AT22" s="306"/>
    </row>
    <row r="23" spans="1:46" s="311" customFormat="1" ht="13">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
      <c r="A26" s="278" t="s">
        <v>529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
      <c r="A27" s="319" t="s">
        <v>530</v>
      </c>
      <c r="AO27" s="273"/>
      <c r="AP27" s="273"/>
      <c r="AQ27" s="273"/>
      <c r="AR27" s="273"/>
      <c r="AS27" s="273"/>
      <c r="AT27" s="273"/>
    </row>
    <row r="28" spans="1:46" ht="16.5">
      <c r="A28" s="274" t="s">
        <v>531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532</v>
      </c>
      <c r="AL29" s="278"/>
      <c r="AM29" s="278"/>
      <c r="AN29" s="278"/>
      <c r="AO29" s="273"/>
      <c r="AP29" s="273"/>
      <c r="AQ29" s="273"/>
      <c r="AR29" s="273"/>
      <c r="AS29" s="321"/>
    </row>
    <row r="30" spans="1:46" ht="13">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509</v>
      </c>
      <c r="AP30" s="283"/>
      <c r="AQ30" s="284" t="s">
        <v>510</v>
      </c>
      <c r="AR30" s="285"/>
    </row>
    <row r="31" spans="1:46" ht="13">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511</v>
      </c>
      <c r="AQ31" s="290" t="s">
        <v>512</v>
      </c>
      <c r="AR31" s="291" t="s">
        <v>513</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533</v>
      </c>
      <c r="AL32" s="1195"/>
      <c r="AM32" s="1195"/>
      <c r="AN32" s="1196"/>
      <c r="AO32" s="322">
        <v>4830757</v>
      </c>
      <c r="AP32" s="322">
        <v>133170</v>
      </c>
      <c r="AQ32" s="323">
        <v>67805</v>
      </c>
      <c r="AR32" s="324">
        <v>96.4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534</v>
      </c>
      <c r="AL33" s="1195"/>
      <c r="AM33" s="1195"/>
      <c r="AN33" s="1196"/>
      <c r="AO33" s="322" t="s">
        <v>519</v>
      </c>
      <c r="AP33" s="322" t="s">
        <v>519</v>
      </c>
      <c r="AQ33" s="323" t="s">
        <v>519</v>
      </c>
      <c r="AR33" s="324" t="s">
        <v>519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535</v>
      </c>
      <c r="AL34" s="1195"/>
      <c r="AM34" s="1195"/>
      <c r="AN34" s="1196"/>
      <c r="AO34" s="322" t="s">
        <v>519</v>
      </c>
      <c r="AP34" s="322" t="s">
        <v>519</v>
      </c>
      <c r="AQ34" s="323">
        <v>11</v>
      </c>
      <c r="AR34" s="324" t="s">
        <v>519</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536</v>
      </c>
      <c r="AL35" s="1195"/>
      <c r="AM35" s="1195"/>
      <c r="AN35" s="1196"/>
      <c r="AO35" s="322">
        <v>966790</v>
      </c>
      <c r="AP35" s="322">
        <v>26652</v>
      </c>
      <c r="AQ35" s="323">
        <v>18110</v>
      </c>
      <c r="AR35" s="324">
        <v>47.2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537</v>
      </c>
      <c r="AL36" s="1195"/>
      <c r="AM36" s="1195"/>
      <c r="AN36" s="1196"/>
      <c r="AO36" s="322">
        <v>9137</v>
      </c>
      <c r="AP36" s="322">
        <v>252</v>
      </c>
      <c r="AQ36" s="323">
        <v>2781</v>
      </c>
      <c r="AR36" s="324">
        <v>-90.9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538</v>
      </c>
      <c r="AL37" s="1195"/>
      <c r="AM37" s="1195"/>
      <c r="AN37" s="1196"/>
      <c r="AO37" s="322">
        <v>217257</v>
      </c>
      <c r="AP37" s="322">
        <v>5989</v>
      </c>
      <c r="AQ37" s="323">
        <v>1073</v>
      </c>
      <c r="AR37" s="324">
        <v>458.2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539</v>
      </c>
      <c r="AL38" s="1198"/>
      <c r="AM38" s="1198"/>
      <c r="AN38" s="1199"/>
      <c r="AO38" s="325">
        <v>208</v>
      </c>
      <c r="AP38" s="325">
        <v>6</v>
      </c>
      <c r="AQ38" s="326">
        <v>5</v>
      </c>
      <c r="AR38" s="314">
        <v>20</v>
      </c>
      <c r="AS38" s="321"/>
    </row>
    <row r="39" spans="1:46" ht="13">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540</v>
      </c>
      <c r="AL39" s="1198"/>
      <c r="AM39" s="1198"/>
      <c r="AN39" s="1199"/>
      <c r="AO39" s="322">
        <v>-84422</v>
      </c>
      <c r="AP39" s="322">
        <v>-2327</v>
      </c>
      <c r="AQ39" s="323">
        <v>-3858</v>
      </c>
      <c r="AR39" s="324">
        <v>-39.700000000000003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541</v>
      </c>
      <c r="AL40" s="1195"/>
      <c r="AM40" s="1195"/>
      <c r="AN40" s="1196"/>
      <c r="AO40" s="322">
        <v>-3816038</v>
      </c>
      <c r="AP40" s="322">
        <v>-105197</v>
      </c>
      <c r="AQ40" s="323">
        <v>-59194</v>
      </c>
      <c r="AR40" s="324">
        <v>77.7</v>
      </c>
      <c r="AS40" s="321"/>
    </row>
    <row r="41" spans="1:46" ht="13">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290</v>
      </c>
      <c r="AL41" s="1201"/>
      <c r="AM41" s="1201"/>
      <c r="AN41" s="1202"/>
      <c r="AO41" s="322">
        <v>2123689</v>
      </c>
      <c r="AP41" s="322">
        <v>58544</v>
      </c>
      <c r="AQ41" s="323">
        <v>26732</v>
      </c>
      <c r="AR41" s="324">
        <v>119</v>
      </c>
      <c r="AS41" s="321"/>
    </row>
    <row r="42" spans="1:46" ht="13">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542</v>
      </c>
      <c r="AL42" s="273"/>
      <c r="AM42" s="273"/>
      <c r="AN42" s="273"/>
      <c r="AO42" s="273"/>
      <c r="AP42" s="273"/>
      <c r="AQ42" s="298"/>
      <c r="AR42" s="298"/>
      <c r="AS42" s="321"/>
    </row>
    <row r="43" spans="1:46" ht="13">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544</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509</v>
      </c>
      <c r="AN49" s="1189" t="s">
        <v>545</v>
      </c>
      <c r="AO49" s="1190"/>
      <c r="AP49" s="1190"/>
      <c r="AQ49" s="1190"/>
      <c r="AR49" s="1191"/>
    </row>
    <row r="50" spans="1:44" ht="13">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546</v>
      </c>
      <c r="AO50" s="339" t="s">
        <v>547</v>
      </c>
      <c r="AP50" s="340" t="s">
        <v>548</v>
      </c>
      <c r="AQ50" s="341" t="s">
        <v>549</v>
      </c>
      <c r="AR50" s="342" t="s">
        <v>550</v>
      </c>
    </row>
    <row r="51" spans="1:44" ht="13">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551</v>
      </c>
      <c r="AL51" s="335"/>
      <c r="AM51" s="343">
        <v>4952624</v>
      </c>
      <c r="AN51" s="344">
        <v>127422</v>
      </c>
      <c r="AO51" s="345">
        <v>-27.3</v>
      </c>
      <c r="AP51" s="346">
        <v>90961</v>
      </c>
      <c r="AQ51" s="347">
        <v>20.100000000000001</v>
      </c>
      <c r="AR51" s="348">
        <v>-47.4</v>
      </c>
    </row>
    <row r="52" spans="1:44" ht="13">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552</v>
      </c>
      <c r="AM52" s="351">
        <v>2312592</v>
      </c>
      <c r="AN52" s="352">
        <v>59499</v>
      </c>
      <c r="AO52" s="353">
        <v>-28.3</v>
      </c>
      <c r="AP52" s="354">
        <v>37720</v>
      </c>
      <c r="AQ52" s="355">
        <v>7.1</v>
      </c>
      <c r="AR52" s="356">
        <v>-35.4</v>
      </c>
    </row>
    <row r="53" spans="1:44" ht="13">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553</v>
      </c>
      <c r="AL53" s="335"/>
      <c r="AM53" s="343">
        <v>4511093</v>
      </c>
      <c r="AN53" s="344">
        <v>117854</v>
      </c>
      <c r="AO53" s="345">
        <v>-7.5</v>
      </c>
      <c r="AP53" s="346">
        <v>106614</v>
      </c>
      <c r="AQ53" s="347">
        <v>17.2</v>
      </c>
      <c r="AR53" s="348">
        <v>-24.7</v>
      </c>
    </row>
    <row r="54" spans="1:44" ht="13">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552</v>
      </c>
      <c r="AM54" s="351">
        <v>2451894</v>
      </c>
      <c r="AN54" s="352">
        <v>64057</v>
      </c>
      <c r="AO54" s="353">
        <v>7.7</v>
      </c>
      <c r="AP54" s="354">
        <v>45545</v>
      </c>
      <c r="AQ54" s="355">
        <v>20.7</v>
      </c>
      <c r="AR54" s="356">
        <v>-13</v>
      </c>
    </row>
    <row r="55" spans="1:44" ht="13">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554</v>
      </c>
      <c r="AL55" s="335"/>
      <c r="AM55" s="343">
        <v>4753431</v>
      </c>
      <c r="AN55" s="344">
        <v>126566</v>
      </c>
      <c r="AO55" s="345">
        <v>7.4</v>
      </c>
      <c r="AP55" s="346">
        <v>85459</v>
      </c>
      <c r="AQ55" s="347">
        <v>-19.8</v>
      </c>
      <c r="AR55" s="348">
        <v>27.2</v>
      </c>
    </row>
    <row r="56" spans="1:44" ht="13">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552</v>
      </c>
      <c r="AM56" s="351">
        <v>3059030</v>
      </c>
      <c r="AN56" s="352">
        <v>81450</v>
      </c>
      <c r="AO56" s="353">
        <v>27.2</v>
      </c>
      <c r="AP56" s="354">
        <v>44378</v>
      </c>
      <c r="AQ56" s="355">
        <v>-2.6</v>
      </c>
      <c r="AR56" s="356">
        <v>29.8</v>
      </c>
    </row>
    <row r="57" spans="1:44" ht="13">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555</v>
      </c>
      <c r="AL57" s="335"/>
      <c r="AM57" s="343">
        <v>4272010</v>
      </c>
      <c r="AN57" s="344">
        <v>115460</v>
      </c>
      <c r="AO57" s="345">
        <v>-8.8000000000000007</v>
      </c>
      <c r="AP57" s="346">
        <v>83280</v>
      </c>
      <c r="AQ57" s="347">
        <v>-2.5</v>
      </c>
      <c r="AR57" s="348">
        <v>-6.3</v>
      </c>
    </row>
    <row r="58" spans="1:44" ht="13">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552</v>
      </c>
      <c r="AM58" s="351">
        <v>3075754</v>
      </c>
      <c r="AN58" s="352">
        <v>83128</v>
      </c>
      <c r="AO58" s="353">
        <v>2.1</v>
      </c>
      <c r="AP58" s="354">
        <v>43123</v>
      </c>
      <c r="AQ58" s="355">
        <v>-2.8</v>
      </c>
      <c r="AR58" s="356">
        <v>4.9000000000000004</v>
      </c>
    </row>
    <row r="59" spans="1:44" ht="13">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556</v>
      </c>
      <c r="AL59" s="335"/>
      <c r="AM59" s="343">
        <v>6057312</v>
      </c>
      <c r="AN59" s="344">
        <v>166983</v>
      </c>
      <c r="AO59" s="345">
        <v>44.6</v>
      </c>
      <c r="AP59" s="346">
        <v>88968</v>
      </c>
      <c r="AQ59" s="347">
        <v>6.8</v>
      </c>
      <c r="AR59" s="348">
        <v>37.799999999999997</v>
      </c>
    </row>
    <row r="60" spans="1:44" ht="13">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552</v>
      </c>
      <c r="AM60" s="351">
        <v>4550640</v>
      </c>
      <c r="AN60" s="352">
        <v>125448</v>
      </c>
      <c r="AO60" s="353">
        <v>50.9</v>
      </c>
      <c r="AP60" s="354">
        <v>45482</v>
      </c>
      <c r="AQ60" s="355">
        <v>5.5</v>
      </c>
      <c r="AR60" s="356">
        <v>45.4</v>
      </c>
    </row>
    <row r="61" spans="1:44" ht="13">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557</v>
      </c>
      <c r="AL61" s="357"/>
      <c r="AM61" s="358">
        <v>4909294</v>
      </c>
      <c r="AN61" s="359">
        <v>130857</v>
      </c>
      <c r="AO61" s="360">
        <v>1.7</v>
      </c>
      <c r="AP61" s="361">
        <v>91056</v>
      </c>
      <c r="AQ61" s="362">
        <v>4.4000000000000004</v>
      </c>
      <c r="AR61" s="348">
        <v>-2.7</v>
      </c>
    </row>
    <row r="62" spans="1:44" ht="13">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552</v>
      </c>
      <c r="AM62" s="351">
        <v>3089982</v>
      </c>
      <c r="AN62" s="352">
        <v>82716</v>
      </c>
      <c r="AO62" s="353">
        <v>11.9</v>
      </c>
      <c r="AP62" s="354">
        <v>43250</v>
      </c>
      <c r="AQ62" s="355">
        <v>5.6</v>
      </c>
      <c r="AR62" s="356">
        <v>6.3</v>
      </c>
    </row>
    <row r="63" spans="1:44" ht="13">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t="13" hidden="1">
      <c r="AK70" s="273"/>
      <c r="AL70" s="273"/>
      <c r="AM70" s="273"/>
      <c r="AN70" s="273"/>
      <c r="AO70" s="273"/>
      <c r="AP70" s="273"/>
      <c r="AQ70" s="273"/>
      <c r="AR70" s="273"/>
    </row>
    <row r="71" spans="1:46" ht="13" hidden="1">
      <c r="AK71" s="273"/>
      <c r="AL71" s="273"/>
      <c r="AM71" s="273"/>
      <c r="AN71" s="273"/>
      <c r="AO71" s="273"/>
      <c r="AP71" s="273"/>
      <c r="AQ71" s="273"/>
      <c r="AR71" s="273"/>
    </row>
    <row r="72" spans="1:46" ht="13" hidden="1">
      <c r="AK72" s="273"/>
      <c r="AL72" s="273"/>
      <c r="AM72" s="273"/>
      <c r="AN72" s="273"/>
      <c r="AO72" s="273"/>
      <c r="AP72" s="273"/>
      <c r="AQ72" s="273"/>
      <c r="AR72" s="273"/>
    </row>
    <row r="73" spans="1:46" ht="13" hidden="1">
      <c r="AK73" s="273"/>
      <c r="AL73" s="273"/>
      <c r="AM73" s="273"/>
      <c r="AN73" s="273"/>
      <c r="AO73" s="273"/>
      <c r="AP73" s="273"/>
      <c r="AQ73" s="273"/>
      <c r="AR73" s="273"/>
    </row>
    <row r="74" spans="1:46" ht="13" hidden="1"/>
  </sheetData>
  <sheetProtection algorithmName="SHA-512" hashValue="cglRGJoRnn+ab+doADTDULO23i/m3u1PMsdDfZKS4Kk9cyWQzcfvpJHWOBc5BoHQx9SZAQDAlJR3v/B7IHEVTg==" saltValue="heKclSLE0qN0vt7BH3IA+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cols>
    <col min="1" max="125" width="2.453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
      <c r="B2" s="270"/>
      <c r="DG2" s="270"/>
    </row>
    <row r="3" spans="2:125" ht="13">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
    <row r="5" spans="2:125" ht="13"/>
    <row r="6" spans="2:125" ht="13"/>
    <row r="7" spans="2:125" ht="13"/>
    <row r="8" spans="2:125" ht="13"/>
    <row r="9" spans="2:125" ht="13">
      <c r="DU9" s="270"/>
    </row>
    <row r="10" spans="2:125" ht="13"/>
    <row r="11" spans="2:125" ht="13"/>
    <row r="12" spans="2:125" ht="13"/>
    <row r="13" spans="2:125" ht="13"/>
    <row r="14" spans="2:125" ht="13"/>
    <row r="15" spans="2:125" ht="13"/>
    <row r="16" spans="2:125" ht="13"/>
    <row r="17" spans="125:125" ht="13">
      <c r="DU17" s="270"/>
    </row>
    <row r="18" spans="125:125" ht="13"/>
    <row r="19" spans="125:125" ht="13"/>
    <row r="20" spans="125:125" ht="13">
      <c r="DU20" s="270"/>
    </row>
    <row r="21" spans="125:125" ht="13">
      <c r="DU21" s="270"/>
    </row>
    <row r="22" spans="125:125" ht="13"/>
    <row r="23" spans="125:125" ht="13"/>
    <row r="24" spans="125:125" ht="13"/>
    <row r="25" spans="125:125" ht="13"/>
    <row r="26" spans="125:125" ht="13"/>
    <row r="27" spans="125:125" ht="13"/>
    <row r="28" spans="125:125" ht="13">
      <c r="DU28" s="270"/>
    </row>
    <row r="29" spans="125:125" ht="13"/>
    <row r="30" spans="125:125" ht="13"/>
    <row r="31" spans="125:125" ht="13"/>
    <row r="32" spans="125:125" ht="13"/>
    <row r="33" spans="2:125" ht="13">
      <c r="B33" s="270"/>
      <c r="G33" s="270"/>
      <c r="I33" s="270"/>
    </row>
    <row r="34" spans="2:125" ht="13">
      <c r="C34" s="270"/>
      <c r="P34" s="270"/>
      <c r="DE34" s="270"/>
      <c r="DH34" s="270"/>
    </row>
    <row r="35" spans="2:125" ht="13">
      <c r="D35" s="270"/>
      <c r="E35" s="270"/>
      <c r="DG35" s="270"/>
      <c r="DJ35" s="270"/>
      <c r="DP35" s="270"/>
      <c r="DQ35" s="270"/>
      <c r="DR35" s="270"/>
      <c r="DS35" s="270"/>
      <c r="DT35" s="270"/>
      <c r="DU35" s="270"/>
    </row>
    <row r="36" spans="2:125" ht="13">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
      <c r="DU37" s="270"/>
    </row>
    <row r="38" spans="2:125" ht="13">
      <c r="DT38" s="270"/>
      <c r="DU38" s="270"/>
    </row>
    <row r="39" spans="2:125" ht="13"/>
    <row r="40" spans="2:125" ht="13">
      <c r="DH40" s="270"/>
    </row>
    <row r="41" spans="2:125" ht="13">
      <c r="DE41" s="270"/>
    </row>
    <row r="42" spans="2:125" ht="13">
      <c r="DG42" s="270"/>
      <c r="DJ42" s="270"/>
    </row>
    <row r="43" spans="2:125" ht="13">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
      <c r="DU44" s="270"/>
    </row>
    <row r="45" spans="2:125" ht="13"/>
    <row r="46" spans="2:125" ht="13"/>
    <row r="47" spans="2:125" ht="13"/>
    <row r="48" spans="2:125" ht="13">
      <c r="DT48" s="270"/>
      <c r="DU48" s="270"/>
    </row>
    <row r="49" spans="120:125" ht="13">
      <c r="DU49" s="270"/>
    </row>
    <row r="50" spans="120:125" ht="13">
      <c r="DU50" s="270"/>
    </row>
    <row r="51" spans="120:125" ht="13">
      <c r="DP51" s="270"/>
      <c r="DQ51" s="270"/>
      <c r="DR51" s="270"/>
      <c r="DS51" s="270"/>
      <c r="DT51" s="270"/>
      <c r="DU51" s="270"/>
    </row>
    <row r="52" spans="120:125" ht="13"/>
    <row r="53" spans="120:125" ht="13"/>
    <row r="54" spans="120:125" ht="13">
      <c r="DU54" s="270"/>
    </row>
    <row r="55" spans="120:125" ht="13"/>
    <row r="56" spans="120:125" ht="13"/>
    <row r="57" spans="120:125" ht="13"/>
    <row r="58" spans="120:125" ht="13">
      <c r="DU58" s="270"/>
    </row>
    <row r="59" spans="120:125" ht="13"/>
    <row r="60" spans="120:125" ht="13"/>
    <row r="61" spans="120:125" ht="13"/>
    <row r="62" spans="120:125" ht="13"/>
    <row r="63" spans="120:125" ht="13">
      <c r="DU63" s="270"/>
    </row>
    <row r="64" spans="120:125" ht="13">
      <c r="DT64" s="270"/>
      <c r="DU64" s="270"/>
    </row>
    <row r="65" spans="123:125" ht="13"/>
    <row r="66" spans="123:125" ht="13"/>
    <row r="67" spans="123:125" ht="13"/>
    <row r="68" spans="123:125" ht="13"/>
    <row r="69" spans="123:125" ht="13">
      <c r="DS69" s="270"/>
      <c r="DT69" s="270"/>
      <c r="DU69" s="270"/>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70"/>
    </row>
    <row r="83" spans="116:125" ht="13">
      <c r="DM83" s="270"/>
      <c r="DN83" s="270"/>
      <c r="DO83" s="270"/>
      <c r="DP83" s="270"/>
      <c r="DQ83" s="270"/>
      <c r="DR83" s="270"/>
      <c r="DS83" s="270"/>
      <c r="DT83" s="270"/>
      <c r="DU83" s="270"/>
    </row>
    <row r="84" spans="116:125" ht="13"/>
    <row r="85" spans="116:125" ht="13"/>
    <row r="86" spans="116:125" ht="13"/>
    <row r="87" spans="116:125" ht="13"/>
    <row r="88" spans="116:125" ht="13">
      <c r="DU88" s="270"/>
    </row>
    <row r="89" spans="116:125" ht="13"/>
    <row r="90" spans="116:125" ht="13"/>
    <row r="91" spans="116:125" ht="13"/>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559</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Td7Bd3oYhvfpAmhT5EiUXBccdKG0UL9hssFaXNh7gbpKLyZPiDfrVUSpsGPYGAtDba2beW9J1jEzLeMHMnMmQ==" saltValue="Ntlqrc6hCYUz7odcBF9U5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53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
      <c r="B2" s="270"/>
      <c r="T2" s="270"/>
    </row>
    <row r="3" spans="1:125"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70"/>
      <c r="G33" s="270"/>
      <c r="I33" s="270"/>
    </row>
    <row r="34" spans="2:125" ht="13">
      <c r="C34" s="270"/>
      <c r="P34" s="270"/>
      <c r="R34" s="270"/>
      <c r="U34" s="270"/>
    </row>
    <row r="35" spans="2:125" ht="13">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
      <c r="F36" s="270"/>
      <c r="H36" s="270"/>
      <c r="J36" s="270"/>
      <c r="K36" s="270"/>
      <c r="L36" s="270"/>
      <c r="M36" s="270"/>
      <c r="N36" s="270"/>
      <c r="O36" s="270"/>
      <c r="Q36" s="270"/>
      <c r="S36" s="270"/>
      <c r="V36" s="270"/>
    </row>
    <row r="37" spans="2:125" ht="13"/>
    <row r="38" spans="2:125" ht="13"/>
    <row r="39" spans="2:125" ht="13"/>
    <row r="40" spans="2:125" ht="13">
      <c r="U40" s="270"/>
    </row>
    <row r="41" spans="2:125" ht="13">
      <c r="R41" s="270"/>
    </row>
    <row r="42" spans="2:125" ht="13">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
      <c r="Q43" s="270"/>
      <c r="S43" s="270"/>
      <c r="V43" s="270"/>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KDcF3ha1A1BwqYnmqyMXFDikaVEH7lav1ioPSs3RuENfWAoz9VXr5BgTxtgKT6BZqGlzHVCB3T8IRxmamO8A==" saltValue="ZKQpFm0Fvn9Ux95ZXXHW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212" t="s">
        <v>3</v>
      </c>
      <c r="D47" s="1212"/>
      <c r="E47" s="1213"/>
      <c r="F47" s="11">
        <v>14.85</v>
      </c>
      <c r="G47" s="12">
        <v>15.85</v>
      </c>
      <c r="H47" s="12">
        <v>19.93</v>
      </c>
      <c r="I47" s="12">
        <v>24.4</v>
      </c>
      <c r="J47" s="13">
        <v>24.26</v>
      </c>
    </row>
    <row r="48" spans="2:10" ht="57.75" customHeight="1">
      <c r="B48" s="14"/>
      <c r="C48" s="1214" t="s">
        <v>4</v>
      </c>
      <c r="D48" s="1214"/>
      <c r="E48" s="1215"/>
      <c r="F48" s="15">
        <v>3.84</v>
      </c>
      <c r="G48" s="16">
        <v>4.5199999999999996</v>
      </c>
      <c r="H48" s="16">
        <v>4.7</v>
      </c>
      <c r="I48" s="16">
        <v>3.03</v>
      </c>
      <c r="J48" s="17">
        <v>3.1</v>
      </c>
    </row>
    <row r="49" spans="2:10" ht="57.75" customHeight="1" thickBot="1">
      <c r="B49" s="18"/>
      <c r="C49" s="1216" t="s">
        <v>5</v>
      </c>
      <c r="D49" s="1216"/>
      <c r="E49" s="1217"/>
      <c r="F49" s="19">
        <v>2.89</v>
      </c>
      <c r="G49" s="20">
        <v>1.08</v>
      </c>
      <c r="H49" s="20">
        <v>1.25</v>
      </c>
      <c r="I49" s="20" t="s">
        <v>566</v>
      </c>
      <c r="J49" s="21" t="s">
        <v>567</v>
      </c>
    </row>
    <row r="50" spans="2:10" ht="13.5" customHeight="1"/>
    <row r="51" spans="2:10" ht="13.5" hidden="1" customHeight="1"/>
    <row r="52" spans="2:10" ht="13.5" hidden="1" customHeight="1"/>
    <row r="53" spans="2:10" ht="13.5" hidden="1" customHeight="1"/>
  </sheetData>
  <sheetProtection algorithmName="SHA-512" hashValue="H0J1RL/Kw+ycATqQAEA68KN21p8gZ+P6UP3hlE/VkabGddEqYKOc52LSm7AFBvs+nFDkamM2VKnE7qPs70kpTw==" saltValue="+KeEOWfUYlC4Ic19Y1Ej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広島県</cp:lastModifiedBy>
  <cp:lastPrinted>2019-03-15T08:46:07Z</cp:lastPrinted>
  <dcterms:created xsi:type="dcterms:W3CDTF">2019-02-14T04:20:05Z</dcterms:created>
  <dcterms:modified xsi:type="dcterms:W3CDTF">2019-11-13T02:12:03Z</dcterms:modified>
  <cp:category/>
</cp:coreProperties>
</file>