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20" yWindow="-20" windowWidth="18990" windowHeight="11020" tabRatio="75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<sst xmlns="http://schemas.openxmlformats.org/spreadsheetml/2006/main" count="1079" uniqueCount="584">
  <si>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</si>
  <si>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</si>
  <si>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</si>
  <si>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</si>
  <si>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</si>
  <si>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</si>
  <si>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</si>
  <si>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</si>
  <si>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</si>
  <si>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</si>
  <si>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</si>
  <si>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</si>
  <si>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</si>
  <si>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</si>
  <si>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</si>
  <si>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</si>
  <si>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</si>
  <si>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</si>
  <si>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</si>
  <si>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</si>
  <si>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</si>
  <si>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</si>
  <si>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</si>
  <si>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</si>
  <si>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</si>
  <si>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</si>
  <si>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</si>
  <si>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</si>
  <si>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</si>
  <si>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</si>
  <si>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</si>
  <si>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</si>
  <si>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</si>
  <si>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</si>
  <si>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</si>
  <si>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</si>
  <si>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</si>
  <si>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</si>
  <si>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</si>
  <si>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</si>
  <si>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</si>
  <si>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</si>
  <si>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</si>
  <si>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</si>
  <si>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</si>
  <si>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</si>
  <si>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</si>
  <si>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</si>
  <si>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</si>
  <si>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</si>
  <si>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</si>
  <si>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</si>
  <si>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</si>
  <si>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</si>
  <si>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</si>
  <si>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</si>
  <si>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</si>
  <si>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</si>
  <si>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</si>
  <si>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</si>
  <si>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</si>
  <si>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</si>
  <si>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</si>
  <si>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</si>
  <si>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</si>
  <si>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</si>
  <si>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</si>
  <si>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</si>
  <si>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</si>
  <si>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</si>
  <si>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</si>
  <si>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</si>
  <si>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</si>
  <si>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</si>
  <si>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</si>
  <si>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</si>
  <si>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</si>
  <si>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</si>
  <si>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</si>
  <si>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</si>
  <si>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</si>
  <si>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</si>
  <si>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</si>
  <si>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</si>
  <si>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</si>
  <si>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</si>
  <si>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</si>
  <si>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</si>
  <si>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</si>
  <si>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</si>
  <si>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</si>
  <si>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</si>
  <si>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</si>
  <si>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</si>
  <si>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</si>
  <si>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</si>
  <si>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</si>
  <si>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</si>
  <si>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</si>
  <si>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</si>
  <si>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</si>
  <si>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</si>
  <si>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</si>
  <si>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</si>
  <si>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</si>
  <si>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</si>
  <si>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</si>
  <si>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</si>
  <si>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</si>
  <si>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</si>
  <si>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</si>
  <si>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</si>
  <si>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</si>
  <si>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</si>
  <si>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</si>
  <si>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</si>
  <si>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</si>
  <si>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</si>
  <si>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</si>
  <si>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</si>
  <si>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</si>
  <si>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</si>
  <si>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</si>
  <si>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</si>
  <si>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</si>
  <si>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</si>
  <si>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</si>
  <si>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</si>
  <si>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</si>
  <si>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</si>
  <si>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</si>
  <si>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</si>
  <si>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</si>
  <si>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</si>
  <si>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</si>
  <si>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</si>
  <si>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</si>
  <si>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</si>
  <si>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</si>
  <si>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</si>
  <si>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</si>
  <si>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</si>
  <si>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</si>
  <si>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</si>
  <si>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</si>
  <si>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</si>
  <si>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</si>
  <si>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</si>
  <si>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</si>
  <si>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</si>
  <si>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</si>
  <si>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</si>
  <si>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</si>
  <si>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</si>
  <si>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</si>
  <si>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</si>
  <si>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</si>
  <si>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</si>
  <si>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</si>
  <si>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</si>
  <si>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</si>
  <si>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</si>
  <si>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</si>
  <si>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</si>
  <si>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</si>
  <si>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</si>
  <si>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</si>
  <si>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</si>
  <si>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</si>
  <si>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</si>
  <si>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</si>
  <si>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</si>
  <si>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</si>
  <si>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</si>
  <si>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</si>
  <si>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</si>
  <si>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</si>
  <si>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</si>
  <si>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</si>
  <si>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</si>
  <si>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</si>
  <si>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</si>
  <si>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</si>
  <si>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</si>
  <si>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</si>
  <si>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</si>
  <si>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</si>
  <si>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</si>
  <si>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</si>
  <si>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</si>
  <si>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</si>
  <si>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</si>
  <si>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</si>
  <si>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</si>
  <si>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</si>
  <si>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</si>
  <si>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</si>
  <si>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</si>
  <si>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</si>
  <si>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</si>
  <si>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</si>
  <si>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</si>
  <si>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</si>
  <si>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</si>
  <si>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</si>
  <si>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</si>
  <si>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</si>
  <si>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</si>
  <si>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</si>
  <si>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広島県安芸高田市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</si>
  <si>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</si>
  <si>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</si>
  <si>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</si>
  <si>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</si>
  <si>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</si>
  <si>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</si>
  <si>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</si>
  <si>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</si>
  <si>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</si>
  <si>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</si>
  <si>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</si>
  <si>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</si>
  <si>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</si>
  <si>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</si>
  <si>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</si>
  <si>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</si>
  <si>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</si>
  <si>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</si>
  <si>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</si>
  <si>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</si>
  <si>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</si>
  <si>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</si>
  <si>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</si>
  <si>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</si>
  <si>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</si>
  <si>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</si>
  <si>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</si>
  <si>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</si>
  <si>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</si>
  <si>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</si>
  <si>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</si>
  <si>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</si>
  <si>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</si>
  <si>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</si>
  <si>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</si>
  <si>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</si>
  <si>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</si>
  <si>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</si>
  <si>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</si>
  <si>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</si>
  <si>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</si>
  <si>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</si>
  <si>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</si>
  <si>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</si>
  <si>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</si>
  <si>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</si>
  <si>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</si>
  <si>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</si>
  <si>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</si>
  <si>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</si>
  <si>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</si>
  <si>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</si>
  <si>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</si>
  <si>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</si>
  <si>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</si>
  <si>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</si>
  <si>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</si>
  <si>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</si>
  <si>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</si>
  <si>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</si>
  <si>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</si>
  <si>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</si>
  <si>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</si>
  <si>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</si>
  <si>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</si>
  <si>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</si>
  <si>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</si>
  <si>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</si>
  <si>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</si>
  <si>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</si>
  <si>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</si>
  <si>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</si>
  <si>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</si>
  <si>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</si>
  <si>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</si>
  <si>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</si>
  <si>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</si>
  <si>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</si>
  <si>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</si>
  <si>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</si>
  <si>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</si>
  <si>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</si>
  <si>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</si>
  <si>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</si>
  <si>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</si>
  <si>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</si>
  <si>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</si>
  <si>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</si>
  <si>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</si>
  <si>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</si>
  <si>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</si>
  <si>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</si>
  <si>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</si>
  <si>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</si>
  <si>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</si>
  <si>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</si>
  <si>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</si>
  <si>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</si>
  <si>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</si>
  <si>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</si>
  <si>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</si>
  <si>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</si>
  <si>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</si>
  <si>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</si>
  <si>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</si>
  <si>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</si>
  <si>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</si>
  <si>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</si>
  <si>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</si>
  <si>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</si>
  <si>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</si>
  <si>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</si>
  <si>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</si>
  <si>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</si>
  <si>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</si>
  <si>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</si>
  <si>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</si>
  <si>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</si>
  <si>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</si>
  <si>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</si>
  <si>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</si>
  <si>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</si>
  <si>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</si>
  <si>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</si>
  <si>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</si>
  <si>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</si>
  <si>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</si>
  <si>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</si>
  <si>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</si>
  <si>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</si>
  <si>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</si>
  <si>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</si>
  <si>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</si>
  <si>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</si>
  <si>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</si>
  <si>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</si>
  <si>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</si>
  <si>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</si>
  <si>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</si>
  <si>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</si>
  <si>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</si>
  <si>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</si>
  <si>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</si>
  <si>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</si>
  <si>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</si>
  <si>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</si>
  <si>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</si>
  <si>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</si>
  <si>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</si>
  <si>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</si>
  <si>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広島県安芸高田市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</si>
  <si>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</si>
  <si>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</si>
  <si>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</si>
  <si>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</si>
  <si>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</si>
  <si>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</si>
  <si>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</si>
  <si>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</si>
  <si>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</si>
  <si>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</si>
  <si>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</si>
  <si>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</si>
  <si>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</si>
  <si>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</si>
  <si>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</si>
  <si>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</si>
  <si>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</si>
  <si>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</si>
  <si>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</si>
  <si>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</si>
  <si>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</si>
  <si>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</si>
  <si>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</si>
  <si>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</si>
  <si>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</si>
  <si>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</si>
  <si>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</si>
  <si>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</si>
  <si>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</si>
  <si>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</si>
  <si>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</si>
  <si>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</si>
  <si>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</si>
  <si>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</si>
  <si>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</si>
  <si>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</si>
  <si>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</si>
  <si>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</si>
  <si>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</si>
  <si>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</si>
  <si>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</si>
  <si>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特定環境保全公共下水道事業特別会計</t>
    <phoneticPr fontId="5"/>
  </si>
  <si>
    <t>農業集落排水事業特別会計</t>
    <phoneticPr fontId="5"/>
  </si>
  <si>
    <t>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</si>
  <si>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</si>
  <si>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</si>
  <si>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</si>
  <si>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</si>
  <si>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</si>
  <si>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</si>
  <si>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</si>
  <si>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</si>
  <si>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</si>
  <si>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</si>
  <si>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</si>
  <si>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</si>
  <si>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</si>
  <si>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</si>
  <si>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</si>
  <si>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</si>
  <si>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</si>
  <si>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</si>
  <si>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</si>
  <si>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</si>
  <si>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</si>
  <si>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</si>
  <si>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</si>
  <si>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</si>
  <si>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</si>
  <si>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</si>
  <si>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</si>
  <si>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</si>
  <si>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</si>
  <si>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</si>
  <si>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</si>
  <si>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</si>
  <si>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</si>
  <si>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</si>
  <si>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</si>
  <si>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</si>
  <si>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</si>
  <si>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</si>
  <si>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</si>
  <si>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</si>
  <si>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</si>
  <si>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</si>
  <si>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</si>
  <si>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</si>
  <si>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</si>
  <si>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</si>
  <si>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</si>
  <si>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</si>
  <si>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</si>
  <si>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</si>
  <si>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</si>
  <si>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</si>
  <si>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</si>
  <si>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</si>
  <si>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</si>
  <si>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公共下水道事業特別会計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</si>
  <si>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</si>
  <si>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</si>
  <si>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</si>
  <si>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</si>
  <si>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</si>
  <si>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</si>
  <si>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</si>
  <si>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</si>
  <si>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</si>
  <si>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</si>
  <si>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</si>
  <si>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</si>
  <si>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</si>
  <si>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</si>
  <si>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</si>
  <si>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</si>
  <si>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</si>
  <si>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</si>
  <si>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</si>
  <si>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</si>
  <si>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</si>
  <si>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</si>
  <si>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</si>
  <si>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</si>
  <si>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</si>
  <si>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</si>
  <si>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</si>
  <si>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</si>
  <si>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</si>
  <si>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</si>
  <si>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</si>
  <si>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</si>
  <si>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</si>
  <si>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</si>
  <si>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</si>
  <si>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</si>
  <si>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</si>
  <si>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</si>
  <si>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</si>
  <si>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</si>
  <si>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</si>
  <si>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</si>
  <si>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</si>
  <si>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</si>
  <si>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</si>
  <si>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</si>
  <si>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</si>
  <si>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</si>
  <si>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</si>
  <si>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</si>
  <si>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</si>
  <si>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</si>
  <si>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</si>
  <si>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</si>
  <si>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</si>
  <si>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</si>
  <si>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</si>
  <si>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</si>
  <si>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</si>
  <si>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</si>
  <si>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</si>
  <si>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</si>
  <si>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</si>
  <si>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</si>
  <si>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</si>
  <si>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</si>
  <si>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</si>
  <si>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</si>
  <si>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</si>
  <si>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</si>
  <si>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</si>
  <si>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</si>
  <si>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</si>
  <si>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</si>
  <si>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</si>
  <si>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</si>
  <si>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</si>
  <si>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</si>
  <si>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</si>
  <si>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</si>
  <si>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</si>
  <si>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</si>
  <si>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</si>
  <si>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</si>
  <si>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</si>
  <si>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2.19</t>
  </si>
  <si>
    <t>▲ 1.40</t>
  </si>
  <si>
    <t>一般会計</t>
  </si>
  <si>
    <t>国民健康保険特別会計</t>
  </si>
  <si>
    <t>水道事業会計</t>
  </si>
  <si>
    <t>介護保険特別会計</t>
  </si>
  <si>
    <t>後期高齢者医療特別会計</t>
  </si>
  <si>
    <t>特定環境保全公共下水道事業特別会計</t>
  </si>
  <si>
    <t>公共下水道事業特別会計</t>
  </si>
  <si>
    <t>浄化槽整備事業特別会計</t>
  </si>
  <si>
    <t>その他会計（赤字）</t>
  </si>
  <si>
    <t>その他会計（黒字）</t>
  </si>
  <si>
    <t>-</t>
    <phoneticPr fontId="2"/>
  </si>
  <si>
    <t>-</t>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</si>
  <si>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</si>
  <si>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
  </si>
  <si>
    <t>広島県市町総合事務組合</t>
    <rPh sb="0" eb="3">
      <t>ヒロシマケン</t>
    </rPh>
    <rPh sb="3" eb="4">
      <t>シ</t>
    </rPh>
    <rPh sb="4" eb="5">
      <t>マチ</t>
    </rPh>
    <rPh sb="5" eb="7">
      <t>ソウゴウ</t>
    </rPh>
    <rPh sb="7" eb="9">
      <t>ジム</t>
    </rPh>
    <rPh sb="9" eb="11">
      <t>クミアイ</t>
    </rPh>
    <phoneticPr fontId="2"/>
  </si>
  <si>
    <t>芸北広域環境施設組合</t>
    <rPh sb="0" eb="2">
      <t>ゲイホク</t>
    </rPh>
    <rPh sb="2" eb="4">
      <t>コウイキ</t>
    </rPh>
    <rPh sb="4" eb="6">
      <t>カンキョウ</t>
    </rPh>
    <rPh sb="6" eb="8">
      <t>シセツ</t>
    </rPh>
    <rPh sb="8" eb="10">
      <t>クミアイ</t>
    </rPh>
    <phoneticPr fontId="2"/>
  </si>
  <si>
    <t>安芸高田市地域振興事業団</t>
    <rPh sb="0" eb="5">
      <t>アキタカタシ</t>
    </rPh>
    <rPh sb="5" eb="7">
      <t>チイキ</t>
    </rPh>
    <rPh sb="7" eb="9">
      <t>シンコウ</t>
    </rPh>
    <rPh sb="9" eb="12">
      <t>ジギョウダン</t>
    </rPh>
    <phoneticPr fontId="2"/>
  </si>
  <si>
    <t>神楽門前湯治村</t>
    <rPh sb="0" eb="2">
      <t>カグラ</t>
    </rPh>
    <rPh sb="2" eb="4">
      <t>モンゼン</t>
    </rPh>
    <rPh sb="4" eb="6">
      <t>トウジ</t>
    </rPh>
    <rPh sb="6" eb="7">
      <t>ムラ</t>
    </rPh>
    <phoneticPr fontId="2"/>
  </si>
  <si>
    <t>こうだ二一</t>
    <rPh sb="3" eb="4">
      <t>ニ</t>
    </rPh>
    <rPh sb="4" eb="5">
      <t>イチ</t>
    </rPh>
    <phoneticPr fontId="2"/>
  </si>
  <si>
    <t>安芸高田アグリフーズ</t>
    <rPh sb="0" eb="4">
      <t>アキタカタ</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</si>
  <si>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</si>
  <si>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</si>
  <si>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</si>
  <si>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</si>
  <si>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</si>
  <si>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</si>
  <si>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</si>
  <si>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</si>
  <si>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</si>
  <si>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</si>
  <si>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</si>
  <si>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</si>
  <si>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</si>
  <si>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</si>
  <si>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　将来負担比率は、前年度から0.8ポイント上昇し、88.1％となった。臨時財政対策債の繰上償還等により地方債現在高は減少したが、充当可能基金も減少したことが要因である。一方で、平成27年度における有形固定資産減価償却率（以下「減価償却率」という。）は類似団体よりも高い値であった。平成28年度、平成29年度の類似団体における減価償却率の上昇幅と比較すると、緩やかではあるが上昇している。このことから、資産の老朽化は類似団体と同程度であるが、その資産形成に充てた借金は類似団体に比べ多く残っていると分析できる。今後、公共施設やインフラ施設の更新を控えているが、平成27年2月に策定した公共施設等総合管理計画（公共建築物の総延床面積を20年間で30％以上削減目標）、平成29年3月に策定した公共建築物に係る個別施設計画に基づいた施設の維持管理を適切に推進する。さらに、第3次行政改革推進実施計画等を着実に実施し、繰上償還を計画的に行うことで財政健全化に努める。
</t>
    <phoneticPr fontId="5"/>
  </si>
  <si>
    <t xml:space="preserve">　将来負担比率は、臨時財政対策債の繰上償還等により地方債現在高は減少したが、充当可能基金も減少したため、前年度から0.8ポイン上昇し、88.1％となった。実質公債費比率は、過去に実施した大型建設事業に係る地方債の元金償還開始に伴う増加により、前年度より0.5ポイント上昇し13.7％となった。類似団体と比較すると、ともに高い値ではあるものの、将来負担比率は平成28年度まで、実質公債費比率は平成27年度まで同様の下降傾向にあった。しかし、平成29年度は前述の経緯から両率ともに数値が上昇しており、地方債の計画的な管理が課題となっている。公債費は平成31年度で高止まりの状況であるため、今後は地方債残高の抑制に向け計画的に公共施設やインフラ施設の更新を実施するとともに、第3次行政改革推進実施計画等を着実に進め、繰上償還や利率見直しを行うことで数値の改善に努める。
</t>
    <rPh sb="1" eb="3">
      <t>ショウライ</t>
    </rPh>
    <rPh sb="3" eb="5">
      <t>フタン</t>
    </rPh>
    <rPh sb="5" eb="7">
      <t>ヒリツ</t>
    </rPh>
    <rPh sb="77" eb="79">
      <t>ジッシツ</t>
    </rPh>
    <rPh sb="79" eb="82">
      <t>コウサイヒ</t>
    </rPh>
    <rPh sb="82" eb="84">
      <t>ヒリツ</t>
    </rPh>
    <rPh sb="146" eb="148">
      <t>ルイジ</t>
    </rPh>
    <rPh sb="148" eb="150">
      <t>ダンタイ</t>
    </rPh>
    <rPh sb="151" eb="153">
      <t>ヒカク</t>
    </rPh>
    <rPh sb="160" eb="161">
      <t>タカ</t>
    </rPh>
    <rPh sb="162" eb="163">
      <t>アタイ</t>
    </rPh>
    <rPh sb="171" eb="173">
      <t>ショウライ</t>
    </rPh>
    <rPh sb="173" eb="175">
      <t>フタン</t>
    </rPh>
    <rPh sb="175" eb="177">
      <t>ヒリツ</t>
    </rPh>
    <rPh sb="178" eb="180">
      <t>ヘイセイ</t>
    </rPh>
    <rPh sb="182" eb="184">
      <t>ネンド</t>
    </rPh>
    <rPh sb="187" eb="189">
      <t>ジッシツ</t>
    </rPh>
    <rPh sb="189" eb="191">
      <t>コウサイ</t>
    </rPh>
    <rPh sb="191" eb="192">
      <t>ヒ</t>
    </rPh>
    <rPh sb="192" eb="194">
      <t>ヒリツ</t>
    </rPh>
    <rPh sb="195" eb="197">
      <t>ヘイセイ</t>
    </rPh>
    <rPh sb="199" eb="201">
      <t>ネンド</t>
    </rPh>
    <rPh sb="203" eb="205">
      <t>ドウヨウ</t>
    </rPh>
    <rPh sb="206" eb="208">
      <t>カコウ</t>
    </rPh>
    <rPh sb="208" eb="210">
      <t>ケイコウ</t>
    </rPh>
    <rPh sb="219" eb="221">
      <t>ヘイセイ</t>
    </rPh>
    <rPh sb="223" eb="225">
      <t>ネンド</t>
    </rPh>
    <rPh sb="226" eb="228">
      <t>ゼンジュツ</t>
    </rPh>
    <rPh sb="229" eb="231">
      <t>ケイイ</t>
    </rPh>
    <rPh sb="238" eb="240">
      <t>スウチ</t>
    </rPh>
    <rPh sb="241" eb="243">
      <t>ジョウショウ</t>
    </rPh>
    <rPh sb="248" eb="251">
      <t>チホウサイ</t>
    </rPh>
    <rPh sb="252" eb="254">
      <t>ケイカク</t>
    </rPh>
    <rPh sb="254" eb="255">
      <t>テキ</t>
    </rPh>
    <rPh sb="256" eb="258">
      <t>カンリ</t>
    </rPh>
    <rPh sb="259" eb="261">
      <t>カダイ</t>
    </rPh>
    <rPh sb="279" eb="280">
      <t>タカ</t>
    </rPh>
    <rPh sb="352" eb="353">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</si>
</sst>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A1A5-4991-BD9C-1DF907E2A1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117090</c:v>
                </c:pt>
                <c:pt idx="1">
                  <c:v>52859</c:v>
                </c:pt>
                <c:pt idx="2">
                  <c:v>38332</c:v>
                </c:pt>
                <c:pt idx="3">
                  <c:v>46565</c:v>
                </c:pt>
                <c:pt idx="4">
                  <c:v>98059</c:v>
                </c:pt>
              </c:numCache>
            </c:numRef>
          </c:val>
          <c:smooth val="0"/>
          <c:extLst xmlns:c16r2="http://schemas.microsoft.com/office/drawing/2015/06/chart">
            <c:ext xmlns:c16="http://schemas.microsoft.com/office/drawing/2014/chart" uri="{C3380CC4-5D6E-409C-BE32-E72D297353CC}">
              <c16:uniqueId val="{00000001-A1A5-4991-BD9C-1DF907E2A1CF}"/>
            </c:ext>
          </c:extLst>
        </c:ser>
        <c:dLbls>
          <c:showLegendKey val="0"/>
          <c:showVal val="0"/>
          <c:showCatName val="0"/>
          <c:showSerName val="0"/>
          <c:showPercent val="0"/>
          <c:showBubbleSize val="0"/>
        </c:dLbls>
        <c:marker val="1"/>
        <c:smooth val="0"/>
        <c:axId val="233658624"/>
        <c:axId val="233668992"/>
      </c:lineChart>
      <c:catAx>
        <c:axId val="233658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3668992"/>
        <c:crosses val="autoZero"/>
        <c:auto val="1"/>
        <c:lblAlgn val="ctr"/>
        <c:lblOffset val="100"/>
        <c:tickLblSkip val="1"/>
        <c:tickMarkSkip val="1"/>
        <c:noMultiLvlLbl val="0"/>
      </c:catAx>
      <c:valAx>
        <c:axId val="23366899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3658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3.77</c:v>
                </c:pt>
                <c:pt idx="1">
                  <c:v>4.3899999999999997</c:v>
                </c:pt>
                <c:pt idx="2">
                  <c:v>4.0199999999999996</c:v>
                </c:pt>
                <c:pt idx="3">
                  <c:v>2.79</c:v>
                </c:pt>
                <c:pt idx="4">
                  <c:v>3.17</c:v>
                </c:pt>
              </c:numCache>
            </c:numRef>
          </c:val>
          <c:extLst xmlns:c16r2="http://schemas.microsoft.com/office/drawing/2015/06/chart">
            <c:ext xmlns:c16="http://schemas.microsoft.com/office/drawing/2014/chart" uri="{C3380CC4-5D6E-409C-BE32-E72D297353CC}">
              <c16:uniqueId val="{00000000-91B2-452E-B1D4-8ADB87344E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20.02</c:v>
                </c:pt>
                <c:pt idx="1">
                  <c:v>20.52</c:v>
                </c:pt>
                <c:pt idx="2">
                  <c:v>21.1</c:v>
                </c:pt>
                <c:pt idx="3">
                  <c:v>21.81</c:v>
                </c:pt>
                <c:pt idx="4">
                  <c:v>17.93</c:v>
                </c:pt>
              </c:numCache>
            </c:numRef>
          </c:val>
          <c:extLst xmlns:c16r2="http://schemas.microsoft.com/office/drawing/2015/06/chart">
            <c:ext xmlns:c16="http://schemas.microsoft.com/office/drawing/2014/chart" uri="{C3380CC4-5D6E-409C-BE32-E72D297353CC}">
              <c16:uniqueId val="{00000001-91B2-452E-B1D4-8ADB87344EC4}"/>
            </c:ext>
          </c:extLst>
        </c:ser>
        <c:dLbls>
          <c:showLegendKey val="0"/>
          <c:showVal val="0"/>
          <c:showCatName val="0"/>
          <c:showSerName val="0"/>
          <c:showPercent val="0"/>
          <c:showBubbleSize val="0"/>
        </c:dLbls>
        <c:gapWidth val="250"/>
        <c:overlap val="100"/>
        <c:axId val="241788416"/>
        <c:axId val="241790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1.55</c:v>
                </c:pt>
                <c:pt idx="1">
                  <c:v>3.15</c:v>
                </c:pt>
                <c:pt idx="2">
                  <c:v>0.1</c:v>
                </c:pt>
                <c:pt idx="3">
                  <c:v>-2.19</c:v>
                </c:pt>
                <c:pt idx="4">
                  <c:v>-1.4</c:v>
                </c:pt>
              </c:numCache>
            </c:numRef>
          </c:val>
          <c:smooth val="0"/>
          <c:extLst xmlns:c16r2="http://schemas.microsoft.com/office/drawing/2015/06/chart">
            <c:ext xmlns:c16="http://schemas.microsoft.com/office/drawing/2014/chart" uri="{C3380CC4-5D6E-409C-BE32-E72D297353CC}">
              <c16:uniqueId val="{00000002-91B2-452E-B1D4-8ADB87344EC4}"/>
            </c:ext>
          </c:extLst>
        </c:ser>
        <c:dLbls>
          <c:showLegendKey val="0"/>
          <c:showVal val="0"/>
          <c:showCatName val="0"/>
          <c:showSerName val="0"/>
          <c:showPercent val="0"/>
          <c:showBubbleSize val="0"/>
        </c:dLbls>
        <c:marker val="1"/>
        <c:smooth val="0"/>
        <c:axId val="241788416"/>
        <c:axId val="241790336"/>
      </c:lineChart>
      <c:catAx>
        <c:axId val="241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1790336"/>
        <c:crosses val="autoZero"/>
        <c:auto val="1"/>
        <c:lblAlgn val="ctr"/>
        <c:lblOffset val="100"/>
        <c:tickLblSkip val="1"/>
        <c:tickMarkSkip val="1"/>
        <c:noMultiLvlLbl val="0"/>
      </c:catAx>
      <c:valAx>
        <c:axId val="241790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78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0.45</c:v>
                </c:pt>
                <c:pt idx="8">
                  <c:v>#N/A</c:v>
                </c:pt>
                <c:pt idx="9">
                  <c:v>0</c:v>
                </c:pt>
              </c:numCache>
            </c:numRef>
          </c:val>
          <c:extLst xmlns:c16r2="http://schemas.microsoft.com/office/drawing/2015/06/chart">
            <c:ext xmlns:c16="http://schemas.microsoft.com/office/drawing/2014/chart" uri="{C3380CC4-5D6E-409C-BE32-E72D297353CC}">
              <c16:uniqueId val="{00000000-4AE1-4906-BC3B-8749C8CF4B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AE1-4906-BC3B-8749C8CF4BA1}"/>
            </c:ext>
          </c:extLst>
        </c:ser>
        <c:ser>
          <c:idx val="2"/>
          <c:order val="2"/>
          <c:tx>
            <c:strRef>
              <c:f>データシート!$A$29</c:f>
              <c:strCache>
                <c:ptCount val="1"/>
                <c:pt idx="0">
                  <c:v>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AE1-4906-BC3B-8749C8CF4BA1}"/>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AE1-4906-BC3B-8749C8CF4BA1}"/>
            </c:ext>
          </c:extLst>
        </c:ser>
        <c:ser>
          <c:idx val="4"/>
          <c:order val="4"/>
          <c:tx>
            <c:strRef>
              <c:f>データシート!$A$31</c:f>
              <c:strCache>
                <c:ptCount val="1"/>
                <c:pt idx="0">
                  <c:v>特定環境保全公共下水道事業特別会計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4AE1-4906-BC3B-8749C8CF4BA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0.05</c:v>
                </c:pt>
                <c:pt idx="2">
                  <c:v>#N/A</c:v>
                </c:pt>
                <c:pt idx="3">
                  <c:v>0.05</c:v>
                </c:pt>
                <c:pt idx="4">
                  <c:v>#N/A</c:v>
                </c:pt>
                <c:pt idx="5">
                  <c:v>0.06</c:v>
                </c:pt>
                <c:pt idx="6">
                  <c:v>#N/A</c:v>
                </c:pt>
                <c:pt idx="7">
                  <c:v>0.06</c:v>
                </c:pt>
                <c:pt idx="8">
                  <c:v>#N/A</c:v>
                </c:pt>
                <c:pt idx="9">
                  <c:v>0.19</c:v>
                </c:pt>
              </c:numCache>
            </c:numRef>
          </c:val>
          <c:extLst xmlns:c16r2="http://schemas.microsoft.com/office/drawing/2015/06/chart">
            <c:ext xmlns:c16="http://schemas.microsoft.com/office/drawing/2014/chart" uri="{C3380CC4-5D6E-409C-BE32-E72D297353CC}">
              <c16:uniqueId val="{00000005-4AE1-4906-BC3B-8749C8CF4BA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0.31</c:v>
                </c:pt>
                <c:pt idx="2">
                  <c:v>#N/A</c:v>
                </c:pt>
                <c:pt idx="3">
                  <c:v>0.56000000000000005</c:v>
                </c:pt>
                <c:pt idx="4">
                  <c:v>#N/A</c:v>
                </c:pt>
                <c:pt idx="5">
                  <c:v>1.05</c:v>
                </c:pt>
                <c:pt idx="6">
                  <c:v>#N/A</c:v>
                </c:pt>
                <c:pt idx="7">
                  <c:v>0.73</c:v>
                </c:pt>
                <c:pt idx="8">
                  <c:v>#N/A</c:v>
                </c:pt>
                <c:pt idx="9">
                  <c:v>0.45</c:v>
                </c:pt>
              </c:numCache>
            </c:numRef>
          </c:val>
          <c:extLst xmlns:c16r2="http://schemas.microsoft.com/office/drawing/2015/06/chart">
            <c:ext xmlns:c16="http://schemas.microsoft.com/office/drawing/2014/chart" uri="{C3380CC4-5D6E-409C-BE32-E72D297353CC}">
              <c16:uniqueId val="{00000006-4AE1-4906-BC3B-8749C8CF4BA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1.83</c:v>
                </c:pt>
                <c:pt idx="2">
                  <c:v>#N/A</c:v>
                </c:pt>
                <c:pt idx="3">
                  <c:v>1.83</c:v>
                </c:pt>
                <c:pt idx="4">
                  <c:v>#N/A</c:v>
                </c:pt>
                <c:pt idx="5">
                  <c:v>1.98</c:v>
                </c:pt>
                <c:pt idx="6">
                  <c:v>#N/A</c:v>
                </c:pt>
                <c:pt idx="7">
                  <c:v>1.91</c:v>
                </c:pt>
                <c:pt idx="8">
                  <c:v>#N/A</c:v>
                </c:pt>
                <c:pt idx="9">
                  <c:v>2.35</c:v>
                </c:pt>
              </c:numCache>
            </c:numRef>
          </c:val>
          <c:extLst xmlns:c16r2="http://schemas.microsoft.com/office/drawing/2015/06/chart">
            <c:ext xmlns:c16="http://schemas.microsoft.com/office/drawing/2014/chart" uri="{C3380CC4-5D6E-409C-BE32-E72D297353CC}">
              <c16:uniqueId val="{00000007-4AE1-4906-BC3B-8749C8CF4BA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3.3</c:v>
                </c:pt>
                <c:pt idx="2">
                  <c:v>#N/A</c:v>
                </c:pt>
                <c:pt idx="3">
                  <c:v>2.2599999999999998</c:v>
                </c:pt>
                <c:pt idx="4">
                  <c:v>#N/A</c:v>
                </c:pt>
                <c:pt idx="5">
                  <c:v>2.23</c:v>
                </c:pt>
                <c:pt idx="6">
                  <c:v>#N/A</c:v>
                </c:pt>
                <c:pt idx="7">
                  <c:v>2.76</c:v>
                </c:pt>
                <c:pt idx="8">
                  <c:v>#N/A</c:v>
                </c:pt>
                <c:pt idx="9">
                  <c:v>2.74</c:v>
                </c:pt>
              </c:numCache>
            </c:numRef>
          </c:val>
          <c:extLst xmlns:c16r2="http://schemas.microsoft.com/office/drawing/2015/06/chart">
            <c:ext xmlns:c16="http://schemas.microsoft.com/office/drawing/2014/chart" uri="{C3380CC4-5D6E-409C-BE32-E72D297353CC}">
              <c16:uniqueId val="{00000008-4AE1-4906-BC3B-8749C8CF4BA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3.76</c:v>
                </c:pt>
                <c:pt idx="2">
                  <c:v>#N/A</c:v>
                </c:pt>
                <c:pt idx="3">
                  <c:v>4.38</c:v>
                </c:pt>
                <c:pt idx="4">
                  <c:v>#N/A</c:v>
                </c:pt>
                <c:pt idx="5">
                  <c:v>4.01</c:v>
                </c:pt>
                <c:pt idx="6">
                  <c:v>#N/A</c:v>
                </c:pt>
                <c:pt idx="7">
                  <c:v>2.77</c:v>
                </c:pt>
                <c:pt idx="8">
                  <c:v>#N/A</c:v>
                </c:pt>
                <c:pt idx="9">
                  <c:v>3.17</c:v>
                </c:pt>
              </c:numCache>
            </c:numRef>
          </c:val>
          <c:extLst xmlns:c16r2="http://schemas.microsoft.com/office/drawing/2015/06/chart">
            <c:ext xmlns:c16="http://schemas.microsoft.com/office/drawing/2014/chart" uri="{C3380CC4-5D6E-409C-BE32-E72D297353CC}">
              <c16:uniqueId val="{00000009-4AE1-4906-BC3B-8749C8CF4BA1}"/>
            </c:ext>
          </c:extLst>
        </c:ser>
        <c:dLbls>
          <c:showLegendKey val="0"/>
          <c:showVal val="0"/>
          <c:showCatName val="0"/>
          <c:showSerName val="0"/>
          <c:showPercent val="0"/>
          <c:showBubbleSize val="0"/>
        </c:dLbls>
        <c:gapWidth val="150"/>
        <c:overlap val="100"/>
        <c:axId val="241897856"/>
        <c:axId val="241899392"/>
      </c:barChart>
      <c:catAx>
        <c:axId val="241897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1899392"/>
        <c:crosses val="autoZero"/>
        <c:auto val="1"/>
        <c:lblAlgn val="ctr"/>
        <c:lblOffset val="100"/>
        <c:tickLblSkip val="1"/>
        <c:tickMarkSkip val="1"/>
        <c:noMultiLvlLbl val="0"/>
      </c:catAx>
      <c:valAx>
        <c:axId val="241899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897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2883</c:v>
                </c:pt>
                <c:pt idx="5">
                  <c:v>2959</c:v>
                </c:pt>
                <c:pt idx="8">
                  <c:v>2845</c:v>
                </c:pt>
                <c:pt idx="11">
                  <c:v>3001</c:v>
                </c:pt>
                <c:pt idx="14">
                  <c:v>3138</c:v>
                </c:pt>
              </c:numCache>
            </c:numRef>
          </c:val>
          <c:extLst xmlns:c16r2="http://schemas.microsoft.com/office/drawing/2015/06/chart">
            <c:ext xmlns:c16="http://schemas.microsoft.com/office/drawing/2014/chart" uri="{C3380CC4-5D6E-409C-BE32-E72D297353CC}">
              <c16:uniqueId val="{00000000-87B8-4866-A91D-5864F6E194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7B8-4866-A91D-5864F6E194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c:v>
                </c:pt>
                <c:pt idx="3">
                  <c:v>3</c:v>
                </c:pt>
                <c:pt idx="6">
                  <c:v>3</c:v>
                </c:pt>
                <c:pt idx="9">
                  <c:v>2</c:v>
                </c:pt>
                <c:pt idx="12">
                  <c:v>1</c:v>
                </c:pt>
              </c:numCache>
            </c:numRef>
          </c:val>
          <c:extLst xmlns:c16r2="http://schemas.microsoft.com/office/drawing/2015/06/chart">
            <c:ext xmlns:c16="http://schemas.microsoft.com/office/drawing/2014/chart" uri="{C3380CC4-5D6E-409C-BE32-E72D297353CC}">
              <c16:uniqueId val="{00000002-87B8-4866-A91D-5864F6E194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3-87B8-4866-A91D-5864F6E194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605</c:v>
                </c:pt>
                <c:pt idx="3">
                  <c:v>644</c:v>
                </c:pt>
                <c:pt idx="6">
                  <c:v>647</c:v>
                </c:pt>
                <c:pt idx="9">
                  <c:v>760</c:v>
                </c:pt>
                <c:pt idx="12">
                  <c:v>716</c:v>
                </c:pt>
              </c:numCache>
            </c:numRef>
          </c:val>
          <c:extLst xmlns:c16r2="http://schemas.microsoft.com/office/drawing/2015/06/chart">
            <c:ext xmlns:c16="http://schemas.microsoft.com/office/drawing/2014/chart" uri="{C3380CC4-5D6E-409C-BE32-E72D297353CC}">
              <c16:uniqueId val="{00000004-87B8-4866-A91D-5864F6E194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7B8-4866-A91D-5864F6E194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7B8-4866-A91D-5864F6E194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3829</c:v>
                </c:pt>
                <c:pt idx="3">
                  <c:v>3793</c:v>
                </c:pt>
                <c:pt idx="6">
                  <c:v>3480</c:v>
                </c:pt>
                <c:pt idx="9">
                  <c:v>3727</c:v>
                </c:pt>
                <c:pt idx="12">
                  <c:v>3863</c:v>
                </c:pt>
              </c:numCache>
            </c:numRef>
          </c:val>
          <c:extLst xmlns:c16r2="http://schemas.microsoft.com/office/drawing/2015/06/chart">
            <c:ext xmlns:c16="http://schemas.microsoft.com/office/drawing/2014/chart" uri="{C3380CC4-5D6E-409C-BE32-E72D297353CC}">
              <c16:uniqueId val="{00000007-87B8-4866-A91D-5864F6E194B2}"/>
            </c:ext>
          </c:extLst>
        </c:ser>
        <c:dLbls>
          <c:showLegendKey val="0"/>
          <c:showVal val="0"/>
          <c:showCatName val="0"/>
          <c:showSerName val="0"/>
          <c:showPercent val="0"/>
          <c:showBubbleSize val="0"/>
        </c:dLbls>
        <c:gapWidth val="100"/>
        <c:overlap val="100"/>
        <c:axId val="245030912"/>
        <c:axId val="245032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1558</c:v>
                </c:pt>
                <c:pt idx="2">
                  <c:v>#N/A</c:v>
                </c:pt>
                <c:pt idx="3">
                  <c:v>#N/A</c:v>
                </c:pt>
                <c:pt idx="4">
                  <c:v>1482</c:v>
                </c:pt>
                <c:pt idx="5">
                  <c:v>#N/A</c:v>
                </c:pt>
                <c:pt idx="6">
                  <c:v>#N/A</c:v>
                </c:pt>
                <c:pt idx="7">
                  <c:v>1286</c:v>
                </c:pt>
                <c:pt idx="8">
                  <c:v>#N/A</c:v>
                </c:pt>
                <c:pt idx="9">
                  <c:v>#N/A</c:v>
                </c:pt>
                <c:pt idx="10">
                  <c:v>1489</c:v>
                </c:pt>
                <c:pt idx="11">
                  <c:v>#N/A</c:v>
                </c:pt>
                <c:pt idx="12">
                  <c:v>#N/A</c:v>
                </c:pt>
                <c:pt idx="13">
                  <c:v>1442</c:v>
                </c:pt>
                <c:pt idx="14">
                  <c:v>#N/A</c:v>
                </c:pt>
              </c:numCache>
            </c:numRef>
          </c:val>
          <c:smooth val="0"/>
          <c:extLst xmlns:c16r2="http://schemas.microsoft.com/office/drawing/2015/06/chart">
            <c:ext xmlns:c16="http://schemas.microsoft.com/office/drawing/2014/chart" uri="{C3380CC4-5D6E-409C-BE32-E72D297353CC}">
              <c16:uniqueId val="{00000008-87B8-4866-A91D-5864F6E194B2}"/>
            </c:ext>
          </c:extLst>
        </c:ser>
        <c:dLbls>
          <c:showLegendKey val="0"/>
          <c:showVal val="0"/>
          <c:showCatName val="0"/>
          <c:showSerName val="0"/>
          <c:showPercent val="0"/>
          <c:showBubbleSize val="0"/>
        </c:dLbls>
        <c:marker val="1"/>
        <c:smooth val="0"/>
        <c:axId val="245030912"/>
        <c:axId val="245032832"/>
      </c:lineChart>
      <c:catAx>
        <c:axId val="24503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5032832"/>
        <c:crosses val="autoZero"/>
        <c:auto val="1"/>
        <c:lblAlgn val="ctr"/>
        <c:lblOffset val="100"/>
        <c:tickLblSkip val="1"/>
        <c:tickMarkSkip val="1"/>
        <c:noMultiLvlLbl val="0"/>
      </c:catAx>
      <c:valAx>
        <c:axId val="245032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030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31088</c:v>
                </c:pt>
                <c:pt idx="5">
                  <c:v>30494</c:v>
                </c:pt>
                <c:pt idx="8">
                  <c:v>29303</c:v>
                </c:pt>
                <c:pt idx="11">
                  <c:v>27895</c:v>
                </c:pt>
                <c:pt idx="14">
                  <c:v>26822</c:v>
                </c:pt>
              </c:numCache>
            </c:numRef>
          </c:val>
          <c:extLst xmlns:c16r2="http://schemas.microsoft.com/office/drawing/2015/06/chart">
            <c:ext xmlns:c16="http://schemas.microsoft.com/office/drawing/2014/chart" uri="{C3380CC4-5D6E-409C-BE32-E72D297353CC}">
              <c16:uniqueId val="{00000000-79C8-4097-84C6-51F64DFA47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285</c:v>
                </c:pt>
                <c:pt idx="5">
                  <c:v>265</c:v>
                </c:pt>
                <c:pt idx="8">
                  <c:v>252</c:v>
                </c:pt>
                <c:pt idx="11">
                  <c:v>199</c:v>
                </c:pt>
                <c:pt idx="14">
                  <c:v>154</c:v>
                </c:pt>
              </c:numCache>
            </c:numRef>
          </c:val>
          <c:extLst xmlns:c16r2="http://schemas.microsoft.com/office/drawing/2015/06/chart">
            <c:ext xmlns:c16="http://schemas.microsoft.com/office/drawing/2014/chart" uri="{C3380CC4-5D6E-409C-BE32-E72D297353CC}">
              <c16:uniqueId val="{00000001-79C8-4097-84C6-51F64DFA47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5060</c:v>
                </c:pt>
                <c:pt idx="5">
                  <c:v>5492</c:v>
                </c:pt>
                <c:pt idx="8">
                  <c:v>5907</c:v>
                </c:pt>
                <c:pt idx="11">
                  <c:v>5728</c:v>
                </c:pt>
                <c:pt idx="14">
                  <c:v>5159</c:v>
                </c:pt>
              </c:numCache>
            </c:numRef>
          </c:val>
          <c:extLst xmlns:c16r2="http://schemas.microsoft.com/office/drawing/2015/06/chart">
            <c:ext xmlns:c16="http://schemas.microsoft.com/office/drawing/2014/chart" uri="{C3380CC4-5D6E-409C-BE32-E72D297353CC}">
              <c16:uniqueId val="{00000002-79C8-4097-84C6-51F64DFA47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9C8-4097-84C6-51F64DFA47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9C8-4097-84C6-51F64DFA47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101</c:v>
                </c:pt>
                <c:pt idx="3">
                  <c:v>72</c:v>
                </c:pt>
                <c:pt idx="6">
                  <c:v>24</c:v>
                </c:pt>
                <c:pt idx="9">
                  <c:v>19</c:v>
                </c:pt>
                <c:pt idx="12">
                  <c:v>101</c:v>
                </c:pt>
              </c:numCache>
            </c:numRef>
          </c:val>
          <c:extLst xmlns:c16r2="http://schemas.microsoft.com/office/drawing/2015/06/chart">
            <c:ext xmlns:c16="http://schemas.microsoft.com/office/drawing/2014/chart" uri="{C3380CC4-5D6E-409C-BE32-E72D297353CC}">
              <c16:uniqueId val="{00000005-79C8-4097-84C6-51F64DFA47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4147</c:v>
                </c:pt>
                <c:pt idx="3">
                  <c:v>3686</c:v>
                </c:pt>
                <c:pt idx="6">
                  <c:v>3326</c:v>
                </c:pt>
                <c:pt idx="9">
                  <c:v>3047</c:v>
                </c:pt>
                <c:pt idx="12">
                  <c:v>2930</c:v>
                </c:pt>
              </c:numCache>
            </c:numRef>
          </c:val>
          <c:extLst xmlns:c16r2="http://schemas.microsoft.com/office/drawing/2015/06/chart">
            <c:ext xmlns:c16="http://schemas.microsoft.com/office/drawing/2014/chart" uri="{C3380CC4-5D6E-409C-BE32-E72D297353CC}">
              <c16:uniqueId val="{00000006-79C8-4097-84C6-51F64DFA47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7-79C8-4097-84C6-51F64DFA47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10805</c:v>
                </c:pt>
                <c:pt idx="3">
                  <c:v>10713</c:v>
                </c:pt>
                <c:pt idx="6">
                  <c:v>10105</c:v>
                </c:pt>
                <c:pt idx="9">
                  <c:v>9682</c:v>
                </c:pt>
                <c:pt idx="12">
                  <c:v>9432</c:v>
                </c:pt>
              </c:numCache>
            </c:numRef>
          </c:val>
          <c:extLst xmlns:c16r2="http://schemas.microsoft.com/office/drawing/2015/06/chart">
            <c:ext xmlns:c16="http://schemas.microsoft.com/office/drawing/2014/chart" uri="{C3380CC4-5D6E-409C-BE32-E72D297353CC}">
              <c16:uniqueId val="{00000008-79C8-4097-84C6-51F64DFA47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9C8-4097-84C6-51F64DFA47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35258</c:v>
                </c:pt>
                <c:pt idx="3">
                  <c:v>33877</c:v>
                </c:pt>
                <c:pt idx="6">
                  <c:v>32121</c:v>
                </c:pt>
                <c:pt idx="9">
                  <c:v>30093</c:v>
                </c:pt>
                <c:pt idx="12">
                  <c:v>28354</c:v>
                </c:pt>
              </c:numCache>
            </c:numRef>
          </c:val>
          <c:extLst xmlns:c16r2="http://schemas.microsoft.com/office/drawing/2015/06/chart">
            <c:ext xmlns:c16="http://schemas.microsoft.com/office/drawing/2014/chart" uri="{C3380CC4-5D6E-409C-BE32-E72D297353CC}">
              <c16:uniqueId val="{0000000A-79C8-4097-84C6-51F64DFA47C3}"/>
            </c:ext>
          </c:extLst>
        </c:ser>
        <c:dLbls>
          <c:showLegendKey val="0"/>
          <c:showVal val="0"/>
          <c:showCatName val="0"/>
          <c:showSerName val="0"/>
          <c:showPercent val="0"/>
          <c:showBubbleSize val="0"/>
        </c:dLbls>
        <c:gapWidth val="100"/>
        <c:overlap val="100"/>
        <c:axId val="244883840"/>
        <c:axId val="244885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13880</c:v>
                </c:pt>
                <c:pt idx="2">
                  <c:v>#N/A</c:v>
                </c:pt>
                <c:pt idx="3">
                  <c:v>#N/A</c:v>
                </c:pt>
                <c:pt idx="4">
                  <c:v>12098</c:v>
                </c:pt>
                <c:pt idx="5">
                  <c:v>#N/A</c:v>
                </c:pt>
                <c:pt idx="6">
                  <c:v>#N/A</c:v>
                </c:pt>
                <c:pt idx="7">
                  <c:v>10114</c:v>
                </c:pt>
                <c:pt idx="8">
                  <c:v>#N/A</c:v>
                </c:pt>
                <c:pt idx="9">
                  <c:v>#N/A</c:v>
                </c:pt>
                <c:pt idx="10">
                  <c:v>9020</c:v>
                </c:pt>
                <c:pt idx="11">
                  <c:v>#N/A</c:v>
                </c:pt>
                <c:pt idx="12">
                  <c:v>#N/A</c:v>
                </c:pt>
                <c:pt idx="13">
                  <c:v>8681</c:v>
                </c:pt>
                <c:pt idx="14">
                  <c:v>#N/A</c:v>
                </c:pt>
              </c:numCache>
            </c:numRef>
          </c:val>
          <c:smooth val="0"/>
          <c:extLst xmlns:c16r2="http://schemas.microsoft.com/office/drawing/2015/06/chart">
            <c:ext xmlns:c16="http://schemas.microsoft.com/office/drawing/2014/chart" uri="{C3380CC4-5D6E-409C-BE32-E72D297353CC}">
              <c16:uniqueId val="{0000000B-79C8-4097-84C6-51F64DFA47C3}"/>
            </c:ext>
          </c:extLst>
        </c:ser>
        <c:dLbls>
          <c:showLegendKey val="0"/>
          <c:showVal val="0"/>
          <c:showCatName val="0"/>
          <c:showSerName val="0"/>
          <c:showPercent val="0"/>
          <c:showBubbleSize val="0"/>
        </c:dLbls>
        <c:marker val="1"/>
        <c:smooth val="0"/>
        <c:axId val="244883840"/>
        <c:axId val="244885760"/>
      </c:lineChart>
      <c:catAx>
        <c:axId val="24488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4885760"/>
        <c:crosses val="autoZero"/>
        <c:auto val="1"/>
        <c:lblAlgn val="ctr"/>
        <c:lblOffset val="100"/>
        <c:tickLblSkip val="1"/>
        <c:tickMarkSkip val="1"/>
        <c:noMultiLvlLbl val="0"/>
      </c:catAx>
      <c:valAx>
        <c:axId val="244885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88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2833</c:v>
                </c:pt>
                <c:pt idx="1">
                  <c:v>2897</c:v>
                </c:pt>
                <c:pt idx="2">
                  <c:v>2320</c:v>
                </c:pt>
              </c:numCache>
            </c:numRef>
          </c:val>
          <c:extLst xmlns:c16r2="http://schemas.microsoft.com/office/drawing/2015/06/chart">
            <c:ext xmlns:c16="http://schemas.microsoft.com/office/drawing/2014/chart" uri="{C3380CC4-5D6E-409C-BE32-E72D297353CC}">
              <c16:uniqueId val="{00000000-5CC5-4E79-BED8-CCFB59F7AA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1022</c:v>
                </c:pt>
                <c:pt idx="1">
                  <c:v>688</c:v>
                </c:pt>
                <c:pt idx="2">
                  <c:v>601</c:v>
                </c:pt>
              </c:numCache>
            </c:numRef>
          </c:val>
          <c:extLst xmlns:c16r2="http://schemas.microsoft.com/office/drawing/2015/06/chart">
            <c:ext xmlns:c16="http://schemas.microsoft.com/office/drawing/2014/chart" uri="{C3380CC4-5D6E-409C-BE32-E72D297353CC}">
              <c16:uniqueId val="{00000001-5CC5-4E79-BED8-CCFB59F7AA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5519</c:v>
                </c:pt>
                <c:pt idx="1">
                  <c:v>5841</c:v>
                </c:pt>
                <c:pt idx="2">
                  <c:v>5739</c:v>
                </c:pt>
              </c:numCache>
            </c:numRef>
          </c:val>
          <c:extLst xmlns:c16r2="http://schemas.microsoft.com/office/drawing/2015/06/chart">
            <c:ext xmlns:c16="http://schemas.microsoft.com/office/drawing/2014/chart" uri="{C3380CC4-5D6E-409C-BE32-E72D297353CC}">
              <c16:uniqueId val="{00000002-5CC5-4E79-BED8-CCFB59F7AABE}"/>
            </c:ext>
          </c:extLst>
        </c:ser>
        <c:dLbls>
          <c:showLegendKey val="0"/>
          <c:showVal val="0"/>
          <c:showCatName val="0"/>
          <c:showSerName val="0"/>
          <c:showPercent val="0"/>
          <c:showBubbleSize val="0"/>
        </c:dLbls>
        <c:gapWidth val="120"/>
        <c:overlap val="100"/>
        <c:axId val="245086080"/>
        <c:axId val="245087616"/>
      </c:barChart>
      <c:catAx>
        <c:axId val="24508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5087616"/>
        <c:crosses val="autoZero"/>
        <c:auto val="1"/>
        <c:lblAlgn val="ctr"/>
        <c:lblOffset val="100"/>
        <c:tickLblSkip val="1"/>
        <c:tickMarkSkip val="1"/>
        <c:noMultiLvlLbl val="0"/>
      </c:catAx>
      <c:valAx>
        <c:axId val="245087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5086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{28A08503-8952-400B-A302-C2957C840669}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CEC-466B-ACA8-4E012B3CA86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{1F02F075-46CE-43D5-94CB-EE6CD4B32CD4}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EC-466B-ACA8-4E012B3CA86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{A8DA2F81-BB4D-4A32-818D-F90AA3F64A50}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EC-466B-ACA8-4E012B3CA86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{AFAED398-5EA3-4475-8344-5B982A10A07F}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EC-466B-ACA8-4E012B3CA86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{00F50C10-2E8A-4840-91F0-37B69F75638A}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EC-466B-ACA8-4E012B3CA86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{33EA9B15-3E90-4D29-AFAC-6FE1B3DE3917}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CEC-466B-ACA8-4E012B3CA867}"/>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{67C40902-8498-4788-8066-10FB17540D52}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CEC-466B-ACA8-4E012B3CA86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{0D5EB509-9F06-4875-A0B8-12E1514648EC}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CEC-466B-ACA8-4E012B3CA867}"/>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{AD93A131-CACF-4D84-8EE0-49040D362167}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CEC-466B-ACA8-4E012B3CA8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54.6</c:v>
                </c:pt>
                <c:pt idx="24">
                  <c:v>56.4</c:v>
                </c:pt>
                <c:pt idx="32">
                  <c:v>58</c:v>
                </c:pt>
              </c:numCache>
            </c:numRef>
          </c:xVal>
          <c:yVal>
            <c:numRef>
              <c:f>公会計指標分析・財政指標組合せ分析表!$BP$51:$DC$51</c:f>
              <c:numCache>
                <c:formatCode>#,##0.0;"▲ "#,##0.0</c:formatCode>
                <c:ptCount val="40"/>
                <c:pt idx="16">
                  <c:v>95</c:v>
                </c:pt>
                <c:pt idx="24">
                  <c:v>87.3</c:v>
                </c:pt>
                <c:pt idx="32">
                  <c:v>88.1</c:v>
                </c:pt>
              </c:numCache>
            </c:numRef>
          </c:yVal>
          <c:smooth val="0"/>
          <c:extLst xmlns:c16r2="http://schemas.microsoft.com/office/drawing/2015/06/chart">
            <c:ext xmlns:c16="http://schemas.microsoft.com/office/drawing/2014/chart" uri="{C3380CC4-5D6E-409C-BE32-E72D297353CC}">
              <c16:uniqueId val="{00000009-2CEC-466B-ACA8-4E012B3CA8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{05EAEDD5-0F90-4741-803E-3EB8506A3E84}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CEC-466B-ACA8-4E012B3CA867}"/>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{8B036076-6C2D-412F-BAAD-32E86753BEA4}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EC-466B-ACA8-4E012B3CA86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{901DE175-EF25-428B-B99C-6212E13F7973}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EC-466B-ACA8-4E012B3CA86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{630F68F9-01E9-4F2E-8488-1F9D22E4F536}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EC-466B-ACA8-4E012B3CA86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{B323DFC5-EB83-4A94-AC1B-7A374C2BC645}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EC-466B-ACA8-4E012B3CA86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{FC0D092F-9AD0-4A76-A871-213CC713D8A7}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CEC-466B-ACA8-4E012B3CA867}"/>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{BF0085F0-BCB5-4BE5-85C5-E4B914EED416}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CEC-466B-ACA8-4E012B3CA867}"/>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{FC812F57-61DE-4AA3-8401-CB071EAD334B}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CEC-466B-ACA8-4E012B3CA867}"/>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{9F7A66FF-C925-4A04-98EA-70A1644424ED}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CEC-466B-ACA8-4E012B3CA8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2CEC-466B-ACA8-4E012B3CA867}"/>
            </c:ext>
          </c:extLst>
        </c:ser>
        <c:dLbls>
          <c:showLegendKey val="0"/>
          <c:showVal val="1"/>
          <c:showCatName val="0"/>
          <c:showSerName val="0"/>
          <c:showPercent val="0"/>
          <c:showBubbleSize val="0"/>
        </c:dLbls>
        <c:axId val="245196288"/>
        <c:axId val="245198208"/>
      </c:scatterChart>
      <c:valAx>
        <c:axId val="245196288"/>
        <c:scaling>
          <c:orientation val="minMax"/>
          <c:max val="59.300000000000004"/>
          <c:min val="52.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5198208"/>
        <c:crosses val="autoZero"/>
        <c:crossBetween val="midCat"/>
      </c:valAx>
      <c:valAx>
        <c:axId val="245198208"/>
        <c:scaling>
          <c:orientation val="minMax"/>
          <c:max val="102"/>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5196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{C26D2846-309B-4234-AA0A-FE722A637233}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EFA-41EF-A425-BE62E94A012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{DC1676CD-9473-40E8-AB97-2B87059EA301}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EFA-41EF-A425-BE62E94A012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{4ED8717C-A8F8-4EE3-984C-AD2FE9BD707F}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EFA-41EF-A425-BE62E94A012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{6C9B0E1D-718E-49AA-8BEE-3A3890E7F713}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EFA-41EF-A425-BE62E94A012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{D6B63A20-9614-4E42-AE9B-979C9CC5B027}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EFA-41EF-A425-BE62E94A012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{1FE05740-D834-4F8D-A57D-CE3D1553B36C}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EFA-41EF-A425-BE62E94A012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{FDCDC611-DFDE-4C46-9568-7E6E306C720A}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EFA-41EF-A425-BE62E94A012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{52DCE548-60A9-4AD6-846E-05EC05559B02}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EFA-41EF-A425-BE62E94A012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{109219F1-1622-4716-B74A-E9E4A38E0FBF}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EFA-41EF-A425-BE62E94A01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14.3</c:v>
                </c:pt>
                <c:pt idx="8">
                  <c:v>13.7</c:v>
                </c:pt>
                <c:pt idx="16">
                  <c:v>12.9</c:v>
                </c:pt>
                <c:pt idx="24">
                  <c:v>13.2</c:v>
                </c:pt>
                <c:pt idx="32">
                  <c:v>13.7</c:v>
                </c:pt>
              </c:numCache>
            </c:numRef>
          </c:xVal>
          <c:yVal>
            <c:numRef>
              <c:f>公会計指標分析・財政指標組合せ分析表!$BP$73:$DC$73</c:f>
              <c:numCache>
                <c:formatCode>#,##0.0;"▲ "#,##0.0</c:formatCode>
                <c:ptCount val="40"/>
                <c:pt idx="0">
                  <c:v>120.9</c:v>
                </c:pt>
                <c:pt idx="8">
                  <c:v>109.1</c:v>
                </c:pt>
                <c:pt idx="16">
                  <c:v>95</c:v>
                </c:pt>
                <c:pt idx="24">
                  <c:v>87.3</c:v>
                </c:pt>
                <c:pt idx="32">
                  <c:v>88.1</c:v>
                </c:pt>
              </c:numCache>
            </c:numRef>
          </c:yVal>
          <c:smooth val="0"/>
          <c:extLst xmlns:c16r2="http://schemas.microsoft.com/office/drawing/2015/06/chart">
            <c:ext xmlns:c16="http://schemas.microsoft.com/office/drawing/2014/chart" uri="{C3380CC4-5D6E-409C-BE32-E72D297353CC}">
              <c16:uniqueId val="{00000009-5EFA-41EF-A425-BE62E94A01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{2D38FB0A-62D8-4BF8-98EE-FBA7930EB9B9}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EFA-41EF-A425-BE62E94A01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{D2795344-B691-4E92-BB7A-A67C50F19204}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EFA-41EF-A425-BE62E94A012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{4890C954-D5FC-4475-A7AC-A0F0FCCDDD26}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EFA-41EF-A425-BE62E94A012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{2B67D677-9476-4B30-886F-EAAF68AE7E15}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EFA-41EF-A425-BE62E94A012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{3FD54697-FF80-4942-9C18-9E86434A37D2}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EFA-41EF-A425-BE62E94A012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{3C16B8A7-0094-45AC-8ADC-FD0A98CC73C5}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EFA-41EF-A425-BE62E94A012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{9255BB76-69BB-4E8E-ACF6-E6D4B316E0A7}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EFA-41EF-A425-BE62E94A012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{0971A84D-E1C7-4325-ABFA-A9510C4C31E0}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EFA-41EF-A425-BE62E94A012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{3AFBD6FB-0AAB-4CEF-BD1E-46FB636764B3}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EFA-41EF-A425-BE62E94A01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5EFA-41EF-A425-BE62E94A0126}"/>
            </c:ext>
          </c:extLst>
        </c:ser>
        <c:dLbls>
          <c:showLegendKey val="0"/>
          <c:showVal val="1"/>
          <c:showCatName val="0"/>
          <c:showSerName val="0"/>
          <c:showPercent val="0"/>
          <c:showBubbleSize val="0"/>
        </c:dLbls>
        <c:axId val="245906816"/>
        <c:axId val="245913088"/>
      </c:scatterChart>
      <c:valAx>
        <c:axId val="245906816"/>
        <c:scaling>
          <c:orientation val="minMax"/>
          <c:max val="14.7"/>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5913088"/>
        <c:crosses val="autoZero"/>
        <c:crossBetween val="midCat"/>
      </c:valAx>
      <c:valAx>
        <c:axId val="245913088"/>
        <c:scaling>
          <c:orientation val="minMax"/>
          <c:max val="133"/>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59068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過去に実施した大型建設事業の元金償還開始により元金償還金が増加したが、算入公債費等も増加したため、実質公債費比率の分子は、減少した。元利償還金は平成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年度が最大となり平成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年度までは高止まりの状況あるため、今後の新発債については、算入率が高い地方債借入に努め、実質公債費比率の分子の増加抑制を図る。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基準財政需要額算入見込額及び充当可能基金の減少により充当可能財源等（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）は減少したが、一般会計等に係る地方債の現在高の減少及び公営企業債等繰入見込額の減少に伴い将来負担額（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）も減少した。（</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）の減少値が（</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少値を上回るため、将来負担比率の分子が前年度よりも減少した。今後、公共施設の更新を控えており、新発債借入を想定しているが、基準財政需要額算入率が高い地方債の借入に努めることで、将来負担比率の分子の減少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普通交付税の合併特例加算の段階的縮減のため、取り崩しを行った。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財政健全化のための対策を確実に行い、収支が黒字で安定するよう適切に運用する。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安芸高田市地域振興基金：市民の連携の強化と地域振興のための事業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安芸高田市過疎地域自立促進基金：過疎地域自立促進特別措置法に規定する過疎地域自立促進のための事業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安芸高田市地域福祉基金：市民の健康と福祉の増進を図り、保健福祉施策を推進する経費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安芸高田市有住宅管理運営基金：安芸高田市有住宅の管理運営の経費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安芸高田市光ネットワーク設備管理運営基金：安芸高田市光ネットワーク設備の管理運営の経費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普通交付税の合併特例加算の段階的縮減のため、その他特定目的基金の取り崩し行った。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過疎ソフト債基金分の積立を行い、インフラ施設の更新等の多額の経費が必要な事業や、移住・定住を推進する事業など、今後の重要を施策を適時に安定して行うことができるよう、適切に運用する。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普通交付税の合併特例加算の段階的縮減のため、財政調整基金の取り崩しを行った。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財政健全化のための対策を確実に行い、収支が黒字で安定するよう適切に運用する。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臨時財政対策債の繰上償還のため、取り崩しを行った。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財政健全化を図るため、計画的な繰上償還を行えるよう適切に運用する。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29,278
28,661
537.75
21,817,355
21,170,158
410,636
12,941,063
27,203,804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減価償却が進行した結果、前年度に比べて増加した。公共施設等総合管理計画に基づき、老朽化した施設について計画的な予防保全による長寿命化を進めるなど、公共施設等の適正管理に努める。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3" name="有形固定資産減価償却率平均値テキスト"/>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82" name="楕円 81"/>
        <xdr:cNvSpPr/>
      </xdr:nvSpPr>
      <xdr:spPr>
        <a:xfrm>
          <a:off x="47117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99077</xdr:rowOff>
    </xdr:from>
    <xdr:ext cx="405111" cy="259045"/>
    <xdr:sp macro="" textlink="">
      <xdr:nvSpPr>
        <xdr:cNvPr id="83" name="有形固定資産減価償却率該当値テキスト"/>
        <xdr:cNvSpPr txBox="1"/>
      </xdr:nvSpPr>
      <xdr:spPr>
        <a:xfrm>
          <a:off x="4813300" y="6014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4" name="楕円 83"/>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0</xdr:rowOff>
    </xdr:from>
    <xdr:to>
      <xdr:col>23</xdr:col>
      <xdr:colOff>85725</xdr:colOff>
      <xdr:row>31</xdr:row>
      <xdr:rowOff>43180</xdr:rowOff>
    </xdr:to>
    <xdr:cxnSp macro="">
      <xdr:nvCxnSpPr>
        <xdr:cNvPr id="85" name="直線コネクタ 84"/>
        <xdr:cNvCxnSpPr/>
      </xdr:nvCxnSpPr>
      <xdr:spPr>
        <a:xfrm flipV="1">
          <a:off x="4051300" y="608647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40958</xdr:rowOff>
    </xdr:from>
    <xdr:to>
      <xdr:col>15</xdr:col>
      <xdr:colOff>187325</xdr:colOff>
      <xdr:row>31</xdr:row>
      <xdr:rowOff>142558</xdr:rowOff>
    </xdr:to>
    <xdr:sp macro="" textlink="">
      <xdr:nvSpPr>
        <xdr:cNvPr id="86" name="楕円 85"/>
        <xdr:cNvSpPr/>
      </xdr:nvSpPr>
      <xdr:spPr>
        <a:xfrm>
          <a:off x="32385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43180</xdr:rowOff>
    </xdr:from>
    <xdr:to>
      <xdr:col>19</xdr:col>
      <xdr:colOff>136525</xdr:colOff>
      <xdr:row>31</xdr:row>
      <xdr:rowOff>91758</xdr:rowOff>
    </xdr:to>
    <xdr:cxnSp macro="">
      <xdr:nvCxnSpPr>
        <xdr:cNvPr id="87" name="直線コネクタ 86"/>
        <xdr:cNvCxnSpPr/>
      </xdr:nvCxnSpPr>
      <xdr:spPr>
        <a:xfrm flipV="1">
          <a:off x="3289300" y="6129655"/>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8"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89"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85107</xdr:rowOff>
    </xdr:from>
    <xdr:ext cx="405111" cy="259045"/>
    <xdr:sp macro="" textlink="">
      <xdr:nvSpPr>
        <xdr:cNvPr id="90" name="n_1mainValue有形固定資産減価償却率"/>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159085</xdr:rowOff>
    </xdr:from>
    <xdr:ext cx="405111" cy="259045"/>
    <xdr:sp macro="" textlink="">
      <xdr:nvSpPr>
        <xdr:cNvPr id="91" name="n_2mainValue有形固定資産減価償却率"/>
        <xdr:cNvSpPr txBox="1"/>
      </xdr:nvSpPr>
      <xdr:spPr>
        <a:xfrm>
          <a:off x="3086744" y="5902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繰上償還等による地方債残高の減少率を業務活動収支額の減少率が上回ったため、前年度に比べて償還可能年数が長くなった。業務活動収支の減少は普通交付税の合併特例加算の段階的縮減や国県等補助収入の減少によるものである。大型建設事業を実施すると長くなるため、資産形成につながる事業は必要最小限とし、世代間負担が公平となるよう、地方債残高を確実に減少させつつ、施設保有量の適正化への取り組み及び事業見直しなど業務支出を減少させることで、償還可能年数が増加し続けることのないよう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7"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35832</xdr:rowOff>
    </xdr:from>
    <xdr:to>
      <xdr:col>76</xdr:col>
      <xdr:colOff>73025</xdr:colOff>
      <xdr:row>30</xdr:row>
      <xdr:rowOff>137432</xdr:rowOff>
    </xdr:to>
    <xdr:sp macro="" textlink="">
      <xdr:nvSpPr>
        <xdr:cNvPr id="134" name="楕円 133"/>
        <xdr:cNvSpPr/>
      </xdr:nvSpPr>
      <xdr:spPr>
        <a:xfrm>
          <a:off x="14744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58709</xdr:rowOff>
    </xdr:from>
    <xdr:ext cx="340478" cy="259045"/>
    <xdr:sp macro="" textlink="">
      <xdr:nvSpPr>
        <xdr:cNvPr id="135" name="債務償還可能年数該当値テキスト"/>
        <xdr:cNvSpPr txBox="1"/>
      </xdr:nvSpPr>
      <xdr:spPr>
        <a:xfrm>
          <a:off x="14846300" y="5802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29,278
28,661
537.75
21,817,355
21,170,158
410,636
12,941,063
27,203,804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0" name="楕円 69"/>
        <xdr:cNvSpPr/>
      </xdr:nvSpPr>
      <xdr:spPr>
        <a:xfrm>
          <a:off x="4584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97807</xdr:rowOff>
    </xdr:from>
    <xdr:ext cx="405111" cy="259045"/>
    <xdr:sp macro="" textlink="">
      <xdr:nvSpPr>
        <xdr:cNvPr id="71" name="【道路】&#10;有形固定資産減価償却率該当値テキスト"/>
        <xdr:cNvSpPr txBox="1"/>
      </xdr:nvSpPr>
      <xdr:spPr>
        <a:xfrm>
          <a:off x="46736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103505</xdr:rowOff>
    </xdr:from>
    <xdr:to>
      <xdr:col>20</xdr:col>
      <xdr:colOff>38100</xdr:colOff>
      <xdr:row>38</xdr:row>
      <xdr:rowOff>33655</xdr:rowOff>
    </xdr:to>
    <xdr:sp macro="" textlink="">
      <xdr:nvSpPr>
        <xdr:cNvPr id="72" name="楕円 71"/>
        <xdr:cNvSpPr/>
      </xdr:nvSpPr>
      <xdr:spPr>
        <a:xfrm>
          <a:off x="3746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37</xdr:row>
      <xdr:rowOff>154305</xdr:rowOff>
    </xdr:to>
    <xdr:cxnSp macro="">
      <xdr:nvCxnSpPr>
        <xdr:cNvPr id="73" name="直線コネクタ 72"/>
        <xdr:cNvCxnSpPr/>
      </xdr:nvCxnSpPr>
      <xdr:spPr>
        <a:xfrm flipV="1">
          <a:off x="3797300" y="64693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133985</xdr:rowOff>
    </xdr:from>
    <xdr:to>
      <xdr:col>15</xdr:col>
      <xdr:colOff>101600</xdr:colOff>
      <xdr:row>38</xdr:row>
      <xdr:rowOff>64135</xdr:rowOff>
    </xdr:to>
    <xdr:sp macro="" textlink="">
      <xdr:nvSpPr>
        <xdr:cNvPr id="74" name="楕円 73"/>
        <xdr:cNvSpPr/>
      </xdr:nvSpPr>
      <xdr:spPr>
        <a:xfrm>
          <a:off x="2857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154305</xdr:rowOff>
    </xdr:from>
    <xdr:to>
      <xdr:col>19</xdr:col>
      <xdr:colOff>177800</xdr:colOff>
      <xdr:row>38</xdr:row>
      <xdr:rowOff>13335</xdr:rowOff>
    </xdr:to>
    <xdr:cxnSp macro="">
      <xdr:nvCxnSpPr>
        <xdr:cNvPr id="75" name="直線コネクタ 74"/>
        <xdr:cNvCxnSpPr/>
      </xdr:nvCxnSpPr>
      <xdr:spPr>
        <a:xfrm flipV="1">
          <a:off x="2908300" y="64979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7" name="n_2aveValue【道路】&#10;有形固定資産減価償却率"/>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24782</xdr:rowOff>
    </xdr:from>
    <xdr:ext cx="405111" cy="259045"/>
    <xdr:sp macro="" textlink="">
      <xdr:nvSpPr>
        <xdr:cNvPr id="78" name="n_1main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80662</xdr:rowOff>
    </xdr:from>
    <xdr:ext cx="405111" cy="259045"/>
    <xdr:sp macro="" textlink="">
      <xdr:nvSpPr>
        <xdr:cNvPr id="79" name="n_2mainValue【道路】&#10;有形固定資産減価償却率"/>
        <xdr:cNvSpPr txBox="1"/>
      </xdr:nvSpPr>
      <xdr:spPr>
        <a:xfrm>
          <a:off x="2705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11"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4" name="フローチャート: 判断 113"/>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101132</xdr:rowOff>
    </xdr:from>
    <xdr:to>
      <xdr:col>55</xdr:col>
      <xdr:colOff>50800</xdr:colOff>
      <xdr:row>36</xdr:row>
      <xdr:rowOff>31282</xdr:rowOff>
    </xdr:to>
    <xdr:sp macro="" textlink="">
      <xdr:nvSpPr>
        <xdr:cNvPr id="120" name="楕円 119"/>
        <xdr:cNvSpPr/>
      </xdr:nvSpPr>
      <xdr:spPr>
        <a:xfrm>
          <a:off x="10426700" y="61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124009</xdr:rowOff>
    </xdr:from>
    <xdr:ext cx="534377" cy="259045"/>
    <xdr:sp macro="" textlink="">
      <xdr:nvSpPr>
        <xdr:cNvPr id="121" name="【道路】&#10;一人当たり延長該当値テキスト"/>
        <xdr:cNvSpPr txBox="1"/>
      </xdr:nvSpPr>
      <xdr:spPr>
        <a:xfrm>
          <a:off x="10515600" y="595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126409</xdr:rowOff>
    </xdr:from>
    <xdr:to>
      <xdr:col>50</xdr:col>
      <xdr:colOff>165100</xdr:colOff>
      <xdr:row>36</xdr:row>
      <xdr:rowOff>56559</xdr:rowOff>
    </xdr:to>
    <xdr:sp macro="" textlink="">
      <xdr:nvSpPr>
        <xdr:cNvPr id="122" name="楕円 121"/>
        <xdr:cNvSpPr/>
      </xdr:nvSpPr>
      <xdr:spPr>
        <a:xfrm>
          <a:off x="9588500" y="61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151932</xdr:rowOff>
    </xdr:from>
    <xdr:to>
      <xdr:col>55</xdr:col>
      <xdr:colOff>0</xdr:colOff>
      <xdr:row>36</xdr:row>
      <xdr:rowOff>5759</xdr:rowOff>
    </xdr:to>
    <xdr:cxnSp macro="">
      <xdr:nvCxnSpPr>
        <xdr:cNvPr id="123" name="直線コネクタ 122"/>
        <xdr:cNvCxnSpPr/>
      </xdr:nvCxnSpPr>
      <xdr:spPr>
        <a:xfrm flipV="1">
          <a:off x="9639300" y="6152682"/>
          <a:ext cx="838200" cy="2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145480</xdr:rowOff>
    </xdr:from>
    <xdr:to>
      <xdr:col>46</xdr:col>
      <xdr:colOff>38100</xdr:colOff>
      <xdr:row>36</xdr:row>
      <xdr:rowOff>75630</xdr:rowOff>
    </xdr:to>
    <xdr:sp macro="" textlink="">
      <xdr:nvSpPr>
        <xdr:cNvPr id="124" name="楕円 123"/>
        <xdr:cNvSpPr/>
      </xdr:nvSpPr>
      <xdr:spPr>
        <a:xfrm>
          <a:off x="8699500" y="614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5759</xdr:rowOff>
    </xdr:from>
    <xdr:to>
      <xdr:col>50</xdr:col>
      <xdr:colOff>114300</xdr:colOff>
      <xdr:row>36</xdr:row>
      <xdr:rowOff>24830</xdr:rowOff>
    </xdr:to>
    <xdr:cxnSp macro="">
      <xdr:nvCxnSpPr>
        <xdr:cNvPr id="125" name="直線コネクタ 124"/>
        <xdr:cNvCxnSpPr/>
      </xdr:nvCxnSpPr>
      <xdr:spPr>
        <a:xfrm flipV="1">
          <a:off x="8750300" y="6177959"/>
          <a:ext cx="8890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6"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100721</xdr:rowOff>
    </xdr:from>
    <xdr:ext cx="534377" cy="259045"/>
    <xdr:sp macro="" textlink="">
      <xdr:nvSpPr>
        <xdr:cNvPr id="127" name="n_2aveValue【道路】&#10;一人当たり延長"/>
        <xdr:cNvSpPr txBox="1"/>
      </xdr:nvSpPr>
      <xdr:spPr>
        <a:xfrm>
          <a:off x="8483111" y="6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73086</xdr:rowOff>
    </xdr:from>
    <xdr:ext cx="534377" cy="259045"/>
    <xdr:sp macro="" textlink="">
      <xdr:nvSpPr>
        <xdr:cNvPr id="128" name="n_1mainValue【道路】&#10;一人当たり延長"/>
        <xdr:cNvSpPr txBox="1"/>
      </xdr:nvSpPr>
      <xdr:spPr>
        <a:xfrm>
          <a:off x="9359411" y="59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92157</xdr:rowOff>
    </xdr:from>
    <xdr:ext cx="534377" cy="259045"/>
    <xdr:sp macro="" textlink="">
      <xdr:nvSpPr>
        <xdr:cNvPr id="129" name="n_2mainValue【道路】&#10;一人当たり延長"/>
        <xdr:cNvSpPr txBox="1"/>
      </xdr:nvSpPr>
      <xdr:spPr>
        <a:xfrm>
          <a:off x="8483111" y="592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154957</xdr:rowOff>
    </xdr:from>
    <xdr:ext cx="405111" cy="259045"/>
    <xdr:sp macro="" textlink="">
      <xdr:nvSpPr>
        <xdr:cNvPr id="158" name="【橋りょう・トンネル】&#10;有形固定資産減価償却率平均値テキスト"/>
        <xdr:cNvSpPr txBox="1"/>
      </xdr:nvSpPr>
      <xdr:spPr>
        <a:xfrm>
          <a:off x="46736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156845</xdr:rowOff>
    </xdr:from>
    <xdr:to>
      <xdr:col>24</xdr:col>
      <xdr:colOff>114300</xdr:colOff>
      <xdr:row>59</xdr:row>
      <xdr:rowOff>86995</xdr:rowOff>
    </xdr:to>
    <xdr:sp macro="" textlink="">
      <xdr:nvSpPr>
        <xdr:cNvPr id="167" name="楕円 166"/>
        <xdr:cNvSpPr/>
      </xdr:nvSpPr>
      <xdr:spPr>
        <a:xfrm>
          <a:off x="4584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135272</xdr:rowOff>
    </xdr:from>
    <xdr:ext cx="405111" cy="259045"/>
    <xdr:sp macro="" textlink="">
      <xdr:nvSpPr>
        <xdr:cNvPr id="168" name="【橋りょう・トンネル】&#10;有形固定資産減価償却率該当値テキスト"/>
        <xdr:cNvSpPr txBox="1"/>
      </xdr:nvSpPr>
      <xdr:spPr>
        <a:xfrm>
          <a:off x="4673600"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xdr:rowOff>
    </xdr:from>
    <xdr:to>
      <xdr:col>20</xdr:col>
      <xdr:colOff>38100</xdr:colOff>
      <xdr:row>59</xdr:row>
      <xdr:rowOff>109855</xdr:rowOff>
    </xdr:to>
    <xdr:sp macro="" textlink="">
      <xdr:nvSpPr>
        <xdr:cNvPr id="169" name="楕円 168"/>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59055</xdr:rowOff>
    </xdr:to>
    <xdr:cxnSp macro="">
      <xdr:nvCxnSpPr>
        <xdr:cNvPr id="170" name="直線コネクタ 169"/>
        <xdr:cNvCxnSpPr/>
      </xdr:nvCxnSpPr>
      <xdr:spPr>
        <a:xfrm flipV="1">
          <a:off x="3797300" y="101517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27305</xdr:rowOff>
    </xdr:from>
    <xdr:to>
      <xdr:col>15</xdr:col>
      <xdr:colOff>101600</xdr:colOff>
      <xdr:row>59</xdr:row>
      <xdr:rowOff>128905</xdr:rowOff>
    </xdr:to>
    <xdr:sp macro="" textlink="">
      <xdr:nvSpPr>
        <xdr:cNvPr id="171" name="楕円 170"/>
        <xdr:cNvSpPr/>
      </xdr:nvSpPr>
      <xdr:spPr>
        <a:xfrm>
          <a:off x="285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59055</xdr:rowOff>
    </xdr:from>
    <xdr:to>
      <xdr:col>19</xdr:col>
      <xdr:colOff>177800</xdr:colOff>
      <xdr:row>59</xdr:row>
      <xdr:rowOff>78105</xdr:rowOff>
    </xdr:to>
    <xdr:cxnSp macro="">
      <xdr:nvCxnSpPr>
        <xdr:cNvPr id="172" name="直線コネクタ 171"/>
        <xdr:cNvCxnSpPr/>
      </xdr:nvCxnSpPr>
      <xdr:spPr>
        <a:xfrm flipV="1">
          <a:off x="2908300" y="101746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73"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74"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100982</xdr:rowOff>
    </xdr:from>
    <xdr:ext cx="405111" cy="259045"/>
    <xdr:sp macro="" textlink="">
      <xdr:nvSpPr>
        <xdr:cNvPr id="175" name="n_1mainValue【橋りょう・トンネル】&#10;有形固定資産減価償却率"/>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120032</xdr:rowOff>
    </xdr:from>
    <xdr:ext cx="405111" cy="259045"/>
    <xdr:sp macro="" textlink="">
      <xdr:nvSpPr>
        <xdr:cNvPr id="176" name="n_2mainValue【橋りょう・トンネル】&#10;有形固定資産減価償却率"/>
        <xdr:cNvSpPr txBox="1"/>
      </xdr:nvSpPr>
      <xdr:spPr>
        <a:xfrm>
          <a:off x="27057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203"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6" name="フローチャート: 判断 205"/>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67205</xdr:rowOff>
    </xdr:from>
    <xdr:to>
      <xdr:col>55</xdr:col>
      <xdr:colOff>50800</xdr:colOff>
      <xdr:row>61</xdr:row>
      <xdr:rowOff>168805</xdr:rowOff>
    </xdr:to>
    <xdr:sp macro="" textlink="">
      <xdr:nvSpPr>
        <xdr:cNvPr id="212" name="楕円 211"/>
        <xdr:cNvSpPr/>
      </xdr:nvSpPr>
      <xdr:spPr>
        <a:xfrm>
          <a:off x="10426700" y="105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90082</xdr:rowOff>
    </xdr:from>
    <xdr:ext cx="599010" cy="259045"/>
    <xdr:sp macro="" textlink="">
      <xdr:nvSpPr>
        <xdr:cNvPr id="213" name="【橋りょう・トンネル】&#10;一人当たり有形固定資産（償却資産）額該当値テキスト"/>
        <xdr:cNvSpPr txBox="1"/>
      </xdr:nvSpPr>
      <xdr:spPr>
        <a:xfrm>
          <a:off x="10515600" y="1037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75493</xdr:rowOff>
    </xdr:from>
    <xdr:to>
      <xdr:col>50</xdr:col>
      <xdr:colOff>165100</xdr:colOff>
      <xdr:row>62</xdr:row>
      <xdr:rowOff>5643</xdr:rowOff>
    </xdr:to>
    <xdr:sp macro="" textlink="">
      <xdr:nvSpPr>
        <xdr:cNvPr id="214" name="楕円 213"/>
        <xdr:cNvSpPr/>
      </xdr:nvSpPr>
      <xdr:spPr>
        <a:xfrm>
          <a:off x="9588500" y="105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118005</xdr:rowOff>
    </xdr:from>
    <xdr:to>
      <xdr:col>55</xdr:col>
      <xdr:colOff>0</xdr:colOff>
      <xdr:row>61</xdr:row>
      <xdr:rowOff>126293</xdr:rowOff>
    </xdr:to>
    <xdr:cxnSp macro="">
      <xdr:nvCxnSpPr>
        <xdr:cNvPr id="215" name="直線コネクタ 214"/>
        <xdr:cNvCxnSpPr/>
      </xdr:nvCxnSpPr>
      <xdr:spPr>
        <a:xfrm flipV="1">
          <a:off x="9639300" y="10576455"/>
          <a:ext cx="8382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82841</xdr:rowOff>
    </xdr:from>
    <xdr:to>
      <xdr:col>46</xdr:col>
      <xdr:colOff>38100</xdr:colOff>
      <xdr:row>62</xdr:row>
      <xdr:rowOff>12991</xdr:rowOff>
    </xdr:to>
    <xdr:sp macro="" textlink="">
      <xdr:nvSpPr>
        <xdr:cNvPr id="216" name="楕円 215"/>
        <xdr:cNvSpPr/>
      </xdr:nvSpPr>
      <xdr:spPr>
        <a:xfrm>
          <a:off x="8699500" y="1054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126293</xdr:rowOff>
    </xdr:from>
    <xdr:to>
      <xdr:col>50</xdr:col>
      <xdr:colOff>114300</xdr:colOff>
      <xdr:row>61</xdr:row>
      <xdr:rowOff>133641</xdr:rowOff>
    </xdr:to>
    <xdr:cxnSp macro="">
      <xdr:nvCxnSpPr>
        <xdr:cNvPr id="217" name="直線コネクタ 216"/>
        <xdr:cNvCxnSpPr/>
      </xdr:nvCxnSpPr>
      <xdr:spPr>
        <a:xfrm flipV="1">
          <a:off x="8750300" y="10584743"/>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68594</xdr:rowOff>
    </xdr:from>
    <xdr:ext cx="599010" cy="259045"/>
    <xdr:sp macro="" textlink="">
      <xdr:nvSpPr>
        <xdr:cNvPr id="218"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138136</xdr:rowOff>
    </xdr:from>
    <xdr:ext cx="599010" cy="259045"/>
    <xdr:sp macro="" textlink="">
      <xdr:nvSpPr>
        <xdr:cNvPr id="219" name="n_2aveValue【橋りょう・トンネル】&#10;一人当たり有形固定資産（償却資産）額"/>
        <xdr:cNvSpPr txBox="1"/>
      </xdr:nvSpPr>
      <xdr:spPr>
        <a:xfrm>
          <a:off x="8450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22170</xdr:rowOff>
    </xdr:from>
    <xdr:ext cx="599010" cy="259045"/>
    <xdr:sp macro="" textlink="">
      <xdr:nvSpPr>
        <xdr:cNvPr id="220" name="n_1mainValue【橋りょう・トンネル】&#10;一人当たり有形固定資産（償却資産）額"/>
        <xdr:cNvSpPr txBox="1"/>
      </xdr:nvSpPr>
      <xdr:spPr>
        <a:xfrm>
          <a:off x="9327095" y="1030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29518</xdr:rowOff>
    </xdr:from>
    <xdr:ext cx="599010" cy="259045"/>
    <xdr:sp macro="" textlink="">
      <xdr:nvSpPr>
        <xdr:cNvPr id="221" name="n_2mainValue【橋りょう・トンネル】&#10;一人当たり有形固定資産（償却資産）額"/>
        <xdr:cNvSpPr txBox="1"/>
      </xdr:nvSpPr>
      <xdr:spPr>
        <a:xfrm>
          <a:off x="8450795" y="1031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51"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40639</xdr:rowOff>
    </xdr:from>
    <xdr:to>
      <xdr:col>24</xdr:col>
      <xdr:colOff>114300</xdr:colOff>
      <xdr:row>80</xdr:row>
      <xdr:rowOff>142239</xdr:rowOff>
    </xdr:to>
    <xdr:sp macro="" textlink="">
      <xdr:nvSpPr>
        <xdr:cNvPr id="260" name="楕円 259"/>
        <xdr:cNvSpPr/>
      </xdr:nvSpPr>
      <xdr:spPr>
        <a:xfrm>
          <a:off x="45847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63516</xdr:rowOff>
    </xdr:from>
    <xdr:ext cx="405111" cy="259045"/>
    <xdr:sp macro="" textlink="">
      <xdr:nvSpPr>
        <xdr:cNvPr id="261" name="【公営住宅】&#10;有形固定資産減価償却率該当値テキスト"/>
        <xdr:cNvSpPr txBox="1"/>
      </xdr:nvSpPr>
      <xdr:spPr>
        <a:xfrm>
          <a:off x="4673600"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262" name="楕円 261"/>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91439</xdr:rowOff>
    </xdr:from>
    <xdr:to>
      <xdr:col>24</xdr:col>
      <xdr:colOff>63500</xdr:colOff>
      <xdr:row>80</xdr:row>
      <xdr:rowOff>131445</xdr:rowOff>
    </xdr:to>
    <xdr:cxnSp macro="">
      <xdr:nvCxnSpPr>
        <xdr:cNvPr id="263" name="直線コネクタ 262"/>
        <xdr:cNvCxnSpPr/>
      </xdr:nvCxnSpPr>
      <xdr:spPr>
        <a:xfrm flipV="1">
          <a:off x="3797300" y="138074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126364</xdr:rowOff>
    </xdr:from>
    <xdr:to>
      <xdr:col>15</xdr:col>
      <xdr:colOff>101600</xdr:colOff>
      <xdr:row>81</xdr:row>
      <xdr:rowOff>56514</xdr:rowOff>
    </xdr:to>
    <xdr:sp macro="" textlink="">
      <xdr:nvSpPr>
        <xdr:cNvPr id="264" name="楕円 263"/>
        <xdr:cNvSpPr/>
      </xdr:nvSpPr>
      <xdr:spPr>
        <a:xfrm>
          <a:off x="2857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131445</xdr:rowOff>
    </xdr:from>
    <xdr:to>
      <xdr:col>19</xdr:col>
      <xdr:colOff>177800</xdr:colOff>
      <xdr:row>81</xdr:row>
      <xdr:rowOff>5714</xdr:rowOff>
    </xdr:to>
    <xdr:cxnSp macro="">
      <xdr:nvCxnSpPr>
        <xdr:cNvPr id="265" name="直線コネクタ 264"/>
        <xdr:cNvCxnSpPr/>
      </xdr:nvCxnSpPr>
      <xdr:spPr>
        <a:xfrm flipV="1">
          <a:off x="2908300" y="138474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6"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67"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268" name="n_1mainValue【公営住宅】&#10;有形固定資産減価償却率"/>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73041</xdr:rowOff>
    </xdr:from>
    <xdr:ext cx="405111" cy="259045"/>
    <xdr:sp macro="" textlink="">
      <xdr:nvSpPr>
        <xdr:cNvPr id="269" name="n_2mainValue【公営住宅】&#10;有形固定資産減価償却率"/>
        <xdr:cNvSpPr txBox="1"/>
      </xdr:nvSpPr>
      <xdr:spPr>
        <a:xfrm>
          <a:off x="2705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165244</xdr:rowOff>
    </xdr:from>
    <xdr:ext cx="469744" cy="259045"/>
    <xdr:sp macro="" textlink="">
      <xdr:nvSpPr>
        <xdr:cNvPr id="298" name="【公営住宅】&#10;一人当たり面積平均値テキスト"/>
        <xdr:cNvSpPr txBox="1"/>
      </xdr:nvSpPr>
      <xdr:spPr>
        <a:xfrm>
          <a:off x="10515600" y="1422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01" name="フローチャート: 判断 30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12827</xdr:rowOff>
    </xdr:from>
    <xdr:to>
      <xdr:col>55</xdr:col>
      <xdr:colOff>50800</xdr:colOff>
      <xdr:row>84</xdr:row>
      <xdr:rowOff>114427</xdr:rowOff>
    </xdr:to>
    <xdr:sp macro="" textlink="">
      <xdr:nvSpPr>
        <xdr:cNvPr id="307" name="楕円 306"/>
        <xdr:cNvSpPr/>
      </xdr:nvSpPr>
      <xdr:spPr>
        <a:xfrm>
          <a:off x="10426700" y="144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162704</xdr:rowOff>
    </xdr:from>
    <xdr:ext cx="469744" cy="259045"/>
    <xdr:sp macro="" textlink="">
      <xdr:nvSpPr>
        <xdr:cNvPr id="308" name="【公営住宅】&#10;一人当たり面積該当値テキスト"/>
        <xdr:cNvSpPr txBox="1"/>
      </xdr:nvSpPr>
      <xdr:spPr>
        <a:xfrm>
          <a:off x="10515600" y="1439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19686</xdr:rowOff>
    </xdr:from>
    <xdr:to>
      <xdr:col>50</xdr:col>
      <xdr:colOff>165100</xdr:colOff>
      <xdr:row>84</xdr:row>
      <xdr:rowOff>121286</xdr:rowOff>
    </xdr:to>
    <xdr:sp macro="" textlink="">
      <xdr:nvSpPr>
        <xdr:cNvPr id="309" name="楕円 308"/>
        <xdr:cNvSpPr/>
      </xdr:nvSpPr>
      <xdr:spPr>
        <a:xfrm>
          <a:off x="9588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63627</xdr:rowOff>
    </xdr:from>
    <xdr:to>
      <xdr:col>55</xdr:col>
      <xdr:colOff>0</xdr:colOff>
      <xdr:row>84</xdr:row>
      <xdr:rowOff>70486</xdr:rowOff>
    </xdr:to>
    <xdr:cxnSp macro="">
      <xdr:nvCxnSpPr>
        <xdr:cNvPr id="310" name="直線コネクタ 309"/>
        <xdr:cNvCxnSpPr/>
      </xdr:nvCxnSpPr>
      <xdr:spPr>
        <a:xfrm flipV="1">
          <a:off x="9639300" y="1446542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23113</xdr:rowOff>
    </xdr:from>
    <xdr:to>
      <xdr:col>46</xdr:col>
      <xdr:colOff>38100</xdr:colOff>
      <xdr:row>84</xdr:row>
      <xdr:rowOff>124713</xdr:rowOff>
    </xdr:to>
    <xdr:sp macro="" textlink="">
      <xdr:nvSpPr>
        <xdr:cNvPr id="311" name="楕円 310"/>
        <xdr:cNvSpPr/>
      </xdr:nvSpPr>
      <xdr:spPr>
        <a:xfrm>
          <a:off x="8699500" y="144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70486</xdr:rowOff>
    </xdr:from>
    <xdr:to>
      <xdr:col>50</xdr:col>
      <xdr:colOff>114300</xdr:colOff>
      <xdr:row>84</xdr:row>
      <xdr:rowOff>73913</xdr:rowOff>
    </xdr:to>
    <xdr:cxnSp macro="">
      <xdr:nvCxnSpPr>
        <xdr:cNvPr id="312" name="直線コネクタ 311"/>
        <xdr:cNvCxnSpPr/>
      </xdr:nvCxnSpPr>
      <xdr:spPr>
        <a:xfrm flipV="1">
          <a:off x="8750300" y="14472286"/>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313"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14"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112413</xdr:rowOff>
    </xdr:from>
    <xdr:ext cx="469744" cy="259045"/>
    <xdr:sp macro="" textlink="">
      <xdr:nvSpPr>
        <xdr:cNvPr id="315" name="n_1mainValue【公営住宅】&#10;一人当たり面積"/>
        <xdr:cNvSpPr txBox="1"/>
      </xdr:nvSpPr>
      <xdr:spPr>
        <a:xfrm>
          <a:off x="9391727" y="1451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115840</xdr:rowOff>
    </xdr:from>
    <xdr:ext cx="469744" cy="259045"/>
    <xdr:sp macro="" textlink="">
      <xdr:nvSpPr>
        <xdr:cNvPr id="316" name="n_2mainValue【公営住宅】&#10;一人当たり面積"/>
        <xdr:cNvSpPr txBox="1"/>
      </xdr:nvSpPr>
      <xdr:spPr>
        <a:xfrm>
          <a:off x="8515427" y="1451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3" name="テキスト ボックス 34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4" name="直線コネクタ 34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5" name="テキスト ボックス 34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6" name="直線コネクタ 34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7" name="テキスト ボックス 34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0" name="直線コネクタ 34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1" name="テキスト ボックス 35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2" name="直線コネクタ 35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3" name="テキスト ボックス 35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57" name="直線コネクタ 356"/>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58"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59" name="直線コネクタ 358"/>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62"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63" name="フローチャート: 判断 362"/>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64" name="フローチャート: 判断 363"/>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65" name="フローチャート: 判断 364"/>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xdr:rowOff>
    </xdr:from>
    <xdr:to>
      <xdr:col>85</xdr:col>
      <xdr:colOff>177800</xdr:colOff>
      <xdr:row>35</xdr:row>
      <xdr:rowOff>109855</xdr:rowOff>
    </xdr:to>
    <xdr:sp macro="" textlink="">
      <xdr:nvSpPr>
        <xdr:cNvPr id="371" name="楕円 370"/>
        <xdr:cNvSpPr/>
      </xdr:nvSpPr>
      <xdr:spPr>
        <a:xfrm>
          <a:off x="162687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31132</xdr:rowOff>
    </xdr:from>
    <xdr:ext cx="405111" cy="259045"/>
    <xdr:sp macro="" textlink="">
      <xdr:nvSpPr>
        <xdr:cNvPr id="372" name="【認定こども園・幼稚園・保育所】&#10;有形固定資産減価償却率該当値テキスト"/>
        <xdr:cNvSpPr txBox="1"/>
      </xdr:nvSpPr>
      <xdr:spPr>
        <a:xfrm>
          <a:off x="16357600"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46355</xdr:rowOff>
    </xdr:from>
    <xdr:to>
      <xdr:col>81</xdr:col>
      <xdr:colOff>101600</xdr:colOff>
      <xdr:row>35</xdr:row>
      <xdr:rowOff>147955</xdr:rowOff>
    </xdr:to>
    <xdr:sp macro="" textlink="">
      <xdr:nvSpPr>
        <xdr:cNvPr id="373" name="楕円 372"/>
        <xdr:cNvSpPr/>
      </xdr:nvSpPr>
      <xdr:spPr>
        <a:xfrm>
          <a:off x="15430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59055</xdr:rowOff>
    </xdr:from>
    <xdr:to>
      <xdr:col>85</xdr:col>
      <xdr:colOff>127000</xdr:colOff>
      <xdr:row>35</xdr:row>
      <xdr:rowOff>97155</xdr:rowOff>
    </xdr:to>
    <xdr:cxnSp macro="">
      <xdr:nvCxnSpPr>
        <xdr:cNvPr id="374" name="直線コネクタ 373"/>
        <xdr:cNvCxnSpPr/>
      </xdr:nvCxnSpPr>
      <xdr:spPr>
        <a:xfrm flipV="1">
          <a:off x="15481300" y="60598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88265</xdr:rowOff>
    </xdr:from>
    <xdr:to>
      <xdr:col>76</xdr:col>
      <xdr:colOff>165100</xdr:colOff>
      <xdr:row>36</xdr:row>
      <xdr:rowOff>18415</xdr:rowOff>
    </xdr:to>
    <xdr:sp macro="" textlink="">
      <xdr:nvSpPr>
        <xdr:cNvPr id="375" name="楕円 374"/>
        <xdr:cNvSpPr/>
      </xdr:nvSpPr>
      <xdr:spPr>
        <a:xfrm>
          <a:off x="14541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97155</xdr:rowOff>
    </xdr:from>
    <xdr:to>
      <xdr:col>81</xdr:col>
      <xdr:colOff>50800</xdr:colOff>
      <xdr:row>35</xdr:row>
      <xdr:rowOff>139065</xdr:rowOff>
    </xdr:to>
    <xdr:cxnSp macro="">
      <xdr:nvCxnSpPr>
        <xdr:cNvPr id="376" name="直線コネクタ 375"/>
        <xdr:cNvCxnSpPr/>
      </xdr:nvCxnSpPr>
      <xdr:spPr>
        <a:xfrm flipV="1">
          <a:off x="14592300" y="60979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77"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378" name="n_2aveValue【認定こども園・幼稚園・保育所】&#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164482</xdr:rowOff>
    </xdr:from>
    <xdr:ext cx="405111" cy="259045"/>
    <xdr:sp macro="" textlink="">
      <xdr:nvSpPr>
        <xdr:cNvPr id="379" name="n_1mainValue【認定こども園・幼稚園・保育所】&#10;有形固定資産減価償却率"/>
        <xdr:cNvSpPr txBox="1"/>
      </xdr:nvSpPr>
      <xdr:spPr>
        <a:xfrm>
          <a:off x="152660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34942</xdr:rowOff>
    </xdr:from>
    <xdr:ext cx="405111" cy="259045"/>
    <xdr:sp macro="" textlink="">
      <xdr:nvSpPr>
        <xdr:cNvPr id="380" name="n_2mainValue【認定こども園・幼稚園・保育所】&#10;有形固定資産減価償却率"/>
        <xdr:cNvSpPr txBox="1"/>
      </xdr:nvSpPr>
      <xdr:spPr>
        <a:xfrm>
          <a:off x="143897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1" name="直線コネクタ 3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2" name="テキスト ボックス 39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3" name="直線コネクタ 3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4" name="テキスト ボックス 39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5" name="直線コネクタ 3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6" name="テキスト ボックス 39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7" name="直線コネクタ 3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8" name="テキスト ボックス 39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02" name="直線コネクタ 401"/>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03"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04" name="直線コネクタ 403"/>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05"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06" name="直線コネクタ 405"/>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07"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08" name="フローチャート: 判断 407"/>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09" name="フローチャート: 判断 408"/>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10" name="フローチャート: 判断 409"/>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98552</xdr:rowOff>
    </xdr:from>
    <xdr:to>
      <xdr:col>116</xdr:col>
      <xdr:colOff>114300</xdr:colOff>
      <xdr:row>39</xdr:row>
      <xdr:rowOff>28702</xdr:rowOff>
    </xdr:to>
    <xdr:sp macro="" textlink="">
      <xdr:nvSpPr>
        <xdr:cNvPr id="416" name="楕円 415"/>
        <xdr:cNvSpPr/>
      </xdr:nvSpPr>
      <xdr:spPr>
        <a:xfrm>
          <a:off x="22110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121429</xdr:rowOff>
    </xdr:from>
    <xdr:ext cx="469744" cy="259045"/>
    <xdr:sp macro="" textlink="">
      <xdr:nvSpPr>
        <xdr:cNvPr id="417" name="【認定こども園・幼稚園・保育所】&#10;一人当たり面積該当値テキスト"/>
        <xdr:cNvSpPr txBox="1"/>
      </xdr:nvSpPr>
      <xdr:spPr>
        <a:xfrm>
          <a:off x="22199600" y="64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105410</xdr:rowOff>
    </xdr:from>
    <xdr:to>
      <xdr:col>112</xdr:col>
      <xdr:colOff>38100</xdr:colOff>
      <xdr:row>39</xdr:row>
      <xdr:rowOff>35560</xdr:rowOff>
    </xdr:to>
    <xdr:sp macro="" textlink="">
      <xdr:nvSpPr>
        <xdr:cNvPr id="418" name="楕円 417"/>
        <xdr:cNvSpPr/>
      </xdr:nvSpPr>
      <xdr:spPr>
        <a:xfrm>
          <a:off x="2127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149352</xdr:rowOff>
    </xdr:from>
    <xdr:to>
      <xdr:col>116</xdr:col>
      <xdr:colOff>63500</xdr:colOff>
      <xdr:row>38</xdr:row>
      <xdr:rowOff>156210</xdr:rowOff>
    </xdr:to>
    <xdr:cxnSp macro="">
      <xdr:nvCxnSpPr>
        <xdr:cNvPr id="419" name="直線コネクタ 418"/>
        <xdr:cNvCxnSpPr/>
      </xdr:nvCxnSpPr>
      <xdr:spPr>
        <a:xfrm flipV="1">
          <a:off x="21323300" y="666445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112268</xdr:rowOff>
    </xdr:from>
    <xdr:to>
      <xdr:col>107</xdr:col>
      <xdr:colOff>101600</xdr:colOff>
      <xdr:row>39</xdr:row>
      <xdr:rowOff>42418</xdr:rowOff>
    </xdr:to>
    <xdr:sp macro="" textlink="">
      <xdr:nvSpPr>
        <xdr:cNvPr id="420" name="楕円 419"/>
        <xdr:cNvSpPr/>
      </xdr:nvSpPr>
      <xdr:spPr>
        <a:xfrm>
          <a:off x="20383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156210</xdr:rowOff>
    </xdr:from>
    <xdr:to>
      <xdr:col>111</xdr:col>
      <xdr:colOff>177800</xdr:colOff>
      <xdr:row>38</xdr:row>
      <xdr:rowOff>163068</xdr:rowOff>
    </xdr:to>
    <xdr:cxnSp macro="">
      <xdr:nvCxnSpPr>
        <xdr:cNvPr id="421" name="直線コネクタ 420"/>
        <xdr:cNvCxnSpPr/>
      </xdr:nvCxnSpPr>
      <xdr:spPr>
        <a:xfrm flipV="1">
          <a:off x="20434300" y="667131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22"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23" name="n_2aveValue【認定こども園・幼稚園・保育所】&#10;一人当たり面積"/>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52087</xdr:rowOff>
    </xdr:from>
    <xdr:ext cx="469744" cy="259045"/>
    <xdr:sp macro="" textlink="">
      <xdr:nvSpPr>
        <xdr:cNvPr id="424" name="n_1mainValue【認定こども園・幼稚園・保育所】&#10;一人当たり面積"/>
        <xdr:cNvSpPr txBox="1"/>
      </xdr:nvSpPr>
      <xdr:spPr>
        <a:xfrm>
          <a:off x="21075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58945</xdr:rowOff>
    </xdr:from>
    <xdr:ext cx="469744" cy="259045"/>
    <xdr:sp macro="" textlink="">
      <xdr:nvSpPr>
        <xdr:cNvPr id="425" name="n_2mainValue【認定こども園・幼稚園・保育所】&#10;一人当たり面積"/>
        <xdr:cNvSpPr txBox="1"/>
      </xdr:nvSpPr>
      <xdr:spPr>
        <a:xfrm>
          <a:off x="2019942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6" name="テキスト ボックス 43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7" name="直線コネクタ 4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8" name="テキスト ボックス 43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9" name="直線コネクタ 4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0" name="テキスト ボックス 4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1" name="直線コネクタ 4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2" name="テキスト ボックス 4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3" name="直線コネクタ 4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4" name="テキスト ボックス 4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5" name="直線コネクタ 4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6" name="テキスト ボックス 44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8" name="テキスト ボックス 4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50" name="直線コネクタ 449"/>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51"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52" name="直線コネクタ 451"/>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3"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4" name="直線コネクタ 453"/>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55"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56" name="フローチャート: 判断 455"/>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57" name="フローチャート: 判断 456"/>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58" name="フローチャート: 判断 457"/>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31115</xdr:rowOff>
    </xdr:from>
    <xdr:to>
      <xdr:col>85</xdr:col>
      <xdr:colOff>177800</xdr:colOff>
      <xdr:row>58</xdr:row>
      <xdr:rowOff>132715</xdr:rowOff>
    </xdr:to>
    <xdr:sp macro="" textlink="">
      <xdr:nvSpPr>
        <xdr:cNvPr id="464" name="楕円 463"/>
        <xdr:cNvSpPr/>
      </xdr:nvSpPr>
      <xdr:spPr>
        <a:xfrm>
          <a:off x="162687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53992</xdr:rowOff>
    </xdr:from>
    <xdr:ext cx="405111" cy="259045"/>
    <xdr:sp macro="" textlink="">
      <xdr:nvSpPr>
        <xdr:cNvPr id="465" name="【学校施設】&#10;有形固定資産減価償却率該当値テキスト"/>
        <xdr:cNvSpPr txBox="1"/>
      </xdr:nvSpPr>
      <xdr:spPr>
        <a:xfrm>
          <a:off x="16357600"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31115</xdr:rowOff>
    </xdr:from>
    <xdr:to>
      <xdr:col>81</xdr:col>
      <xdr:colOff>101600</xdr:colOff>
      <xdr:row>58</xdr:row>
      <xdr:rowOff>132715</xdr:rowOff>
    </xdr:to>
    <xdr:sp macro="" textlink="">
      <xdr:nvSpPr>
        <xdr:cNvPr id="466" name="楕円 465"/>
        <xdr:cNvSpPr/>
      </xdr:nvSpPr>
      <xdr:spPr>
        <a:xfrm>
          <a:off x="15430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81915</xdr:rowOff>
    </xdr:from>
    <xdr:to>
      <xdr:col>85</xdr:col>
      <xdr:colOff>127000</xdr:colOff>
      <xdr:row>58</xdr:row>
      <xdr:rowOff>81915</xdr:rowOff>
    </xdr:to>
    <xdr:cxnSp macro="">
      <xdr:nvCxnSpPr>
        <xdr:cNvPr id="467" name="直線コネクタ 466"/>
        <xdr:cNvCxnSpPr/>
      </xdr:nvCxnSpPr>
      <xdr:spPr>
        <a:xfrm>
          <a:off x="15481300" y="10026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67310</xdr:rowOff>
    </xdr:from>
    <xdr:to>
      <xdr:col>76</xdr:col>
      <xdr:colOff>165100</xdr:colOff>
      <xdr:row>58</xdr:row>
      <xdr:rowOff>168910</xdr:rowOff>
    </xdr:to>
    <xdr:sp macro="" textlink="">
      <xdr:nvSpPr>
        <xdr:cNvPr id="468" name="楕円 467"/>
        <xdr:cNvSpPr/>
      </xdr:nvSpPr>
      <xdr:spPr>
        <a:xfrm>
          <a:off x="14541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81915</xdr:rowOff>
    </xdr:from>
    <xdr:to>
      <xdr:col>81</xdr:col>
      <xdr:colOff>50800</xdr:colOff>
      <xdr:row>58</xdr:row>
      <xdr:rowOff>118110</xdr:rowOff>
    </xdr:to>
    <xdr:cxnSp macro="">
      <xdr:nvCxnSpPr>
        <xdr:cNvPr id="469" name="直線コネクタ 468"/>
        <xdr:cNvCxnSpPr/>
      </xdr:nvCxnSpPr>
      <xdr:spPr>
        <a:xfrm flipV="1">
          <a:off x="14592300" y="100260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470"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471"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149242</xdr:rowOff>
    </xdr:from>
    <xdr:ext cx="405111" cy="259045"/>
    <xdr:sp macro="" textlink="">
      <xdr:nvSpPr>
        <xdr:cNvPr id="472" name="n_1mainValue【学校施設】&#10;有形固定資産減価償却率"/>
        <xdr:cNvSpPr txBox="1"/>
      </xdr:nvSpPr>
      <xdr:spPr>
        <a:xfrm>
          <a:off x="152660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13987</xdr:rowOff>
    </xdr:from>
    <xdr:ext cx="405111" cy="259045"/>
    <xdr:sp macro="" textlink="">
      <xdr:nvSpPr>
        <xdr:cNvPr id="473" name="n_2mainValue【学校施設】&#10;有形固定資産減価償却率"/>
        <xdr:cNvSpPr txBox="1"/>
      </xdr:nvSpPr>
      <xdr:spPr>
        <a:xfrm>
          <a:off x="14389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5" name="テキスト ボックス 48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7" name="テキスト ボックス 48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9" name="テキスト ボックス 48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1" name="テキスト ボックス 49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3" name="テキスト ボックス 492"/>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5" name="テキスト ボックス 49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7" name="テキスト ボックス 49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99" name="直線コネクタ 498"/>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00"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01" name="直線コネクタ 500"/>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02"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03" name="直線コネクタ 502"/>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04"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05" name="フローチャート: 判断 504"/>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06" name="フローチャート: 判断 505"/>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07" name="フローチャート: 判断 506"/>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125875</xdr:rowOff>
    </xdr:from>
    <xdr:to>
      <xdr:col>116</xdr:col>
      <xdr:colOff>114300</xdr:colOff>
      <xdr:row>63</xdr:row>
      <xdr:rowOff>56025</xdr:rowOff>
    </xdr:to>
    <xdr:sp macro="" textlink="">
      <xdr:nvSpPr>
        <xdr:cNvPr id="513" name="楕円 512"/>
        <xdr:cNvSpPr/>
      </xdr:nvSpPr>
      <xdr:spPr>
        <a:xfrm>
          <a:off x="22110700" y="107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148752</xdr:rowOff>
    </xdr:from>
    <xdr:ext cx="469744" cy="259045"/>
    <xdr:sp macro="" textlink="">
      <xdr:nvSpPr>
        <xdr:cNvPr id="514" name="【学校施設】&#10;一人当たり面積該当値テキスト"/>
        <xdr:cNvSpPr txBox="1"/>
      </xdr:nvSpPr>
      <xdr:spPr>
        <a:xfrm>
          <a:off x="22199600" y="106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130773</xdr:rowOff>
    </xdr:from>
    <xdr:to>
      <xdr:col>112</xdr:col>
      <xdr:colOff>38100</xdr:colOff>
      <xdr:row>63</xdr:row>
      <xdr:rowOff>60923</xdr:rowOff>
    </xdr:to>
    <xdr:sp macro="" textlink="">
      <xdr:nvSpPr>
        <xdr:cNvPr id="515" name="楕円 514"/>
        <xdr:cNvSpPr/>
      </xdr:nvSpPr>
      <xdr:spPr>
        <a:xfrm>
          <a:off x="21272500" y="107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5225</xdr:rowOff>
    </xdr:from>
    <xdr:to>
      <xdr:col>116</xdr:col>
      <xdr:colOff>63500</xdr:colOff>
      <xdr:row>63</xdr:row>
      <xdr:rowOff>10123</xdr:rowOff>
    </xdr:to>
    <xdr:cxnSp macro="">
      <xdr:nvCxnSpPr>
        <xdr:cNvPr id="516" name="直線コネクタ 515"/>
        <xdr:cNvCxnSpPr/>
      </xdr:nvCxnSpPr>
      <xdr:spPr>
        <a:xfrm flipV="1">
          <a:off x="21323300" y="10806575"/>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134366</xdr:rowOff>
    </xdr:from>
    <xdr:to>
      <xdr:col>107</xdr:col>
      <xdr:colOff>101600</xdr:colOff>
      <xdr:row>63</xdr:row>
      <xdr:rowOff>64516</xdr:rowOff>
    </xdr:to>
    <xdr:sp macro="" textlink="">
      <xdr:nvSpPr>
        <xdr:cNvPr id="517" name="楕円 516"/>
        <xdr:cNvSpPr/>
      </xdr:nvSpPr>
      <xdr:spPr>
        <a:xfrm>
          <a:off x="20383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10123</xdr:rowOff>
    </xdr:from>
    <xdr:to>
      <xdr:col>111</xdr:col>
      <xdr:colOff>177800</xdr:colOff>
      <xdr:row>63</xdr:row>
      <xdr:rowOff>13716</xdr:rowOff>
    </xdr:to>
    <xdr:cxnSp macro="">
      <xdr:nvCxnSpPr>
        <xdr:cNvPr id="518" name="直線コネクタ 517"/>
        <xdr:cNvCxnSpPr/>
      </xdr:nvCxnSpPr>
      <xdr:spPr>
        <a:xfrm flipV="1">
          <a:off x="20434300" y="10811473"/>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19"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90368</xdr:rowOff>
    </xdr:from>
    <xdr:ext cx="469744" cy="259045"/>
    <xdr:sp macro="" textlink="">
      <xdr:nvSpPr>
        <xdr:cNvPr id="520" name="n_2aveValue【学校施設】&#10;一人当たり面積"/>
        <xdr:cNvSpPr txBox="1"/>
      </xdr:nvSpPr>
      <xdr:spPr>
        <a:xfrm>
          <a:off x="20199427"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77450</xdr:rowOff>
    </xdr:from>
    <xdr:ext cx="469744" cy="259045"/>
    <xdr:sp macro="" textlink="">
      <xdr:nvSpPr>
        <xdr:cNvPr id="521" name="n_1mainValue【学校施設】&#10;一人当たり面積"/>
        <xdr:cNvSpPr txBox="1"/>
      </xdr:nvSpPr>
      <xdr:spPr>
        <a:xfrm>
          <a:off x="21075727" y="1053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81043</xdr:rowOff>
    </xdr:from>
    <xdr:ext cx="469744" cy="259045"/>
    <xdr:sp macro="" textlink="">
      <xdr:nvSpPr>
        <xdr:cNvPr id="522" name="n_2mainValue【学校施設】&#10;一人当たり面積"/>
        <xdr:cNvSpPr txBox="1"/>
      </xdr:nvSpPr>
      <xdr:spPr>
        <a:xfrm>
          <a:off x="20199427" y="105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と比較して特に有形固定資産減価償却率（以下「減価償却率」という。）が高くなっている施設は、道路、認定こども園・幼稚園・保育所（以下「保育所等」という。）、学校施設、公営住宅である。道路については、集落が点在している中山間地域の特性として、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月の合併以前から現在までの間、新設改良を積極的に実施してきた経緯がある。したがって、一人当たり延長も類似団体と比較して</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倍以上となっている。今後急速に老朽化の進行に伴う減価償却率の上昇が懸念されるため、国土交通省等の情報を注視し、社会資本整備総合交付金等を活用しながら減価償却率の上昇抑制に努める。保育所等については、</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園のうち、建築から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年以下が</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園のみで、</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園が建築から</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年以上経過しており、減価償却率が</a:t>
          </a:r>
          <a:r>
            <a:rPr kumimoji="1" lang="en-US" altLang="ja-JP" sz="1200">
              <a:latin typeface="ＭＳ Ｐゴシック" panose="020B0600070205080204" pitchFamily="50" charset="-128"/>
              <a:ea typeface="ＭＳ Ｐゴシック" panose="020B0600070205080204" pitchFamily="50" charset="-128"/>
            </a:rPr>
            <a:t>81.9</a:t>
          </a:r>
          <a:r>
            <a:rPr kumimoji="1" lang="ja-JP" altLang="en-US" sz="1200">
              <a:latin typeface="ＭＳ Ｐゴシック" panose="020B0600070205080204" pitchFamily="50" charset="-128"/>
              <a:ea typeface="ＭＳ Ｐゴシック" panose="020B0600070205080204" pitchFamily="50" charset="-128"/>
            </a:rPr>
            <a:t>％と高い水準にある。平成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月策定の個別施設計画等に基づき、</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年以上経過の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園のうち</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園については平成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年度末で廃止し、建設中の私立認定こども園に移行予定であり、その他の保育所等についても集約化等を検討しており、減価償却率は下降すると想定される。公営住宅については、昭和</a:t>
          </a:r>
          <a:r>
            <a:rPr kumimoji="1" lang="en-US" altLang="ja-JP" sz="1200">
              <a:latin typeface="ＭＳ Ｐゴシック" panose="020B0600070205080204" pitchFamily="50" charset="-128"/>
              <a:ea typeface="ＭＳ Ｐゴシック" panose="020B0600070205080204" pitchFamily="50" charset="-128"/>
            </a:rPr>
            <a:t>56</a:t>
          </a:r>
          <a:r>
            <a:rPr kumimoji="1" lang="ja-JP" altLang="en-US" sz="1200">
              <a:latin typeface="ＭＳ Ｐゴシック" panose="020B0600070205080204" pitchFamily="50" charset="-128"/>
              <a:ea typeface="ＭＳ Ｐゴシック" panose="020B0600070205080204" pitchFamily="50" charset="-128"/>
            </a:rPr>
            <a:t>年の新耐震基準制定以前に建築された住戸が約</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割を占めており、減価償却率が</a:t>
          </a:r>
          <a:r>
            <a:rPr kumimoji="1" lang="en-US" altLang="ja-JP" sz="1200">
              <a:latin typeface="ＭＳ Ｐゴシック" panose="020B0600070205080204" pitchFamily="50" charset="-128"/>
              <a:ea typeface="ＭＳ Ｐゴシック" panose="020B0600070205080204" pitchFamily="50" charset="-128"/>
            </a:rPr>
            <a:t>75.2</a:t>
          </a:r>
          <a:r>
            <a:rPr kumimoji="1" lang="ja-JP" altLang="en-US" sz="1200">
              <a:latin typeface="ＭＳ Ｐゴシック" panose="020B0600070205080204" pitchFamily="50" charset="-128"/>
              <a:ea typeface="ＭＳ Ｐゴシック" panose="020B0600070205080204" pitchFamily="50" charset="-128"/>
            </a:rPr>
            <a:t>％と高い水準にある。平成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月策定、平成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月改訂の公営住宅等長寿命化計画に基づいた住戸毎に設定した建替え、大小規模修繕、用途廃止等の維持管理を適切に進める。学校施設については、小学校</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校・中学校</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校の全てが平成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月の合併以前の建築であるため老朽化が著しく、減価償却率が</a:t>
          </a:r>
          <a:r>
            <a:rPr kumimoji="1" lang="en-US" altLang="ja-JP" sz="1200">
              <a:latin typeface="ＭＳ Ｐゴシック" panose="020B0600070205080204" pitchFamily="50" charset="-128"/>
              <a:ea typeface="ＭＳ Ｐゴシック" panose="020B0600070205080204" pitchFamily="50" charset="-128"/>
            </a:rPr>
            <a:t>73.7</a:t>
          </a:r>
          <a:r>
            <a:rPr kumimoji="1" lang="ja-JP" altLang="en-US" sz="1200">
              <a:latin typeface="ＭＳ Ｐゴシック" panose="020B0600070205080204" pitchFamily="50" charset="-128"/>
              <a:ea typeface="ＭＳ Ｐゴシック" panose="020B0600070205080204" pitchFamily="50" charset="-128"/>
            </a:rPr>
            <a:t>％と高い水準にある。小学校については平成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日から八千代町内</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校を</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校に、甲田町内</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校を</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校に、平成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年度から吉田町内</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校のうち</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校を</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校にそれぞれ統合するため、統合に伴う大規模改修を行うことから、減価償却率は下降すると想定され、維持管理費用の減少も見込んでいる。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29,278
28,661
537.75
21,817,355
21,170,158
410,636
12,941,063
27,203,804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8907</xdr:rowOff>
    </xdr:from>
    <xdr:ext cx="405111" cy="259045"/>
    <xdr:sp macro="" textlink="">
      <xdr:nvSpPr>
        <xdr:cNvPr id="60" name="【図書館】&#10;有形固定資産減価償却率平均値テキスト"/>
        <xdr:cNvSpPr txBox="1"/>
      </xdr:nvSpPr>
      <xdr:spPr>
        <a:xfrm>
          <a:off x="4673600" y="6524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99060</xdr:rowOff>
    </xdr:from>
    <xdr:to>
      <xdr:col>24</xdr:col>
      <xdr:colOff>114300</xdr:colOff>
      <xdr:row>40</xdr:row>
      <xdr:rowOff>29210</xdr:rowOff>
    </xdr:to>
    <xdr:sp macro="" textlink="">
      <xdr:nvSpPr>
        <xdr:cNvPr id="69" name="楕円 68"/>
        <xdr:cNvSpPr/>
      </xdr:nvSpPr>
      <xdr:spPr>
        <a:xfrm>
          <a:off x="45847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77487</xdr:rowOff>
    </xdr:from>
    <xdr:ext cx="405111" cy="259045"/>
    <xdr:sp macro="" textlink="">
      <xdr:nvSpPr>
        <xdr:cNvPr id="70" name="【図書館】&#10;有形固定資産減価償却率該当値テキスト"/>
        <xdr:cNvSpPr txBox="1"/>
      </xdr:nvSpPr>
      <xdr:spPr>
        <a:xfrm>
          <a:off x="4673600"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125730</xdr:rowOff>
    </xdr:from>
    <xdr:to>
      <xdr:col>20</xdr:col>
      <xdr:colOff>38100</xdr:colOff>
      <xdr:row>40</xdr:row>
      <xdr:rowOff>55880</xdr:rowOff>
    </xdr:to>
    <xdr:sp macro="" textlink="">
      <xdr:nvSpPr>
        <xdr:cNvPr id="71" name="楕円 70"/>
        <xdr:cNvSpPr/>
      </xdr:nvSpPr>
      <xdr:spPr>
        <a:xfrm>
          <a:off x="37465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149860</xdr:rowOff>
    </xdr:from>
    <xdr:to>
      <xdr:col>24</xdr:col>
      <xdr:colOff>63500</xdr:colOff>
      <xdr:row>40</xdr:row>
      <xdr:rowOff>5080</xdr:rowOff>
    </xdr:to>
    <xdr:cxnSp macro="">
      <xdr:nvCxnSpPr>
        <xdr:cNvPr id="72" name="直線コネクタ 71"/>
        <xdr:cNvCxnSpPr/>
      </xdr:nvCxnSpPr>
      <xdr:spPr>
        <a:xfrm flipV="1">
          <a:off x="3797300" y="68364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152400</xdr:rowOff>
    </xdr:from>
    <xdr:to>
      <xdr:col>15</xdr:col>
      <xdr:colOff>101600</xdr:colOff>
      <xdr:row>40</xdr:row>
      <xdr:rowOff>82550</xdr:rowOff>
    </xdr:to>
    <xdr:sp macro="" textlink="">
      <xdr:nvSpPr>
        <xdr:cNvPr id="73" name="楕円 72"/>
        <xdr:cNvSpPr/>
      </xdr:nvSpPr>
      <xdr:spPr>
        <a:xfrm>
          <a:off x="28575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5080</xdr:rowOff>
    </xdr:from>
    <xdr:to>
      <xdr:col>19</xdr:col>
      <xdr:colOff>177800</xdr:colOff>
      <xdr:row>40</xdr:row>
      <xdr:rowOff>31750</xdr:rowOff>
    </xdr:to>
    <xdr:cxnSp macro="">
      <xdr:nvCxnSpPr>
        <xdr:cNvPr id="74" name="直線コネクタ 73"/>
        <xdr:cNvCxnSpPr/>
      </xdr:nvCxnSpPr>
      <xdr:spPr>
        <a:xfrm flipV="1">
          <a:off x="2908300" y="6863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102887</xdr:rowOff>
    </xdr:from>
    <xdr:ext cx="405111" cy="259045"/>
    <xdr:sp macro="" textlink="">
      <xdr:nvSpPr>
        <xdr:cNvPr id="75"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88917</xdr:rowOff>
    </xdr:from>
    <xdr:ext cx="405111" cy="259045"/>
    <xdr:sp macro="" textlink="">
      <xdr:nvSpPr>
        <xdr:cNvPr id="76" name="n_2aveValue【図書館】&#10;有形固定資産減価償却率"/>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47007</xdr:rowOff>
    </xdr:from>
    <xdr:ext cx="405111" cy="259045"/>
    <xdr:sp macro="" textlink="">
      <xdr:nvSpPr>
        <xdr:cNvPr id="77" name="n_1mainValue【図書館】&#10;有形固定資産減価償却率"/>
        <xdr:cNvSpPr txBox="1"/>
      </xdr:nvSpPr>
      <xdr:spPr>
        <a:xfrm>
          <a:off x="3582044" y="690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73677</xdr:rowOff>
    </xdr:from>
    <xdr:ext cx="405111" cy="259045"/>
    <xdr:sp macro="" textlink="">
      <xdr:nvSpPr>
        <xdr:cNvPr id="78" name="n_2mainValue【図書館】&#10;有形固定資産減価償却率"/>
        <xdr:cNvSpPr txBox="1"/>
      </xdr:nvSpPr>
      <xdr:spPr>
        <a:xfrm>
          <a:off x="2705744" y="693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7"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147320</xdr:rowOff>
    </xdr:from>
    <xdr:to>
      <xdr:col>55</xdr:col>
      <xdr:colOff>50800</xdr:colOff>
      <xdr:row>35</xdr:row>
      <xdr:rowOff>77470</xdr:rowOff>
    </xdr:to>
    <xdr:sp macro="" textlink="">
      <xdr:nvSpPr>
        <xdr:cNvPr id="116" name="楕円 115"/>
        <xdr:cNvSpPr/>
      </xdr:nvSpPr>
      <xdr:spPr>
        <a:xfrm>
          <a:off x="104267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170197</xdr:rowOff>
    </xdr:from>
    <xdr:ext cx="469744" cy="259045"/>
    <xdr:sp macro="" textlink="">
      <xdr:nvSpPr>
        <xdr:cNvPr id="117" name="【図書館】&#10;一人当たり面積該当値テキスト"/>
        <xdr:cNvSpPr txBox="1"/>
      </xdr:nvSpPr>
      <xdr:spPr>
        <a:xfrm>
          <a:off x="10515600" y="58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170180</xdr:rowOff>
    </xdr:from>
    <xdr:to>
      <xdr:col>50</xdr:col>
      <xdr:colOff>165100</xdr:colOff>
      <xdr:row>35</xdr:row>
      <xdr:rowOff>100330</xdr:rowOff>
    </xdr:to>
    <xdr:sp macro="" textlink="">
      <xdr:nvSpPr>
        <xdr:cNvPr id="118" name="楕円 117"/>
        <xdr:cNvSpPr/>
      </xdr:nvSpPr>
      <xdr:spPr>
        <a:xfrm>
          <a:off x="9588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26670</xdr:rowOff>
    </xdr:from>
    <xdr:to>
      <xdr:col>55</xdr:col>
      <xdr:colOff>0</xdr:colOff>
      <xdr:row>35</xdr:row>
      <xdr:rowOff>49530</xdr:rowOff>
    </xdr:to>
    <xdr:cxnSp macro="">
      <xdr:nvCxnSpPr>
        <xdr:cNvPr id="119" name="直線コネクタ 118"/>
        <xdr:cNvCxnSpPr/>
      </xdr:nvCxnSpPr>
      <xdr:spPr>
        <a:xfrm flipV="1">
          <a:off x="9639300" y="6027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13970</xdr:rowOff>
    </xdr:from>
    <xdr:to>
      <xdr:col>46</xdr:col>
      <xdr:colOff>38100</xdr:colOff>
      <xdr:row>35</xdr:row>
      <xdr:rowOff>115570</xdr:rowOff>
    </xdr:to>
    <xdr:sp macro="" textlink="">
      <xdr:nvSpPr>
        <xdr:cNvPr id="120" name="楕円 119"/>
        <xdr:cNvSpPr/>
      </xdr:nvSpPr>
      <xdr:spPr>
        <a:xfrm>
          <a:off x="8699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49530</xdr:rowOff>
    </xdr:from>
    <xdr:to>
      <xdr:col>50</xdr:col>
      <xdr:colOff>114300</xdr:colOff>
      <xdr:row>35</xdr:row>
      <xdr:rowOff>64770</xdr:rowOff>
    </xdr:to>
    <xdr:cxnSp macro="">
      <xdr:nvCxnSpPr>
        <xdr:cNvPr id="121" name="直線コネクタ 120"/>
        <xdr:cNvCxnSpPr/>
      </xdr:nvCxnSpPr>
      <xdr:spPr>
        <a:xfrm flipV="1">
          <a:off x="8750300" y="6050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144797</xdr:rowOff>
    </xdr:from>
    <xdr:ext cx="469744" cy="259045"/>
    <xdr:sp macro="" textlink="">
      <xdr:nvSpPr>
        <xdr:cNvPr id="122"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23" name="n_2ave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116857</xdr:rowOff>
    </xdr:from>
    <xdr:ext cx="469744" cy="259045"/>
    <xdr:sp macro="" textlink="">
      <xdr:nvSpPr>
        <xdr:cNvPr id="124" name="n_1mainValue【図書館】&#10;一人当たり面積"/>
        <xdr:cNvSpPr txBox="1"/>
      </xdr:nvSpPr>
      <xdr:spPr>
        <a:xfrm>
          <a:off x="9391727"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132097</xdr:rowOff>
    </xdr:from>
    <xdr:ext cx="469744" cy="259045"/>
    <xdr:sp macro="" textlink="">
      <xdr:nvSpPr>
        <xdr:cNvPr id="125" name="n_2mainValue【図書館】&#10;一人当たり面積"/>
        <xdr:cNvSpPr txBox="1"/>
      </xdr:nvSpPr>
      <xdr:spPr>
        <a:xfrm>
          <a:off x="85154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55" name="【体育館・プール】&#10;有形固定資産減価償却率平均値テキスト"/>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8" name="フローチャート: 判断 157"/>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xdr:rowOff>
    </xdr:from>
    <xdr:to>
      <xdr:col>24</xdr:col>
      <xdr:colOff>114300</xdr:colOff>
      <xdr:row>61</xdr:row>
      <xdr:rowOff>117475</xdr:rowOff>
    </xdr:to>
    <xdr:sp macro="" textlink="">
      <xdr:nvSpPr>
        <xdr:cNvPr id="164" name="楕円 163"/>
        <xdr:cNvSpPr/>
      </xdr:nvSpPr>
      <xdr:spPr>
        <a:xfrm>
          <a:off x="45847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165752</xdr:rowOff>
    </xdr:from>
    <xdr:ext cx="405111" cy="259045"/>
    <xdr:sp macro="" textlink="">
      <xdr:nvSpPr>
        <xdr:cNvPr id="165" name="【体育館・プール】&#10;有形固定資産減価償却率該当値テキスト"/>
        <xdr:cNvSpPr txBox="1"/>
      </xdr:nvSpPr>
      <xdr:spPr>
        <a:xfrm>
          <a:off x="4673600"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66" name="楕円 165"/>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66675</xdr:rowOff>
    </xdr:from>
    <xdr:to>
      <xdr:col>24</xdr:col>
      <xdr:colOff>63500</xdr:colOff>
      <xdr:row>61</xdr:row>
      <xdr:rowOff>108585</xdr:rowOff>
    </xdr:to>
    <xdr:cxnSp macro="">
      <xdr:nvCxnSpPr>
        <xdr:cNvPr id="167" name="直線コネクタ 166"/>
        <xdr:cNvCxnSpPr/>
      </xdr:nvCxnSpPr>
      <xdr:spPr>
        <a:xfrm flipV="1">
          <a:off x="3797300" y="105251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68" name="楕円 167"/>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148590</xdr:rowOff>
    </xdr:to>
    <xdr:cxnSp macro="">
      <xdr:nvCxnSpPr>
        <xdr:cNvPr id="169" name="直線コネクタ 168"/>
        <xdr:cNvCxnSpPr/>
      </xdr:nvCxnSpPr>
      <xdr:spPr>
        <a:xfrm flipV="1">
          <a:off x="2908300" y="105670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70"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139717</xdr:rowOff>
    </xdr:from>
    <xdr:ext cx="405111" cy="259045"/>
    <xdr:sp macro="" textlink="">
      <xdr:nvSpPr>
        <xdr:cNvPr id="171"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172" name="n_1mainValue【体育館・プール】&#10;有形固定資産減価償却率"/>
        <xdr:cNvSpPr txBox="1"/>
      </xdr:nvSpPr>
      <xdr:spPr>
        <a:xfrm>
          <a:off x="3582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73" name="n_2mainValue【体育館・プール】&#10;有形固定資産減価償却率"/>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202"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205" name="フローチャート: 判断 204"/>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102362</xdr:rowOff>
    </xdr:from>
    <xdr:to>
      <xdr:col>55</xdr:col>
      <xdr:colOff>50800</xdr:colOff>
      <xdr:row>64</xdr:row>
      <xdr:rowOff>32512</xdr:rowOff>
    </xdr:to>
    <xdr:sp macro="" textlink="">
      <xdr:nvSpPr>
        <xdr:cNvPr id="211" name="楕円 210"/>
        <xdr:cNvSpPr/>
      </xdr:nvSpPr>
      <xdr:spPr>
        <a:xfrm>
          <a:off x="10426700" y="1090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61739</xdr:rowOff>
    </xdr:from>
    <xdr:ext cx="469744" cy="259045"/>
    <xdr:sp macro="" textlink="">
      <xdr:nvSpPr>
        <xdr:cNvPr id="212" name="【体育館・プール】&#10;一人当たり面積該当値テキスト"/>
        <xdr:cNvSpPr txBox="1"/>
      </xdr:nvSpPr>
      <xdr:spPr>
        <a:xfrm>
          <a:off x="10515600" y="1069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103886</xdr:rowOff>
    </xdr:from>
    <xdr:to>
      <xdr:col>50</xdr:col>
      <xdr:colOff>165100</xdr:colOff>
      <xdr:row>64</xdr:row>
      <xdr:rowOff>34036</xdr:rowOff>
    </xdr:to>
    <xdr:sp macro="" textlink="">
      <xdr:nvSpPr>
        <xdr:cNvPr id="213" name="楕円 212"/>
        <xdr:cNvSpPr/>
      </xdr:nvSpPr>
      <xdr:spPr>
        <a:xfrm>
          <a:off x="95885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153162</xdr:rowOff>
    </xdr:from>
    <xdr:to>
      <xdr:col>55</xdr:col>
      <xdr:colOff>0</xdr:colOff>
      <xdr:row>63</xdr:row>
      <xdr:rowOff>154686</xdr:rowOff>
    </xdr:to>
    <xdr:cxnSp macro="">
      <xdr:nvCxnSpPr>
        <xdr:cNvPr id="214" name="直線コネクタ 213"/>
        <xdr:cNvCxnSpPr/>
      </xdr:nvCxnSpPr>
      <xdr:spPr>
        <a:xfrm flipV="1">
          <a:off x="9639300" y="1095451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105029</xdr:rowOff>
    </xdr:from>
    <xdr:to>
      <xdr:col>46</xdr:col>
      <xdr:colOff>38100</xdr:colOff>
      <xdr:row>64</xdr:row>
      <xdr:rowOff>35179</xdr:rowOff>
    </xdr:to>
    <xdr:sp macro="" textlink="">
      <xdr:nvSpPr>
        <xdr:cNvPr id="215" name="楕円 214"/>
        <xdr:cNvSpPr/>
      </xdr:nvSpPr>
      <xdr:spPr>
        <a:xfrm>
          <a:off x="8699500" y="1090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154686</xdr:rowOff>
    </xdr:from>
    <xdr:to>
      <xdr:col>50</xdr:col>
      <xdr:colOff>114300</xdr:colOff>
      <xdr:row>63</xdr:row>
      <xdr:rowOff>155829</xdr:rowOff>
    </xdr:to>
    <xdr:cxnSp macro="">
      <xdr:nvCxnSpPr>
        <xdr:cNvPr id="216" name="直線コネクタ 215"/>
        <xdr:cNvCxnSpPr/>
      </xdr:nvCxnSpPr>
      <xdr:spPr>
        <a:xfrm flipV="1">
          <a:off x="8750300" y="1095603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17"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68216</xdr:rowOff>
    </xdr:from>
    <xdr:ext cx="469744" cy="259045"/>
    <xdr:sp macro="" textlink="">
      <xdr:nvSpPr>
        <xdr:cNvPr id="218" name="n_2aveValue【体育館・プール】&#10;一人当たり面積"/>
        <xdr:cNvSpPr txBox="1"/>
      </xdr:nvSpPr>
      <xdr:spPr>
        <a:xfrm>
          <a:off x="8515427" y="110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50563</xdr:rowOff>
    </xdr:from>
    <xdr:ext cx="469744" cy="259045"/>
    <xdr:sp macro="" textlink="">
      <xdr:nvSpPr>
        <xdr:cNvPr id="219" name="n_1mainValue【体育館・プール】&#10;一人当たり面積"/>
        <xdr:cNvSpPr txBox="1"/>
      </xdr:nvSpPr>
      <xdr:spPr>
        <a:xfrm>
          <a:off x="9391727" y="1068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51706</xdr:rowOff>
    </xdr:from>
    <xdr:ext cx="469744" cy="259045"/>
    <xdr:sp macro="" textlink="">
      <xdr:nvSpPr>
        <xdr:cNvPr id="220" name="n_2mainValue【体育館・プール】&#10;一人当たり面積"/>
        <xdr:cNvSpPr txBox="1"/>
      </xdr:nvSpPr>
      <xdr:spPr>
        <a:xfrm>
          <a:off x="8515427" y="1068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50"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3" name="フローチャート: 判断 252"/>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99695</xdr:rowOff>
    </xdr:from>
    <xdr:to>
      <xdr:col>24</xdr:col>
      <xdr:colOff>114300</xdr:colOff>
      <xdr:row>81</xdr:row>
      <xdr:rowOff>29845</xdr:rowOff>
    </xdr:to>
    <xdr:sp macro="" textlink="">
      <xdr:nvSpPr>
        <xdr:cNvPr id="259" name="楕円 258"/>
        <xdr:cNvSpPr/>
      </xdr:nvSpPr>
      <xdr:spPr>
        <a:xfrm>
          <a:off x="45847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122572</xdr:rowOff>
    </xdr:from>
    <xdr:ext cx="405111" cy="259045"/>
    <xdr:sp macro="" textlink="">
      <xdr:nvSpPr>
        <xdr:cNvPr id="260" name="【福祉施設】&#10;有形固定資産減価償却率該当値テキスト"/>
        <xdr:cNvSpPr txBox="1"/>
      </xdr:nvSpPr>
      <xdr:spPr>
        <a:xfrm>
          <a:off x="4673600"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12064</xdr:rowOff>
    </xdr:from>
    <xdr:to>
      <xdr:col>20</xdr:col>
      <xdr:colOff>38100</xdr:colOff>
      <xdr:row>81</xdr:row>
      <xdr:rowOff>113664</xdr:rowOff>
    </xdr:to>
    <xdr:sp macro="" textlink="">
      <xdr:nvSpPr>
        <xdr:cNvPr id="261" name="楕円 260"/>
        <xdr:cNvSpPr/>
      </xdr:nvSpPr>
      <xdr:spPr>
        <a:xfrm>
          <a:off x="3746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150495</xdr:rowOff>
    </xdr:from>
    <xdr:to>
      <xdr:col>24</xdr:col>
      <xdr:colOff>63500</xdr:colOff>
      <xdr:row>81</xdr:row>
      <xdr:rowOff>62864</xdr:rowOff>
    </xdr:to>
    <xdr:cxnSp macro="">
      <xdr:nvCxnSpPr>
        <xdr:cNvPr id="262" name="直線コネクタ 261"/>
        <xdr:cNvCxnSpPr/>
      </xdr:nvCxnSpPr>
      <xdr:spPr>
        <a:xfrm flipV="1">
          <a:off x="3797300" y="13866495"/>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57786</xdr:rowOff>
    </xdr:from>
    <xdr:to>
      <xdr:col>15</xdr:col>
      <xdr:colOff>101600</xdr:colOff>
      <xdr:row>81</xdr:row>
      <xdr:rowOff>159386</xdr:rowOff>
    </xdr:to>
    <xdr:sp macro="" textlink="">
      <xdr:nvSpPr>
        <xdr:cNvPr id="263" name="楕円 262"/>
        <xdr:cNvSpPr/>
      </xdr:nvSpPr>
      <xdr:spPr>
        <a:xfrm>
          <a:off x="2857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62864</xdr:rowOff>
    </xdr:from>
    <xdr:to>
      <xdr:col>19</xdr:col>
      <xdr:colOff>177800</xdr:colOff>
      <xdr:row>81</xdr:row>
      <xdr:rowOff>108586</xdr:rowOff>
    </xdr:to>
    <xdr:cxnSp macro="">
      <xdr:nvCxnSpPr>
        <xdr:cNvPr id="264" name="直線コネクタ 263"/>
        <xdr:cNvCxnSpPr/>
      </xdr:nvCxnSpPr>
      <xdr:spPr>
        <a:xfrm flipV="1">
          <a:off x="2908300" y="139503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65"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66"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130191</xdr:rowOff>
    </xdr:from>
    <xdr:ext cx="405111" cy="259045"/>
    <xdr:sp macro="" textlink="">
      <xdr:nvSpPr>
        <xdr:cNvPr id="267" name="n_1mainValue【福祉施設】&#10;有形固定資産減価償却率"/>
        <xdr:cNvSpPr txBox="1"/>
      </xdr:nvSpPr>
      <xdr:spPr>
        <a:xfrm>
          <a:off x="35820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4463</xdr:rowOff>
    </xdr:from>
    <xdr:ext cx="405111" cy="259045"/>
    <xdr:sp macro="" textlink="">
      <xdr:nvSpPr>
        <xdr:cNvPr id="268" name="n_2mainValue【福祉施設】&#10;有形固定資産減価償却率"/>
        <xdr:cNvSpPr txBox="1"/>
      </xdr:nvSpPr>
      <xdr:spPr>
        <a:xfrm>
          <a:off x="2705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95"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98" name="フローチャート: 判断 297"/>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5587</xdr:rowOff>
    </xdr:from>
    <xdr:to>
      <xdr:col>55</xdr:col>
      <xdr:colOff>50800</xdr:colOff>
      <xdr:row>85</xdr:row>
      <xdr:rowOff>107187</xdr:rowOff>
    </xdr:to>
    <xdr:sp macro="" textlink="">
      <xdr:nvSpPr>
        <xdr:cNvPr id="304" name="楕円 303"/>
        <xdr:cNvSpPr/>
      </xdr:nvSpPr>
      <xdr:spPr>
        <a:xfrm>
          <a:off x="104267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155464</xdr:rowOff>
    </xdr:from>
    <xdr:ext cx="469744" cy="259045"/>
    <xdr:sp macro="" textlink="">
      <xdr:nvSpPr>
        <xdr:cNvPr id="305" name="【福祉施設】&#10;一人当たり面積該当値テキスト"/>
        <xdr:cNvSpPr txBox="1"/>
      </xdr:nvSpPr>
      <xdr:spPr>
        <a:xfrm>
          <a:off x="10515600" y="1455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87885</xdr:rowOff>
    </xdr:from>
    <xdr:to>
      <xdr:col>50</xdr:col>
      <xdr:colOff>165100</xdr:colOff>
      <xdr:row>84</xdr:row>
      <xdr:rowOff>18035</xdr:rowOff>
    </xdr:to>
    <xdr:sp macro="" textlink="">
      <xdr:nvSpPr>
        <xdr:cNvPr id="306" name="楕円 305"/>
        <xdr:cNvSpPr/>
      </xdr:nvSpPr>
      <xdr:spPr>
        <a:xfrm>
          <a:off x="9588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138685</xdr:rowOff>
    </xdr:from>
    <xdr:to>
      <xdr:col>55</xdr:col>
      <xdr:colOff>0</xdr:colOff>
      <xdr:row>85</xdr:row>
      <xdr:rowOff>56387</xdr:rowOff>
    </xdr:to>
    <xdr:cxnSp macro="">
      <xdr:nvCxnSpPr>
        <xdr:cNvPr id="307" name="直線コネクタ 306"/>
        <xdr:cNvCxnSpPr/>
      </xdr:nvCxnSpPr>
      <xdr:spPr>
        <a:xfrm>
          <a:off x="9639300" y="14369035"/>
          <a:ext cx="838200" cy="2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60452</xdr:rowOff>
    </xdr:from>
    <xdr:to>
      <xdr:col>46</xdr:col>
      <xdr:colOff>38100</xdr:colOff>
      <xdr:row>83</xdr:row>
      <xdr:rowOff>162052</xdr:rowOff>
    </xdr:to>
    <xdr:sp macro="" textlink="">
      <xdr:nvSpPr>
        <xdr:cNvPr id="308" name="楕円 307"/>
        <xdr:cNvSpPr/>
      </xdr:nvSpPr>
      <xdr:spPr>
        <a:xfrm>
          <a:off x="86995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111252</xdr:rowOff>
    </xdr:from>
    <xdr:to>
      <xdr:col>50</xdr:col>
      <xdr:colOff>114300</xdr:colOff>
      <xdr:row>83</xdr:row>
      <xdr:rowOff>138685</xdr:rowOff>
    </xdr:to>
    <xdr:cxnSp macro="">
      <xdr:nvCxnSpPr>
        <xdr:cNvPr id="309" name="直線コネクタ 308"/>
        <xdr:cNvCxnSpPr/>
      </xdr:nvCxnSpPr>
      <xdr:spPr>
        <a:xfrm>
          <a:off x="8750300" y="1434160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10" name="n_1aveValue【福祉施設】&#10;一人当たり面積"/>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146321</xdr:rowOff>
    </xdr:from>
    <xdr:ext cx="469744" cy="259045"/>
    <xdr:sp macro="" textlink="">
      <xdr:nvSpPr>
        <xdr:cNvPr id="311" name="n_2aveValue【福祉施設】&#10;一人当たり面積"/>
        <xdr:cNvSpPr txBox="1"/>
      </xdr:nvSpPr>
      <xdr:spPr>
        <a:xfrm>
          <a:off x="85154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34562</xdr:rowOff>
    </xdr:from>
    <xdr:ext cx="469744" cy="259045"/>
    <xdr:sp macro="" textlink="">
      <xdr:nvSpPr>
        <xdr:cNvPr id="312" name="n_1mainValue【福祉施設】&#10;一人当たり面積"/>
        <xdr:cNvSpPr txBox="1"/>
      </xdr:nvSpPr>
      <xdr:spPr>
        <a:xfrm>
          <a:off x="93917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7129</xdr:rowOff>
    </xdr:from>
    <xdr:ext cx="469744" cy="259045"/>
    <xdr:sp macro="" textlink="">
      <xdr:nvSpPr>
        <xdr:cNvPr id="313" name="n_2mainValue【福祉施設】&#10;一人当たり面積"/>
        <xdr:cNvSpPr txBox="1"/>
      </xdr:nvSpPr>
      <xdr:spPr>
        <a:xfrm>
          <a:off x="8515427" y="1406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44466</xdr:rowOff>
    </xdr:from>
    <xdr:ext cx="405111" cy="259045"/>
    <xdr:sp macro="" textlink="">
      <xdr:nvSpPr>
        <xdr:cNvPr id="342" name="【市民会館】&#10;有形固定資産減価償却率平均値テキスト"/>
        <xdr:cNvSpPr txBox="1"/>
      </xdr:nvSpPr>
      <xdr:spPr>
        <a:xfrm>
          <a:off x="4673600" y="17875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45" name="フローチャート: 判断 344"/>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35561</xdr:rowOff>
    </xdr:from>
    <xdr:to>
      <xdr:col>24</xdr:col>
      <xdr:colOff>114300</xdr:colOff>
      <xdr:row>106</xdr:row>
      <xdr:rowOff>137161</xdr:rowOff>
    </xdr:to>
    <xdr:sp macro="" textlink="">
      <xdr:nvSpPr>
        <xdr:cNvPr id="351" name="楕円 350"/>
        <xdr:cNvSpPr/>
      </xdr:nvSpPr>
      <xdr:spPr>
        <a:xfrm>
          <a:off x="4584700" y="182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13988</xdr:rowOff>
    </xdr:from>
    <xdr:ext cx="405111" cy="259045"/>
    <xdr:sp macro="" textlink="">
      <xdr:nvSpPr>
        <xdr:cNvPr id="352" name="【市民会館】&#10;有形固定資産減価償却率該当値テキスト"/>
        <xdr:cNvSpPr txBox="1"/>
      </xdr:nvSpPr>
      <xdr:spPr>
        <a:xfrm>
          <a:off x="4673600" y="1818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60961</xdr:rowOff>
    </xdr:from>
    <xdr:to>
      <xdr:col>20</xdr:col>
      <xdr:colOff>38100</xdr:colOff>
      <xdr:row>106</xdr:row>
      <xdr:rowOff>162561</xdr:rowOff>
    </xdr:to>
    <xdr:sp macro="" textlink="">
      <xdr:nvSpPr>
        <xdr:cNvPr id="353" name="楕円 352"/>
        <xdr:cNvSpPr/>
      </xdr:nvSpPr>
      <xdr:spPr>
        <a:xfrm>
          <a:off x="3746500" y="1823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86361</xdr:rowOff>
    </xdr:from>
    <xdr:to>
      <xdr:col>24</xdr:col>
      <xdr:colOff>63500</xdr:colOff>
      <xdr:row>106</xdr:row>
      <xdr:rowOff>111761</xdr:rowOff>
    </xdr:to>
    <xdr:cxnSp macro="">
      <xdr:nvCxnSpPr>
        <xdr:cNvPr id="354" name="直線コネクタ 353"/>
        <xdr:cNvCxnSpPr/>
      </xdr:nvCxnSpPr>
      <xdr:spPr>
        <a:xfrm flipV="1">
          <a:off x="3797300" y="1826006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87630</xdr:rowOff>
    </xdr:from>
    <xdr:to>
      <xdr:col>15</xdr:col>
      <xdr:colOff>101600</xdr:colOff>
      <xdr:row>107</xdr:row>
      <xdr:rowOff>17780</xdr:rowOff>
    </xdr:to>
    <xdr:sp macro="" textlink="">
      <xdr:nvSpPr>
        <xdr:cNvPr id="355" name="楕円 354"/>
        <xdr:cNvSpPr/>
      </xdr:nvSpPr>
      <xdr:spPr>
        <a:xfrm>
          <a:off x="2857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111761</xdr:rowOff>
    </xdr:from>
    <xdr:to>
      <xdr:col>19</xdr:col>
      <xdr:colOff>177800</xdr:colOff>
      <xdr:row>106</xdr:row>
      <xdr:rowOff>138430</xdr:rowOff>
    </xdr:to>
    <xdr:cxnSp macro="">
      <xdr:nvCxnSpPr>
        <xdr:cNvPr id="356" name="直線コネクタ 355"/>
        <xdr:cNvCxnSpPr/>
      </xdr:nvCxnSpPr>
      <xdr:spPr>
        <a:xfrm flipV="1">
          <a:off x="2908300" y="182854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116857</xdr:rowOff>
    </xdr:from>
    <xdr:ext cx="405111" cy="259045"/>
    <xdr:sp macro="" textlink="">
      <xdr:nvSpPr>
        <xdr:cNvPr id="357" name="n_1aveValue【市民会館】&#10;有形固定資産減価償却率"/>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111777</xdr:rowOff>
    </xdr:from>
    <xdr:ext cx="405111" cy="259045"/>
    <xdr:sp macro="" textlink="">
      <xdr:nvSpPr>
        <xdr:cNvPr id="358"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153688</xdr:rowOff>
    </xdr:from>
    <xdr:ext cx="405111" cy="259045"/>
    <xdr:sp macro="" textlink="">
      <xdr:nvSpPr>
        <xdr:cNvPr id="359" name="n_1mainValue【市民会館】&#10;有形固定資産減価償却率"/>
        <xdr:cNvSpPr txBox="1"/>
      </xdr:nvSpPr>
      <xdr:spPr>
        <a:xfrm>
          <a:off x="3582044" y="1832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8907</xdr:rowOff>
    </xdr:from>
    <xdr:ext cx="405111" cy="259045"/>
    <xdr:sp macro="" textlink="">
      <xdr:nvSpPr>
        <xdr:cNvPr id="360" name="n_2mainValue【市民会館】&#10;有形固定資産減価償却率"/>
        <xdr:cNvSpPr txBox="1"/>
      </xdr:nvSpPr>
      <xdr:spPr>
        <a:xfrm>
          <a:off x="2705744" y="1835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91"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94" name="フローチャート: 判断 393"/>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20501</xdr:rowOff>
    </xdr:from>
    <xdr:to>
      <xdr:col>55</xdr:col>
      <xdr:colOff>50800</xdr:colOff>
      <xdr:row>103</xdr:row>
      <xdr:rowOff>122101</xdr:rowOff>
    </xdr:to>
    <xdr:sp macro="" textlink="">
      <xdr:nvSpPr>
        <xdr:cNvPr id="400" name="楕円 399"/>
        <xdr:cNvSpPr/>
      </xdr:nvSpPr>
      <xdr:spPr>
        <a:xfrm>
          <a:off x="10426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43378</xdr:rowOff>
    </xdr:from>
    <xdr:ext cx="469744" cy="259045"/>
    <xdr:sp macro="" textlink="">
      <xdr:nvSpPr>
        <xdr:cNvPr id="401" name="【市民会館】&#10;一人当たり面積該当値テキスト"/>
        <xdr:cNvSpPr txBox="1"/>
      </xdr:nvSpPr>
      <xdr:spPr>
        <a:xfrm>
          <a:off x="10515600" y="1753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33564</xdr:rowOff>
    </xdr:from>
    <xdr:to>
      <xdr:col>50</xdr:col>
      <xdr:colOff>165100</xdr:colOff>
      <xdr:row>103</xdr:row>
      <xdr:rowOff>135164</xdr:rowOff>
    </xdr:to>
    <xdr:sp macro="" textlink="">
      <xdr:nvSpPr>
        <xdr:cNvPr id="402" name="楕円 401"/>
        <xdr:cNvSpPr/>
      </xdr:nvSpPr>
      <xdr:spPr>
        <a:xfrm>
          <a:off x="9588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71301</xdr:rowOff>
    </xdr:from>
    <xdr:to>
      <xdr:col>55</xdr:col>
      <xdr:colOff>0</xdr:colOff>
      <xdr:row>103</xdr:row>
      <xdr:rowOff>84364</xdr:rowOff>
    </xdr:to>
    <xdr:cxnSp macro="">
      <xdr:nvCxnSpPr>
        <xdr:cNvPr id="403" name="直線コネクタ 402"/>
        <xdr:cNvCxnSpPr/>
      </xdr:nvCxnSpPr>
      <xdr:spPr>
        <a:xfrm flipV="1">
          <a:off x="9639300" y="1773065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44994</xdr:rowOff>
    </xdr:from>
    <xdr:to>
      <xdr:col>46</xdr:col>
      <xdr:colOff>38100</xdr:colOff>
      <xdr:row>103</xdr:row>
      <xdr:rowOff>146594</xdr:rowOff>
    </xdr:to>
    <xdr:sp macro="" textlink="">
      <xdr:nvSpPr>
        <xdr:cNvPr id="404" name="楕円 403"/>
        <xdr:cNvSpPr/>
      </xdr:nvSpPr>
      <xdr:spPr>
        <a:xfrm>
          <a:off x="8699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84364</xdr:rowOff>
    </xdr:from>
    <xdr:to>
      <xdr:col>50</xdr:col>
      <xdr:colOff>114300</xdr:colOff>
      <xdr:row>103</xdr:row>
      <xdr:rowOff>95794</xdr:rowOff>
    </xdr:to>
    <xdr:cxnSp macro="">
      <xdr:nvCxnSpPr>
        <xdr:cNvPr id="405" name="直線コネクタ 404"/>
        <xdr:cNvCxnSpPr/>
      </xdr:nvCxnSpPr>
      <xdr:spPr>
        <a:xfrm flipV="1">
          <a:off x="8750300" y="177437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124658</xdr:rowOff>
    </xdr:from>
    <xdr:ext cx="469744" cy="259045"/>
    <xdr:sp macro="" textlink="">
      <xdr:nvSpPr>
        <xdr:cNvPr id="406"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139354</xdr:rowOff>
    </xdr:from>
    <xdr:ext cx="469744" cy="259045"/>
    <xdr:sp macro="" textlink="">
      <xdr:nvSpPr>
        <xdr:cNvPr id="407"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151691</xdr:rowOff>
    </xdr:from>
    <xdr:ext cx="469744" cy="259045"/>
    <xdr:sp macro="" textlink="">
      <xdr:nvSpPr>
        <xdr:cNvPr id="408" name="n_1mainValue【市民会館】&#10;一人当たり面積"/>
        <xdr:cNvSpPr txBox="1"/>
      </xdr:nvSpPr>
      <xdr:spPr>
        <a:xfrm>
          <a:off x="9391727" y="1746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163121</xdr:rowOff>
    </xdr:from>
    <xdr:ext cx="469744" cy="259045"/>
    <xdr:sp macro="" textlink="">
      <xdr:nvSpPr>
        <xdr:cNvPr id="409" name="n_2mainValue【市民会館】&#10;一人当たり面積"/>
        <xdr:cNvSpPr txBox="1"/>
      </xdr:nvSpPr>
      <xdr:spPr>
        <a:xfrm>
          <a:off x="8515427" y="1747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35" name="直線コネクタ 434"/>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36"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37" name="直線コネクタ 436"/>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38"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39" name="直線コネクタ 438"/>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40"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41" name="フローチャート: 判断 440"/>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42" name="フローチャート: 判断 441"/>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43" name="フローチャート: 判断 442"/>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10704</xdr:rowOff>
    </xdr:from>
    <xdr:to>
      <xdr:col>85</xdr:col>
      <xdr:colOff>177800</xdr:colOff>
      <xdr:row>35</xdr:row>
      <xdr:rowOff>112304</xdr:rowOff>
    </xdr:to>
    <xdr:sp macro="" textlink="">
      <xdr:nvSpPr>
        <xdr:cNvPr id="449" name="楕円 448"/>
        <xdr:cNvSpPr/>
      </xdr:nvSpPr>
      <xdr:spPr>
        <a:xfrm>
          <a:off x="16268700" y="60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33581</xdr:rowOff>
    </xdr:from>
    <xdr:ext cx="405111" cy="259045"/>
    <xdr:sp macro="" textlink="">
      <xdr:nvSpPr>
        <xdr:cNvPr id="450" name="【一般廃棄物処理施設】&#10;有形固定資産減価償却率該当値テキスト"/>
        <xdr:cNvSpPr txBox="1"/>
      </xdr:nvSpPr>
      <xdr:spPr>
        <a:xfrm>
          <a:off x="16357600" y="586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17236</xdr:rowOff>
    </xdr:from>
    <xdr:to>
      <xdr:col>81</xdr:col>
      <xdr:colOff>101600</xdr:colOff>
      <xdr:row>35</xdr:row>
      <xdr:rowOff>118836</xdr:rowOff>
    </xdr:to>
    <xdr:sp macro="" textlink="">
      <xdr:nvSpPr>
        <xdr:cNvPr id="451" name="楕円 450"/>
        <xdr:cNvSpPr/>
      </xdr:nvSpPr>
      <xdr:spPr>
        <a:xfrm>
          <a:off x="15430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61504</xdr:rowOff>
    </xdr:from>
    <xdr:to>
      <xdr:col>85</xdr:col>
      <xdr:colOff>127000</xdr:colOff>
      <xdr:row>35</xdr:row>
      <xdr:rowOff>68036</xdr:rowOff>
    </xdr:to>
    <xdr:cxnSp macro="">
      <xdr:nvCxnSpPr>
        <xdr:cNvPr id="452" name="直線コネクタ 451"/>
        <xdr:cNvCxnSpPr/>
      </xdr:nvCxnSpPr>
      <xdr:spPr>
        <a:xfrm flipV="1">
          <a:off x="15481300" y="606225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115207</xdr:rowOff>
    </xdr:from>
    <xdr:to>
      <xdr:col>76</xdr:col>
      <xdr:colOff>165100</xdr:colOff>
      <xdr:row>40</xdr:row>
      <xdr:rowOff>45357</xdr:rowOff>
    </xdr:to>
    <xdr:sp macro="" textlink="">
      <xdr:nvSpPr>
        <xdr:cNvPr id="453" name="楕円 452"/>
        <xdr:cNvSpPr/>
      </xdr:nvSpPr>
      <xdr:spPr>
        <a:xfrm>
          <a:off x="14541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68036</xdr:rowOff>
    </xdr:from>
    <xdr:to>
      <xdr:col>81</xdr:col>
      <xdr:colOff>50800</xdr:colOff>
      <xdr:row>39</xdr:row>
      <xdr:rowOff>166007</xdr:rowOff>
    </xdr:to>
    <xdr:cxnSp macro="">
      <xdr:nvCxnSpPr>
        <xdr:cNvPr id="454" name="直線コネクタ 453"/>
        <xdr:cNvCxnSpPr/>
      </xdr:nvCxnSpPr>
      <xdr:spPr>
        <a:xfrm flipV="1">
          <a:off x="14592300" y="6068786"/>
          <a:ext cx="889000" cy="78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59344</xdr:rowOff>
    </xdr:from>
    <xdr:ext cx="405111" cy="259045"/>
    <xdr:sp macro="" textlink="">
      <xdr:nvSpPr>
        <xdr:cNvPr id="455"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456"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135363</xdr:rowOff>
    </xdr:from>
    <xdr:ext cx="405111" cy="259045"/>
    <xdr:sp macro="" textlink="">
      <xdr:nvSpPr>
        <xdr:cNvPr id="457" name="n_1mainValue【一般廃棄物処理施設】&#10;有形固定資産減価償却率"/>
        <xdr:cNvSpPr txBox="1"/>
      </xdr:nvSpPr>
      <xdr:spPr>
        <a:xfrm>
          <a:off x="152660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36484</xdr:rowOff>
    </xdr:from>
    <xdr:ext cx="405111" cy="259045"/>
    <xdr:sp macro="" textlink="">
      <xdr:nvSpPr>
        <xdr:cNvPr id="458" name="n_2mainValue【一般廃棄物処理施設】&#10;有形固定資産減価償却率"/>
        <xdr:cNvSpPr txBox="1"/>
      </xdr:nvSpPr>
      <xdr:spPr>
        <a:xfrm>
          <a:off x="143897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80" name="直線コネクタ 479"/>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81"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82" name="直線コネクタ 481"/>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83"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84" name="直線コネクタ 483"/>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85"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86" name="フローチャート: 判断 485"/>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87" name="フローチャート: 判断 486"/>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88" name="フローチャート: 判断 487"/>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75006</xdr:rowOff>
    </xdr:from>
    <xdr:to>
      <xdr:col>116</xdr:col>
      <xdr:colOff>114300</xdr:colOff>
      <xdr:row>38</xdr:row>
      <xdr:rowOff>5156</xdr:rowOff>
    </xdr:to>
    <xdr:sp macro="" textlink="">
      <xdr:nvSpPr>
        <xdr:cNvPr id="494" name="楕円 493"/>
        <xdr:cNvSpPr/>
      </xdr:nvSpPr>
      <xdr:spPr>
        <a:xfrm>
          <a:off x="22110700" y="64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97883</xdr:rowOff>
    </xdr:from>
    <xdr:ext cx="599010" cy="259045"/>
    <xdr:sp macro="" textlink="">
      <xdr:nvSpPr>
        <xdr:cNvPr id="495" name="【一般廃棄物処理施設】&#10;一人当たり有形固定資産（償却資産）額該当値テキスト"/>
        <xdr:cNvSpPr txBox="1"/>
      </xdr:nvSpPr>
      <xdr:spPr>
        <a:xfrm>
          <a:off x="22199600" y="627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55470</xdr:rowOff>
    </xdr:from>
    <xdr:to>
      <xdr:col>112</xdr:col>
      <xdr:colOff>38100</xdr:colOff>
      <xdr:row>37</xdr:row>
      <xdr:rowOff>157070</xdr:rowOff>
    </xdr:to>
    <xdr:sp macro="" textlink="">
      <xdr:nvSpPr>
        <xdr:cNvPr id="496" name="楕円 495"/>
        <xdr:cNvSpPr/>
      </xdr:nvSpPr>
      <xdr:spPr>
        <a:xfrm>
          <a:off x="21272500" y="639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106270</xdr:rowOff>
    </xdr:from>
    <xdr:to>
      <xdr:col>116</xdr:col>
      <xdr:colOff>63500</xdr:colOff>
      <xdr:row>37</xdr:row>
      <xdr:rowOff>125806</xdr:rowOff>
    </xdr:to>
    <xdr:cxnSp macro="">
      <xdr:nvCxnSpPr>
        <xdr:cNvPr id="497" name="直線コネクタ 496"/>
        <xdr:cNvCxnSpPr/>
      </xdr:nvCxnSpPr>
      <xdr:spPr>
        <a:xfrm>
          <a:off x="21323300" y="6449920"/>
          <a:ext cx="838200" cy="1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81604</xdr:rowOff>
    </xdr:from>
    <xdr:to>
      <xdr:col>107</xdr:col>
      <xdr:colOff>101600</xdr:colOff>
      <xdr:row>42</xdr:row>
      <xdr:rowOff>11754</xdr:rowOff>
    </xdr:to>
    <xdr:sp macro="" textlink="">
      <xdr:nvSpPr>
        <xdr:cNvPr id="498" name="楕円 497"/>
        <xdr:cNvSpPr/>
      </xdr:nvSpPr>
      <xdr:spPr>
        <a:xfrm>
          <a:off x="20383500" y="71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106270</xdr:rowOff>
    </xdr:from>
    <xdr:to>
      <xdr:col>111</xdr:col>
      <xdr:colOff>177800</xdr:colOff>
      <xdr:row>41</xdr:row>
      <xdr:rowOff>132404</xdr:rowOff>
    </xdr:to>
    <xdr:cxnSp macro="">
      <xdr:nvCxnSpPr>
        <xdr:cNvPr id="499" name="直線コネクタ 498"/>
        <xdr:cNvCxnSpPr/>
      </xdr:nvCxnSpPr>
      <xdr:spPr>
        <a:xfrm flipV="1">
          <a:off x="20434300" y="6449920"/>
          <a:ext cx="889000" cy="7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81025</xdr:rowOff>
    </xdr:from>
    <xdr:ext cx="534377" cy="259045"/>
    <xdr:sp macro="" textlink="">
      <xdr:nvSpPr>
        <xdr:cNvPr id="500" name="n_1aveValue【一般廃棄物処理施設】&#10;一人当たり有形固定資産（償却資産）額"/>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36373</xdr:rowOff>
    </xdr:from>
    <xdr:ext cx="534377" cy="259045"/>
    <xdr:sp macro="" textlink="">
      <xdr:nvSpPr>
        <xdr:cNvPr id="501"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2147</xdr:rowOff>
    </xdr:from>
    <xdr:ext cx="599010" cy="259045"/>
    <xdr:sp macro="" textlink="">
      <xdr:nvSpPr>
        <xdr:cNvPr id="502" name="n_1mainValue【一般廃棄物処理施設】&#10;一人当たり有形固定資産（償却資産）額"/>
        <xdr:cNvSpPr txBox="1"/>
      </xdr:nvSpPr>
      <xdr:spPr>
        <a:xfrm>
          <a:off x="21011095" y="617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2881</xdr:rowOff>
    </xdr:from>
    <xdr:ext cx="378565" cy="259045"/>
    <xdr:sp macro="" textlink="">
      <xdr:nvSpPr>
        <xdr:cNvPr id="503" name="n_2mainValue【一般廃棄物処理施設】&#10;一人当たり有形固定資産（償却資産）額"/>
        <xdr:cNvSpPr txBox="1"/>
      </xdr:nvSpPr>
      <xdr:spPr>
        <a:xfrm>
          <a:off x="20245017" y="720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5" name="テキスト ボックス 51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5" name="テキスト ボックス 52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529" name="直線コネクタ 52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3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31" name="直線コネクタ 53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3" name="直線コネクタ 53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53720</xdr:rowOff>
    </xdr:from>
    <xdr:ext cx="405111" cy="259045"/>
    <xdr:sp macro="" textlink="">
      <xdr:nvSpPr>
        <xdr:cNvPr id="534" name="【保健センター・保健所】&#10;有形固定資産減価償却率平均値テキスト"/>
        <xdr:cNvSpPr txBox="1"/>
      </xdr:nvSpPr>
      <xdr:spPr>
        <a:xfrm>
          <a:off x="16357600" y="1016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35" name="フローチャート: 判断 53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36" name="フローチャート: 判断 53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537" name="フローチャート: 判断 536"/>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150041</xdr:rowOff>
    </xdr:from>
    <xdr:to>
      <xdr:col>85</xdr:col>
      <xdr:colOff>177800</xdr:colOff>
      <xdr:row>62</xdr:row>
      <xdr:rowOff>80191</xdr:rowOff>
    </xdr:to>
    <xdr:sp macro="" textlink="">
      <xdr:nvSpPr>
        <xdr:cNvPr id="543" name="楕円 542"/>
        <xdr:cNvSpPr/>
      </xdr:nvSpPr>
      <xdr:spPr>
        <a:xfrm>
          <a:off x="162687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128468</xdr:rowOff>
    </xdr:from>
    <xdr:ext cx="405111" cy="259045"/>
    <xdr:sp macro="" textlink="">
      <xdr:nvSpPr>
        <xdr:cNvPr id="544" name="【保健センター・保健所】&#10;有形固定資産減価償却率該当値テキスト"/>
        <xdr:cNvSpPr txBox="1"/>
      </xdr:nvSpPr>
      <xdr:spPr>
        <a:xfrm>
          <a:off x="16357600"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12881</xdr:rowOff>
    </xdr:from>
    <xdr:to>
      <xdr:col>81</xdr:col>
      <xdr:colOff>101600</xdr:colOff>
      <xdr:row>62</xdr:row>
      <xdr:rowOff>114481</xdr:rowOff>
    </xdr:to>
    <xdr:sp macro="" textlink="">
      <xdr:nvSpPr>
        <xdr:cNvPr id="545" name="楕円 544"/>
        <xdr:cNvSpPr/>
      </xdr:nvSpPr>
      <xdr:spPr>
        <a:xfrm>
          <a:off x="15430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29391</xdr:rowOff>
    </xdr:from>
    <xdr:to>
      <xdr:col>85</xdr:col>
      <xdr:colOff>127000</xdr:colOff>
      <xdr:row>62</xdr:row>
      <xdr:rowOff>63681</xdr:rowOff>
    </xdr:to>
    <xdr:cxnSp macro="">
      <xdr:nvCxnSpPr>
        <xdr:cNvPr id="546" name="直線コネクタ 545"/>
        <xdr:cNvCxnSpPr/>
      </xdr:nvCxnSpPr>
      <xdr:spPr>
        <a:xfrm flipV="1">
          <a:off x="15481300" y="1065929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47" name="楕円 546"/>
        <xdr:cNvSpPr/>
      </xdr:nvSpPr>
      <xdr:spPr>
        <a:xfrm>
          <a:off x="1454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104503</xdr:rowOff>
    </xdr:from>
    <xdr:to>
      <xdr:col>81</xdr:col>
      <xdr:colOff>50800</xdr:colOff>
      <xdr:row>62</xdr:row>
      <xdr:rowOff>63681</xdr:rowOff>
    </xdr:to>
    <xdr:cxnSp macro="">
      <xdr:nvCxnSpPr>
        <xdr:cNvPr id="548" name="直線コネクタ 547"/>
        <xdr:cNvCxnSpPr/>
      </xdr:nvCxnSpPr>
      <xdr:spPr>
        <a:xfrm>
          <a:off x="14592300" y="10391503"/>
          <a:ext cx="889000" cy="30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49"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157860</xdr:rowOff>
    </xdr:from>
    <xdr:ext cx="405111" cy="259045"/>
    <xdr:sp macro="" textlink="">
      <xdr:nvSpPr>
        <xdr:cNvPr id="550" name="n_2aveValue【保健センター・保健所】&#10;有形固定資産減価償却率"/>
        <xdr:cNvSpPr txBox="1"/>
      </xdr:nvSpPr>
      <xdr:spPr>
        <a:xfrm>
          <a:off x="14389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105608</xdr:rowOff>
    </xdr:from>
    <xdr:ext cx="405111" cy="259045"/>
    <xdr:sp macro="" textlink="">
      <xdr:nvSpPr>
        <xdr:cNvPr id="551" name="n_1mainValue【保健センター・保健所】&#10;有形固定資産減価償却率"/>
        <xdr:cNvSpPr txBox="1"/>
      </xdr:nvSpPr>
      <xdr:spPr>
        <a:xfrm>
          <a:off x="152660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380</xdr:rowOff>
    </xdr:from>
    <xdr:ext cx="405111" cy="259045"/>
    <xdr:sp macro="" textlink="">
      <xdr:nvSpPr>
        <xdr:cNvPr id="552" name="n_2mainValue【保健センター・保健所】&#10;有形固定資産減価償却率"/>
        <xdr:cNvSpPr txBox="1"/>
      </xdr:nvSpPr>
      <xdr:spPr>
        <a:xfrm>
          <a:off x="14389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3" name="直線コネクタ 5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4" name="テキスト ボックス 5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5" name="直線コネクタ 5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6" name="テキスト ボックス 5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7" name="直線コネクタ 5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8" name="テキスト ボックス 5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9" name="直線コネクタ 5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0" name="テキスト ボックス 5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74" name="直線コネクタ 573"/>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75"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76" name="直線コネクタ 575"/>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77"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78" name="直線コネクタ 577"/>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45229</xdr:rowOff>
    </xdr:from>
    <xdr:ext cx="469744" cy="259045"/>
    <xdr:sp macro="" textlink="">
      <xdr:nvSpPr>
        <xdr:cNvPr id="579" name="【保健センター・保健所】&#10;一人当たり面積平均値テキスト"/>
        <xdr:cNvSpPr txBox="1"/>
      </xdr:nvSpPr>
      <xdr:spPr>
        <a:xfrm>
          <a:off x="22199600" y="10160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80" name="フローチャート: 判断 579"/>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81" name="フローチャート: 判断 580"/>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120650</xdr:rowOff>
    </xdr:from>
    <xdr:to>
      <xdr:col>107</xdr:col>
      <xdr:colOff>101600</xdr:colOff>
      <xdr:row>60</xdr:row>
      <xdr:rowOff>50800</xdr:rowOff>
    </xdr:to>
    <xdr:sp macro="" textlink="">
      <xdr:nvSpPr>
        <xdr:cNvPr id="582" name="フローチャート: 判断 581"/>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113792</xdr:rowOff>
    </xdr:from>
    <xdr:to>
      <xdr:col>116</xdr:col>
      <xdr:colOff>114300</xdr:colOff>
      <xdr:row>61</xdr:row>
      <xdr:rowOff>43942</xdr:rowOff>
    </xdr:to>
    <xdr:sp macro="" textlink="">
      <xdr:nvSpPr>
        <xdr:cNvPr id="588" name="楕円 587"/>
        <xdr:cNvSpPr/>
      </xdr:nvSpPr>
      <xdr:spPr>
        <a:xfrm>
          <a:off x="221107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92219</xdr:rowOff>
    </xdr:from>
    <xdr:ext cx="469744" cy="259045"/>
    <xdr:sp macro="" textlink="">
      <xdr:nvSpPr>
        <xdr:cNvPr id="589" name="【保健センター・保健所】&#10;一人当たり面積該当値テキスト"/>
        <xdr:cNvSpPr txBox="1"/>
      </xdr:nvSpPr>
      <xdr:spPr>
        <a:xfrm>
          <a:off x="22199600" y="103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122936</xdr:rowOff>
    </xdr:from>
    <xdr:to>
      <xdr:col>112</xdr:col>
      <xdr:colOff>38100</xdr:colOff>
      <xdr:row>61</xdr:row>
      <xdr:rowOff>53086</xdr:rowOff>
    </xdr:to>
    <xdr:sp macro="" textlink="">
      <xdr:nvSpPr>
        <xdr:cNvPr id="590" name="楕円 589"/>
        <xdr:cNvSpPr/>
      </xdr:nvSpPr>
      <xdr:spPr>
        <a:xfrm>
          <a:off x="21272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164592</xdr:rowOff>
    </xdr:from>
    <xdr:to>
      <xdr:col>116</xdr:col>
      <xdr:colOff>63500</xdr:colOff>
      <xdr:row>61</xdr:row>
      <xdr:rowOff>2286</xdr:rowOff>
    </xdr:to>
    <xdr:cxnSp macro="">
      <xdr:nvCxnSpPr>
        <xdr:cNvPr id="591" name="直線コネクタ 590"/>
        <xdr:cNvCxnSpPr/>
      </xdr:nvCxnSpPr>
      <xdr:spPr>
        <a:xfrm flipV="1">
          <a:off x="21323300" y="104515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145796</xdr:rowOff>
    </xdr:from>
    <xdr:to>
      <xdr:col>107</xdr:col>
      <xdr:colOff>101600</xdr:colOff>
      <xdr:row>59</xdr:row>
      <xdr:rowOff>75946</xdr:rowOff>
    </xdr:to>
    <xdr:sp macro="" textlink="">
      <xdr:nvSpPr>
        <xdr:cNvPr id="592" name="楕円 591"/>
        <xdr:cNvSpPr/>
      </xdr:nvSpPr>
      <xdr:spPr>
        <a:xfrm>
          <a:off x="20383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25146</xdr:rowOff>
    </xdr:from>
    <xdr:to>
      <xdr:col>111</xdr:col>
      <xdr:colOff>177800</xdr:colOff>
      <xdr:row>61</xdr:row>
      <xdr:rowOff>2286</xdr:rowOff>
    </xdr:to>
    <xdr:cxnSp macro="">
      <xdr:nvCxnSpPr>
        <xdr:cNvPr id="593" name="直線コネクタ 592"/>
        <xdr:cNvCxnSpPr/>
      </xdr:nvCxnSpPr>
      <xdr:spPr>
        <a:xfrm>
          <a:off x="20434300" y="1014069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122191</xdr:rowOff>
    </xdr:from>
    <xdr:ext cx="469744" cy="259045"/>
    <xdr:sp macro="" textlink="">
      <xdr:nvSpPr>
        <xdr:cNvPr id="594" name="n_1aveValue【保健センター・保健所】&#10;一人当たり面積"/>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41927</xdr:rowOff>
    </xdr:from>
    <xdr:ext cx="469744" cy="259045"/>
    <xdr:sp macro="" textlink="">
      <xdr:nvSpPr>
        <xdr:cNvPr id="595" name="n_2aveValue【保健センター・保健所】&#10;一人当たり面積"/>
        <xdr:cNvSpPr txBox="1"/>
      </xdr:nvSpPr>
      <xdr:spPr>
        <a:xfrm>
          <a:off x="20199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44213</xdr:rowOff>
    </xdr:from>
    <xdr:ext cx="469744" cy="259045"/>
    <xdr:sp macro="" textlink="">
      <xdr:nvSpPr>
        <xdr:cNvPr id="596" name="n_1mainValue【保健センター・保健所】&#10;一人当たり面積"/>
        <xdr:cNvSpPr txBox="1"/>
      </xdr:nvSpPr>
      <xdr:spPr>
        <a:xfrm>
          <a:off x="21075727" y="1050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92473</xdr:rowOff>
    </xdr:from>
    <xdr:ext cx="469744" cy="259045"/>
    <xdr:sp macro="" textlink="">
      <xdr:nvSpPr>
        <xdr:cNvPr id="597" name="n_2mainValue【保健センター・保健所】&#10;一人当たり面積"/>
        <xdr:cNvSpPr txBox="1"/>
      </xdr:nvSpPr>
      <xdr:spPr>
        <a:xfrm>
          <a:off x="20199427" y="986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8" name="直線コネクタ 6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9" name="テキスト ボックス 6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0" name="直線コネクタ 6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1" name="テキスト ボックス 6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2" name="直線コネクタ 6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3" name="テキスト ボックス 6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4" name="直線コネクタ 6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5" name="テキスト ボックス 6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6" name="直線コネクタ 6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7" name="テキスト ボックス 6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8" name="直線コネクタ 6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9" name="テキスト ボックス 6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1" name="テキスト ボックス 6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623" name="直線コネクタ 622"/>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624"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625" name="直線コネクタ 624"/>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626"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27" name="直線コネクタ 626"/>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628"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29" name="フローチャート: 判断 628"/>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30" name="フローチャート: 判断 629"/>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31" name="フローチャート: 判断 630"/>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637" name="楕円 636"/>
        <xdr:cNvSpPr/>
      </xdr:nvSpPr>
      <xdr:spPr>
        <a:xfrm>
          <a:off x="162687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168564</xdr:rowOff>
    </xdr:from>
    <xdr:ext cx="405111" cy="259045"/>
    <xdr:sp macro="" textlink="">
      <xdr:nvSpPr>
        <xdr:cNvPr id="638" name="【消防施設】&#10;有形固定資産減価償却率該当値テキスト"/>
        <xdr:cNvSpPr txBox="1"/>
      </xdr:nvSpPr>
      <xdr:spPr>
        <a:xfrm>
          <a:off x="16357600" y="1354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160382</xdr:rowOff>
    </xdr:from>
    <xdr:to>
      <xdr:col>81</xdr:col>
      <xdr:colOff>101600</xdr:colOff>
      <xdr:row>80</xdr:row>
      <xdr:rowOff>90532</xdr:rowOff>
    </xdr:to>
    <xdr:sp macro="" textlink="">
      <xdr:nvSpPr>
        <xdr:cNvPr id="639" name="楕円 638"/>
        <xdr:cNvSpPr/>
      </xdr:nvSpPr>
      <xdr:spPr>
        <a:xfrm>
          <a:off x="15430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25037</xdr:rowOff>
    </xdr:from>
    <xdr:to>
      <xdr:col>85</xdr:col>
      <xdr:colOff>127000</xdr:colOff>
      <xdr:row>80</xdr:row>
      <xdr:rowOff>39732</xdr:rowOff>
    </xdr:to>
    <xdr:cxnSp macro="">
      <xdr:nvCxnSpPr>
        <xdr:cNvPr id="640" name="直線コネクタ 639"/>
        <xdr:cNvCxnSpPr/>
      </xdr:nvCxnSpPr>
      <xdr:spPr>
        <a:xfrm flipV="1">
          <a:off x="15481300" y="1374103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139156</xdr:rowOff>
    </xdr:from>
    <xdr:to>
      <xdr:col>76</xdr:col>
      <xdr:colOff>165100</xdr:colOff>
      <xdr:row>80</xdr:row>
      <xdr:rowOff>69306</xdr:rowOff>
    </xdr:to>
    <xdr:sp macro="" textlink="">
      <xdr:nvSpPr>
        <xdr:cNvPr id="641" name="楕円 640"/>
        <xdr:cNvSpPr/>
      </xdr:nvSpPr>
      <xdr:spPr>
        <a:xfrm>
          <a:off x="145415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18506</xdr:rowOff>
    </xdr:from>
    <xdr:to>
      <xdr:col>81</xdr:col>
      <xdr:colOff>50800</xdr:colOff>
      <xdr:row>80</xdr:row>
      <xdr:rowOff>39732</xdr:rowOff>
    </xdr:to>
    <xdr:cxnSp macro="">
      <xdr:nvCxnSpPr>
        <xdr:cNvPr id="642" name="直線コネクタ 641"/>
        <xdr:cNvCxnSpPr/>
      </xdr:nvCxnSpPr>
      <xdr:spPr>
        <a:xfrm>
          <a:off x="14592300" y="137345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643"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644" name="n_2aveValue【消防施設】&#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107059</xdr:rowOff>
    </xdr:from>
    <xdr:ext cx="405111" cy="259045"/>
    <xdr:sp macro="" textlink="">
      <xdr:nvSpPr>
        <xdr:cNvPr id="645" name="n_1mainValue【消防施設】&#10;有形固定資産減価償却率"/>
        <xdr:cNvSpPr txBox="1"/>
      </xdr:nvSpPr>
      <xdr:spPr>
        <a:xfrm>
          <a:off x="152660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85833</xdr:rowOff>
    </xdr:from>
    <xdr:ext cx="405111" cy="259045"/>
    <xdr:sp macro="" textlink="">
      <xdr:nvSpPr>
        <xdr:cNvPr id="646" name="n_2mainValue【消防施設】&#10;有形固定資産減価償却率"/>
        <xdr:cNvSpPr txBox="1"/>
      </xdr:nvSpPr>
      <xdr:spPr>
        <a:xfrm>
          <a:off x="143897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70" name="直線コネクタ 669"/>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71"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72" name="直線コネクタ 671"/>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73"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74" name="直線コネクタ 673"/>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75"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76" name="フローチャート: 判断 675"/>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77" name="フローチャート: 判断 676"/>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678" name="フローチャート: 判断 677"/>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170180</xdr:rowOff>
    </xdr:from>
    <xdr:to>
      <xdr:col>116</xdr:col>
      <xdr:colOff>114300</xdr:colOff>
      <xdr:row>81</xdr:row>
      <xdr:rowOff>100330</xdr:rowOff>
    </xdr:to>
    <xdr:sp macro="" textlink="">
      <xdr:nvSpPr>
        <xdr:cNvPr id="684" name="楕円 683"/>
        <xdr:cNvSpPr/>
      </xdr:nvSpPr>
      <xdr:spPr>
        <a:xfrm>
          <a:off x="22110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21607</xdr:rowOff>
    </xdr:from>
    <xdr:ext cx="469744" cy="259045"/>
    <xdr:sp macro="" textlink="">
      <xdr:nvSpPr>
        <xdr:cNvPr id="685" name="【消防施設】&#10;一人当たり面積該当値テキスト"/>
        <xdr:cNvSpPr txBox="1"/>
      </xdr:nvSpPr>
      <xdr:spPr>
        <a:xfrm>
          <a:off x="22199600" y="1373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xdr:rowOff>
    </xdr:from>
    <xdr:to>
      <xdr:col>112</xdr:col>
      <xdr:colOff>38100</xdr:colOff>
      <xdr:row>81</xdr:row>
      <xdr:rowOff>107950</xdr:rowOff>
    </xdr:to>
    <xdr:sp macro="" textlink="">
      <xdr:nvSpPr>
        <xdr:cNvPr id="686" name="楕円 685"/>
        <xdr:cNvSpPr/>
      </xdr:nvSpPr>
      <xdr:spPr>
        <a:xfrm>
          <a:off x="2127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49530</xdr:rowOff>
    </xdr:from>
    <xdr:to>
      <xdr:col>116</xdr:col>
      <xdr:colOff>63500</xdr:colOff>
      <xdr:row>81</xdr:row>
      <xdr:rowOff>57150</xdr:rowOff>
    </xdr:to>
    <xdr:cxnSp macro="">
      <xdr:nvCxnSpPr>
        <xdr:cNvPr id="687" name="直線コネクタ 686"/>
        <xdr:cNvCxnSpPr/>
      </xdr:nvCxnSpPr>
      <xdr:spPr>
        <a:xfrm flipV="1">
          <a:off x="21323300" y="13936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17780</xdr:rowOff>
    </xdr:from>
    <xdr:to>
      <xdr:col>107</xdr:col>
      <xdr:colOff>101600</xdr:colOff>
      <xdr:row>81</xdr:row>
      <xdr:rowOff>119380</xdr:rowOff>
    </xdr:to>
    <xdr:sp macro="" textlink="">
      <xdr:nvSpPr>
        <xdr:cNvPr id="688" name="楕円 687"/>
        <xdr:cNvSpPr/>
      </xdr:nvSpPr>
      <xdr:spPr>
        <a:xfrm>
          <a:off x="203835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68580</xdr:rowOff>
    </xdr:to>
    <xdr:cxnSp macro="">
      <xdr:nvCxnSpPr>
        <xdr:cNvPr id="689" name="直線コネクタ 688"/>
        <xdr:cNvCxnSpPr/>
      </xdr:nvCxnSpPr>
      <xdr:spPr>
        <a:xfrm flipV="1">
          <a:off x="20434300" y="13944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690"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102888</xdr:rowOff>
    </xdr:from>
    <xdr:ext cx="469744" cy="259045"/>
    <xdr:sp macro="" textlink="">
      <xdr:nvSpPr>
        <xdr:cNvPr id="691" name="n_2aveValue【消防施設】&#10;一人当たり面積"/>
        <xdr:cNvSpPr txBox="1"/>
      </xdr:nvSpPr>
      <xdr:spPr>
        <a:xfrm>
          <a:off x="20199427" y="143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124477</xdr:rowOff>
    </xdr:from>
    <xdr:ext cx="469744" cy="259045"/>
    <xdr:sp macro="" textlink="">
      <xdr:nvSpPr>
        <xdr:cNvPr id="692" name="n_1mainValue【消防施設】&#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135907</xdr:rowOff>
    </xdr:from>
    <xdr:ext cx="469744" cy="259045"/>
    <xdr:sp macro="" textlink="">
      <xdr:nvSpPr>
        <xdr:cNvPr id="693" name="n_2mainValue【消防施設】&#10;一人当たり面積"/>
        <xdr:cNvSpPr txBox="1"/>
      </xdr:nvSpPr>
      <xdr:spPr>
        <a:xfrm>
          <a:off x="20199427" y="1368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4" name="直線コネクタ 7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5" name="テキスト ボックス 70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6" name="直線コネクタ 7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7" name="テキスト ボックス 7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8" name="直線コネクタ 7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9" name="テキスト ボックス 7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0" name="直線コネクタ 7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1" name="テキスト ボックス 7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2" name="直線コネクタ 7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3" name="テキスト ボックス 7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4" name="直線コネクタ 7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5" name="テキスト ボックス 71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7" name="テキスト ボックス 71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719" name="直線コネクタ 718"/>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20"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21" name="直線コネクタ 720"/>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3" name="直線コネクタ 72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724"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25" name="フローチャート: 判断 724"/>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26" name="フローチャート: 判断 725"/>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727" name="フローチャート: 判断 726"/>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28666</xdr:rowOff>
    </xdr:from>
    <xdr:to>
      <xdr:col>85</xdr:col>
      <xdr:colOff>177800</xdr:colOff>
      <xdr:row>104</xdr:row>
      <xdr:rowOff>130266</xdr:rowOff>
    </xdr:to>
    <xdr:sp macro="" textlink="">
      <xdr:nvSpPr>
        <xdr:cNvPr id="733" name="楕円 732"/>
        <xdr:cNvSpPr/>
      </xdr:nvSpPr>
      <xdr:spPr>
        <a:xfrm>
          <a:off x="162687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7093</xdr:rowOff>
    </xdr:from>
    <xdr:ext cx="405111" cy="259045"/>
    <xdr:sp macro="" textlink="">
      <xdr:nvSpPr>
        <xdr:cNvPr id="734" name="【庁舎】&#10;有形固定資産減価償却率該当値テキスト"/>
        <xdr:cNvSpPr txBox="1"/>
      </xdr:nvSpPr>
      <xdr:spPr>
        <a:xfrm>
          <a:off x="16357600"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54792</xdr:rowOff>
    </xdr:from>
    <xdr:to>
      <xdr:col>81</xdr:col>
      <xdr:colOff>101600</xdr:colOff>
      <xdr:row>104</xdr:row>
      <xdr:rowOff>156392</xdr:rowOff>
    </xdr:to>
    <xdr:sp macro="" textlink="">
      <xdr:nvSpPr>
        <xdr:cNvPr id="735" name="楕円 734"/>
        <xdr:cNvSpPr/>
      </xdr:nvSpPr>
      <xdr:spPr>
        <a:xfrm>
          <a:off x="15430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79466</xdr:rowOff>
    </xdr:from>
    <xdr:to>
      <xdr:col>85</xdr:col>
      <xdr:colOff>127000</xdr:colOff>
      <xdr:row>104</xdr:row>
      <xdr:rowOff>105592</xdr:rowOff>
    </xdr:to>
    <xdr:cxnSp macro="">
      <xdr:nvCxnSpPr>
        <xdr:cNvPr id="736" name="直線コネクタ 735"/>
        <xdr:cNvCxnSpPr/>
      </xdr:nvCxnSpPr>
      <xdr:spPr>
        <a:xfrm flipV="1">
          <a:off x="15481300" y="1791026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737" name="楕円 736"/>
        <xdr:cNvSpPr/>
      </xdr:nvSpPr>
      <xdr:spPr>
        <a:xfrm>
          <a:off x="14541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105592</xdr:rowOff>
    </xdr:from>
    <xdr:to>
      <xdr:col>81</xdr:col>
      <xdr:colOff>50800</xdr:colOff>
      <xdr:row>104</xdr:row>
      <xdr:rowOff>138249</xdr:rowOff>
    </xdr:to>
    <xdr:cxnSp macro="">
      <xdr:nvCxnSpPr>
        <xdr:cNvPr id="738" name="直線コネクタ 737"/>
        <xdr:cNvCxnSpPr/>
      </xdr:nvCxnSpPr>
      <xdr:spPr>
        <a:xfrm flipV="1">
          <a:off x="14592300" y="179363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739"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740"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147519</xdr:rowOff>
    </xdr:from>
    <xdr:ext cx="405111" cy="259045"/>
    <xdr:sp macro="" textlink="">
      <xdr:nvSpPr>
        <xdr:cNvPr id="741" name="n_1mainValue【庁舎】&#10;有形固定資産減価償却率"/>
        <xdr:cNvSpPr txBox="1"/>
      </xdr:nvSpPr>
      <xdr:spPr>
        <a:xfrm>
          <a:off x="152660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8726</xdr:rowOff>
    </xdr:from>
    <xdr:ext cx="405111" cy="259045"/>
    <xdr:sp macro="" textlink="">
      <xdr:nvSpPr>
        <xdr:cNvPr id="742" name="n_2mainValue【庁舎】&#10;有形固定資産減価償却率"/>
        <xdr:cNvSpPr txBox="1"/>
      </xdr:nvSpPr>
      <xdr:spPr>
        <a:xfrm>
          <a:off x="14389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66" name="直線コネクタ 765"/>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67"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68" name="直線コネクタ 767"/>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69"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70" name="直線コネクタ 769"/>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71"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72" name="フローチャート: 判断 771"/>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73" name="フローチャート: 判断 772"/>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774" name="フローチャート: 判断 773"/>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95886</xdr:rowOff>
    </xdr:from>
    <xdr:to>
      <xdr:col>116</xdr:col>
      <xdr:colOff>114300</xdr:colOff>
      <xdr:row>101</xdr:row>
      <xdr:rowOff>26036</xdr:rowOff>
    </xdr:to>
    <xdr:sp macro="" textlink="">
      <xdr:nvSpPr>
        <xdr:cNvPr id="780" name="楕円 779"/>
        <xdr:cNvSpPr/>
      </xdr:nvSpPr>
      <xdr:spPr>
        <a:xfrm>
          <a:off x="2211070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14623</xdr:rowOff>
    </xdr:from>
    <xdr:ext cx="469744" cy="259045"/>
    <xdr:sp macro="" textlink="">
      <xdr:nvSpPr>
        <xdr:cNvPr id="781" name="【庁舎】&#10;一人当たり面積該当値テキスト"/>
        <xdr:cNvSpPr txBox="1"/>
      </xdr:nvSpPr>
      <xdr:spPr>
        <a:xfrm>
          <a:off x="22199600" y="1715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118745</xdr:rowOff>
    </xdr:from>
    <xdr:to>
      <xdr:col>112</xdr:col>
      <xdr:colOff>38100</xdr:colOff>
      <xdr:row>101</xdr:row>
      <xdr:rowOff>48895</xdr:rowOff>
    </xdr:to>
    <xdr:sp macro="" textlink="">
      <xdr:nvSpPr>
        <xdr:cNvPr id="782" name="楕円 781"/>
        <xdr:cNvSpPr/>
      </xdr:nvSpPr>
      <xdr:spPr>
        <a:xfrm>
          <a:off x="21272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146686</xdr:rowOff>
    </xdr:from>
    <xdr:to>
      <xdr:col>116</xdr:col>
      <xdr:colOff>63500</xdr:colOff>
      <xdr:row>100</xdr:row>
      <xdr:rowOff>169545</xdr:rowOff>
    </xdr:to>
    <xdr:cxnSp macro="">
      <xdr:nvCxnSpPr>
        <xdr:cNvPr id="783" name="直線コネクタ 782"/>
        <xdr:cNvCxnSpPr/>
      </xdr:nvCxnSpPr>
      <xdr:spPr>
        <a:xfrm flipV="1">
          <a:off x="21323300" y="172916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135889</xdr:rowOff>
    </xdr:from>
    <xdr:to>
      <xdr:col>107</xdr:col>
      <xdr:colOff>101600</xdr:colOff>
      <xdr:row>101</xdr:row>
      <xdr:rowOff>66039</xdr:rowOff>
    </xdr:to>
    <xdr:sp macro="" textlink="">
      <xdr:nvSpPr>
        <xdr:cNvPr id="784" name="楕円 783"/>
        <xdr:cNvSpPr/>
      </xdr:nvSpPr>
      <xdr:spPr>
        <a:xfrm>
          <a:off x="20383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169545</xdr:rowOff>
    </xdr:from>
    <xdr:to>
      <xdr:col>111</xdr:col>
      <xdr:colOff>177800</xdr:colOff>
      <xdr:row>101</xdr:row>
      <xdr:rowOff>15239</xdr:rowOff>
    </xdr:to>
    <xdr:cxnSp macro="">
      <xdr:nvCxnSpPr>
        <xdr:cNvPr id="785" name="直線コネクタ 784"/>
        <xdr:cNvCxnSpPr/>
      </xdr:nvCxnSpPr>
      <xdr:spPr>
        <a:xfrm flipV="1">
          <a:off x="20434300" y="173145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76216</xdr:rowOff>
    </xdr:from>
    <xdr:ext cx="469744" cy="259045"/>
    <xdr:sp macro="" textlink="">
      <xdr:nvSpPr>
        <xdr:cNvPr id="786"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139082</xdr:rowOff>
    </xdr:from>
    <xdr:ext cx="469744" cy="259045"/>
    <xdr:sp macro="" textlink="">
      <xdr:nvSpPr>
        <xdr:cNvPr id="787" name="n_2aveValue【庁舎】&#10;一人当たり面積"/>
        <xdr:cNvSpPr txBox="1"/>
      </xdr:nvSpPr>
      <xdr:spPr>
        <a:xfrm>
          <a:off x="201994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65422</xdr:rowOff>
    </xdr:from>
    <xdr:ext cx="469744" cy="259045"/>
    <xdr:sp macro="" textlink="">
      <xdr:nvSpPr>
        <xdr:cNvPr id="788" name="n_1mainValue【庁舎】&#10;一人当たり面積"/>
        <xdr:cNvSpPr txBox="1"/>
      </xdr:nvSpPr>
      <xdr:spPr>
        <a:xfrm>
          <a:off x="21075727" y="1703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82566</xdr:rowOff>
    </xdr:from>
    <xdr:ext cx="469744" cy="259045"/>
    <xdr:sp macro="" textlink="">
      <xdr:nvSpPr>
        <xdr:cNvPr id="789" name="n_2mainValue【庁舎】&#10;一人当たり面積"/>
        <xdr:cNvSpPr txBox="1"/>
      </xdr:nvSpPr>
      <xdr:spPr>
        <a:xfrm>
          <a:off x="20199427" y="1705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以下「減価償却率」という。）が高くなっている施設は、一般廃棄物処理施設、福祉施設、消防施設である。一般廃棄物処理施設については、焼却施設が平成</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年度の稼働開始から</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年以上が経過しており、減価償却率が</a:t>
          </a:r>
          <a:r>
            <a:rPr kumimoji="1" lang="en-US" altLang="ja-JP" sz="1200">
              <a:latin typeface="ＭＳ Ｐゴシック" panose="020B0600070205080204" pitchFamily="50" charset="-128"/>
              <a:ea typeface="ＭＳ Ｐゴシック" panose="020B0600070205080204" pitchFamily="50" charset="-128"/>
            </a:rPr>
            <a:t>75.4</a:t>
          </a:r>
          <a:r>
            <a:rPr kumimoji="1" lang="ja-JP" altLang="en-US" sz="1200">
              <a:latin typeface="ＭＳ Ｐゴシック" panose="020B0600070205080204" pitchFamily="50" charset="-128"/>
              <a:ea typeface="ＭＳ Ｐゴシック" panose="020B0600070205080204" pitchFamily="50" charset="-128"/>
            </a:rPr>
            <a:t>％と類似団体と比較して高い要因となっている。老朽化した施設の延命化の方針決定を行い、減価償却率の上昇を抑えるため、継続的に検討する。福祉施設については、全てが建築から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年以上経過しており、その殆どが建築から</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年以上経過しているため、減価償却率が</a:t>
          </a:r>
          <a:r>
            <a:rPr kumimoji="1" lang="en-US" altLang="ja-JP" sz="1200">
              <a:latin typeface="ＭＳ Ｐゴシック" panose="020B0600070205080204" pitchFamily="50" charset="-128"/>
              <a:ea typeface="ＭＳ Ｐゴシック" panose="020B0600070205080204" pitchFamily="50" charset="-128"/>
            </a:rPr>
            <a:t>72.1</a:t>
          </a:r>
          <a:r>
            <a:rPr kumimoji="1" lang="ja-JP" altLang="en-US" sz="1200">
              <a:latin typeface="ＭＳ Ｐゴシック" panose="020B0600070205080204" pitchFamily="50" charset="-128"/>
              <a:ea typeface="ＭＳ Ｐゴシック" panose="020B0600070205080204" pitchFamily="50" charset="-128"/>
            </a:rPr>
            <a:t>％と高い水準にある。平成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月策定の個別施設計画等（以下「計画等」という。）に基づき、平成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施設を廃止した。他</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施設も平成</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年度末までに除却し、残りの施設についても計画等に基づいた維持管理を適切に進めることで、上昇抑制に努める。消防施設のうち消防団施設については、約半数が築</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年以上経過しており、消防本部（消防署）については築</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年以上経過しているため、減価償却率は</a:t>
          </a:r>
          <a:r>
            <a:rPr kumimoji="1" lang="en-US" altLang="ja-JP" sz="1200">
              <a:latin typeface="ＭＳ Ｐゴシック" panose="020B0600070205080204" pitchFamily="50" charset="-128"/>
              <a:ea typeface="ＭＳ Ｐゴシック" panose="020B0600070205080204" pitchFamily="50" charset="-128"/>
            </a:rPr>
            <a:t>71.8</a:t>
          </a:r>
          <a:r>
            <a:rPr kumimoji="1" lang="ja-JP" altLang="en-US" sz="1200">
              <a:latin typeface="ＭＳ Ｐゴシック" panose="020B0600070205080204" pitchFamily="50" charset="-128"/>
              <a:ea typeface="ＭＳ Ｐゴシック" panose="020B0600070205080204" pitchFamily="50" charset="-128"/>
            </a:rPr>
            <a:t>％と高い水準にある。地域防災力の中核的な役割を担うことから、その活動拠点である消防団施設は計画等に基づき、建替え、大小規模修繕といった長寿命化を基本とし、消防本部（消防署）についても、消防団施設同様、長寿命化を基本とすることで、老朽化対策に取り組んでいくこととしている。なお、保健センター・保健所、福祉施設を除いた類型全てにおいて、一人当たり面積が類似団体と比較して高くなっているが、維持管理に係る経費の増加に留意しつつ、引き続き、各類型のサービスに積極的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29,278
28,661
537.75
21,817,355
21,170,158
410,636
12,941,063
27,203,804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市税収の増加等により分子である基準財政収入額は増加したが、公債費の大幅な増加等により分母である基準財政需要額も増加したため、財政力指数は前年度と同じ</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ポイントで推移している。人口減少・少子高齢化の課題を抱え、財政基盤は依然として脆弱である。類似団体平均と比較して下回っている状況も変わらない。市税徴収率の向上等自主財源の拡充に取り組み、更なる行政の効率化と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2" name="直線コネクタ 71"/>
        <xdr:cNvCxnSpPr/>
      </xdr:nvCxnSpPr>
      <xdr:spPr>
        <a:xfrm>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分子である人件費等の歳出経常一般財源は減少したが、分母である普通交付税の歳入経常一般財源がそれ以上に減少したため、前年度から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％となった。類似団体平均を上回っている状況はかわらない。経常経費充当一般財源の増加要因は公債費であり、公債費は平成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年度が最大となり平成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年度までは高止まりの状況である。平成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年度まで普通交付税は減少し続けるため、歳入経常一般財源の減少に見合った歳出経常一般財源の削減を図る。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61</xdr:row>
      <xdr:rowOff>139488</xdr:rowOff>
    </xdr:to>
    <xdr:cxnSp macro="">
      <xdr:nvCxnSpPr>
        <xdr:cNvPr id="132" name="直線コネクタ 131"/>
        <xdr:cNvCxnSpPr/>
      </xdr:nvCxnSpPr>
      <xdr:spPr>
        <a:xfrm>
          <a:off x="4114800" y="10569787"/>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30904</xdr:rowOff>
    </xdr:from>
    <xdr:to>
      <xdr:col>19</xdr:col>
      <xdr:colOff>133350</xdr:colOff>
      <xdr:row>61</xdr:row>
      <xdr:rowOff>111337</xdr:rowOff>
    </xdr:to>
    <xdr:cxnSp macro="">
      <xdr:nvCxnSpPr>
        <xdr:cNvPr id="135" name="直線コネクタ 134"/>
        <xdr:cNvCxnSpPr/>
      </xdr:nvCxnSpPr>
      <xdr:spPr>
        <a:xfrm>
          <a:off x="3225800" y="104893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61</xdr:row>
      <xdr:rowOff>30904</xdr:rowOff>
    </xdr:to>
    <xdr:cxnSp macro="">
      <xdr:nvCxnSpPr>
        <xdr:cNvPr id="138" name="直線コネクタ 137"/>
        <xdr:cNvCxnSpPr/>
      </xdr:nvCxnSpPr>
      <xdr:spPr>
        <a:xfrm>
          <a:off x="2336800" y="10445115"/>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29421</xdr:rowOff>
    </xdr:from>
    <xdr:to>
      <xdr:col>11</xdr:col>
      <xdr:colOff>31750</xdr:colOff>
      <xdr:row>60</xdr:row>
      <xdr:rowOff>158115</xdr:rowOff>
    </xdr:to>
    <xdr:cxnSp macro="">
      <xdr:nvCxnSpPr>
        <xdr:cNvPr id="141" name="直線コネクタ 140"/>
        <xdr:cNvCxnSpPr/>
      </xdr:nvCxnSpPr>
      <xdr:spPr>
        <a:xfrm>
          <a:off x="1447800" y="1031642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88688</xdr:rowOff>
    </xdr:from>
    <xdr:to>
      <xdr:col>23</xdr:col>
      <xdr:colOff>184150</xdr:colOff>
      <xdr:row>62</xdr:row>
      <xdr:rowOff>18838</xdr:rowOff>
    </xdr:to>
    <xdr:sp macro="" textlink="">
      <xdr:nvSpPr>
        <xdr:cNvPr id="151" name="楕円 150"/>
        <xdr:cNvSpPr/>
      </xdr:nvSpPr>
      <xdr:spPr>
        <a:xfrm>
          <a:off x="4902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60765</xdr:rowOff>
    </xdr:from>
    <xdr:ext cx="762000" cy="259045"/>
    <xdr:sp macro="" textlink="">
      <xdr:nvSpPr>
        <xdr:cNvPr id="152" name="財政構造の弾力性該当値テキスト"/>
        <xdr:cNvSpPr txBox="1"/>
      </xdr:nvSpPr>
      <xdr:spPr>
        <a:xfrm>
          <a:off x="5041900" y="1051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60537</xdr:rowOff>
    </xdr:from>
    <xdr:to>
      <xdr:col>19</xdr:col>
      <xdr:colOff>184150</xdr:colOff>
      <xdr:row>61</xdr:row>
      <xdr:rowOff>162137</xdr:rowOff>
    </xdr:to>
    <xdr:sp macro="" textlink="">
      <xdr:nvSpPr>
        <xdr:cNvPr id="153" name="楕円 152"/>
        <xdr:cNvSpPr/>
      </xdr:nvSpPr>
      <xdr:spPr>
        <a:xfrm>
          <a:off x="4064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146914</xdr:rowOff>
    </xdr:from>
    <xdr:ext cx="736600" cy="259045"/>
    <xdr:sp macro="" textlink="">
      <xdr:nvSpPr>
        <xdr:cNvPr id="154" name="テキスト ボックス 153"/>
        <xdr:cNvSpPr txBox="1"/>
      </xdr:nvSpPr>
      <xdr:spPr>
        <a:xfrm>
          <a:off x="3733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151554</xdr:rowOff>
    </xdr:from>
    <xdr:to>
      <xdr:col>15</xdr:col>
      <xdr:colOff>133350</xdr:colOff>
      <xdr:row>61</xdr:row>
      <xdr:rowOff>81704</xdr:rowOff>
    </xdr:to>
    <xdr:sp macro="" textlink="">
      <xdr:nvSpPr>
        <xdr:cNvPr id="155" name="楕円 154"/>
        <xdr:cNvSpPr/>
      </xdr:nvSpPr>
      <xdr:spPr>
        <a:xfrm>
          <a:off x="3175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66481</xdr:rowOff>
    </xdr:from>
    <xdr:ext cx="762000" cy="259045"/>
    <xdr:sp macro="" textlink="">
      <xdr:nvSpPr>
        <xdr:cNvPr id="156" name="テキスト ボックス 155"/>
        <xdr:cNvSpPr txBox="1"/>
      </xdr:nvSpPr>
      <xdr:spPr>
        <a:xfrm>
          <a:off x="2844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7" name="楕円 156"/>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22242</xdr:rowOff>
    </xdr:from>
    <xdr:ext cx="762000" cy="259045"/>
    <xdr:sp macro="" textlink="">
      <xdr:nvSpPr>
        <xdr:cNvPr id="158" name="テキスト ボックス 157"/>
        <xdr:cNvSpPr txBox="1"/>
      </xdr:nvSpPr>
      <xdr:spPr>
        <a:xfrm>
          <a:off x="1955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150071</xdr:rowOff>
    </xdr:from>
    <xdr:to>
      <xdr:col>7</xdr:col>
      <xdr:colOff>31750</xdr:colOff>
      <xdr:row>60</xdr:row>
      <xdr:rowOff>80221</xdr:rowOff>
    </xdr:to>
    <xdr:sp macro="" textlink="">
      <xdr:nvSpPr>
        <xdr:cNvPr id="159" name="楕円 158"/>
        <xdr:cNvSpPr/>
      </xdr:nvSpPr>
      <xdr:spPr>
        <a:xfrm>
          <a:off x="1397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90398</xdr:rowOff>
    </xdr:from>
    <xdr:ext cx="762000" cy="259045"/>
    <xdr:sp macro="" textlink="">
      <xdr:nvSpPr>
        <xdr:cNvPr id="160" name="テキスト ボックス 159"/>
        <xdr:cNvSpPr txBox="1"/>
      </xdr:nvSpPr>
      <xdr:spPr>
        <a:xfrm>
          <a:off x="1066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[228,953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道道路維持費等に係る物件費は増加したが、人件費と維持補修費は減少し、分子である人件費・物件費等決算額は前年度よりも減少した。ただし、分母である人口が分子以上の減少率であったため、人口一人当たりの決算額が前年度よりも増加した。類似団体平均と比較して大きく上回っている状況は変わらない。今後も、人口減少の抑制を図り、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次定員適正化計画に基づく職員数の適正管理の徹底とともに、第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次行政改革推進実施計画に基づく施設の統廃合等による物件費等の削減に努める。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47484</xdr:rowOff>
    </xdr:from>
    <xdr:to>
      <xdr:col>23</xdr:col>
      <xdr:colOff>133350</xdr:colOff>
      <xdr:row>86</xdr:row>
      <xdr:rowOff>93179</xdr:rowOff>
    </xdr:to>
    <xdr:cxnSp macro="">
      <xdr:nvCxnSpPr>
        <xdr:cNvPr id="195" name="直線コネクタ 194"/>
        <xdr:cNvCxnSpPr/>
      </xdr:nvCxnSpPr>
      <xdr:spPr>
        <a:xfrm>
          <a:off x="4114800" y="14792184"/>
          <a:ext cx="838200" cy="4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47484</xdr:rowOff>
    </xdr:from>
    <xdr:to>
      <xdr:col>19</xdr:col>
      <xdr:colOff>133350</xdr:colOff>
      <xdr:row>86</xdr:row>
      <xdr:rowOff>53518</xdr:rowOff>
    </xdr:to>
    <xdr:cxnSp macro="">
      <xdr:nvCxnSpPr>
        <xdr:cNvPr id="198" name="直線コネクタ 197"/>
        <xdr:cNvCxnSpPr/>
      </xdr:nvCxnSpPr>
      <xdr:spPr>
        <a:xfrm flipV="1">
          <a:off x="3225800" y="14792184"/>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34824</xdr:rowOff>
    </xdr:from>
    <xdr:to>
      <xdr:col>15</xdr:col>
      <xdr:colOff>82550</xdr:colOff>
      <xdr:row>86</xdr:row>
      <xdr:rowOff>53518</xdr:rowOff>
    </xdr:to>
    <xdr:cxnSp macro="">
      <xdr:nvCxnSpPr>
        <xdr:cNvPr id="201" name="直線コネクタ 200"/>
        <xdr:cNvCxnSpPr/>
      </xdr:nvCxnSpPr>
      <xdr:spPr>
        <a:xfrm>
          <a:off x="2336800" y="14779524"/>
          <a:ext cx="889000" cy="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132750</xdr:rowOff>
    </xdr:from>
    <xdr:to>
      <xdr:col>11</xdr:col>
      <xdr:colOff>31750</xdr:colOff>
      <xdr:row>86</xdr:row>
      <xdr:rowOff>34824</xdr:rowOff>
    </xdr:to>
    <xdr:cxnSp macro="">
      <xdr:nvCxnSpPr>
        <xdr:cNvPr id="204" name="直線コネクタ 203"/>
        <xdr:cNvCxnSpPr/>
      </xdr:nvCxnSpPr>
      <xdr:spPr>
        <a:xfrm>
          <a:off x="1447800" y="14706000"/>
          <a:ext cx="889000" cy="7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42379</xdr:rowOff>
    </xdr:from>
    <xdr:to>
      <xdr:col>23</xdr:col>
      <xdr:colOff>184150</xdr:colOff>
      <xdr:row>86</xdr:row>
      <xdr:rowOff>143979</xdr:rowOff>
    </xdr:to>
    <xdr:sp macro="" textlink="">
      <xdr:nvSpPr>
        <xdr:cNvPr id="214" name="楕円 213"/>
        <xdr:cNvSpPr/>
      </xdr:nvSpPr>
      <xdr:spPr>
        <a:xfrm>
          <a:off x="4902200" y="1478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14456</xdr:rowOff>
    </xdr:from>
    <xdr:ext cx="762000" cy="259045"/>
    <xdr:sp macro="" textlink="">
      <xdr:nvSpPr>
        <xdr:cNvPr id="215" name="人件費・物件費等の状況該当値テキスト"/>
        <xdr:cNvSpPr txBox="1"/>
      </xdr:nvSpPr>
      <xdr:spPr>
        <a:xfrm>
          <a:off x="5041900" y="1475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168134</xdr:rowOff>
    </xdr:from>
    <xdr:to>
      <xdr:col>19</xdr:col>
      <xdr:colOff>184150</xdr:colOff>
      <xdr:row>86</xdr:row>
      <xdr:rowOff>98284</xdr:rowOff>
    </xdr:to>
    <xdr:sp macro="" textlink="">
      <xdr:nvSpPr>
        <xdr:cNvPr id="216" name="楕円 215"/>
        <xdr:cNvSpPr/>
      </xdr:nvSpPr>
      <xdr:spPr>
        <a:xfrm>
          <a:off x="4064000" y="1474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83061</xdr:rowOff>
    </xdr:from>
    <xdr:ext cx="736600" cy="259045"/>
    <xdr:sp macro="" textlink="">
      <xdr:nvSpPr>
        <xdr:cNvPr id="217" name="テキスト ボックス 216"/>
        <xdr:cNvSpPr txBox="1"/>
      </xdr:nvSpPr>
      <xdr:spPr>
        <a:xfrm>
          <a:off x="3733800" y="14827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2718</xdr:rowOff>
    </xdr:from>
    <xdr:to>
      <xdr:col>15</xdr:col>
      <xdr:colOff>133350</xdr:colOff>
      <xdr:row>86</xdr:row>
      <xdr:rowOff>104318</xdr:rowOff>
    </xdr:to>
    <xdr:sp macro="" textlink="">
      <xdr:nvSpPr>
        <xdr:cNvPr id="218" name="楕円 217"/>
        <xdr:cNvSpPr/>
      </xdr:nvSpPr>
      <xdr:spPr>
        <a:xfrm>
          <a:off x="3175000" y="147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89095</xdr:rowOff>
    </xdr:from>
    <xdr:ext cx="762000" cy="259045"/>
    <xdr:sp macro="" textlink="">
      <xdr:nvSpPr>
        <xdr:cNvPr id="219" name="テキスト ボックス 218"/>
        <xdr:cNvSpPr txBox="1"/>
      </xdr:nvSpPr>
      <xdr:spPr>
        <a:xfrm>
          <a:off x="2844800" y="1483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155474</xdr:rowOff>
    </xdr:from>
    <xdr:to>
      <xdr:col>11</xdr:col>
      <xdr:colOff>82550</xdr:colOff>
      <xdr:row>86</xdr:row>
      <xdr:rowOff>85624</xdr:rowOff>
    </xdr:to>
    <xdr:sp macro="" textlink="">
      <xdr:nvSpPr>
        <xdr:cNvPr id="220" name="楕円 219"/>
        <xdr:cNvSpPr/>
      </xdr:nvSpPr>
      <xdr:spPr>
        <a:xfrm>
          <a:off x="2286000" y="147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70401</xdr:rowOff>
    </xdr:from>
    <xdr:ext cx="762000" cy="259045"/>
    <xdr:sp macro="" textlink="">
      <xdr:nvSpPr>
        <xdr:cNvPr id="221" name="テキスト ボックス 220"/>
        <xdr:cNvSpPr txBox="1"/>
      </xdr:nvSpPr>
      <xdr:spPr>
        <a:xfrm>
          <a:off x="1955800" y="1481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81950</xdr:rowOff>
    </xdr:from>
    <xdr:to>
      <xdr:col>7</xdr:col>
      <xdr:colOff>31750</xdr:colOff>
      <xdr:row>86</xdr:row>
      <xdr:rowOff>12100</xdr:rowOff>
    </xdr:to>
    <xdr:sp macro="" textlink="">
      <xdr:nvSpPr>
        <xdr:cNvPr id="222" name="楕円 221"/>
        <xdr:cNvSpPr/>
      </xdr:nvSpPr>
      <xdr:spPr>
        <a:xfrm>
          <a:off x="1397000" y="146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168327</xdr:rowOff>
    </xdr:from>
    <xdr:ext cx="762000" cy="259045"/>
    <xdr:sp macro="" textlink="">
      <xdr:nvSpPr>
        <xdr:cNvPr id="223" name="テキスト ボックス 222"/>
        <xdr:cNvSpPr txBox="1"/>
      </xdr:nvSpPr>
      <xdr:spPr>
        <a:xfrm>
          <a:off x="1066800" y="147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高齢・高給者の退職に伴う職員構成・経験年数階層の変動等がある。今後も、第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注：今年度の数値は前年度数値を引用している。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131234</xdr:rowOff>
    </xdr:to>
    <xdr:cxnSp macro="">
      <xdr:nvCxnSpPr>
        <xdr:cNvPr id="257" name="直線コネクタ 256"/>
        <xdr:cNvCxnSpPr/>
      </xdr:nvCxnSpPr>
      <xdr:spPr>
        <a:xfrm>
          <a:off x="16179800" y="150473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88</xdr:row>
      <xdr:rowOff>0</xdr:rowOff>
    </xdr:to>
    <xdr:cxnSp macro="">
      <xdr:nvCxnSpPr>
        <xdr:cNvPr id="260" name="直線コネクタ 259"/>
        <xdr:cNvCxnSpPr/>
      </xdr:nvCxnSpPr>
      <xdr:spPr>
        <a:xfrm flipV="1">
          <a:off x="15290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155363</xdr:rowOff>
    </xdr:from>
    <xdr:to>
      <xdr:col>72</xdr:col>
      <xdr:colOff>203200</xdr:colOff>
      <xdr:row>88</xdr:row>
      <xdr:rowOff>0</xdr:rowOff>
    </xdr:to>
    <xdr:cxnSp macro="">
      <xdr:nvCxnSpPr>
        <xdr:cNvPr id="263" name="直線コネクタ 262"/>
        <xdr:cNvCxnSpPr/>
      </xdr:nvCxnSpPr>
      <xdr:spPr>
        <a:xfrm>
          <a:off x="14401800" y="150715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139277</xdr:rowOff>
    </xdr:from>
    <xdr:to>
      <xdr:col>68</xdr:col>
      <xdr:colOff>152400</xdr:colOff>
      <xdr:row>87</xdr:row>
      <xdr:rowOff>155363</xdr:rowOff>
    </xdr:to>
    <xdr:cxnSp macro="">
      <xdr:nvCxnSpPr>
        <xdr:cNvPr id="266" name="直線コネクタ 265"/>
        <xdr:cNvCxnSpPr/>
      </xdr:nvCxnSpPr>
      <xdr:spPr>
        <a:xfrm>
          <a:off x="13512800" y="1505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6" name="楕円 275"/>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7" name="給与水準   （国との比較）該当値テキスト"/>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104563</xdr:rowOff>
    </xdr:from>
    <xdr:to>
      <xdr:col>68</xdr:col>
      <xdr:colOff>203200</xdr:colOff>
      <xdr:row>88</xdr:row>
      <xdr:rowOff>34713</xdr:rowOff>
    </xdr:to>
    <xdr:sp macro="" textlink="">
      <xdr:nvSpPr>
        <xdr:cNvPr id="282" name="楕円 281"/>
        <xdr:cNvSpPr/>
      </xdr:nvSpPr>
      <xdr:spPr>
        <a:xfrm>
          <a:off x="14351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19490</xdr:rowOff>
    </xdr:from>
    <xdr:ext cx="762000" cy="259045"/>
    <xdr:sp macro="" textlink="">
      <xdr:nvSpPr>
        <xdr:cNvPr id="283" name="テキスト ボックス 282"/>
        <xdr:cNvSpPr txBox="1"/>
      </xdr:nvSpPr>
      <xdr:spPr>
        <a:xfrm>
          <a:off x="14020800" y="1510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88477</xdr:rowOff>
    </xdr:from>
    <xdr:to>
      <xdr:col>64</xdr:col>
      <xdr:colOff>152400</xdr:colOff>
      <xdr:row>88</xdr:row>
      <xdr:rowOff>18627</xdr:rowOff>
    </xdr:to>
    <xdr:sp macro="" textlink="">
      <xdr:nvSpPr>
        <xdr:cNvPr id="284" name="楕円 283"/>
        <xdr:cNvSpPr/>
      </xdr:nvSpPr>
      <xdr:spPr>
        <a:xfrm>
          <a:off x="134620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3404</xdr:rowOff>
    </xdr:from>
    <xdr:ext cx="762000" cy="259045"/>
    <xdr:sp macro="" textlink="">
      <xdr:nvSpPr>
        <xdr:cNvPr id="285" name="テキスト ボックス 284"/>
        <xdr:cNvSpPr txBox="1"/>
      </xdr:nvSpPr>
      <xdr:spPr>
        <a:xfrm>
          <a:off x="13131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人口が減少しているため、人口千人当たり職員数は上昇に転じた。職員の世代交代の円滑化を図りつつ、第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138430</xdr:rowOff>
    </xdr:from>
    <xdr:to>
      <xdr:col>81</xdr:col>
      <xdr:colOff>44450</xdr:colOff>
      <xdr:row>63</xdr:row>
      <xdr:rowOff>160262</xdr:rowOff>
    </xdr:to>
    <xdr:cxnSp macro="">
      <xdr:nvCxnSpPr>
        <xdr:cNvPr id="322" name="直線コネクタ 321"/>
        <xdr:cNvCxnSpPr/>
      </xdr:nvCxnSpPr>
      <xdr:spPr>
        <a:xfrm>
          <a:off x="16179800" y="10939780"/>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101660</xdr:rowOff>
    </xdr:from>
    <xdr:to>
      <xdr:col>77</xdr:col>
      <xdr:colOff>44450</xdr:colOff>
      <xdr:row>63</xdr:row>
      <xdr:rowOff>138430</xdr:rowOff>
    </xdr:to>
    <xdr:cxnSp macro="">
      <xdr:nvCxnSpPr>
        <xdr:cNvPr id="325" name="直線コネクタ 324"/>
        <xdr:cNvCxnSpPr/>
      </xdr:nvCxnSpPr>
      <xdr:spPr>
        <a:xfrm>
          <a:off x="15290800" y="10903010"/>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101660</xdr:rowOff>
    </xdr:from>
    <xdr:to>
      <xdr:col>72</xdr:col>
      <xdr:colOff>203200</xdr:colOff>
      <xdr:row>63</xdr:row>
      <xdr:rowOff>115449</xdr:rowOff>
    </xdr:to>
    <xdr:cxnSp macro="">
      <xdr:nvCxnSpPr>
        <xdr:cNvPr id="328" name="直線コネクタ 327"/>
        <xdr:cNvCxnSpPr/>
      </xdr:nvCxnSpPr>
      <xdr:spPr>
        <a:xfrm flipV="1">
          <a:off x="14401800" y="1090301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114300</xdr:rowOff>
    </xdr:from>
    <xdr:to>
      <xdr:col>68</xdr:col>
      <xdr:colOff>152400</xdr:colOff>
      <xdr:row>63</xdr:row>
      <xdr:rowOff>115449</xdr:rowOff>
    </xdr:to>
    <xdr:cxnSp macro="">
      <xdr:nvCxnSpPr>
        <xdr:cNvPr id="331" name="直線コネクタ 330"/>
        <xdr:cNvCxnSpPr/>
      </xdr:nvCxnSpPr>
      <xdr:spPr>
        <a:xfrm>
          <a:off x="13512800" y="10915650"/>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109462</xdr:rowOff>
    </xdr:from>
    <xdr:to>
      <xdr:col>81</xdr:col>
      <xdr:colOff>95250</xdr:colOff>
      <xdr:row>64</xdr:row>
      <xdr:rowOff>39612</xdr:rowOff>
    </xdr:to>
    <xdr:sp macro="" textlink="">
      <xdr:nvSpPr>
        <xdr:cNvPr id="341" name="楕円 340"/>
        <xdr:cNvSpPr/>
      </xdr:nvSpPr>
      <xdr:spPr>
        <a:xfrm>
          <a:off x="16967200" y="109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81539</xdr:rowOff>
    </xdr:from>
    <xdr:ext cx="762000" cy="259045"/>
    <xdr:sp macro="" textlink="">
      <xdr:nvSpPr>
        <xdr:cNvPr id="342" name="定員管理の状況該当値テキスト"/>
        <xdr:cNvSpPr txBox="1"/>
      </xdr:nvSpPr>
      <xdr:spPr>
        <a:xfrm>
          <a:off x="17106900" y="1088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87630</xdr:rowOff>
    </xdr:from>
    <xdr:to>
      <xdr:col>77</xdr:col>
      <xdr:colOff>95250</xdr:colOff>
      <xdr:row>64</xdr:row>
      <xdr:rowOff>17780</xdr:rowOff>
    </xdr:to>
    <xdr:sp macro="" textlink="">
      <xdr:nvSpPr>
        <xdr:cNvPr id="343" name="楕円 342"/>
        <xdr:cNvSpPr/>
      </xdr:nvSpPr>
      <xdr:spPr>
        <a:xfrm>
          <a:off x="16129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2557</xdr:rowOff>
    </xdr:from>
    <xdr:ext cx="736600" cy="259045"/>
    <xdr:sp macro="" textlink="">
      <xdr:nvSpPr>
        <xdr:cNvPr id="344" name="テキスト ボックス 343"/>
        <xdr:cNvSpPr txBox="1"/>
      </xdr:nvSpPr>
      <xdr:spPr>
        <a:xfrm>
          <a:off x="15798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50860</xdr:rowOff>
    </xdr:from>
    <xdr:to>
      <xdr:col>73</xdr:col>
      <xdr:colOff>44450</xdr:colOff>
      <xdr:row>63</xdr:row>
      <xdr:rowOff>152460</xdr:rowOff>
    </xdr:to>
    <xdr:sp macro="" textlink="">
      <xdr:nvSpPr>
        <xdr:cNvPr id="345" name="楕円 344"/>
        <xdr:cNvSpPr/>
      </xdr:nvSpPr>
      <xdr:spPr>
        <a:xfrm>
          <a:off x="15240000" y="10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137237</xdr:rowOff>
    </xdr:from>
    <xdr:ext cx="762000" cy="259045"/>
    <xdr:sp macro="" textlink="">
      <xdr:nvSpPr>
        <xdr:cNvPr id="346" name="テキスト ボックス 345"/>
        <xdr:cNvSpPr txBox="1"/>
      </xdr:nvSpPr>
      <xdr:spPr>
        <a:xfrm>
          <a:off x="14909800" y="109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64649</xdr:rowOff>
    </xdr:from>
    <xdr:to>
      <xdr:col>68</xdr:col>
      <xdr:colOff>203200</xdr:colOff>
      <xdr:row>63</xdr:row>
      <xdr:rowOff>166249</xdr:rowOff>
    </xdr:to>
    <xdr:sp macro="" textlink="">
      <xdr:nvSpPr>
        <xdr:cNvPr id="347" name="楕円 346"/>
        <xdr:cNvSpPr/>
      </xdr:nvSpPr>
      <xdr:spPr>
        <a:xfrm>
          <a:off x="14351000" y="1086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151026</xdr:rowOff>
    </xdr:from>
    <xdr:ext cx="762000" cy="259045"/>
    <xdr:sp macro="" textlink="">
      <xdr:nvSpPr>
        <xdr:cNvPr id="348" name="テキスト ボックス 347"/>
        <xdr:cNvSpPr txBox="1"/>
      </xdr:nvSpPr>
      <xdr:spPr>
        <a:xfrm>
          <a:off x="14020800" y="1095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63500</xdr:rowOff>
    </xdr:from>
    <xdr:to>
      <xdr:col>64</xdr:col>
      <xdr:colOff>152400</xdr:colOff>
      <xdr:row>63</xdr:row>
      <xdr:rowOff>165100</xdr:rowOff>
    </xdr:to>
    <xdr:sp macro="" textlink="">
      <xdr:nvSpPr>
        <xdr:cNvPr id="349" name="楕円 348"/>
        <xdr:cNvSpPr/>
      </xdr:nvSpPr>
      <xdr:spPr>
        <a:xfrm>
          <a:off x="13462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149877</xdr:rowOff>
    </xdr:from>
    <xdr:ext cx="762000" cy="259045"/>
    <xdr:sp macro="" textlink="">
      <xdr:nvSpPr>
        <xdr:cNvPr id="350" name="テキスト ボックス 349"/>
        <xdr:cNvSpPr txBox="1"/>
      </xdr:nvSpPr>
      <xdr:spPr>
        <a:xfrm>
          <a:off x="13131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過去に実施した大型建設事業に係る地方債の元金償還開始に伴う増加により前年度より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％となった。地方債発行に際し許可を要する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％は下回っているが、公債費は平成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年度まで高止まりの状況であるため、計画的な公共施設やインフラ施設の更新を実施し、繰上償還や利率見直しを行うことで数値の改善に努める。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37</xdr:row>
      <xdr:rowOff>112501</xdr:rowOff>
    </xdr:to>
    <xdr:cxnSp macro="">
      <xdr:nvCxnSpPr>
        <xdr:cNvPr id="384" name="直線コネクタ 383"/>
        <xdr:cNvCxnSpPr/>
      </xdr:nvCxnSpPr>
      <xdr:spPr>
        <a:xfrm>
          <a:off x="16179800" y="644609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96414</xdr:rowOff>
    </xdr:from>
    <xdr:to>
      <xdr:col>77</xdr:col>
      <xdr:colOff>44450</xdr:colOff>
      <xdr:row>37</xdr:row>
      <xdr:rowOff>102447</xdr:rowOff>
    </xdr:to>
    <xdr:cxnSp macro="">
      <xdr:nvCxnSpPr>
        <xdr:cNvPr id="387" name="直線コネクタ 386"/>
        <xdr:cNvCxnSpPr/>
      </xdr:nvCxnSpPr>
      <xdr:spPr>
        <a:xfrm>
          <a:off x="15290800" y="644006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96414</xdr:rowOff>
    </xdr:from>
    <xdr:to>
      <xdr:col>72</xdr:col>
      <xdr:colOff>203200</xdr:colOff>
      <xdr:row>37</xdr:row>
      <xdr:rowOff>112501</xdr:rowOff>
    </xdr:to>
    <xdr:cxnSp macro="">
      <xdr:nvCxnSpPr>
        <xdr:cNvPr id="390" name="直線コネクタ 389"/>
        <xdr:cNvCxnSpPr/>
      </xdr:nvCxnSpPr>
      <xdr:spPr>
        <a:xfrm flipV="1">
          <a:off x="14401800" y="6440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112501</xdr:rowOff>
    </xdr:from>
    <xdr:to>
      <xdr:col>68</xdr:col>
      <xdr:colOff>152400</xdr:colOff>
      <xdr:row>37</xdr:row>
      <xdr:rowOff>124566</xdr:rowOff>
    </xdr:to>
    <xdr:cxnSp macro="">
      <xdr:nvCxnSpPr>
        <xdr:cNvPr id="393" name="直線コネクタ 392"/>
        <xdr:cNvCxnSpPr/>
      </xdr:nvCxnSpPr>
      <xdr:spPr>
        <a:xfrm flipV="1">
          <a:off x="13512800" y="64561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61701</xdr:rowOff>
    </xdr:from>
    <xdr:to>
      <xdr:col>81</xdr:col>
      <xdr:colOff>95250</xdr:colOff>
      <xdr:row>37</xdr:row>
      <xdr:rowOff>163301</xdr:rowOff>
    </xdr:to>
    <xdr:sp macro="" textlink="">
      <xdr:nvSpPr>
        <xdr:cNvPr id="403" name="楕円 402"/>
        <xdr:cNvSpPr/>
      </xdr:nvSpPr>
      <xdr:spPr>
        <a:xfrm>
          <a:off x="169672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33778</xdr:rowOff>
    </xdr:from>
    <xdr:ext cx="762000" cy="259045"/>
    <xdr:sp macro="" textlink="">
      <xdr:nvSpPr>
        <xdr:cNvPr id="404" name="公債費負担の状況該当値テキスト"/>
        <xdr:cNvSpPr txBox="1"/>
      </xdr:nvSpPr>
      <xdr:spPr>
        <a:xfrm>
          <a:off x="17106900" y="637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51647</xdr:rowOff>
    </xdr:from>
    <xdr:to>
      <xdr:col>77</xdr:col>
      <xdr:colOff>95250</xdr:colOff>
      <xdr:row>37</xdr:row>
      <xdr:rowOff>153247</xdr:rowOff>
    </xdr:to>
    <xdr:sp macro="" textlink="">
      <xdr:nvSpPr>
        <xdr:cNvPr id="405" name="楕円 404"/>
        <xdr:cNvSpPr/>
      </xdr:nvSpPr>
      <xdr:spPr>
        <a:xfrm>
          <a:off x="16129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138023</xdr:rowOff>
    </xdr:from>
    <xdr:ext cx="736600" cy="259045"/>
    <xdr:sp macro="" textlink="">
      <xdr:nvSpPr>
        <xdr:cNvPr id="406" name="テキスト ボックス 405"/>
        <xdr:cNvSpPr txBox="1"/>
      </xdr:nvSpPr>
      <xdr:spPr>
        <a:xfrm>
          <a:off x="15798800" y="6481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45614</xdr:rowOff>
    </xdr:from>
    <xdr:to>
      <xdr:col>73</xdr:col>
      <xdr:colOff>44450</xdr:colOff>
      <xdr:row>37</xdr:row>
      <xdr:rowOff>147214</xdr:rowOff>
    </xdr:to>
    <xdr:sp macro="" textlink="">
      <xdr:nvSpPr>
        <xdr:cNvPr id="407" name="楕円 406"/>
        <xdr:cNvSpPr/>
      </xdr:nvSpPr>
      <xdr:spPr>
        <a:xfrm>
          <a:off x="15240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131991</xdr:rowOff>
    </xdr:from>
    <xdr:ext cx="762000" cy="259045"/>
    <xdr:sp macro="" textlink="">
      <xdr:nvSpPr>
        <xdr:cNvPr id="408" name="テキスト ボックス 407"/>
        <xdr:cNvSpPr txBox="1"/>
      </xdr:nvSpPr>
      <xdr:spPr>
        <a:xfrm>
          <a:off x="14909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61701</xdr:rowOff>
    </xdr:from>
    <xdr:to>
      <xdr:col>68</xdr:col>
      <xdr:colOff>203200</xdr:colOff>
      <xdr:row>37</xdr:row>
      <xdr:rowOff>163301</xdr:rowOff>
    </xdr:to>
    <xdr:sp macro="" textlink="">
      <xdr:nvSpPr>
        <xdr:cNvPr id="409" name="楕円 408"/>
        <xdr:cNvSpPr/>
      </xdr:nvSpPr>
      <xdr:spPr>
        <a:xfrm>
          <a:off x="14351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148078</xdr:rowOff>
    </xdr:from>
    <xdr:ext cx="762000" cy="259045"/>
    <xdr:sp macro="" textlink="">
      <xdr:nvSpPr>
        <xdr:cNvPr id="410" name="テキスト ボックス 409"/>
        <xdr:cNvSpPr txBox="1"/>
      </xdr:nvSpPr>
      <xdr:spPr>
        <a:xfrm>
          <a:off x="14020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73766</xdr:rowOff>
    </xdr:from>
    <xdr:to>
      <xdr:col>64</xdr:col>
      <xdr:colOff>152400</xdr:colOff>
      <xdr:row>38</xdr:row>
      <xdr:rowOff>3916</xdr:rowOff>
    </xdr:to>
    <xdr:sp macro="" textlink="">
      <xdr:nvSpPr>
        <xdr:cNvPr id="411" name="楕円 410"/>
        <xdr:cNvSpPr/>
      </xdr:nvSpPr>
      <xdr:spPr>
        <a:xfrm>
          <a:off x="13462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160143</xdr:rowOff>
    </xdr:from>
    <xdr:ext cx="762000" cy="259045"/>
    <xdr:sp macro="" textlink="">
      <xdr:nvSpPr>
        <xdr:cNvPr id="412" name="テキスト ボックス 411"/>
        <xdr:cNvSpPr txBox="1"/>
      </xdr:nvSpPr>
      <xdr:spPr>
        <a:xfrm>
          <a:off x="13131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臨時財政対策債の繰上償還等により地方債現在高は減少したが、充当可能基金も減少したため、前年度から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ポイン上昇し、</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％となった。今後、公共施設やインフラ施設の更新を控えているが、第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次行政改革推進実施計画等を着実に実施し、繰上償還を計画的に行うことで財政健全化に努める。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90005</xdr:rowOff>
    </xdr:from>
    <xdr:to>
      <xdr:col>81</xdr:col>
      <xdr:colOff>44450</xdr:colOff>
      <xdr:row>15</xdr:row>
      <xdr:rowOff>91935</xdr:rowOff>
    </xdr:to>
    <xdr:cxnSp macro="">
      <xdr:nvCxnSpPr>
        <xdr:cNvPr id="444" name="直線コネクタ 443"/>
        <xdr:cNvCxnSpPr/>
      </xdr:nvCxnSpPr>
      <xdr:spPr>
        <a:xfrm>
          <a:off x="16179800" y="2661755"/>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90005</xdr:rowOff>
    </xdr:from>
    <xdr:to>
      <xdr:col>77</xdr:col>
      <xdr:colOff>44450</xdr:colOff>
      <xdr:row>15</xdr:row>
      <xdr:rowOff>108585</xdr:rowOff>
    </xdr:to>
    <xdr:cxnSp macro="">
      <xdr:nvCxnSpPr>
        <xdr:cNvPr id="447" name="直線コネクタ 446"/>
        <xdr:cNvCxnSpPr/>
      </xdr:nvCxnSpPr>
      <xdr:spPr>
        <a:xfrm flipV="1">
          <a:off x="15290800" y="2661755"/>
          <a:ext cx="889000" cy="1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108585</xdr:rowOff>
    </xdr:from>
    <xdr:to>
      <xdr:col>72</xdr:col>
      <xdr:colOff>203200</xdr:colOff>
      <xdr:row>15</xdr:row>
      <xdr:rowOff>142608</xdr:rowOff>
    </xdr:to>
    <xdr:cxnSp macro="">
      <xdr:nvCxnSpPr>
        <xdr:cNvPr id="450" name="直線コネクタ 449"/>
        <xdr:cNvCxnSpPr/>
      </xdr:nvCxnSpPr>
      <xdr:spPr>
        <a:xfrm flipV="1">
          <a:off x="14401800" y="2680335"/>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142608</xdr:rowOff>
    </xdr:from>
    <xdr:to>
      <xdr:col>68</xdr:col>
      <xdr:colOff>152400</xdr:colOff>
      <xdr:row>15</xdr:row>
      <xdr:rowOff>171082</xdr:rowOff>
    </xdr:to>
    <xdr:cxnSp macro="">
      <xdr:nvCxnSpPr>
        <xdr:cNvPr id="453" name="直線コネクタ 452"/>
        <xdr:cNvCxnSpPr/>
      </xdr:nvCxnSpPr>
      <xdr:spPr>
        <a:xfrm flipV="1">
          <a:off x="13512800" y="2714358"/>
          <a:ext cx="8890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41135</xdr:rowOff>
    </xdr:from>
    <xdr:to>
      <xdr:col>81</xdr:col>
      <xdr:colOff>95250</xdr:colOff>
      <xdr:row>15</xdr:row>
      <xdr:rowOff>142735</xdr:rowOff>
    </xdr:to>
    <xdr:sp macro="" textlink="">
      <xdr:nvSpPr>
        <xdr:cNvPr id="463" name="楕円 462"/>
        <xdr:cNvSpPr/>
      </xdr:nvSpPr>
      <xdr:spPr>
        <a:xfrm>
          <a:off x="16967200" y="261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13212</xdr:rowOff>
    </xdr:from>
    <xdr:ext cx="762000" cy="259045"/>
    <xdr:sp macro="" textlink="">
      <xdr:nvSpPr>
        <xdr:cNvPr id="464" name="将来負担の状況該当値テキスト"/>
        <xdr:cNvSpPr txBox="1"/>
      </xdr:nvSpPr>
      <xdr:spPr>
        <a:xfrm>
          <a:off x="17106900" y="258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39205</xdr:rowOff>
    </xdr:from>
    <xdr:to>
      <xdr:col>77</xdr:col>
      <xdr:colOff>95250</xdr:colOff>
      <xdr:row>15</xdr:row>
      <xdr:rowOff>140805</xdr:rowOff>
    </xdr:to>
    <xdr:sp macro="" textlink="">
      <xdr:nvSpPr>
        <xdr:cNvPr id="465" name="楕円 464"/>
        <xdr:cNvSpPr/>
      </xdr:nvSpPr>
      <xdr:spPr>
        <a:xfrm>
          <a:off x="16129000" y="261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125582</xdr:rowOff>
    </xdr:from>
    <xdr:ext cx="736600" cy="259045"/>
    <xdr:sp macro="" textlink="">
      <xdr:nvSpPr>
        <xdr:cNvPr id="466" name="テキスト ボックス 465"/>
        <xdr:cNvSpPr txBox="1"/>
      </xdr:nvSpPr>
      <xdr:spPr>
        <a:xfrm>
          <a:off x="15798800" y="2697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57785</xdr:rowOff>
    </xdr:from>
    <xdr:to>
      <xdr:col>73</xdr:col>
      <xdr:colOff>44450</xdr:colOff>
      <xdr:row>15</xdr:row>
      <xdr:rowOff>159385</xdr:rowOff>
    </xdr:to>
    <xdr:sp macro="" textlink="">
      <xdr:nvSpPr>
        <xdr:cNvPr id="467" name="楕円 466"/>
        <xdr:cNvSpPr/>
      </xdr:nvSpPr>
      <xdr:spPr>
        <a:xfrm>
          <a:off x="152400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144162</xdr:rowOff>
    </xdr:from>
    <xdr:ext cx="762000" cy="259045"/>
    <xdr:sp macro="" textlink="">
      <xdr:nvSpPr>
        <xdr:cNvPr id="468" name="テキスト ボックス 467"/>
        <xdr:cNvSpPr txBox="1"/>
      </xdr:nvSpPr>
      <xdr:spPr>
        <a:xfrm>
          <a:off x="14909800" y="271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91808</xdr:rowOff>
    </xdr:from>
    <xdr:to>
      <xdr:col>68</xdr:col>
      <xdr:colOff>203200</xdr:colOff>
      <xdr:row>16</xdr:row>
      <xdr:rowOff>21958</xdr:rowOff>
    </xdr:to>
    <xdr:sp macro="" textlink="">
      <xdr:nvSpPr>
        <xdr:cNvPr id="469" name="楕円 468"/>
        <xdr:cNvSpPr/>
      </xdr:nvSpPr>
      <xdr:spPr>
        <a:xfrm>
          <a:off x="14351000" y="26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6735</xdr:rowOff>
    </xdr:from>
    <xdr:ext cx="762000" cy="259045"/>
    <xdr:sp macro="" textlink="">
      <xdr:nvSpPr>
        <xdr:cNvPr id="470" name="テキスト ボックス 469"/>
        <xdr:cNvSpPr txBox="1"/>
      </xdr:nvSpPr>
      <xdr:spPr>
        <a:xfrm>
          <a:off x="14020800" y="274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120282</xdr:rowOff>
    </xdr:from>
    <xdr:to>
      <xdr:col>64</xdr:col>
      <xdr:colOff>152400</xdr:colOff>
      <xdr:row>16</xdr:row>
      <xdr:rowOff>50432</xdr:rowOff>
    </xdr:to>
    <xdr:sp macro="" textlink="">
      <xdr:nvSpPr>
        <xdr:cNvPr id="471" name="楕円 470"/>
        <xdr:cNvSpPr/>
      </xdr:nvSpPr>
      <xdr:spPr>
        <a:xfrm>
          <a:off x="13462000" y="26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35209</xdr:rowOff>
    </xdr:from>
    <xdr:ext cx="762000" cy="259045"/>
    <xdr:sp macro="" textlink="">
      <xdr:nvSpPr>
        <xdr:cNvPr id="472" name="テキスト ボックス 471"/>
        <xdr:cNvSpPr txBox="1"/>
      </xdr:nvSpPr>
      <xdr:spPr>
        <a:xfrm>
          <a:off x="13131800" y="277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29,278
28,661
537.75
21,817,355
21,170,158
410,636
12,941,063
27,203,804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人件費に係る経常経費充当一般財源は前年度より減少したが、分母である経常一般財源等が普通交付税の合併特例加算等により減少したため、変動はなかった。類似団体平均を依然として上回っている。今後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次定員適正化計画に基づき、職員の年齢構成等を考慮した新規採用を実施し、類似団体平均程度の人員になるよう職員数の適正管理に努める。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37</xdr:row>
      <xdr:rowOff>143002</xdr:rowOff>
    </xdr:to>
    <xdr:cxnSp macro="">
      <xdr:nvCxnSpPr>
        <xdr:cNvPr id="64" name="直線コネクタ 63"/>
        <xdr:cNvCxnSpPr/>
      </xdr:nvCxnSpPr>
      <xdr:spPr>
        <a:xfrm>
          <a:off x="3987800" y="6486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152146</xdr:rowOff>
    </xdr:to>
    <xdr:cxnSp macro="">
      <xdr:nvCxnSpPr>
        <xdr:cNvPr id="67" name="直線コネクタ 66"/>
        <xdr:cNvCxnSpPr/>
      </xdr:nvCxnSpPr>
      <xdr:spPr>
        <a:xfrm flipV="1">
          <a:off x="3098800" y="64866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37</xdr:row>
      <xdr:rowOff>152146</xdr:rowOff>
    </xdr:to>
    <xdr:cxnSp macro="">
      <xdr:nvCxnSpPr>
        <xdr:cNvPr id="70" name="直線コネクタ 69"/>
        <xdr:cNvCxnSpPr/>
      </xdr:nvCxnSpPr>
      <xdr:spPr>
        <a:xfrm>
          <a:off x="2209800" y="6463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120142</xdr:rowOff>
    </xdr:to>
    <xdr:cxnSp macro="">
      <xdr:nvCxnSpPr>
        <xdr:cNvPr id="73" name="直線コネクタ 72"/>
        <xdr:cNvCxnSpPr/>
      </xdr:nvCxnSpPr>
      <xdr:spPr>
        <a:xfrm>
          <a:off x="1320800" y="6422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市道道路維持費に係る物件費の増加により、前年度から経常収支比率が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％となった。今後も、業務の民間委託を推進するため高い水準が続くことが想定されるが、人件費等と併せた全体経費の削減に努める。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148771</xdr:rowOff>
    </xdr:from>
    <xdr:to>
      <xdr:col>82</xdr:col>
      <xdr:colOff>107950</xdr:colOff>
      <xdr:row>18</xdr:row>
      <xdr:rowOff>170543</xdr:rowOff>
    </xdr:to>
    <xdr:cxnSp macro="">
      <xdr:nvCxnSpPr>
        <xdr:cNvPr id="127" name="直線コネクタ 126"/>
        <xdr:cNvCxnSpPr/>
      </xdr:nvCxnSpPr>
      <xdr:spPr>
        <a:xfrm>
          <a:off x="15671800" y="32348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19</xdr:row>
      <xdr:rowOff>53522</xdr:rowOff>
    </xdr:to>
    <xdr:cxnSp macro="">
      <xdr:nvCxnSpPr>
        <xdr:cNvPr id="130" name="直線コネクタ 129"/>
        <xdr:cNvCxnSpPr/>
      </xdr:nvCxnSpPr>
      <xdr:spPr>
        <a:xfrm flipV="1">
          <a:off x="14782800" y="3234871"/>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94343</xdr:rowOff>
    </xdr:from>
    <xdr:to>
      <xdr:col>73</xdr:col>
      <xdr:colOff>180975</xdr:colOff>
      <xdr:row>19</xdr:row>
      <xdr:rowOff>53522</xdr:rowOff>
    </xdr:to>
    <xdr:cxnSp macro="">
      <xdr:nvCxnSpPr>
        <xdr:cNvPr id="133" name="直線コネクタ 132"/>
        <xdr:cNvCxnSpPr/>
      </xdr:nvCxnSpPr>
      <xdr:spPr>
        <a:xfrm>
          <a:off x="13893800" y="3180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156936</xdr:rowOff>
    </xdr:from>
    <xdr:to>
      <xdr:col>69</xdr:col>
      <xdr:colOff>92075</xdr:colOff>
      <xdr:row>18</xdr:row>
      <xdr:rowOff>94343</xdr:rowOff>
    </xdr:to>
    <xdr:cxnSp macro="">
      <xdr:nvCxnSpPr>
        <xdr:cNvPr id="136" name="直線コネクタ 135"/>
        <xdr:cNvCxnSpPr/>
      </xdr:nvCxnSpPr>
      <xdr:spPr>
        <a:xfrm>
          <a:off x="13004800" y="30715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119743</xdr:rowOff>
    </xdr:from>
    <xdr:to>
      <xdr:col>82</xdr:col>
      <xdr:colOff>158750</xdr:colOff>
      <xdr:row>19</xdr:row>
      <xdr:rowOff>49893</xdr:rowOff>
    </xdr:to>
    <xdr:sp macro="" textlink="">
      <xdr:nvSpPr>
        <xdr:cNvPr id="146" name="楕円 145"/>
        <xdr:cNvSpPr/>
      </xdr:nvSpPr>
      <xdr:spPr>
        <a:xfrm>
          <a:off x="164592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91820</xdr:rowOff>
    </xdr:from>
    <xdr:ext cx="762000" cy="259045"/>
    <xdr:sp macro="" textlink="">
      <xdr:nvSpPr>
        <xdr:cNvPr id="147" name="物件費該当値テキスト"/>
        <xdr:cNvSpPr txBox="1"/>
      </xdr:nvSpPr>
      <xdr:spPr>
        <a:xfrm>
          <a:off x="16598900" y="317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97971</xdr:rowOff>
    </xdr:from>
    <xdr:to>
      <xdr:col>78</xdr:col>
      <xdr:colOff>120650</xdr:colOff>
      <xdr:row>19</xdr:row>
      <xdr:rowOff>28122</xdr:rowOff>
    </xdr:to>
    <xdr:sp macro="" textlink="">
      <xdr:nvSpPr>
        <xdr:cNvPr id="148" name="楕円 147"/>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12899</xdr:rowOff>
    </xdr:from>
    <xdr:ext cx="736600" cy="259045"/>
    <xdr:sp macro="" textlink="">
      <xdr:nvSpPr>
        <xdr:cNvPr id="149" name="テキスト ボックス 148"/>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0" name="楕円 149"/>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1" name="テキスト ボックス 150"/>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43543</xdr:rowOff>
    </xdr:from>
    <xdr:to>
      <xdr:col>69</xdr:col>
      <xdr:colOff>142875</xdr:colOff>
      <xdr:row>18</xdr:row>
      <xdr:rowOff>145143</xdr:rowOff>
    </xdr:to>
    <xdr:sp macro="" textlink="">
      <xdr:nvSpPr>
        <xdr:cNvPr id="152" name="楕円 151"/>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53" name="テキスト ボックス 152"/>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106136</xdr:rowOff>
    </xdr:from>
    <xdr:to>
      <xdr:col>65</xdr:col>
      <xdr:colOff>53975</xdr:colOff>
      <xdr:row>18</xdr:row>
      <xdr:rowOff>36286</xdr:rowOff>
    </xdr:to>
    <xdr:sp macro="" textlink="">
      <xdr:nvSpPr>
        <xdr:cNvPr id="154" name="楕円 153"/>
        <xdr:cNvSpPr/>
      </xdr:nvSpPr>
      <xdr:spPr>
        <a:xfrm>
          <a:off x="12954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21063</xdr:rowOff>
    </xdr:from>
    <xdr:ext cx="762000" cy="259045"/>
    <xdr:sp macro="" textlink="">
      <xdr:nvSpPr>
        <xdr:cNvPr id="155" name="テキスト ボックス 154"/>
        <xdr:cNvSpPr txBox="1"/>
      </xdr:nvSpPr>
      <xdr:spPr>
        <a:xfrm>
          <a:off x="12623800" y="310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扶助費に係る経常収支比率は、引き続き類似団体平均を下回っており、今後も適正水準の維持に努める。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1815</xdr:rowOff>
    </xdr:to>
    <xdr:cxnSp macro="">
      <xdr:nvCxnSpPr>
        <xdr:cNvPr id="189" name="直線コネクタ 188"/>
        <xdr:cNvCxnSpPr/>
      </xdr:nvCxnSpPr>
      <xdr:spPr>
        <a:xfrm>
          <a:off x="3987800" y="9592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55</xdr:row>
      <xdr:rowOff>162378</xdr:rowOff>
    </xdr:to>
    <xdr:cxnSp macro="">
      <xdr:nvCxnSpPr>
        <xdr:cNvPr id="192" name="直線コネクタ 191"/>
        <xdr:cNvCxnSpPr/>
      </xdr:nvCxnSpPr>
      <xdr:spPr>
        <a:xfrm>
          <a:off x="3098800" y="9592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162378</xdr:rowOff>
    </xdr:to>
    <xdr:cxnSp macro="">
      <xdr:nvCxnSpPr>
        <xdr:cNvPr id="195" name="直線コネクタ 194"/>
        <xdr:cNvCxnSpPr/>
      </xdr:nvCxnSpPr>
      <xdr:spPr>
        <a:xfrm>
          <a:off x="2209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118835</xdr:rowOff>
    </xdr:to>
    <xdr:cxnSp macro="">
      <xdr:nvCxnSpPr>
        <xdr:cNvPr id="198" name="直線コネクタ 197"/>
        <xdr:cNvCxnSpPr/>
      </xdr:nvCxnSpPr>
      <xdr:spPr>
        <a:xfrm>
          <a:off x="1320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08" name="楕円 207"/>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09" name="扶助費該当値テキスト"/>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10" name="楕円 209"/>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1" name="テキスト ボックス 210"/>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2" name="楕円 211"/>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3" name="テキスト ボックス 212"/>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4" name="楕円 213"/>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5" name="テキスト ボックス 214"/>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6" name="楕円 215"/>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7" name="テキスト ボックス 216"/>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上下水道の特別会計に係る繰出金の減少により、経常収支比率は前年度から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ポイント下降し</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％となった。類似団体平均を下回っており、今後も事業精査を徹底することにより経費の縮減に努める。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123734</xdr:rowOff>
    </xdr:to>
    <xdr:cxnSp macro="">
      <xdr:nvCxnSpPr>
        <xdr:cNvPr id="252" name="直線コネクタ 251"/>
        <xdr:cNvCxnSpPr/>
      </xdr:nvCxnSpPr>
      <xdr:spPr>
        <a:xfrm flipV="1">
          <a:off x="15671800" y="9613900"/>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84546</xdr:rowOff>
    </xdr:from>
    <xdr:to>
      <xdr:col>78</xdr:col>
      <xdr:colOff>69850</xdr:colOff>
      <xdr:row>56</xdr:row>
      <xdr:rowOff>123734</xdr:rowOff>
    </xdr:to>
    <xdr:cxnSp macro="">
      <xdr:nvCxnSpPr>
        <xdr:cNvPr id="255" name="直線コネクタ 254"/>
        <xdr:cNvCxnSpPr/>
      </xdr:nvCxnSpPr>
      <xdr:spPr>
        <a:xfrm>
          <a:off x="14782800" y="968574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71483</xdr:rowOff>
    </xdr:from>
    <xdr:to>
      <xdr:col>73</xdr:col>
      <xdr:colOff>180975</xdr:colOff>
      <xdr:row>56</xdr:row>
      <xdr:rowOff>84546</xdr:rowOff>
    </xdr:to>
    <xdr:cxnSp macro="">
      <xdr:nvCxnSpPr>
        <xdr:cNvPr id="258" name="直線コネクタ 257"/>
        <xdr:cNvCxnSpPr/>
      </xdr:nvCxnSpPr>
      <xdr:spPr>
        <a:xfrm>
          <a:off x="13893800" y="96726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32294</xdr:rowOff>
    </xdr:from>
    <xdr:to>
      <xdr:col>69</xdr:col>
      <xdr:colOff>92075</xdr:colOff>
      <xdr:row>56</xdr:row>
      <xdr:rowOff>71483</xdr:rowOff>
    </xdr:to>
    <xdr:cxnSp macro="">
      <xdr:nvCxnSpPr>
        <xdr:cNvPr id="261" name="直線コネクタ 260"/>
        <xdr:cNvCxnSpPr/>
      </xdr:nvCxnSpPr>
      <xdr:spPr>
        <a:xfrm>
          <a:off x="13004800" y="96334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1" name="楕円 270"/>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2"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72934</xdr:rowOff>
    </xdr:from>
    <xdr:to>
      <xdr:col>78</xdr:col>
      <xdr:colOff>120650</xdr:colOff>
      <xdr:row>57</xdr:row>
      <xdr:rowOff>3084</xdr:rowOff>
    </xdr:to>
    <xdr:sp macro="" textlink="">
      <xdr:nvSpPr>
        <xdr:cNvPr id="273" name="楕円 272"/>
        <xdr:cNvSpPr/>
      </xdr:nvSpPr>
      <xdr:spPr>
        <a:xfrm>
          <a:off x="15621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159311</xdr:rowOff>
    </xdr:from>
    <xdr:ext cx="736600" cy="259045"/>
    <xdr:sp macro="" textlink="">
      <xdr:nvSpPr>
        <xdr:cNvPr id="274" name="テキスト ボックス 273"/>
        <xdr:cNvSpPr txBox="1"/>
      </xdr:nvSpPr>
      <xdr:spPr>
        <a:xfrm>
          <a:off x="15290800" y="9760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33746</xdr:rowOff>
    </xdr:from>
    <xdr:to>
      <xdr:col>74</xdr:col>
      <xdr:colOff>31750</xdr:colOff>
      <xdr:row>56</xdr:row>
      <xdr:rowOff>135346</xdr:rowOff>
    </xdr:to>
    <xdr:sp macro="" textlink="">
      <xdr:nvSpPr>
        <xdr:cNvPr id="275" name="楕円 274"/>
        <xdr:cNvSpPr/>
      </xdr:nvSpPr>
      <xdr:spPr>
        <a:xfrm>
          <a:off x="14732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76" name="テキスト ボックス 275"/>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20683</xdr:rowOff>
    </xdr:from>
    <xdr:to>
      <xdr:col>69</xdr:col>
      <xdr:colOff>142875</xdr:colOff>
      <xdr:row>56</xdr:row>
      <xdr:rowOff>122283</xdr:rowOff>
    </xdr:to>
    <xdr:sp macro="" textlink="">
      <xdr:nvSpPr>
        <xdr:cNvPr id="277" name="楕円 276"/>
        <xdr:cNvSpPr/>
      </xdr:nvSpPr>
      <xdr:spPr>
        <a:xfrm>
          <a:off x="13843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107060</xdr:rowOff>
    </xdr:from>
    <xdr:ext cx="762000" cy="259045"/>
    <xdr:sp macro="" textlink="">
      <xdr:nvSpPr>
        <xdr:cNvPr id="278" name="テキスト ボックス 277"/>
        <xdr:cNvSpPr txBox="1"/>
      </xdr:nvSpPr>
      <xdr:spPr>
        <a:xfrm>
          <a:off x="13512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152944</xdr:rowOff>
    </xdr:from>
    <xdr:to>
      <xdr:col>65</xdr:col>
      <xdr:colOff>53975</xdr:colOff>
      <xdr:row>56</xdr:row>
      <xdr:rowOff>83094</xdr:rowOff>
    </xdr:to>
    <xdr:sp macro="" textlink="">
      <xdr:nvSpPr>
        <xdr:cNvPr id="279" name="楕円 278"/>
        <xdr:cNvSpPr/>
      </xdr:nvSpPr>
      <xdr:spPr>
        <a:xfrm>
          <a:off x="12954000" y="9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93271</xdr:rowOff>
    </xdr:from>
    <xdr:ext cx="762000" cy="259045"/>
    <xdr:sp macro="" textlink="">
      <xdr:nvSpPr>
        <xdr:cNvPr id="280" name="テキスト ボックス 279"/>
        <xdr:cNvSpPr txBox="1"/>
      </xdr:nvSpPr>
      <xdr:spPr>
        <a:xfrm>
          <a:off x="12623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補助費等に係る経常収支比率は、引き続き類似団体平均を下回っており、今後も適正水準の維持に努める。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35</xdr:row>
      <xdr:rowOff>37846</xdr:rowOff>
    </xdr:to>
    <xdr:cxnSp macro="">
      <xdr:nvCxnSpPr>
        <xdr:cNvPr id="310" name="直線コネクタ 309"/>
        <xdr:cNvCxnSpPr/>
      </xdr:nvCxnSpPr>
      <xdr:spPr>
        <a:xfrm>
          <a:off x="15671800" y="59837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34</xdr:row>
      <xdr:rowOff>163576</xdr:rowOff>
    </xdr:to>
    <xdr:cxnSp macro="">
      <xdr:nvCxnSpPr>
        <xdr:cNvPr id="313" name="直線コネクタ 312"/>
        <xdr:cNvCxnSpPr/>
      </xdr:nvCxnSpPr>
      <xdr:spPr>
        <a:xfrm flipV="1">
          <a:off x="14782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14986</xdr:rowOff>
    </xdr:to>
    <xdr:cxnSp macro="">
      <xdr:nvCxnSpPr>
        <xdr:cNvPr id="316" name="直線コネクタ 315"/>
        <xdr:cNvCxnSpPr/>
      </xdr:nvCxnSpPr>
      <xdr:spPr>
        <a:xfrm flipV="1">
          <a:off x="13893800" y="59928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xdr:rowOff>
    </xdr:from>
    <xdr:to>
      <xdr:col>69</xdr:col>
      <xdr:colOff>92075</xdr:colOff>
      <xdr:row>35</xdr:row>
      <xdr:rowOff>14986</xdr:rowOff>
    </xdr:to>
    <xdr:cxnSp macro="">
      <xdr:nvCxnSpPr>
        <xdr:cNvPr id="319" name="直線コネクタ 318"/>
        <xdr:cNvCxnSpPr/>
      </xdr:nvCxnSpPr>
      <xdr:spPr>
        <a:xfrm>
          <a:off x="13004800" y="6006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9" name="楕円 328"/>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30"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103632</xdr:rowOff>
    </xdr:from>
    <xdr:to>
      <xdr:col>78</xdr:col>
      <xdr:colOff>120650</xdr:colOff>
      <xdr:row>35</xdr:row>
      <xdr:rowOff>33782</xdr:rowOff>
    </xdr:to>
    <xdr:sp macro="" textlink="">
      <xdr:nvSpPr>
        <xdr:cNvPr id="331" name="楕円 330"/>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43959</xdr:rowOff>
    </xdr:from>
    <xdr:ext cx="736600" cy="259045"/>
    <xdr:sp macro="" textlink="">
      <xdr:nvSpPr>
        <xdr:cNvPr id="332" name="テキスト ボックス 331"/>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33" name="楕円 332"/>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34" name="テキスト ボックス 333"/>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5" name="楕円 334"/>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6" name="テキスト ボックス 335"/>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126492</xdr:rowOff>
    </xdr:from>
    <xdr:to>
      <xdr:col>65</xdr:col>
      <xdr:colOff>53975</xdr:colOff>
      <xdr:row>35</xdr:row>
      <xdr:rowOff>56642</xdr:rowOff>
    </xdr:to>
    <xdr:sp macro="" textlink="">
      <xdr:nvSpPr>
        <xdr:cNvPr id="337" name="楕円 336"/>
        <xdr:cNvSpPr/>
      </xdr:nvSpPr>
      <xdr:spPr>
        <a:xfrm>
          <a:off x="12954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66819</xdr:rowOff>
    </xdr:from>
    <xdr:ext cx="762000" cy="259045"/>
    <xdr:sp macro="" textlink="">
      <xdr:nvSpPr>
        <xdr:cNvPr id="338" name="テキスト ボックス 337"/>
        <xdr:cNvSpPr txBox="1"/>
      </xdr:nvSpPr>
      <xdr:spPr>
        <a:xfrm>
          <a:off x="12623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過去に実施した大型建設事業に係る地方債の元金償還開始に伴い、公債費に係る経常収支比率は前年度から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％となった。公債費は平成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までは高止まりの状況であり、普通交付税の合併特例加算の段階的縮減も重なり、厳しい財政運営となる。新発債に係る事業は計画的かつ必要最低限とし、繰上償還及び利率見直しを行うことで経常収支比率の上昇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136525</xdr:rowOff>
    </xdr:from>
    <xdr:to>
      <xdr:col>24</xdr:col>
      <xdr:colOff>25400</xdr:colOff>
      <xdr:row>75</xdr:row>
      <xdr:rowOff>153670</xdr:rowOff>
    </xdr:to>
    <xdr:cxnSp macro="">
      <xdr:nvCxnSpPr>
        <xdr:cNvPr id="370" name="直線コネクタ 369"/>
        <xdr:cNvCxnSpPr/>
      </xdr:nvCxnSpPr>
      <xdr:spPr>
        <a:xfrm>
          <a:off x="3987800" y="129952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136525</xdr:rowOff>
    </xdr:to>
    <xdr:cxnSp macro="">
      <xdr:nvCxnSpPr>
        <xdr:cNvPr id="373" name="直線コネクタ 372"/>
        <xdr:cNvCxnSpPr/>
      </xdr:nvCxnSpPr>
      <xdr:spPr>
        <a:xfrm>
          <a:off x="3098800" y="129476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106045</xdr:rowOff>
    </xdr:to>
    <xdr:cxnSp macro="">
      <xdr:nvCxnSpPr>
        <xdr:cNvPr id="376" name="直線コネクタ 375"/>
        <xdr:cNvCxnSpPr/>
      </xdr:nvCxnSpPr>
      <xdr:spPr>
        <a:xfrm flipV="1">
          <a:off x="2209800" y="129476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106045</xdr:rowOff>
    </xdr:to>
    <xdr:cxnSp macro="">
      <xdr:nvCxnSpPr>
        <xdr:cNvPr id="379" name="直線コネクタ 378"/>
        <xdr:cNvCxnSpPr/>
      </xdr:nvCxnSpPr>
      <xdr:spPr>
        <a:xfrm>
          <a:off x="1320800" y="129552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89" name="楕円 388"/>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74947</xdr:rowOff>
    </xdr:from>
    <xdr:ext cx="762000" cy="259045"/>
    <xdr:sp macro="" textlink="">
      <xdr:nvSpPr>
        <xdr:cNvPr id="390" name="公債費該当値テキスト"/>
        <xdr:cNvSpPr txBox="1"/>
      </xdr:nvSpPr>
      <xdr:spPr>
        <a:xfrm>
          <a:off x="49149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85725</xdr:rowOff>
    </xdr:from>
    <xdr:to>
      <xdr:col>20</xdr:col>
      <xdr:colOff>38100</xdr:colOff>
      <xdr:row>76</xdr:row>
      <xdr:rowOff>15875</xdr:rowOff>
    </xdr:to>
    <xdr:sp macro="" textlink="">
      <xdr:nvSpPr>
        <xdr:cNvPr id="391" name="楕円 390"/>
        <xdr:cNvSpPr/>
      </xdr:nvSpPr>
      <xdr:spPr>
        <a:xfrm>
          <a:off x="3937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652</xdr:rowOff>
    </xdr:from>
    <xdr:ext cx="736600" cy="259045"/>
    <xdr:sp macro="" textlink="">
      <xdr:nvSpPr>
        <xdr:cNvPr id="392" name="テキスト ボックス 391"/>
        <xdr:cNvSpPr txBox="1"/>
      </xdr:nvSpPr>
      <xdr:spPr>
        <a:xfrm>
          <a:off x="3606800" y="13030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3" name="楕円 392"/>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394" name="テキスト ボックス 393"/>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55245</xdr:rowOff>
    </xdr:from>
    <xdr:to>
      <xdr:col>11</xdr:col>
      <xdr:colOff>60325</xdr:colOff>
      <xdr:row>75</xdr:row>
      <xdr:rowOff>156845</xdr:rowOff>
    </xdr:to>
    <xdr:sp macro="" textlink="">
      <xdr:nvSpPr>
        <xdr:cNvPr id="395" name="楕円 394"/>
        <xdr:cNvSpPr/>
      </xdr:nvSpPr>
      <xdr:spPr>
        <a:xfrm>
          <a:off x="2159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141622</xdr:rowOff>
    </xdr:from>
    <xdr:ext cx="762000" cy="259045"/>
    <xdr:sp macro="" textlink="">
      <xdr:nvSpPr>
        <xdr:cNvPr id="396" name="テキスト ボックス 395"/>
        <xdr:cNvSpPr txBox="1"/>
      </xdr:nvSpPr>
      <xdr:spPr>
        <a:xfrm>
          <a:off x="1828800" y="1300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7" name="楕円 396"/>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132097</xdr:rowOff>
    </xdr:from>
    <xdr:ext cx="762000" cy="259045"/>
    <xdr:sp macro="" textlink="">
      <xdr:nvSpPr>
        <xdr:cNvPr id="398" name="テキスト ボックス 397"/>
        <xdr:cNvSpPr txBox="1"/>
      </xdr:nvSpPr>
      <xdr:spPr>
        <a:xfrm>
          <a:off x="939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公債費以外の経常収支比率は、引き続き類似団体平均を下回っており、今後も適正水準の維持に努める。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27939</xdr:rowOff>
    </xdr:to>
    <xdr:cxnSp macro="">
      <xdr:nvCxnSpPr>
        <xdr:cNvPr id="431" name="直線コネクタ 430"/>
        <xdr:cNvCxnSpPr/>
      </xdr:nvCxnSpPr>
      <xdr:spPr>
        <a:xfrm flipV="1">
          <a:off x="15671800" y="132219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46989</xdr:rowOff>
    </xdr:to>
    <xdr:cxnSp macro="">
      <xdr:nvCxnSpPr>
        <xdr:cNvPr id="434" name="直線コネクタ 433"/>
        <xdr:cNvCxnSpPr/>
      </xdr:nvCxnSpPr>
      <xdr:spPr>
        <a:xfrm flipV="1">
          <a:off x="14782800" y="132295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142239</xdr:rowOff>
    </xdr:from>
    <xdr:to>
      <xdr:col>73</xdr:col>
      <xdr:colOff>180975</xdr:colOff>
      <xdr:row>77</xdr:row>
      <xdr:rowOff>46989</xdr:rowOff>
    </xdr:to>
    <xdr:cxnSp macro="">
      <xdr:nvCxnSpPr>
        <xdr:cNvPr id="437" name="直線コネクタ 436"/>
        <xdr:cNvCxnSpPr/>
      </xdr:nvCxnSpPr>
      <xdr:spPr>
        <a:xfrm>
          <a:off x="13893800" y="13172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39370</xdr:rowOff>
    </xdr:from>
    <xdr:to>
      <xdr:col>69</xdr:col>
      <xdr:colOff>92075</xdr:colOff>
      <xdr:row>76</xdr:row>
      <xdr:rowOff>142239</xdr:rowOff>
    </xdr:to>
    <xdr:cxnSp macro="">
      <xdr:nvCxnSpPr>
        <xdr:cNvPr id="440" name="直線コネクタ 439"/>
        <xdr:cNvCxnSpPr/>
      </xdr:nvCxnSpPr>
      <xdr:spPr>
        <a:xfrm>
          <a:off x="13004800" y="130695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140970</xdr:rowOff>
    </xdr:from>
    <xdr:to>
      <xdr:col>82</xdr:col>
      <xdr:colOff>158750</xdr:colOff>
      <xdr:row>77</xdr:row>
      <xdr:rowOff>71120</xdr:rowOff>
    </xdr:to>
    <xdr:sp macro="" textlink="">
      <xdr:nvSpPr>
        <xdr:cNvPr id="450" name="楕円 449"/>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157497</xdr:rowOff>
    </xdr:from>
    <xdr:ext cx="762000" cy="259045"/>
    <xdr:sp macro="" textlink="">
      <xdr:nvSpPr>
        <xdr:cNvPr id="451" name="公債費以外該当値テキスト"/>
        <xdr:cNvSpPr txBox="1"/>
      </xdr:nvSpPr>
      <xdr:spPr>
        <a:xfrm>
          <a:off x="165989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148589</xdr:rowOff>
    </xdr:from>
    <xdr:to>
      <xdr:col>78</xdr:col>
      <xdr:colOff>120650</xdr:colOff>
      <xdr:row>77</xdr:row>
      <xdr:rowOff>78739</xdr:rowOff>
    </xdr:to>
    <xdr:sp macro="" textlink="">
      <xdr:nvSpPr>
        <xdr:cNvPr id="452" name="楕円 451"/>
        <xdr:cNvSpPr/>
      </xdr:nvSpPr>
      <xdr:spPr>
        <a:xfrm>
          <a:off x="15621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53" name="テキスト ボックス 452"/>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4" name="楕円 453"/>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5" name="テキスト ボックス 454"/>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91439</xdr:rowOff>
    </xdr:from>
    <xdr:to>
      <xdr:col>69</xdr:col>
      <xdr:colOff>142875</xdr:colOff>
      <xdr:row>77</xdr:row>
      <xdr:rowOff>21589</xdr:rowOff>
    </xdr:to>
    <xdr:sp macro="" textlink="">
      <xdr:nvSpPr>
        <xdr:cNvPr id="456" name="楕円 455"/>
        <xdr:cNvSpPr/>
      </xdr:nvSpPr>
      <xdr:spPr>
        <a:xfrm>
          <a:off x="13843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57" name="テキスト ボックス 456"/>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160020</xdr:rowOff>
    </xdr:from>
    <xdr:to>
      <xdr:col>65</xdr:col>
      <xdr:colOff>53975</xdr:colOff>
      <xdr:row>76</xdr:row>
      <xdr:rowOff>90170</xdr:rowOff>
    </xdr:to>
    <xdr:sp macro="" textlink="">
      <xdr:nvSpPr>
        <xdr:cNvPr id="458" name="楕円 457"/>
        <xdr:cNvSpPr/>
      </xdr:nvSpPr>
      <xdr:spPr>
        <a:xfrm>
          <a:off x="12954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100347</xdr:rowOff>
    </xdr:from>
    <xdr:ext cx="762000" cy="259045"/>
    <xdr:sp macro="" textlink="">
      <xdr:nvSpPr>
        <xdr:cNvPr id="459" name="テキスト ボックス 458"/>
        <xdr:cNvSpPr txBox="1"/>
      </xdr:nvSpPr>
      <xdr:spPr>
        <a:xfrm>
          <a:off x="12623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100000</xdr:rowOff>
    </xdr:from>
    <xdr:to>
      <xdr:col>29</xdr:col>
      <xdr:colOff>127000</xdr:colOff>
      <xdr:row>16</xdr:row>
      <xdr:rowOff>15850</xdr:rowOff>
    </xdr:to>
    <xdr:cxnSp macro="">
      <xdr:nvCxnSpPr>
        <xdr:cNvPr id="50" name="直線コネクタ 49"/>
        <xdr:cNvCxnSpPr/>
      </xdr:nvCxnSpPr>
      <xdr:spPr bwMode="auto">
        <a:xfrm flipV="1">
          <a:off x="5003800" y="2719375"/>
          <a:ext cx="647700" cy="8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170612</xdr:rowOff>
    </xdr:from>
    <xdr:to>
      <xdr:col>26</xdr:col>
      <xdr:colOff>50800</xdr:colOff>
      <xdr:row>16</xdr:row>
      <xdr:rowOff>15850</xdr:rowOff>
    </xdr:to>
    <xdr:cxnSp macro="">
      <xdr:nvCxnSpPr>
        <xdr:cNvPr id="53" name="直線コネクタ 52"/>
        <xdr:cNvCxnSpPr/>
      </xdr:nvCxnSpPr>
      <xdr:spPr bwMode="auto">
        <a:xfrm>
          <a:off x="4305300" y="2789987"/>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137173</xdr:rowOff>
    </xdr:from>
    <xdr:to>
      <xdr:col>22</xdr:col>
      <xdr:colOff>114300</xdr:colOff>
      <xdr:row>15</xdr:row>
      <xdr:rowOff>170612</xdr:rowOff>
    </xdr:to>
    <xdr:cxnSp macro="">
      <xdr:nvCxnSpPr>
        <xdr:cNvPr id="56" name="直線コネクタ 55"/>
        <xdr:cNvCxnSpPr/>
      </xdr:nvCxnSpPr>
      <xdr:spPr bwMode="auto">
        <a:xfrm>
          <a:off x="3606800" y="2756548"/>
          <a:ext cx="698500" cy="3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137173</xdr:rowOff>
    </xdr:from>
    <xdr:to>
      <xdr:col>18</xdr:col>
      <xdr:colOff>177800</xdr:colOff>
      <xdr:row>15</xdr:row>
      <xdr:rowOff>164579</xdr:rowOff>
    </xdr:to>
    <xdr:cxnSp macro="">
      <xdr:nvCxnSpPr>
        <xdr:cNvPr id="59" name="直線コネクタ 58"/>
        <xdr:cNvCxnSpPr/>
      </xdr:nvCxnSpPr>
      <xdr:spPr bwMode="auto">
        <a:xfrm flipV="1">
          <a:off x="2908300" y="2756548"/>
          <a:ext cx="698500" cy="27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49200</xdr:rowOff>
    </xdr:from>
    <xdr:to>
      <xdr:col>29</xdr:col>
      <xdr:colOff>177800</xdr:colOff>
      <xdr:row>15</xdr:row>
      <xdr:rowOff>150800</xdr:rowOff>
    </xdr:to>
    <xdr:sp macro="" textlink="">
      <xdr:nvSpPr>
        <xdr:cNvPr id="69" name="楕円 68"/>
        <xdr:cNvSpPr/>
      </xdr:nvSpPr>
      <xdr:spPr bwMode="auto">
        <a:xfrm>
          <a:off x="5600700" y="2668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65727</xdr:rowOff>
    </xdr:from>
    <xdr:ext cx="762000" cy="259045"/>
    <xdr:sp macro="" textlink="">
      <xdr:nvSpPr>
        <xdr:cNvPr id="70" name="人口1人当たり決算額の推移該当値テキスト130"/>
        <xdr:cNvSpPr txBox="1"/>
      </xdr:nvSpPr>
      <xdr:spPr>
        <a:xfrm>
          <a:off x="5740400" y="251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136500</xdr:rowOff>
    </xdr:from>
    <xdr:to>
      <xdr:col>26</xdr:col>
      <xdr:colOff>101600</xdr:colOff>
      <xdr:row>16</xdr:row>
      <xdr:rowOff>66650</xdr:rowOff>
    </xdr:to>
    <xdr:sp macro="" textlink="">
      <xdr:nvSpPr>
        <xdr:cNvPr id="71" name="楕円 70"/>
        <xdr:cNvSpPr/>
      </xdr:nvSpPr>
      <xdr:spPr bwMode="auto">
        <a:xfrm>
          <a:off x="4953000" y="2755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76827</xdr:rowOff>
    </xdr:from>
    <xdr:ext cx="736600" cy="259045"/>
    <xdr:sp macro="" textlink="">
      <xdr:nvSpPr>
        <xdr:cNvPr id="72" name="テキスト ボックス 71"/>
        <xdr:cNvSpPr txBox="1"/>
      </xdr:nvSpPr>
      <xdr:spPr>
        <a:xfrm>
          <a:off x="4622800" y="252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119812</xdr:rowOff>
    </xdr:from>
    <xdr:to>
      <xdr:col>22</xdr:col>
      <xdr:colOff>165100</xdr:colOff>
      <xdr:row>16</xdr:row>
      <xdr:rowOff>49962</xdr:rowOff>
    </xdr:to>
    <xdr:sp macro="" textlink="">
      <xdr:nvSpPr>
        <xdr:cNvPr id="73" name="楕円 72"/>
        <xdr:cNvSpPr/>
      </xdr:nvSpPr>
      <xdr:spPr bwMode="auto">
        <a:xfrm>
          <a:off x="4254500" y="273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60139</xdr:rowOff>
    </xdr:from>
    <xdr:ext cx="762000" cy="259045"/>
    <xdr:sp macro="" textlink="">
      <xdr:nvSpPr>
        <xdr:cNvPr id="74" name="テキスト ボックス 73"/>
        <xdr:cNvSpPr txBox="1"/>
      </xdr:nvSpPr>
      <xdr:spPr>
        <a:xfrm>
          <a:off x="3924300" y="250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86373</xdr:rowOff>
    </xdr:from>
    <xdr:to>
      <xdr:col>19</xdr:col>
      <xdr:colOff>38100</xdr:colOff>
      <xdr:row>16</xdr:row>
      <xdr:rowOff>16523</xdr:rowOff>
    </xdr:to>
    <xdr:sp macro="" textlink="">
      <xdr:nvSpPr>
        <xdr:cNvPr id="75" name="楕円 74"/>
        <xdr:cNvSpPr/>
      </xdr:nvSpPr>
      <xdr:spPr bwMode="auto">
        <a:xfrm>
          <a:off x="3556000" y="2705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26700</xdr:rowOff>
    </xdr:from>
    <xdr:ext cx="762000" cy="259045"/>
    <xdr:sp macro="" textlink="">
      <xdr:nvSpPr>
        <xdr:cNvPr id="76" name="テキスト ボックス 75"/>
        <xdr:cNvSpPr txBox="1"/>
      </xdr:nvSpPr>
      <xdr:spPr>
        <a:xfrm>
          <a:off x="3225800" y="247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113779</xdr:rowOff>
    </xdr:from>
    <xdr:to>
      <xdr:col>15</xdr:col>
      <xdr:colOff>101600</xdr:colOff>
      <xdr:row>16</xdr:row>
      <xdr:rowOff>43929</xdr:rowOff>
    </xdr:to>
    <xdr:sp macro="" textlink="">
      <xdr:nvSpPr>
        <xdr:cNvPr id="77" name="楕円 76"/>
        <xdr:cNvSpPr/>
      </xdr:nvSpPr>
      <xdr:spPr bwMode="auto">
        <a:xfrm>
          <a:off x="2857500" y="2733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54106</xdr:rowOff>
    </xdr:from>
    <xdr:ext cx="762000" cy="259045"/>
    <xdr:sp macro="" textlink="">
      <xdr:nvSpPr>
        <xdr:cNvPr id="78" name="テキスト ボックス 77"/>
        <xdr:cNvSpPr txBox="1"/>
      </xdr:nvSpPr>
      <xdr:spPr>
        <a:xfrm>
          <a:off x="2527300" y="250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127078</xdr:rowOff>
    </xdr:from>
    <xdr:to>
      <xdr:col>29</xdr:col>
      <xdr:colOff>127000</xdr:colOff>
      <xdr:row>37</xdr:row>
      <xdr:rowOff>130319</xdr:rowOff>
    </xdr:to>
    <xdr:cxnSp macro="">
      <xdr:nvCxnSpPr>
        <xdr:cNvPr id="110" name="直線コネクタ 109"/>
        <xdr:cNvCxnSpPr/>
      </xdr:nvCxnSpPr>
      <xdr:spPr bwMode="auto">
        <a:xfrm>
          <a:off x="5003800" y="7251778"/>
          <a:ext cx="647700" cy="3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127078</xdr:rowOff>
    </xdr:from>
    <xdr:to>
      <xdr:col>26</xdr:col>
      <xdr:colOff>50800</xdr:colOff>
      <xdr:row>37</xdr:row>
      <xdr:rowOff>160655</xdr:rowOff>
    </xdr:to>
    <xdr:cxnSp macro="">
      <xdr:nvCxnSpPr>
        <xdr:cNvPr id="113" name="直線コネクタ 112"/>
        <xdr:cNvCxnSpPr/>
      </xdr:nvCxnSpPr>
      <xdr:spPr bwMode="auto">
        <a:xfrm flipV="1">
          <a:off x="4305300" y="7251778"/>
          <a:ext cx="698500" cy="33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133986</xdr:rowOff>
    </xdr:from>
    <xdr:to>
      <xdr:col>22</xdr:col>
      <xdr:colOff>114300</xdr:colOff>
      <xdr:row>37</xdr:row>
      <xdr:rowOff>160655</xdr:rowOff>
    </xdr:to>
    <xdr:cxnSp macro="">
      <xdr:nvCxnSpPr>
        <xdr:cNvPr id="116" name="直線コネクタ 115"/>
        <xdr:cNvCxnSpPr/>
      </xdr:nvCxnSpPr>
      <xdr:spPr bwMode="auto">
        <a:xfrm>
          <a:off x="3606800" y="7258686"/>
          <a:ext cx="698500" cy="26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125894</xdr:rowOff>
    </xdr:from>
    <xdr:to>
      <xdr:col>18</xdr:col>
      <xdr:colOff>177800</xdr:colOff>
      <xdr:row>37</xdr:row>
      <xdr:rowOff>133986</xdr:rowOff>
    </xdr:to>
    <xdr:cxnSp macro="">
      <xdr:nvCxnSpPr>
        <xdr:cNvPr id="119" name="直線コネクタ 118"/>
        <xdr:cNvCxnSpPr/>
      </xdr:nvCxnSpPr>
      <xdr:spPr bwMode="auto">
        <a:xfrm>
          <a:off x="2908300" y="7250594"/>
          <a:ext cx="698500" cy="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79519</xdr:rowOff>
    </xdr:from>
    <xdr:to>
      <xdr:col>29</xdr:col>
      <xdr:colOff>177800</xdr:colOff>
      <xdr:row>37</xdr:row>
      <xdr:rowOff>181119</xdr:rowOff>
    </xdr:to>
    <xdr:sp macro="" textlink="">
      <xdr:nvSpPr>
        <xdr:cNvPr id="129" name="楕円 128"/>
        <xdr:cNvSpPr/>
      </xdr:nvSpPr>
      <xdr:spPr bwMode="auto">
        <a:xfrm>
          <a:off x="5600700" y="7204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96046</xdr:rowOff>
    </xdr:from>
    <xdr:ext cx="762000" cy="259045"/>
    <xdr:sp macro="" textlink="">
      <xdr:nvSpPr>
        <xdr:cNvPr id="130" name="人口1人当たり決算額の推移該当値テキスト445"/>
        <xdr:cNvSpPr txBox="1"/>
      </xdr:nvSpPr>
      <xdr:spPr>
        <a:xfrm>
          <a:off x="5740400" y="704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76278</xdr:rowOff>
    </xdr:from>
    <xdr:to>
      <xdr:col>26</xdr:col>
      <xdr:colOff>101600</xdr:colOff>
      <xdr:row>37</xdr:row>
      <xdr:rowOff>177878</xdr:rowOff>
    </xdr:to>
    <xdr:sp macro="" textlink="">
      <xdr:nvSpPr>
        <xdr:cNvPr id="131" name="楕円 130"/>
        <xdr:cNvSpPr/>
      </xdr:nvSpPr>
      <xdr:spPr bwMode="auto">
        <a:xfrm>
          <a:off x="4953000" y="720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16605</xdr:rowOff>
    </xdr:from>
    <xdr:ext cx="736600" cy="259045"/>
    <xdr:sp macro="" textlink="">
      <xdr:nvSpPr>
        <xdr:cNvPr id="132" name="テキスト ボックス 131"/>
        <xdr:cNvSpPr txBox="1"/>
      </xdr:nvSpPr>
      <xdr:spPr>
        <a:xfrm>
          <a:off x="4622800" y="6969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109855</xdr:rowOff>
    </xdr:from>
    <xdr:to>
      <xdr:col>22</xdr:col>
      <xdr:colOff>165100</xdr:colOff>
      <xdr:row>37</xdr:row>
      <xdr:rowOff>211455</xdr:rowOff>
    </xdr:to>
    <xdr:sp macro="" textlink="">
      <xdr:nvSpPr>
        <xdr:cNvPr id="133" name="楕円 132"/>
        <xdr:cNvSpPr/>
      </xdr:nvSpPr>
      <xdr:spPr bwMode="auto">
        <a:xfrm>
          <a:off x="4254500" y="7234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50182</xdr:rowOff>
    </xdr:from>
    <xdr:ext cx="762000" cy="259045"/>
    <xdr:sp macro="" textlink="">
      <xdr:nvSpPr>
        <xdr:cNvPr id="134" name="テキスト ボックス 133"/>
        <xdr:cNvSpPr txBox="1"/>
      </xdr:nvSpPr>
      <xdr:spPr>
        <a:xfrm>
          <a:off x="3924300" y="700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83186</xdr:rowOff>
    </xdr:from>
    <xdr:to>
      <xdr:col>19</xdr:col>
      <xdr:colOff>38100</xdr:colOff>
      <xdr:row>37</xdr:row>
      <xdr:rowOff>184786</xdr:rowOff>
    </xdr:to>
    <xdr:sp macro="" textlink="">
      <xdr:nvSpPr>
        <xdr:cNvPr id="135" name="楕円 134"/>
        <xdr:cNvSpPr/>
      </xdr:nvSpPr>
      <xdr:spPr bwMode="auto">
        <a:xfrm>
          <a:off x="3556000" y="720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23513</xdr:rowOff>
    </xdr:from>
    <xdr:ext cx="762000" cy="259045"/>
    <xdr:sp macro="" textlink="">
      <xdr:nvSpPr>
        <xdr:cNvPr id="136" name="テキスト ボックス 135"/>
        <xdr:cNvSpPr txBox="1"/>
      </xdr:nvSpPr>
      <xdr:spPr>
        <a:xfrm>
          <a:off x="3225800" y="697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75094</xdr:rowOff>
    </xdr:from>
    <xdr:to>
      <xdr:col>15</xdr:col>
      <xdr:colOff>101600</xdr:colOff>
      <xdr:row>37</xdr:row>
      <xdr:rowOff>176694</xdr:rowOff>
    </xdr:to>
    <xdr:sp macro="" textlink="">
      <xdr:nvSpPr>
        <xdr:cNvPr id="137" name="楕円 136"/>
        <xdr:cNvSpPr/>
      </xdr:nvSpPr>
      <xdr:spPr bwMode="auto">
        <a:xfrm>
          <a:off x="2857500" y="7199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15421</xdr:rowOff>
    </xdr:from>
    <xdr:ext cx="762000" cy="259045"/>
    <xdr:sp macro="" textlink="">
      <xdr:nvSpPr>
        <xdr:cNvPr id="138" name="テキスト ボックス 137"/>
        <xdr:cNvSpPr txBox="1"/>
      </xdr:nvSpPr>
      <xdr:spPr>
        <a:xfrm>
          <a:off x="2527300" y="69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29,278
28,661
537.75
21,817,355
21,170,158
410,636
12,941,063
27,203,804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170066</xdr:rowOff>
    </xdr:from>
    <xdr:to>
      <xdr:col>24</xdr:col>
      <xdr:colOff>63500</xdr:colOff>
      <xdr:row>32</xdr:row>
      <xdr:rowOff>6020</xdr:rowOff>
    </xdr:to>
    <xdr:cxnSp macro="">
      <xdr:nvCxnSpPr>
        <xdr:cNvPr id="61" name="直線コネクタ 60"/>
        <xdr:cNvCxnSpPr/>
      </xdr:nvCxnSpPr>
      <xdr:spPr>
        <a:xfrm>
          <a:off x="3797300" y="5485016"/>
          <a:ext cx="8382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157404</xdr:rowOff>
    </xdr:from>
    <xdr:to>
      <xdr:col>19</xdr:col>
      <xdr:colOff>177800</xdr:colOff>
      <xdr:row>31</xdr:row>
      <xdr:rowOff>170066</xdr:rowOff>
    </xdr:to>
    <xdr:cxnSp macro="">
      <xdr:nvCxnSpPr>
        <xdr:cNvPr id="64" name="直線コネクタ 63"/>
        <xdr:cNvCxnSpPr/>
      </xdr:nvCxnSpPr>
      <xdr:spPr>
        <a:xfrm>
          <a:off x="2908300" y="5472354"/>
          <a:ext cx="889000" cy="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140221</xdr:rowOff>
    </xdr:from>
    <xdr:to>
      <xdr:col>15</xdr:col>
      <xdr:colOff>50800</xdr:colOff>
      <xdr:row>31</xdr:row>
      <xdr:rowOff>157404</xdr:rowOff>
    </xdr:to>
    <xdr:cxnSp macro="">
      <xdr:nvCxnSpPr>
        <xdr:cNvPr id="67" name="直線コネクタ 66"/>
        <xdr:cNvCxnSpPr/>
      </xdr:nvCxnSpPr>
      <xdr:spPr>
        <a:xfrm>
          <a:off x="2019300" y="5455171"/>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140221</xdr:rowOff>
    </xdr:from>
    <xdr:to>
      <xdr:col>10</xdr:col>
      <xdr:colOff>114300</xdr:colOff>
      <xdr:row>32</xdr:row>
      <xdr:rowOff>10427</xdr:rowOff>
    </xdr:to>
    <xdr:cxnSp macro="">
      <xdr:nvCxnSpPr>
        <xdr:cNvPr id="70" name="直線コネクタ 69"/>
        <xdr:cNvCxnSpPr/>
      </xdr:nvCxnSpPr>
      <xdr:spPr>
        <a:xfrm flipV="1">
          <a:off x="1130300" y="5455171"/>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126670</xdr:rowOff>
    </xdr:from>
    <xdr:to>
      <xdr:col>24</xdr:col>
      <xdr:colOff>114300</xdr:colOff>
      <xdr:row>32</xdr:row>
      <xdr:rowOff>56820</xdr:rowOff>
    </xdr:to>
    <xdr:sp macro="" textlink="">
      <xdr:nvSpPr>
        <xdr:cNvPr id="80" name="楕円 79"/>
        <xdr:cNvSpPr/>
      </xdr:nvSpPr>
      <xdr:spPr>
        <a:xfrm>
          <a:off x="4584700" y="54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149547</xdr:rowOff>
    </xdr:from>
    <xdr:ext cx="599010" cy="259045"/>
    <xdr:sp macro="" textlink="">
      <xdr:nvSpPr>
        <xdr:cNvPr id="81" name="人件費該当値テキスト"/>
        <xdr:cNvSpPr txBox="1"/>
      </xdr:nvSpPr>
      <xdr:spPr>
        <a:xfrm>
          <a:off x="4686300" y="529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119266</xdr:rowOff>
    </xdr:from>
    <xdr:to>
      <xdr:col>20</xdr:col>
      <xdr:colOff>38100</xdr:colOff>
      <xdr:row>32</xdr:row>
      <xdr:rowOff>49416</xdr:rowOff>
    </xdr:to>
    <xdr:sp macro="" textlink="">
      <xdr:nvSpPr>
        <xdr:cNvPr id="82" name="楕円 81"/>
        <xdr:cNvSpPr/>
      </xdr:nvSpPr>
      <xdr:spPr>
        <a:xfrm>
          <a:off x="3746500" y="54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65943</xdr:rowOff>
    </xdr:from>
    <xdr:ext cx="599010" cy="259045"/>
    <xdr:sp macro="" textlink="">
      <xdr:nvSpPr>
        <xdr:cNvPr id="83" name="テキスト ボックス 82"/>
        <xdr:cNvSpPr txBox="1"/>
      </xdr:nvSpPr>
      <xdr:spPr>
        <a:xfrm>
          <a:off x="3497795" y="520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106604</xdr:rowOff>
    </xdr:from>
    <xdr:to>
      <xdr:col>15</xdr:col>
      <xdr:colOff>101600</xdr:colOff>
      <xdr:row>32</xdr:row>
      <xdr:rowOff>36754</xdr:rowOff>
    </xdr:to>
    <xdr:sp macro="" textlink="">
      <xdr:nvSpPr>
        <xdr:cNvPr id="84" name="楕円 83"/>
        <xdr:cNvSpPr/>
      </xdr:nvSpPr>
      <xdr:spPr>
        <a:xfrm>
          <a:off x="2857500" y="54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53281</xdr:rowOff>
    </xdr:from>
    <xdr:ext cx="599010" cy="259045"/>
    <xdr:sp macro="" textlink="">
      <xdr:nvSpPr>
        <xdr:cNvPr id="85" name="テキスト ボックス 84"/>
        <xdr:cNvSpPr txBox="1"/>
      </xdr:nvSpPr>
      <xdr:spPr>
        <a:xfrm>
          <a:off x="2608795" y="5196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89421</xdr:rowOff>
    </xdr:from>
    <xdr:to>
      <xdr:col>10</xdr:col>
      <xdr:colOff>165100</xdr:colOff>
      <xdr:row>32</xdr:row>
      <xdr:rowOff>19571</xdr:rowOff>
    </xdr:to>
    <xdr:sp macro="" textlink="">
      <xdr:nvSpPr>
        <xdr:cNvPr id="86" name="楕円 85"/>
        <xdr:cNvSpPr/>
      </xdr:nvSpPr>
      <xdr:spPr>
        <a:xfrm>
          <a:off x="1968500" y="54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36098</xdr:rowOff>
    </xdr:from>
    <xdr:ext cx="599010" cy="259045"/>
    <xdr:sp macro="" textlink="">
      <xdr:nvSpPr>
        <xdr:cNvPr id="87" name="テキスト ボックス 86"/>
        <xdr:cNvSpPr txBox="1"/>
      </xdr:nvSpPr>
      <xdr:spPr>
        <a:xfrm>
          <a:off x="1719795" y="51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131077</xdr:rowOff>
    </xdr:from>
    <xdr:to>
      <xdr:col>6</xdr:col>
      <xdr:colOff>38100</xdr:colOff>
      <xdr:row>32</xdr:row>
      <xdr:rowOff>61227</xdr:rowOff>
    </xdr:to>
    <xdr:sp macro="" textlink="">
      <xdr:nvSpPr>
        <xdr:cNvPr id="88" name="楕円 87"/>
        <xdr:cNvSpPr/>
      </xdr:nvSpPr>
      <xdr:spPr>
        <a:xfrm>
          <a:off x="1079500" y="544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77754</xdr:rowOff>
    </xdr:from>
    <xdr:ext cx="599010" cy="259045"/>
    <xdr:sp macro="" textlink="">
      <xdr:nvSpPr>
        <xdr:cNvPr id="89" name="テキスト ボックス 88"/>
        <xdr:cNvSpPr txBox="1"/>
      </xdr:nvSpPr>
      <xdr:spPr>
        <a:xfrm>
          <a:off x="830795" y="522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68631</xdr:rowOff>
    </xdr:from>
    <xdr:to>
      <xdr:col>24</xdr:col>
      <xdr:colOff>63500</xdr:colOff>
      <xdr:row>53</xdr:row>
      <xdr:rowOff>116739</xdr:rowOff>
    </xdr:to>
    <xdr:cxnSp macro="">
      <xdr:nvCxnSpPr>
        <xdr:cNvPr id="119" name="直線コネクタ 118"/>
        <xdr:cNvCxnSpPr/>
      </xdr:nvCxnSpPr>
      <xdr:spPr>
        <a:xfrm flipV="1">
          <a:off x="3797300" y="9155481"/>
          <a:ext cx="838200" cy="4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110960</xdr:rowOff>
    </xdr:from>
    <xdr:to>
      <xdr:col>19</xdr:col>
      <xdr:colOff>177800</xdr:colOff>
      <xdr:row>53</xdr:row>
      <xdr:rowOff>116739</xdr:rowOff>
    </xdr:to>
    <xdr:cxnSp macro="">
      <xdr:nvCxnSpPr>
        <xdr:cNvPr id="122" name="直線コネクタ 121"/>
        <xdr:cNvCxnSpPr/>
      </xdr:nvCxnSpPr>
      <xdr:spPr>
        <a:xfrm>
          <a:off x="2908300" y="9197810"/>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110960</xdr:rowOff>
    </xdr:from>
    <xdr:to>
      <xdr:col>15</xdr:col>
      <xdr:colOff>50800</xdr:colOff>
      <xdr:row>53</xdr:row>
      <xdr:rowOff>161734</xdr:rowOff>
    </xdr:to>
    <xdr:cxnSp macro="">
      <xdr:nvCxnSpPr>
        <xdr:cNvPr id="125" name="直線コネクタ 124"/>
        <xdr:cNvCxnSpPr/>
      </xdr:nvCxnSpPr>
      <xdr:spPr>
        <a:xfrm flipV="1">
          <a:off x="2019300" y="9197810"/>
          <a:ext cx="889000" cy="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161734</xdr:rowOff>
    </xdr:from>
    <xdr:to>
      <xdr:col>10</xdr:col>
      <xdr:colOff>114300</xdr:colOff>
      <xdr:row>54</xdr:row>
      <xdr:rowOff>62014</xdr:rowOff>
    </xdr:to>
    <xdr:cxnSp macro="">
      <xdr:nvCxnSpPr>
        <xdr:cNvPr id="128" name="直線コネクタ 127"/>
        <xdr:cNvCxnSpPr/>
      </xdr:nvCxnSpPr>
      <xdr:spPr>
        <a:xfrm flipV="1">
          <a:off x="1130300" y="9248584"/>
          <a:ext cx="889000" cy="7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17831</xdr:rowOff>
    </xdr:from>
    <xdr:to>
      <xdr:col>24</xdr:col>
      <xdr:colOff>114300</xdr:colOff>
      <xdr:row>53</xdr:row>
      <xdr:rowOff>119431</xdr:rowOff>
    </xdr:to>
    <xdr:sp macro="" textlink="">
      <xdr:nvSpPr>
        <xdr:cNvPr id="138" name="楕円 137"/>
        <xdr:cNvSpPr/>
      </xdr:nvSpPr>
      <xdr:spPr>
        <a:xfrm>
          <a:off x="4584700" y="910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40708</xdr:rowOff>
    </xdr:from>
    <xdr:ext cx="599010" cy="259045"/>
    <xdr:sp macro="" textlink="">
      <xdr:nvSpPr>
        <xdr:cNvPr id="139" name="物件費該当値テキスト"/>
        <xdr:cNvSpPr txBox="1"/>
      </xdr:nvSpPr>
      <xdr:spPr>
        <a:xfrm>
          <a:off x="4686300" y="895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65939</xdr:rowOff>
    </xdr:from>
    <xdr:to>
      <xdr:col>20</xdr:col>
      <xdr:colOff>38100</xdr:colOff>
      <xdr:row>53</xdr:row>
      <xdr:rowOff>167539</xdr:rowOff>
    </xdr:to>
    <xdr:sp macro="" textlink="">
      <xdr:nvSpPr>
        <xdr:cNvPr id="140" name="楕円 139"/>
        <xdr:cNvSpPr/>
      </xdr:nvSpPr>
      <xdr:spPr>
        <a:xfrm>
          <a:off x="3746500" y="915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12616</xdr:rowOff>
    </xdr:from>
    <xdr:ext cx="599010" cy="259045"/>
    <xdr:sp macro="" textlink="">
      <xdr:nvSpPr>
        <xdr:cNvPr id="141" name="テキスト ボックス 140"/>
        <xdr:cNvSpPr txBox="1"/>
      </xdr:nvSpPr>
      <xdr:spPr>
        <a:xfrm>
          <a:off x="3497795" y="892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60160</xdr:rowOff>
    </xdr:from>
    <xdr:to>
      <xdr:col>15</xdr:col>
      <xdr:colOff>101600</xdr:colOff>
      <xdr:row>53</xdr:row>
      <xdr:rowOff>161760</xdr:rowOff>
    </xdr:to>
    <xdr:sp macro="" textlink="">
      <xdr:nvSpPr>
        <xdr:cNvPr id="142" name="楕円 141"/>
        <xdr:cNvSpPr/>
      </xdr:nvSpPr>
      <xdr:spPr>
        <a:xfrm>
          <a:off x="2857500" y="91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6837</xdr:rowOff>
    </xdr:from>
    <xdr:ext cx="599010" cy="259045"/>
    <xdr:sp macro="" textlink="">
      <xdr:nvSpPr>
        <xdr:cNvPr id="143" name="テキスト ボックス 142"/>
        <xdr:cNvSpPr txBox="1"/>
      </xdr:nvSpPr>
      <xdr:spPr>
        <a:xfrm>
          <a:off x="2608795" y="892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110934</xdr:rowOff>
    </xdr:from>
    <xdr:to>
      <xdr:col>10</xdr:col>
      <xdr:colOff>165100</xdr:colOff>
      <xdr:row>54</xdr:row>
      <xdr:rowOff>41084</xdr:rowOff>
    </xdr:to>
    <xdr:sp macro="" textlink="">
      <xdr:nvSpPr>
        <xdr:cNvPr id="144" name="楕円 143"/>
        <xdr:cNvSpPr/>
      </xdr:nvSpPr>
      <xdr:spPr>
        <a:xfrm>
          <a:off x="1968500" y="919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57611</xdr:rowOff>
    </xdr:from>
    <xdr:ext cx="599010" cy="259045"/>
    <xdr:sp macro="" textlink="">
      <xdr:nvSpPr>
        <xdr:cNvPr id="145" name="テキスト ボックス 144"/>
        <xdr:cNvSpPr txBox="1"/>
      </xdr:nvSpPr>
      <xdr:spPr>
        <a:xfrm>
          <a:off x="1719795" y="897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11214</xdr:rowOff>
    </xdr:from>
    <xdr:to>
      <xdr:col>6</xdr:col>
      <xdr:colOff>38100</xdr:colOff>
      <xdr:row>54</xdr:row>
      <xdr:rowOff>112814</xdr:rowOff>
    </xdr:to>
    <xdr:sp macro="" textlink="">
      <xdr:nvSpPr>
        <xdr:cNvPr id="146" name="楕円 145"/>
        <xdr:cNvSpPr/>
      </xdr:nvSpPr>
      <xdr:spPr>
        <a:xfrm>
          <a:off x="1079500" y="92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129341</xdr:rowOff>
    </xdr:from>
    <xdr:ext cx="534377" cy="259045"/>
    <xdr:sp macro="" textlink="">
      <xdr:nvSpPr>
        <xdr:cNvPr id="147" name="テキスト ボックス 146"/>
        <xdr:cNvSpPr txBox="1"/>
      </xdr:nvSpPr>
      <xdr:spPr>
        <a:xfrm>
          <a:off x="863111" y="90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72110</xdr:rowOff>
    </xdr:from>
    <xdr:to>
      <xdr:col>24</xdr:col>
      <xdr:colOff>63500</xdr:colOff>
      <xdr:row>78</xdr:row>
      <xdr:rowOff>113088</xdr:rowOff>
    </xdr:to>
    <xdr:cxnSp macro="">
      <xdr:nvCxnSpPr>
        <xdr:cNvPr id="176" name="直線コネクタ 175"/>
        <xdr:cNvCxnSpPr/>
      </xdr:nvCxnSpPr>
      <xdr:spPr>
        <a:xfrm>
          <a:off x="3797300" y="13445210"/>
          <a:ext cx="838200" cy="4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72110</xdr:rowOff>
    </xdr:from>
    <xdr:to>
      <xdr:col>19</xdr:col>
      <xdr:colOff>177800</xdr:colOff>
      <xdr:row>78</xdr:row>
      <xdr:rowOff>89770</xdr:rowOff>
    </xdr:to>
    <xdr:cxnSp macro="">
      <xdr:nvCxnSpPr>
        <xdr:cNvPr id="179" name="直線コネクタ 178"/>
        <xdr:cNvCxnSpPr/>
      </xdr:nvCxnSpPr>
      <xdr:spPr>
        <a:xfrm flipV="1">
          <a:off x="2908300" y="13445210"/>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120514</xdr:rowOff>
    </xdr:from>
    <xdr:ext cx="469744" cy="259045"/>
    <xdr:sp macro="" textlink="">
      <xdr:nvSpPr>
        <xdr:cNvPr id="181" name="テキスト ボックス 180"/>
        <xdr:cNvSpPr txBox="1"/>
      </xdr:nvSpPr>
      <xdr:spPr>
        <a:xfrm>
          <a:off x="3562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87885</xdr:rowOff>
    </xdr:from>
    <xdr:to>
      <xdr:col>15</xdr:col>
      <xdr:colOff>50800</xdr:colOff>
      <xdr:row>78</xdr:row>
      <xdr:rowOff>89770</xdr:rowOff>
    </xdr:to>
    <xdr:cxnSp macro="">
      <xdr:nvCxnSpPr>
        <xdr:cNvPr id="182" name="直線コネクタ 181"/>
        <xdr:cNvCxnSpPr/>
      </xdr:nvCxnSpPr>
      <xdr:spPr>
        <a:xfrm>
          <a:off x="2019300" y="13460985"/>
          <a:ext cx="889000" cy="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142442</xdr:rowOff>
    </xdr:from>
    <xdr:ext cx="469744" cy="259045"/>
    <xdr:sp macro="" textlink="">
      <xdr:nvSpPr>
        <xdr:cNvPr id="184" name="テキスト ボックス 183"/>
        <xdr:cNvSpPr txBox="1"/>
      </xdr:nvSpPr>
      <xdr:spPr>
        <a:xfrm>
          <a:off x="2673428" y="1351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87885</xdr:rowOff>
    </xdr:from>
    <xdr:to>
      <xdr:col>10</xdr:col>
      <xdr:colOff>114300</xdr:colOff>
      <xdr:row>78</xdr:row>
      <xdr:rowOff>136843</xdr:rowOff>
    </xdr:to>
    <xdr:cxnSp macro="">
      <xdr:nvCxnSpPr>
        <xdr:cNvPr id="185" name="直線コネクタ 184"/>
        <xdr:cNvCxnSpPr/>
      </xdr:nvCxnSpPr>
      <xdr:spPr>
        <a:xfrm flipV="1">
          <a:off x="1130300" y="13460985"/>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62288</xdr:rowOff>
    </xdr:from>
    <xdr:to>
      <xdr:col>24</xdr:col>
      <xdr:colOff>114300</xdr:colOff>
      <xdr:row>78</xdr:row>
      <xdr:rowOff>163888</xdr:rowOff>
    </xdr:to>
    <xdr:sp macro="" textlink="">
      <xdr:nvSpPr>
        <xdr:cNvPr id="195" name="楕円 194"/>
        <xdr:cNvSpPr/>
      </xdr:nvSpPr>
      <xdr:spPr>
        <a:xfrm>
          <a:off x="4584700" y="134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162406</xdr:rowOff>
    </xdr:from>
    <xdr:ext cx="469744" cy="259045"/>
    <xdr:sp macro="" textlink="">
      <xdr:nvSpPr>
        <xdr:cNvPr id="196" name="維持補修費該当値テキスト"/>
        <xdr:cNvSpPr txBox="1"/>
      </xdr:nvSpPr>
      <xdr:spPr>
        <a:xfrm>
          <a:off x="4686300" y="1336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21310</xdr:rowOff>
    </xdr:from>
    <xdr:to>
      <xdr:col>20</xdr:col>
      <xdr:colOff>38100</xdr:colOff>
      <xdr:row>78</xdr:row>
      <xdr:rowOff>122910</xdr:rowOff>
    </xdr:to>
    <xdr:sp macro="" textlink="">
      <xdr:nvSpPr>
        <xdr:cNvPr id="197" name="楕円 196"/>
        <xdr:cNvSpPr/>
      </xdr:nvSpPr>
      <xdr:spPr>
        <a:xfrm>
          <a:off x="3746500" y="133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139437</xdr:rowOff>
    </xdr:from>
    <xdr:ext cx="469744" cy="259045"/>
    <xdr:sp macro="" textlink="">
      <xdr:nvSpPr>
        <xdr:cNvPr id="198" name="テキスト ボックス 197"/>
        <xdr:cNvSpPr txBox="1"/>
      </xdr:nvSpPr>
      <xdr:spPr>
        <a:xfrm>
          <a:off x="3562428" y="131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38970</xdr:rowOff>
    </xdr:from>
    <xdr:to>
      <xdr:col>15</xdr:col>
      <xdr:colOff>101600</xdr:colOff>
      <xdr:row>78</xdr:row>
      <xdr:rowOff>140570</xdr:rowOff>
    </xdr:to>
    <xdr:sp macro="" textlink="">
      <xdr:nvSpPr>
        <xdr:cNvPr id="199" name="楕円 198"/>
        <xdr:cNvSpPr/>
      </xdr:nvSpPr>
      <xdr:spPr>
        <a:xfrm>
          <a:off x="2857500" y="134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157097</xdr:rowOff>
    </xdr:from>
    <xdr:ext cx="469744" cy="259045"/>
    <xdr:sp macro="" textlink="">
      <xdr:nvSpPr>
        <xdr:cNvPr id="200" name="テキスト ボックス 199"/>
        <xdr:cNvSpPr txBox="1"/>
      </xdr:nvSpPr>
      <xdr:spPr>
        <a:xfrm>
          <a:off x="2673428" y="1318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37085</xdr:rowOff>
    </xdr:from>
    <xdr:to>
      <xdr:col>10</xdr:col>
      <xdr:colOff>165100</xdr:colOff>
      <xdr:row>78</xdr:row>
      <xdr:rowOff>138685</xdr:rowOff>
    </xdr:to>
    <xdr:sp macro="" textlink="">
      <xdr:nvSpPr>
        <xdr:cNvPr id="201" name="楕円 200"/>
        <xdr:cNvSpPr/>
      </xdr:nvSpPr>
      <xdr:spPr>
        <a:xfrm>
          <a:off x="19685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129812</xdr:rowOff>
    </xdr:from>
    <xdr:ext cx="469744" cy="259045"/>
    <xdr:sp macro="" textlink="">
      <xdr:nvSpPr>
        <xdr:cNvPr id="202" name="テキスト ボックス 201"/>
        <xdr:cNvSpPr txBox="1"/>
      </xdr:nvSpPr>
      <xdr:spPr>
        <a:xfrm>
          <a:off x="1784428" y="1350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86043</xdr:rowOff>
    </xdr:from>
    <xdr:to>
      <xdr:col>6</xdr:col>
      <xdr:colOff>38100</xdr:colOff>
      <xdr:row>79</xdr:row>
      <xdr:rowOff>16193</xdr:rowOff>
    </xdr:to>
    <xdr:sp macro="" textlink="">
      <xdr:nvSpPr>
        <xdr:cNvPr id="203" name="楕円 202"/>
        <xdr:cNvSpPr/>
      </xdr:nvSpPr>
      <xdr:spPr>
        <a:xfrm>
          <a:off x="1079500" y="134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7320</xdr:rowOff>
    </xdr:from>
    <xdr:ext cx="469744" cy="259045"/>
    <xdr:sp macro="" textlink="">
      <xdr:nvSpPr>
        <xdr:cNvPr id="204" name="テキスト ボックス 203"/>
        <xdr:cNvSpPr txBox="1"/>
      </xdr:nvSpPr>
      <xdr:spPr>
        <a:xfrm>
          <a:off x="895428" y="1355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6032</xdr:rowOff>
    </xdr:from>
    <xdr:to>
      <xdr:col>24</xdr:col>
      <xdr:colOff>63500</xdr:colOff>
      <xdr:row>97</xdr:row>
      <xdr:rowOff>93320</xdr:rowOff>
    </xdr:to>
    <xdr:cxnSp macro="">
      <xdr:nvCxnSpPr>
        <xdr:cNvPr id="234" name="直線コネクタ 233"/>
        <xdr:cNvCxnSpPr/>
      </xdr:nvCxnSpPr>
      <xdr:spPr>
        <a:xfrm>
          <a:off x="3797300" y="16636682"/>
          <a:ext cx="838200" cy="8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6032</xdr:rowOff>
    </xdr:from>
    <xdr:to>
      <xdr:col>19</xdr:col>
      <xdr:colOff>177800</xdr:colOff>
      <xdr:row>97</xdr:row>
      <xdr:rowOff>91911</xdr:rowOff>
    </xdr:to>
    <xdr:cxnSp macro="">
      <xdr:nvCxnSpPr>
        <xdr:cNvPr id="237" name="直線コネクタ 236"/>
        <xdr:cNvCxnSpPr/>
      </xdr:nvCxnSpPr>
      <xdr:spPr>
        <a:xfrm flipV="1">
          <a:off x="2908300" y="16636682"/>
          <a:ext cx="889000" cy="8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91911</xdr:rowOff>
    </xdr:from>
    <xdr:to>
      <xdr:col>15</xdr:col>
      <xdr:colOff>50800</xdr:colOff>
      <xdr:row>97</xdr:row>
      <xdr:rowOff>118707</xdr:rowOff>
    </xdr:to>
    <xdr:cxnSp macro="">
      <xdr:nvCxnSpPr>
        <xdr:cNvPr id="240" name="直線コネクタ 239"/>
        <xdr:cNvCxnSpPr/>
      </xdr:nvCxnSpPr>
      <xdr:spPr>
        <a:xfrm flipV="1">
          <a:off x="2019300" y="16722561"/>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118707</xdr:rowOff>
    </xdr:from>
    <xdr:to>
      <xdr:col>10</xdr:col>
      <xdr:colOff>114300</xdr:colOff>
      <xdr:row>98</xdr:row>
      <xdr:rowOff>49454</xdr:rowOff>
    </xdr:to>
    <xdr:cxnSp macro="">
      <xdr:nvCxnSpPr>
        <xdr:cNvPr id="243" name="直線コネクタ 242"/>
        <xdr:cNvCxnSpPr/>
      </xdr:nvCxnSpPr>
      <xdr:spPr>
        <a:xfrm flipV="1">
          <a:off x="1130300" y="16749357"/>
          <a:ext cx="889000" cy="10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42520</xdr:rowOff>
    </xdr:from>
    <xdr:to>
      <xdr:col>24</xdr:col>
      <xdr:colOff>114300</xdr:colOff>
      <xdr:row>97</xdr:row>
      <xdr:rowOff>144120</xdr:rowOff>
    </xdr:to>
    <xdr:sp macro="" textlink="">
      <xdr:nvSpPr>
        <xdr:cNvPr id="253" name="楕円 252"/>
        <xdr:cNvSpPr/>
      </xdr:nvSpPr>
      <xdr:spPr>
        <a:xfrm>
          <a:off x="4584700" y="166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20947</xdr:rowOff>
    </xdr:from>
    <xdr:ext cx="534377" cy="259045"/>
    <xdr:sp macro="" textlink="">
      <xdr:nvSpPr>
        <xdr:cNvPr id="254" name="扶助費該当値テキスト"/>
        <xdr:cNvSpPr txBox="1"/>
      </xdr:nvSpPr>
      <xdr:spPr>
        <a:xfrm>
          <a:off x="4686300" y="166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126682</xdr:rowOff>
    </xdr:from>
    <xdr:to>
      <xdr:col>20</xdr:col>
      <xdr:colOff>38100</xdr:colOff>
      <xdr:row>97</xdr:row>
      <xdr:rowOff>56832</xdr:rowOff>
    </xdr:to>
    <xdr:sp macro="" textlink="">
      <xdr:nvSpPr>
        <xdr:cNvPr id="255" name="楕円 254"/>
        <xdr:cNvSpPr/>
      </xdr:nvSpPr>
      <xdr:spPr>
        <a:xfrm>
          <a:off x="3746500" y="165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47959</xdr:rowOff>
    </xdr:from>
    <xdr:ext cx="534377" cy="259045"/>
    <xdr:sp macro="" textlink="">
      <xdr:nvSpPr>
        <xdr:cNvPr id="256" name="テキスト ボックス 255"/>
        <xdr:cNvSpPr txBox="1"/>
      </xdr:nvSpPr>
      <xdr:spPr>
        <a:xfrm>
          <a:off x="3530111" y="166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41111</xdr:rowOff>
    </xdr:from>
    <xdr:to>
      <xdr:col>15</xdr:col>
      <xdr:colOff>101600</xdr:colOff>
      <xdr:row>97</xdr:row>
      <xdr:rowOff>142711</xdr:rowOff>
    </xdr:to>
    <xdr:sp macro="" textlink="">
      <xdr:nvSpPr>
        <xdr:cNvPr id="257" name="楕円 256"/>
        <xdr:cNvSpPr/>
      </xdr:nvSpPr>
      <xdr:spPr>
        <a:xfrm>
          <a:off x="2857500" y="166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133838</xdr:rowOff>
    </xdr:from>
    <xdr:ext cx="534377" cy="259045"/>
    <xdr:sp macro="" textlink="">
      <xdr:nvSpPr>
        <xdr:cNvPr id="258" name="テキスト ボックス 257"/>
        <xdr:cNvSpPr txBox="1"/>
      </xdr:nvSpPr>
      <xdr:spPr>
        <a:xfrm>
          <a:off x="2641111" y="167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67907</xdr:rowOff>
    </xdr:from>
    <xdr:to>
      <xdr:col>10</xdr:col>
      <xdr:colOff>165100</xdr:colOff>
      <xdr:row>97</xdr:row>
      <xdr:rowOff>169507</xdr:rowOff>
    </xdr:to>
    <xdr:sp macro="" textlink="">
      <xdr:nvSpPr>
        <xdr:cNvPr id="259" name="楕円 258"/>
        <xdr:cNvSpPr/>
      </xdr:nvSpPr>
      <xdr:spPr>
        <a:xfrm>
          <a:off x="1968500" y="166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160634</xdr:rowOff>
    </xdr:from>
    <xdr:ext cx="534377" cy="259045"/>
    <xdr:sp macro="" textlink="">
      <xdr:nvSpPr>
        <xdr:cNvPr id="260" name="テキスト ボックス 259"/>
        <xdr:cNvSpPr txBox="1"/>
      </xdr:nvSpPr>
      <xdr:spPr>
        <a:xfrm>
          <a:off x="1752111" y="167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170104</xdr:rowOff>
    </xdr:from>
    <xdr:to>
      <xdr:col>6</xdr:col>
      <xdr:colOff>38100</xdr:colOff>
      <xdr:row>98</xdr:row>
      <xdr:rowOff>100254</xdr:rowOff>
    </xdr:to>
    <xdr:sp macro="" textlink="">
      <xdr:nvSpPr>
        <xdr:cNvPr id="261" name="楕円 260"/>
        <xdr:cNvSpPr/>
      </xdr:nvSpPr>
      <xdr:spPr>
        <a:xfrm>
          <a:off x="1079500" y="168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91381</xdr:rowOff>
    </xdr:from>
    <xdr:ext cx="534377" cy="259045"/>
    <xdr:sp macro="" textlink="">
      <xdr:nvSpPr>
        <xdr:cNvPr id="262" name="テキスト ボックス 261"/>
        <xdr:cNvSpPr txBox="1"/>
      </xdr:nvSpPr>
      <xdr:spPr>
        <a:xfrm>
          <a:off x="863111" y="168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82184</xdr:rowOff>
    </xdr:from>
    <xdr:to>
      <xdr:col>55</xdr:col>
      <xdr:colOff>0</xdr:colOff>
      <xdr:row>37</xdr:row>
      <xdr:rowOff>11456</xdr:rowOff>
    </xdr:to>
    <xdr:cxnSp macro="">
      <xdr:nvCxnSpPr>
        <xdr:cNvPr id="291" name="直線コネクタ 290"/>
        <xdr:cNvCxnSpPr/>
      </xdr:nvCxnSpPr>
      <xdr:spPr>
        <a:xfrm flipV="1">
          <a:off x="9639300" y="6254384"/>
          <a:ext cx="838200" cy="10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142519</xdr:rowOff>
    </xdr:from>
    <xdr:to>
      <xdr:col>50</xdr:col>
      <xdr:colOff>114300</xdr:colOff>
      <xdr:row>37</xdr:row>
      <xdr:rowOff>11456</xdr:rowOff>
    </xdr:to>
    <xdr:cxnSp macro="">
      <xdr:nvCxnSpPr>
        <xdr:cNvPr id="294" name="直線コネクタ 293"/>
        <xdr:cNvCxnSpPr/>
      </xdr:nvCxnSpPr>
      <xdr:spPr>
        <a:xfrm>
          <a:off x="8750300" y="6314719"/>
          <a:ext cx="889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137673</xdr:rowOff>
    </xdr:from>
    <xdr:to>
      <xdr:col>45</xdr:col>
      <xdr:colOff>177800</xdr:colOff>
      <xdr:row>36</xdr:row>
      <xdr:rowOff>142519</xdr:rowOff>
    </xdr:to>
    <xdr:cxnSp macro="">
      <xdr:nvCxnSpPr>
        <xdr:cNvPr id="297" name="直線コネクタ 296"/>
        <xdr:cNvCxnSpPr/>
      </xdr:nvCxnSpPr>
      <xdr:spPr>
        <a:xfrm>
          <a:off x="7861300" y="6309873"/>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137673</xdr:rowOff>
    </xdr:from>
    <xdr:to>
      <xdr:col>41</xdr:col>
      <xdr:colOff>50800</xdr:colOff>
      <xdr:row>36</xdr:row>
      <xdr:rowOff>154353</xdr:rowOff>
    </xdr:to>
    <xdr:cxnSp macro="">
      <xdr:nvCxnSpPr>
        <xdr:cNvPr id="300" name="直線コネクタ 299"/>
        <xdr:cNvCxnSpPr/>
      </xdr:nvCxnSpPr>
      <xdr:spPr>
        <a:xfrm flipV="1">
          <a:off x="6972300" y="6309873"/>
          <a:ext cx="889000" cy="1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31384</xdr:rowOff>
    </xdr:from>
    <xdr:to>
      <xdr:col>55</xdr:col>
      <xdr:colOff>50800</xdr:colOff>
      <xdr:row>36</xdr:row>
      <xdr:rowOff>132984</xdr:rowOff>
    </xdr:to>
    <xdr:sp macro="" textlink="">
      <xdr:nvSpPr>
        <xdr:cNvPr id="310" name="楕円 309"/>
        <xdr:cNvSpPr/>
      </xdr:nvSpPr>
      <xdr:spPr>
        <a:xfrm>
          <a:off x="10426700" y="620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9811</xdr:rowOff>
    </xdr:from>
    <xdr:ext cx="534377" cy="259045"/>
    <xdr:sp macro="" textlink="">
      <xdr:nvSpPr>
        <xdr:cNvPr id="311" name="補助費等該当値テキスト"/>
        <xdr:cNvSpPr txBox="1"/>
      </xdr:nvSpPr>
      <xdr:spPr>
        <a:xfrm>
          <a:off x="10528300" y="61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132106</xdr:rowOff>
    </xdr:from>
    <xdr:to>
      <xdr:col>50</xdr:col>
      <xdr:colOff>165100</xdr:colOff>
      <xdr:row>37</xdr:row>
      <xdr:rowOff>62256</xdr:rowOff>
    </xdr:to>
    <xdr:sp macro="" textlink="">
      <xdr:nvSpPr>
        <xdr:cNvPr id="312" name="楕円 311"/>
        <xdr:cNvSpPr/>
      </xdr:nvSpPr>
      <xdr:spPr>
        <a:xfrm>
          <a:off x="9588500" y="63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53383</xdr:rowOff>
    </xdr:from>
    <xdr:ext cx="534377" cy="259045"/>
    <xdr:sp macro="" textlink="">
      <xdr:nvSpPr>
        <xdr:cNvPr id="313" name="テキスト ボックス 312"/>
        <xdr:cNvSpPr txBox="1"/>
      </xdr:nvSpPr>
      <xdr:spPr>
        <a:xfrm>
          <a:off x="9372111" y="6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91719</xdr:rowOff>
    </xdr:from>
    <xdr:to>
      <xdr:col>46</xdr:col>
      <xdr:colOff>38100</xdr:colOff>
      <xdr:row>37</xdr:row>
      <xdr:rowOff>21869</xdr:rowOff>
    </xdr:to>
    <xdr:sp macro="" textlink="">
      <xdr:nvSpPr>
        <xdr:cNvPr id="314" name="楕円 313"/>
        <xdr:cNvSpPr/>
      </xdr:nvSpPr>
      <xdr:spPr>
        <a:xfrm>
          <a:off x="8699500" y="62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12996</xdr:rowOff>
    </xdr:from>
    <xdr:ext cx="534377" cy="259045"/>
    <xdr:sp macro="" textlink="">
      <xdr:nvSpPr>
        <xdr:cNvPr id="315" name="テキスト ボックス 314"/>
        <xdr:cNvSpPr txBox="1"/>
      </xdr:nvSpPr>
      <xdr:spPr>
        <a:xfrm>
          <a:off x="8483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86873</xdr:rowOff>
    </xdr:from>
    <xdr:to>
      <xdr:col>41</xdr:col>
      <xdr:colOff>101600</xdr:colOff>
      <xdr:row>37</xdr:row>
      <xdr:rowOff>17023</xdr:rowOff>
    </xdr:to>
    <xdr:sp macro="" textlink="">
      <xdr:nvSpPr>
        <xdr:cNvPr id="316" name="楕円 315"/>
        <xdr:cNvSpPr/>
      </xdr:nvSpPr>
      <xdr:spPr>
        <a:xfrm>
          <a:off x="7810500" y="62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8150</xdr:rowOff>
    </xdr:from>
    <xdr:ext cx="534377" cy="259045"/>
    <xdr:sp macro="" textlink="">
      <xdr:nvSpPr>
        <xdr:cNvPr id="317" name="テキスト ボックス 316"/>
        <xdr:cNvSpPr txBox="1"/>
      </xdr:nvSpPr>
      <xdr:spPr>
        <a:xfrm>
          <a:off x="7594111" y="63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103553</xdr:rowOff>
    </xdr:from>
    <xdr:to>
      <xdr:col>36</xdr:col>
      <xdr:colOff>165100</xdr:colOff>
      <xdr:row>37</xdr:row>
      <xdr:rowOff>33703</xdr:rowOff>
    </xdr:to>
    <xdr:sp macro="" textlink="">
      <xdr:nvSpPr>
        <xdr:cNvPr id="318" name="楕円 317"/>
        <xdr:cNvSpPr/>
      </xdr:nvSpPr>
      <xdr:spPr>
        <a:xfrm>
          <a:off x="6921500" y="627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24830</xdr:rowOff>
    </xdr:from>
    <xdr:ext cx="534377" cy="259045"/>
    <xdr:sp macro="" textlink="">
      <xdr:nvSpPr>
        <xdr:cNvPr id="319" name="テキスト ボックス 318"/>
        <xdr:cNvSpPr txBox="1"/>
      </xdr:nvSpPr>
      <xdr:spPr>
        <a:xfrm>
          <a:off x="6705111" y="636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34274</xdr:rowOff>
    </xdr:from>
    <xdr:to>
      <xdr:col>55</xdr:col>
      <xdr:colOff>0</xdr:colOff>
      <xdr:row>57</xdr:row>
      <xdr:rowOff>98254</xdr:rowOff>
    </xdr:to>
    <xdr:cxnSp macro="">
      <xdr:nvCxnSpPr>
        <xdr:cNvPr id="346" name="直線コネクタ 345"/>
        <xdr:cNvCxnSpPr/>
      </xdr:nvCxnSpPr>
      <xdr:spPr>
        <a:xfrm flipV="1">
          <a:off x="9639300" y="9635474"/>
          <a:ext cx="838200" cy="2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98254</xdr:rowOff>
    </xdr:from>
    <xdr:to>
      <xdr:col>50</xdr:col>
      <xdr:colOff>114300</xdr:colOff>
      <xdr:row>57</xdr:row>
      <xdr:rowOff>135896</xdr:rowOff>
    </xdr:to>
    <xdr:cxnSp macro="">
      <xdr:nvCxnSpPr>
        <xdr:cNvPr id="349" name="直線コネクタ 348"/>
        <xdr:cNvCxnSpPr/>
      </xdr:nvCxnSpPr>
      <xdr:spPr>
        <a:xfrm flipV="1">
          <a:off x="8750300" y="9870904"/>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69479</xdr:rowOff>
    </xdr:from>
    <xdr:to>
      <xdr:col>45</xdr:col>
      <xdr:colOff>177800</xdr:colOff>
      <xdr:row>57</xdr:row>
      <xdr:rowOff>135896</xdr:rowOff>
    </xdr:to>
    <xdr:cxnSp macro="">
      <xdr:nvCxnSpPr>
        <xdr:cNvPr id="352" name="直線コネクタ 351"/>
        <xdr:cNvCxnSpPr/>
      </xdr:nvCxnSpPr>
      <xdr:spPr>
        <a:xfrm>
          <a:off x="7861300" y="9842129"/>
          <a:ext cx="889000" cy="6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118714</xdr:rowOff>
    </xdr:from>
    <xdr:to>
      <xdr:col>41</xdr:col>
      <xdr:colOff>50800</xdr:colOff>
      <xdr:row>57</xdr:row>
      <xdr:rowOff>69479</xdr:rowOff>
    </xdr:to>
    <xdr:cxnSp macro="">
      <xdr:nvCxnSpPr>
        <xdr:cNvPr id="355" name="直線コネクタ 354"/>
        <xdr:cNvCxnSpPr/>
      </xdr:nvCxnSpPr>
      <xdr:spPr>
        <a:xfrm>
          <a:off x="6972300" y="9548464"/>
          <a:ext cx="889000" cy="29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154924</xdr:rowOff>
    </xdr:from>
    <xdr:to>
      <xdr:col>55</xdr:col>
      <xdr:colOff>50800</xdr:colOff>
      <xdr:row>56</xdr:row>
      <xdr:rowOff>85074</xdr:rowOff>
    </xdr:to>
    <xdr:sp macro="" textlink="">
      <xdr:nvSpPr>
        <xdr:cNvPr id="365" name="楕円 364"/>
        <xdr:cNvSpPr/>
      </xdr:nvSpPr>
      <xdr:spPr>
        <a:xfrm>
          <a:off x="10426700" y="95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6351</xdr:rowOff>
    </xdr:from>
    <xdr:ext cx="534377" cy="259045"/>
    <xdr:sp macro="" textlink="">
      <xdr:nvSpPr>
        <xdr:cNvPr id="366" name="普通建設事業費該当値テキスト"/>
        <xdr:cNvSpPr txBox="1"/>
      </xdr:nvSpPr>
      <xdr:spPr>
        <a:xfrm>
          <a:off x="10528300" y="943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47454</xdr:rowOff>
    </xdr:from>
    <xdr:to>
      <xdr:col>50</xdr:col>
      <xdr:colOff>165100</xdr:colOff>
      <xdr:row>57</xdr:row>
      <xdr:rowOff>149054</xdr:rowOff>
    </xdr:to>
    <xdr:sp macro="" textlink="">
      <xdr:nvSpPr>
        <xdr:cNvPr id="367" name="楕円 366"/>
        <xdr:cNvSpPr/>
      </xdr:nvSpPr>
      <xdr:spPr>
        <a:xfrm>
          <a:off x="9588500" y="98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140181</xdr:rowOff>
    </xdr:from>
    <xdr:ext cx="534377" cy="259045"/>
    <xdr:sp macro="" textlink="">
      <xdr:nvSpPr>
        <xdr:cNvPr id="368" name="テキスト ボックス 367"/>
        <xdr:cNvSpPr txBox="1"/>
      </xdr:nvSpPr>
      <xdr:spPr>
        <a:xfrm>
          <a:off x="9372111" y="99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85096</xdr:rowOff>
    </xdr:from>
    <xdr:to>
      <xdr:col>46</xdr:col>
      <xdr:colOff>38100</xdr:colOff>
      <xdr:row>58</xdr:row>
      <xdr:rowOff>15246</xdr:rowOff>
    </xdr:to>
    <xdr:sp macro="" textlink="">
      <xdr:nvSpPr>
        <xdr:cNvPr id="369" name="楕円 368"/>
        <xdr:cNvSpPr/>
      </xdr:nvSpPr>
      <xdr:spPr>
        <a:xfrm>
          <a:off x="8699500" y="98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6373</xdr:rowOff>
    </xdr:from>
    <xdr:ext cx="534377" cy="259045"/>
    <xdr:sp macro="" textlink="">
      <xdr:nvSpPr>
        <xdr:cNvPr id="370" name="テキスト ボックス 369"/>
        <xdr:cNvSpPr txBox="1"/>
      </xdr:nvSpPr>
      <xdr:spPr>
        <a:xfrm>
          <a:off x="8483111" y="99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18679</xdr:rowOff>
    </xdr:from>
    <xdr:to>
      <xdr:col>41</xdr:col>
      <xdr:colOff>101600</xdr:colOff>
      <xdr:row>57</xdr:row>
      <xdr:rowOff>120279</xdr:rowOff>
    </xdr:to>
    <xdr:sp macro="" textlink="">
      <xdr:nvSpPr>
        <xdr:cNvPr id="371" name="楕円 370"/>
        <xdr:cNvSpPr/>
      </xdr:nvSpPr>
      <xdr:spPr>
        <a:xfrm>
          <a:off x="7810500" y="97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111406</xdr:rowOff>
    </xdr:from>
    <xdr:ext cx="534377" cy="259045"/>
    <xdr:sp macro="" textlink="">
      <xdr:nvSpPr>
        <xdr:cNvPr id="372" name="テキスト ボックス 371"/>
        <xdr:cNvSpPr txBox="1"/>
      </xdr:nvSpPr>
      <xdr:spPr>
        <a:xfrm>
          <a:off x="7594111" y="988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67914</xdr:rowOff>
    </xdr:from>
    <xdr:to>
      <xdr:col>36</xdr:col>
      <xdr:colOff>165100</xdr:colOff>
      <xdr:row>55</xdr:row>
      <xdr:rowOff>169514</xdr:rowOff>
    </xdr:to>
    <xdr:sp macro="" textlink="">
      <xdr:nvSpPr>
        <xdr:cNvPr id="373" name="楕円 372"/>
        <xdr:cNvSpPr/>
      </xdr:nvSpPr>
      <xdr:spPr>
        <a:xfrm>
          <a:off x="6921500" y="94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14591</xdr:rowOff>
    </xdr:from>
    <xdr:ext cx="599010" cy="259045"/>
    <xdr:sp macro="" textlink="">
      <xdr:nvSpPr>
        <xdr:cNvPr id="374" name="テキスト ボックス 373"/>
        <xdr:cNvSpPr txBox="1"/>
      </xdr:nvSpPr>
      <xdr:spPr>
        <a:xfrm>
          <a:off x="6672795" y="927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17072</xdr:rowOff>
    </xdr:from>
    <xdr:to>
      <xdr:col>55</xdr:col>
      <xdr:colOff>0</xdr:colOff>
      <xdr:row>79</xdr:row>
      <xdr:rowOff>6285</xdr:rowOff>
    </xdr:to>
    <xdr:cxnSp macro="">
      <xdr:nvCxnSpPr>
        <xdr:cNvPr id="405" name="直線コネクタ 404"/>
        <xdr:cNvCxnSpPr/>
      </xdr:nvCxnSpPr>
      <xdr:spPr>
        <a:xfrm flipV="1">
          <a:off x="9639300" y="13218722"/>
          <a:ext cx="838200" cy="3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163757</xdr:rowOff>
    </xdr:from>
    <xdr:to>
      <xdr:col>50</xdr:col>
      <xdr:colOff>114300</xdr:colOff>
      <xdr:row>79</xdr:row>
      <xdr:rowOff>6285</xdr:rowOff>
    </xdr:to>
    <xdr:cxnSp macro="">
      <xdr:nvCxnSpPr>
        <xdr:cNvPr id="408" name="直線コネクタ 407"/>
        <xdr:cNvCxnSpPr/>
      </xdr:nvCxnSpPr>
      <xdr:spPr>
        <a:xfrm>
          <a:off x="8750300" y="13365407"/>
          <a:ext cx="889000" cy="1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99814</xdr:rowOff>
    </xdr:from>
    <xdr:to>
      <xdr:col>45</xdr:col>
      <xdr:colOff>177800</xdr:colOff>
      <xdr:row>77</xdr:row>
      <xdr:rowOff>163757</xdr:rowOff>
    </xdr:to>
    <xdr:cxnSp macro="">
      <xdr:nvCxnSpPr>
        <xdr:cNvPr id="411" name="直線コネクタ 410"/>
        <xdr:cNvCxnSpPr/>
      </xdr:nvCxnSpPr>
      <xdr:spPr>
        <a:xfrm>
          <a:off x="7861300" y="13130014"/>
          <a:ext cx="889000" cy="23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137722</xdr:rowOff>
    </xdr:from>
    <xdr:to>
      <xdr:col>55</xdr:col>
      <xdr:colOff>50800</xdr:colOff>
      <xdr:row>77</xdr:row>
      <xdr:rowOff>67872</xdr:rowOff>
    </xdr:to>
    <xdr:sp macro="" textlink="">
      <xdr:nvSpPr>
        <xdr:cNvPr id="421" name="楕円 420"/>
        <xdr:cNvSpPr/>
      </xdr:nvSpPr>
      <xdr:spPr>
        <a:xfrm>
          <a:off x="10426700" y="1316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160599</xdr:rowOff>
    </xdr:from>
    <xdr:ext cx="534377" cy="259045"/>
    <xdr:sp macro="" textlink="">
      <xdr:nvSpPr>
        <xdr:cNvPr id="422" name="普通建設事業費 （ うち新規整備　）該当値テキスト"/>
        <xdr:cNvSpPr txBox="1"/>
      </xdr:nvSpPr>
      <xdr:spPr>
        <a:xfrm>
          <a:off x="10528300" y="130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126935</xdr:rowOff>
    </xdr:from>
    <xdr:to>
      <xdr:col>50</xdr:col>
      <xdr:colOff>165100</xdr:colOff>
      <xdr:row>79</xdr:row>
      <xdr:rowOff>57085</xdr:rowOff>
    </xdr:to>
    <xdr:sp macro="" textlink="">
      <xdr:nvSpPr>
        <xdr:cNvPr id="423" name="楕円 422"/>
        <xdr:cNvSpPr/>
      </xdr:nvSpPr>
      <xdr:spPr>
        <a:xfrm>
          <a:off x="9588500" y="135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48212</xdr:rowOff>
    </xdr:from>
    <xdr:ext cx="469744" cy="259045"/>
    <xdr:sp macro="" textlink="">
      <xdr:nvSpPr>
        <xdr:cNvPr id="424" name="テキスト ボックス 423"/>
        <xdr:cNvSpPr txBox="1"/>
      </xdr:nvSpPr>
      <xdr:spPr>
        <a:xfrm>
          <a:off x="9404428" y="1359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112957</xdr:rowOff>
    </xdr:from>
    <xdr:to>
      <xdr:col>46</xdr:col>
      <xdr:colOff>38100</xdr:colOff>
      <xdr:row>78</xdr:row>
      <xdr:rowOff>43107</xdr:rowOff>
    </xdr:to>
    <xdr:sp macro="" textlink="">
      <xdr:nvSpPr>
        <xdr:cNvPr id="425" name="楕円 424"/>
        <xdr:cNvSpPr/>
      </xdr:nvSpPr>
      <xdr:spPr>
        <a:xfrm>
          <a:off x="8699500" y="133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34234</xdr:rowOff>
    </xdr:from>
    <xdr:ext cx="534377" cy="259045"/>
    <xdr:sp macro="" textlink="">
      <xdr:nvSpPr>
        <xdr:cNvPr id="426" name="テキスト ボックス 425"/>
        <xdr:cNvSpPr txBox="1"/>
      </xdr:nvSpPr>
      <xdr:spPr>
        <a:xfrm>
          <a:off x="8483111" y="134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49014</xdr:rowOff>
    </xdr:from>
    <xdr:to>
      <xdr:col>41</xdr:col>
      <xdr:colOff>101600</xdr:colOff>
      <xdr:row>76</xdr:row>
      <xdr:rowOff>150614</xdr:rowOff>
    </xdr:to>
    <xdr:sp macro="" textlink="">
      <xdr:nvSpPr>
        <xdr:cNvPr id="427" name="楕円 426"/>
        <xdr:cNvSpPr/>
      </xdr:nvSpPr>
      <xdr:spPr>
        <a:xfrm>
          <a:off x="7810500" y="1307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141741</xdr:rowOff>
    </xdr:from>
    <xdr:ext cx="534377" cy="259045"/>
    <xdr:sp macro="" textlink="">
      <xdr:nvSpPr>
        <xdr:cNvPr id="428" name="テキスト ボックス 427"/>
        <xdr:cNvSpPr txBox="1"/>
      </xdr:nvSpPr>
      <xdr:spPr>
        <a:xfrm>
          <a:off x="7594111" y="131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113054</xdr:rowOff>
    </xdr:from>
    <xdr:to>
      <xdr:col>55</xdr:col>
      <xdr:colOff>0</xdr:colOff>
      <xdr:row>98</xdr:row>
      <xdr:rowOff>31062</xdr:rowOff>
    </xdr:to>
    <xdr:cxnSp macro="">
      <xdr:nvCxnSpPr>
        <xdr:cNvPr id="457" name="直線コネクタ 456"/>
        <xdr:cNvCxnSpPr/>
      </xdr:nvCxnSpPr>
      <xdr:spPr>
        <a:xfrm flipV="1">
          <a:off x="9639300" y="16743704"/>
          <a:ext cx="838200" cy="8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31062</xdr:rowOff>
    </xdr:from>
    <xdr:to>
      <xdr:col>50</xdr:col>
      <xdr:colOff>114300</xdr:colOff>
      <xdr:row>98</xdr:row>
      <xdr:rowOff>147327</xdr:rowOff>
    </xdr:to>
    <xdr:cxnSp macro="">
      <xdr:nvCxnSpPr>
        <xdr:cNvPr id="460" name="直線コネクタ 459"/>
        <xdr:cNvCxnSpPr/>
      </xdr:nvCxnSpPr>
      <xdr:spPr>
        <a:xfrm flipV="1">
          <a:off x="8750300" y="16833162"/>
          <a:ext cx="889000" cy="11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147327</xdr:rowOff>
    </xdr:from>
    <xdr:to>
      <xdr:col>45</xdr:col>
      <xdr:colOff>177800</xdr:colOff>
      <xdr:row>99</xdr:row>
      <xdr:rowOff>9314</xdr:rowOff>
    </xdr:to>
    <xdr:cxnSp macro="">
      <xdr:nvCxnSpPr>
        <xdr:cNvPr id="463" name="直線コネクタ 462"/>
        <xdr:cNvCxnSpPr/>
      </xdr:nvCxnSpPr>
      <xdr:spPr>
        <a:xfrm flipV="1">
          <a:off x="7861300" y="16949427"/>
          <a:ext cx="889000" cy="3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62254</xdr:rowOff>
    </xdr:from>
    <xdr:to>
      <xdr:col>55</xdr:col>
      <xdr:colOff>50800</xdr:colOff>
      <xdr:row>97</xdr:row>
      <xdr:rowOff>163854</xdr:rowOff>
    </xdr:to>
    <xdr:sp macro="" textlink="">
      <xdr:nvSpPr>
        <xdr:cNvPr id="473" name="楕円 472"/>
        <xdr:cNvSpPr/>
      </xdr:nvSpPr>
      <xdr:spPr>
        <a:xfrm>
          <a:off x="10426700" y="166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40681</xdr:rowOff>
    </xdr:from>
    <xdr:ext cx="534377" cy="259045"/>
    <xdr:sp macro="" textlink="">
      <xdr:nvSpPr>
        <xdr:cNvPr id="474" name="普通建設事業費 （ うち更新整備　）該当値テキスト"/>
        <xdr:cNvSpPr txBox="1"/>
      </xdr:nvSpPr>
      <xdr:spPr>
        <a:xfrm>
          <a:off x="10528300" y="1667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151712</xdr:rowOff>
    </xdr:from>
    <xdr:to>
      <xdr:col>50</xdr:col>
      <xdr:colOff>165100</xdr:colOff>
      <xdr:row>98</xdr:row>
      <xdr:rowOff>81862</xdr:rowOff>
    </xdr:to>
    <xdr:sp macro="" textlink="">
      <xdr:nvSpPr>
        <xdr:cNvPr id="475" name="楕円 474"/>
        <xdr:cNvSpPr/>
      </xdr:nvSpPr>
      <xdr:spPr>
        <a:xfrm>
          <a:off x="9588500" y="1678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72989</xdr:rowOff>
    </xdr:from>
    <xdr:ext cx="534377" cy="259045"/>
    <xdr:sp macro="" textlink="">
      <xdr:nvSpPr>
        <xdr:cNvPr id="476" name="テキスト ボックス 475"/>
        <xdr:cNvSpPr txBox="1"/>
      </xdr:nvSpPr>
      <xdr:spPr>
        <a:xfrm>
          <a:off x="9372111" y="168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96527</xdr:rowOff>
    </xdr:from>
    <xdr:to>
      <xdr:col>46</xdr:col>
      <xdr:colOff>38100</xdr:colOff>
      <xdr:row>99</xdr:row>
      <xdr:rowOff>26677</xdr:rowOff>
    </xdr:to>
    <xdr:sp macro="" textlink="">
      <xdr:nvSpPr>
        <xdr:cNvPr id="477" name="楕円 476"/>
        <xdr:cNvSpPr/>
      </xdr:nvSpPr>
      <xdr:spPr>
        <a:xfrm>
          <a:off x="8699500" y="168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17804</xdr:rowOff>
    </xdr:from>
    <xdr:ext cx="469744" cy="259045"/>
    <xdr:sp macro="" textlink="">
      <xdr:nvSpPr>
        <xdr:cNvPr id="478" name="テキスト ボックス 477"/>
        <xdr:cNvSpPr txBox="1"/>
      </xdr:nvSpPr>
      <xdr:spPr>
        <a:xfrm>
          <a:off x="8515428" y="169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129964</xdr:rowOff>
    </xdr:from>
    <xdr:to>
      <xdr:col>41</xdr:col>
      <xdr:colOff>101600</xdr:colOff>
      <xdr:row>99</xdr:row>
      <xdr:rowOff>60114</xdr:rowOff>
    </xdr:to>
    <xdr:sp macro="" textlink="">
      <xdr:nvSpPr>
        <xdr:cNvPr id="479" name="楕円 478"/>
        <xdr:cNvSpPr/>
      </xdr:nvSpPr>
      <xdr:spPr>
        <a:xfrm>
          <a:off x="7810500" y="169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51241</xdr:rowOff>
    </xdr:from>
    <xdr:ext cx="469744" cy="259045"/>
    <xdr:sp macro="" textlink="">
      <xdr:nvSpPr>
        <xdr:cNvPr id="480" name="テキスト ボックス 479"/>
        <xdr:cNvSpPr txBox="1"/>
      </xdr:nvSpPr>
      <xdr:spPr>
        <a:xfrm>
          <a:off x="7626428" y="1702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135013</xdr:rowOff>
    </xdr:from>
    <xdr:to>
      <xdr:col>85</xdr:col>
      <xdr:colOff>127000</xdr:colOff>
      <xdr:row>38</xdr:row>
      <xdr:rowOff>162890</xdr:rowOff>
    </xdr:to>
    <xdr:cxnSp macro="">
      <xdr:nvCxnSpPr>
        <xdr:cNvPr id="509" name="直線コネクタ 508"/>
        <xdr:cNvCxnSpPr/>
      </xdr:nvCxnSpPr>
      <xdr:spPr>
        <a:xfrm flipV="1">
          <a:off x="15481300" y="6650113"/>
          <a:ext cx="838200" cy="2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162890</xdr:rowOff>
    </xdr:from>
    <xdr:to>
      <xdr:col>81</xdr:col>
      <xdr:colOff>50800</xdr:colOff>
      <xdr:row>39</xdr:row>
      <xdr:rowOff>191</xdr:rowOff>
    </xdr:to>
    <xdr:cxnSp macro="">
      <xdr:nvCxnSpPr>
        <xdr:cNvPr id="512" name="直線コネクタ 511"/>
        <xdr:cNvCxnSpPr/>
      </xdr:nvCxnSpPr>
      <xdr:spPr>
        <a:xfrm flipV="1">
          <a:off x="14592300" y="6677990"/>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83883</xdr:rowOff>
    </xdr:from>
    <xdr:to>
      <xdr:col>76</xdr:col>
      <xdr:colOff>114300</xdr:colOff>
      <xdr:row>39</xdr:row>
      <xdr:rowOff>191</xdr:rowOff>
    </xdr:to>
    <xdr:cxnSp macro="">
      <xdr:nvCxnSpPr>
        <xdr:cNvPr id="515" name="直線コネクタ 514"/>
        <xdr:cNvCxnSpPr/>
      </xdr:nvCxnSpPr>
      <xdr:spPr>
        <a:xfrm>
          <a:off x="13703300" y="6598983"/>
          <a:ext cx="889000" cy="8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83883</xdr:rowOff>
    </xdr:from>
    <xdr:to>
      <xdr:col>71</xdr:col>
      <xdr:colOff>177800</xdr:colOff>
      <xdr:row>38</xdr:row>
      <xdr:rowOff>158496</xdr:rowOff>
    </xdr:to>
    <xdr:cxnSp macro="">
      <xdr:nvCxnSpPr>
        <xdr:cNvPr id="518" name="直線コネクタ 517"/>
        <xdr:cNvCxnSpPr/>
      </xdr:nvCxnSpPr>
      <xdr:spPr>
        <a:xfrm flipV="1">
          <a:off x="12814300" y="6598983"/>
          <a:ext cx="889000" cy="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84213</xdr:rowOff>
    </xdr:from>
    <xdr:to>
      <xdr:col>85</xdr:col>
      <xdr:colOff>177800</xdr:colOff>
      <xdr:row>39</xdr:row>
      <xdr:rowOff>14363</xdr:rowOff>
    </xdr:to>
    <xdr:sp macro="" textlink="">
      <xdr:nvSpPr>
        <xdr:cNvPr id="528" name="楕円 527"/>
        <xdr:cNvSpPr/>
      </xdr:nvSpPr>
      <xdr:spPr>
        <a:xfrm>
          <a:off x="16268700" y="6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43591</xdr:rowOff>
    </xdr:from>
    <xdr:ext cx="469744" cy="259045"/>
    <xdr:sp macro="" textlink="">
      <xdr:nvSpPr>
        <xdr:cNvPr id="529" name="災害復旧事業費該当値テキスト"/>
        <xdr:cNvSpPr txBox="1"/>
      </xdr:nvSpPr>
      <xdr:spPr>
        <a:xfrm>
          <a:off x="16370300" y="63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112090</xdr:rowOff>
    </xdr:from>
    <xdr:to>
      <xdr:col>81</xdr:col>
      <xdr:colOff>101600</xdr:colOff>
      <xdr:row>39</xdr:row>
      <xdr:rowOff>42240</xdr:rowOff>
    </xdr:to>
    <xdr:sp macro="" textlink="">
      <xdr:nvSpPr>
        <xdr:cNvPr id="530" name="楕円 529"/>
        <xdr:cNvSpPr/>
      </xdr:nvSpPr>
      <xdr:spPr>
        <a:xfrm>
          <a:off x="15430500" y="66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33367</xdr:rowOff>
    </xdr:from>
    <xdr:ext cx="469744" cy="259045"/>
    <xdr:sp macro="" textlink="">
      <xdr:nvSpPr>
        <xdr:cNvPr id="531" name="テキスト ボックス 530"/>
        <xdr:cNvSpPr txBox="1"/>
      </xdr:nvSpPr>
      <xdr:spPr>
        <a:xfrm>
          <a:off x="15246428" y="67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120841</xdr:rowOff>
    </xdr:from>
    <xdr:to>
      <xdr:col>76</xdr:col>
      <xdr:colOff>165100</xdr:colOff>
      <xdr:row>39</xdr:row>
      <xdr:rowOff>50991</xdr:rowOff>
    </xdr:to>
    <xdr:sp macro="" textlink="">
      <xdr:nvSpPr>
        <xdr:cNvPr id="532" name="楕円 531"/>
        <xdr:cNvSpPr/>
      </xdr:nvSpPr>
      <xdr:spPr>
        <a:xfrm>
          <a:off x="14541500" y="663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42118</xdr:rowOff>
    </xdr:from>
    <xdr:ext cx="469744" cy="259045"/>
    <xdr:sp macro="" textlink="">
      <xdr:nvSpPr>
        <xdr:cNvPr id="533" name="テキスト ボックス 532"/>
        <xdr:cNvSpPr txBox="1"/>
      </xdr:nvSpPr>
      <xdr:spPr>
        <a:xfrm>
          <a:off x="14357428" y="672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33083</xdr:rowOff>
    </xdr:from>
    <xdr:to>
      <xdr:col>72</xdr:col>
      <xdr:colOff>38100</xdr:colOff>
      <xdr:row>38</xdr:row>
      <xdr:rowOff>134683</xdr:rowOff>
    </xdr:to>
    <xdr:sp macro="" textlink="">
      <xdr:nvSpPr>
        <xdr:cNvPr id="534" name="楕円 533"/>
        <xdr:cNvSpPr/>
      </xdr:nvSpPr>
      <xdr:spPr>
        <a:xfrm>
          <a:off x="13652500" y="654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151211</xdr:rowOff>
    </xdr:from>
    <xdr:ext cx="534377" cy="259045"/>
    <xdr:sp macro="" textlink="">
      <xdr:nvSpPr>
        <xdr:cNvPr id="535" name="テキスト ボックス 534"/>
        <xdr:cNvSpPr txBox="1"/>
      </xdr:nvSpPr>
      <xdr:spPr>
        <a:xfrm>
          <a:off x="13436111" y="632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107696</xdr:rowOff>
    </xdr:from>
    <xdr:to>
      <xdr:col>67</xdr:col>
      <xdr:colOff>101600</xdr:colOff>
      <xdr:row>39</xdr:row>
      <xdr:rowOff>37846</xdr:rowOff>
    </xdr:to>
    <xdr:sp macro="" textlink="">
      <xdr:nvSpPr>
        <xdr:cNvPr id="536" name="楕円 535"/>
        <xdr:cNvSpPr/>
      </xdr:nvSpPr>
      <xdr:spPr>
        <a:xfrm>
          <a:off x="12763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28973</xdr:rowOff>
    </xdr:from>
    <xdr:ext cx="469744" cy="259045"/>
    <xdr:sp macro="" textlink="">
      <xdr:nvSpPr>
        <xdr:cNvPr id="537" name="テキスト ボックス 536"/>
        <xdr:cNvSpPr txBox="1"/>
      </xdr:nvSpPr>
      <xdr:spPr>
        <a:xfrm>
          <a:off x="12579428"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48943</xdr:rowOff>
    </xdr:from>
    <xdr:to>
      <xdr:col>85</xdr:col>
      <xdr:colOff>127000</xdr:colOff>
      <xdr:row>76</xdr:row>
      <xdr:rowOff>105032</xdr:rowOff>
    </xdr:to>
    <xdr:cxnSp macro="">
      <xdr:nvCxnSpPr>
        <xdr:cNvPr id="623" name="直線コネクタ 622"/>
        <xdr:cNvCxnSpPr/>
      </xdr:nvCxnSpPr>
      <xdr:spPr>
        <a:xfrm flipV="1">
          <a:off x="15481300" y="13079143"/>
          <a:ext cx="838200" cy="5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105032</xdr:rowOff>
    </xdr:from>
    <xdr:to>
      <xdr:col>81</xdr:col>
      <xdr:colOff>50800</xdr:colOff>
      <xdr:row>76</xdr:row>
      <xdr:rowOff>143757</xdr:rowOff>
    </xdr:to>
    <xdr:cxnSp macro="">
      <xdr:nvCxnSpPr>
        <xdr:cNvPr id="626" name="直線コネクタ 625"/>
        <xdr:cNvCxnSpPr/>
      </xdr:nvCxnSpPr>
      <xdr:spPr>
        <a:xfrm flipV="1">
          <a:off x="14592300" y="13135232"/>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88593</xdr:rowOff>
    </xdr:from>
    <xdr:to>
      <xdr:col>76</xdr:col>
      <xdr:colOff>114300</xdr:colOff>
      <xdr:row>76</xdr:row>
      <xdr:rowOff>143757</xdr:rowOff>
    </xdr:to>
    <xdr:cxnSp macro="">
      <xdr:nvCxnSpPr>
        <xdr:cNvPr id="629" name="直線コネクタ 628"/>
        <xdr:cNvCxnSpPr/>
      </xdr:nvCxnSpPr>
      <xdr:spPr>
        <a:xfrm>
          <a:off x="13703300" y="13118793"/>
          <a:ext cx="889000" cy="5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88593</xdr:rowOff>
    </xdr:from>
    <xdr:to>
      <xdr:col>71</xdr:col>
      <xdr:colOff>177800</xdr:colOff>
      <xdr:row>76</xdr:row>
      <xdr:rowOff>93294</xdr:rowOff>
    </xdr:to>
    <xdr:cxnSp macro="">
      <xdr:nvCxnSpPr>
        <xdr:cNvPr id="632" name="直線コネクタ 631"/>
        <xdr:cNvCxnSpPr/>
      </xdr:nvCxnSpPr>
      <xdr:spPr>
        <a:xfrm flipV="1">
          <a:off x="12814300" y="13118793"/>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169593</xdr:rowOff>
    </xdr:from>
    <xdr:to>
      <xdr:col>85</xdr:col>
      <xdr:colOff>177800</xdr:colOff>
      <xdr:row>76</xdr:row>
      <xdr:rowOff>99743</xdr:rowOff>
    </xdr:to>
    <xdr:sp macro="" textlink="">
      <xdr:nvSpPr>
        <xdr:cNvPr id="642" name="楕円 641"/>
        <xdr:cNvSpPr/>
      </xdr:nvSpPr>
      <xdr:spPr>
        <a:xfrm>
          <a:off x="16268700" y="130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21019</xdr:rowOff>
    </xdr:from>
    <xdr:ext cx="599010" cy="259045"/>
    <xdr:sp macro="" textlink="">
      <xdr:nvSpPr>
        <xdr:cNvPr id="643" name="公債費該当値テキスト"/>
        <xdr:cNvSpPr txBox="1"/>
      </xdr:nvSpPr>
      <xdr:spPr>
        <a:xfrm>
          <a:off x="16370300" y="1287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54232</xdr:rowOff>
    </xdr:from>
    <xdr:to>
      <xdr:col>81</xdr:col>
      <xdr:colOff>101600</xdr:colOff>
      <xdr:row>76</xdr:row>
      <xdr:rowOff>155832</xdr:rowOff>
    </xdr:to>
    <xdr:sp macro="" textlink="">
      <xdr:nvSpPr>
        <xdr:cNvPr id="644" name="楕円 643"/>
        <xdr:cNvSpPr/>
      </xdr:nvSpPr>
      <xdr:spPr>
        <a:xfrm>
          <a:off x="15430500" y="1308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910</xdr:rowOff>
    </xdr:from>
    <xdr:ext cx="599010" cy="259045"/>
    <xdr:sp macro="" textlink="">
      <xdr:nvSpPr>
        <xdr:cNvPr id="645" name="テキスト ボックス 644"/>
        <xdr:cNvSpPr txBox="1"/>
      </xdr:nvSpPr>
      <xdr:spPr>
        <a:xfrm>
          <a:off x="15181795" y="128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92957</xdr:rowOff>
    </xdr:from>
    <xdr:to>
      <xdr:col>76</xdr:col>
      <xdr:colOff>165100</xdr:colOff>
      <xdr:row>77</xdr:row>
      <xdr:rowOff>23107</xdr:rowOff>
    </xdr:to>
    <xdr:sp macro="" textlink="">
      <xdr:nvSpPr>
        <xdr:cNvPr id="646" name="楕円 645"/>
        <xdr:cNvSpPr/>
      </xdr:nvSpPr>
      <xdr:spPr>
        <a:xfrm>
          <a:off x="14541500" y="131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39635</xdr:rowOff>
    </xdr:from>
    <xdr:ext cx="599010" cy="259045"/>
    <xdr:sp macro="" textlink="">
      <xdr:nvSpPr>
        <xdr:cNvPr id="647" name="テキスト ボックス 646"/>
        <xdr:cNvSpPr txBox="1"/>
      </xdr:nvSpPr>
      <xdr:spPr>
        <a:xfrm>
          <a:off x="14292795" y="1289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37793</xdr:rowOff>
    </xdr:from>
    <xdr:to>
      <xdr:col>72</xdr:col>
      <xdr:colOff>38100</xdr:colOff>
      <xdr:row>76</xdr:row>
      <xdr:rowOff>139393</xdr:rowOff>
    </xdr:to>
    <xdr:sp macro="" textlink="">
      <xdr:nvSpPr>
        <xdr:cNvPr id="648" name="楕円 647"/>
        <xdr:cNvSpPr/>
      </xdr:nvSpPr>
      <xdr:spPr>
        <a:xfrm>
          <a:off x="13652500" y="130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155920</xdr:rowOff>
    </xdr:from>
    <xdr:ext cx="599010" cy="259045"/>
    <xdr:sp macro="" textlink="">
      <xdr:nvSpPr>
        <xdr:cNvPr id="649" name="テキスト ボックス 648"/>
        <xdr:cNvSpPr txBox="1"/>
      </xdr:nvSpPr>
      <xdr:spPr>
        <a:xfrm>
          <a:off x="13403795" y="1284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42494</xdr:rowOff>
    </xdr:from>
    <xdr:to>
      <xdr:col>67</xdr:col>
      <xdr:colOff>101600</xdr:colOff>
      <xdr:row>76</xdr:row>
      <xdr:rowOff>144094</xdr:rowOff>
    </xdr:to>
    <xdr:sp macro="" textlink="">
      <xdr:nvSpPr>
        <xdr:cNvPr id="650" name="楕円 649"/>
        <xdr:cNvSpPr/>
      </xdr:nvSpPr>
      <xdr:spPr>
        <a:xfrm>
          <a:off x="12763500" y="130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160621</xdr:rowOff>
    </xdr:from>
    <xdr:ext cx="599010" cy="259045"/>
    <xdr:sp macro="" textlink="">
      <xdr:nvSpPr>
        <xdr:cNvPr id="651" name="テキスト ボックス 650"/>
        <xdr:cNvSpPr txBox="1"/>
      </xdr:nvSpPr>
      <xdr:spPr>
        <a:xfrm>
          <a:off x="12514795" y="1284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118577</xdr:rowOff>
    </xdr:from>
    <xdr:to>
      <xdr:col>85</xdr:col>
      <xdr:colOff>127000</xdr:colOff>
      <xdr:row>98</xdr:row>
      <xdr:rowOff>128873</xdr:rowOff>
    </xdr:to>
    <xdr:cxnSp macro="">
      <xdr:nvCxnSpPr>
        <xdr:cNvPr id="680" name="直線コネクタ 679"/>
        <xdr:cNvCxnSpPr/>
      </xdr:nvCxnSpPr>
      <xdr:spPr>
        <a:xfrm>
          <a:off x="15481300" y="16920677"/>
          <a:ext cx="838200" cy="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118577</xdr:rowOff>
    </xdr:from>
    <xdr:to>
      <xdr:col>81</xdr:col>
      <xdr:colOff>50800</xdr:colOff>
      <xdr:row>98</xdr:row>
      <xdr:rowOff>131775</xdr:rowOff>
    </xdr:to>
    <xdr:cxnSp macro="">
      <xdr:nvCxnSpPr>
        <xdr:cNvPr id="683" name="直線コネクタ 682"/>
        <xdr:cNvCxnSpPr/>
      </xdr:nvCxnSpPr>
      <xdr:spPr>
        <a:xfrm flipV="1">
          <a:off x="14592300" y="16920677"/>
          <a:ext cx="889000" cy="1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131775</xdr:rowOff>
    </xdr:from>
    <xdr:to>
      <xdr:col>76</xdr:col>
      <xdr:colOff>114300</xdr:colOff>
      <xdr:row>98</xdr:row>
      <xdr:rowOff>140105</xdr:rowOff>
    </xdr:to>
    <xdr:cxnSp macro="">
      <xdr:nvCxnSpPr>
        <xdr:cNvPr id="686" name="直線コネクタ 685"/>
        <xdr:cNvCxnSpPr/>
      </xdr:nvCxnSpPr>
      <xdr:spPr>
        <a:xfrm flipV="1">
          <a:off x="13703300" y="16933875"/>
          <a:ext cx="889000" cy="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44259</xdr:rowOff>
    </xdr:from>
    <xdr:to>
      <xdr:col>71</xdr:col>
      <xdr:colOff>177800</xdr:colOff>
      <xdr:row>98</xdr:row>
      <xdr:rowOff>140105</xdr:rowOff>
    </xdr:to>
    <xdr:cxnSp macro="">
      <xdr:nvCxnSpPr>
        <xdr:cNvPr id="689" name="直線コネクタ 688"/>
        <xdr:cNvCxnSpPr/>
      </xdr:nvCxnSpPr>
      <xdr:spPr>
        <a:xfrm>
          <a:off x="12814300" y="16846359"/>
          <a:ext cx="889000" cy="9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78073</xdr:rowOff>
    </xdr:from>
    <xdr:to>
      <xdr:col>85</xdr:col>
      <xdr:colOff>177800</xdr:colOff>
      <xdr:row>99</xdr:row>
      <xdr:rowOff>8223</xdr:rowOff>
    </xdr:to>
    <xdr:sp macro="" textlink="">
      <xdr:nvSpPr>
        <xdr:cNvPr id="699" name="楕円 698"/>
        <xdr:cNvSpPr/>
      </xdr:nvSpPr>
      <xdr:spPr>
        <a:xfrm>
          <a:off x="16268700" y="1688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164450</xdr:rowOff>
    </xdr:from>
    <xdr:ext cx="534377" cy="259045"/>
    <xdr:sp macro="" textlink="">
      <xdr:nvSpPr>
        <xdr:cNvPr id="700" name="積立金該当値テキスト"/>
        <xdr:cNvSpPr txBox="1"/>
      </xdr:nvSpPr>
      <xdr:spPr>
        <a:xfrm>
          <a:off x="16370300" y="1679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67777</xdr:rowOff>
    </xdr:from>
    <xdr:to>
      <xdr:col>81</xdr:col>
      <xdr:colOff>101600</xdr:colOff>
      <xdr:row>98</xdr:row>
      <xdr:rowOff>169377</xdr:rowOff>
    </xdr:to>
    <xdr:sp macro="" textlink="">
      <xdr:nvSpPr>
        <xdr:cNvPr id="701" name="楕円 700"/>
        <xdr:cNvSpPr/>
      </xdr:nvSpPr>
      <xdr:spPr>
        <a:xfrm>
          <a:off x="15430500" y="168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160504</xdr:rowOff>
    </xdr:from>
    <xdr:ext cx="534377" cy="259045"/>
    <xdr:sp macro="" textlink="">
      <xdr:nvSpPr>
        <xdr:cNvPr id="702" name="テキスト ボックス 701"/>
        <xdr:cNvSpPr txBox="1"/>
      </xdr:nvSpPr>
      <xdr:spPr>
        <a:xfrm>
          <a:off x="15214111" y="1696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80975</xdr:rowOff>
    </xdr:from>
    <xdr:to>
      <xdr:col>76</xdr:col>
      <xdr:colOff>165100</xdr:colOff>
      <xdr:row>99</xdr:row>
      <xdr:rowOff>11125</xdr:rowOff>
    </xdr:to>
    <xdr:sp macro="" textlink="">
      <xdr:nvSpPr>
        <xdr:cNvPr id="703" name="楕円 702"/>
        <xdr:cNvSpPr/>
      </xdr:nvSpPr>
      <xdr:spPr>
        <a:xfrm>
          <a:off x="14541500" y="1688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2252</xdr:rowOff>
    </xdr:from>
    <xdr:ext cx="534377" cy="259045"/>
    <xdr:sp macro="" textlink="">
      <xdr:nvSpPr>
        <xdr:cNvPr id="704" name="テキスト ボックス 703"/>
        <xdr:cNvSpPr txBox="1"/>
      </xdr:nvSpPr>
      <xdr:spPr>
        <a:xfrm>
          <a:off x="14325111"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89305</xdr:rowOff>
    </xdr:from>
    <xdr:to>
      <xdr:col>72</xdr:col>
      <xdr:colOff>38100</xdr:colOff>
      <xdr:row>99</xdr:row>
      <xdr:rowOff>19455</xdr:rowOff>
    </xdr:to>
    <xdr:sp macro="" textlink="">
      <xdr:nvSpPr>
        <xdr:cNvPr id="705" name="楕円 704"/>
        <xdr:cNvSpPr/>
      </xdr:nvSpPr>
      <xdr:spPr>
        <a:xfrm>
          <a:off x="13652500" y="168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10582</xdr:rowOff>
    </xdr:from>
    <xdr:ext cx="469744" cy="259045"/>
    <xdr:sp macro="" textlink="">
      <xdr:nvSpPr>
        <xdr:cNvPr id="706" name="テキスト ボックス 705"/>
        <xdr:cNvSpPr txBox="1"/>
      </xdr:nvSpPr>
      <xdr:spPr>
        <a:xfrm>
          <a:off x="13468428" y="1698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164909</xdr:rowOff>
    </xdr:from>
    <xdr:to>
      <xdr:col>67</xdr:col>
      <xdr:colOff>101600</xdr:colOff>
      <xdr:row>98</xdr:row>
      <xdr:rowOff>95059</xdr:rowOff>
    </xdr:to>
    <xdr:sp macro="" textlink="">
      <xdr:nvSpPr>
        <xdr:cNvPr id="707" name="楕円 706"/>
        <xdr:cNvSpPr/>
      </xdr:nvSpPr>
      <xdr:spPr>
        <a:xfrm>
          <a:off x="12763500" y="1679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86186</xdr:rowOff>
    </xdr:from>
    <xdr:ext cx="534377" cy="259045"/>
    <xdr:sp macro="" textlink="">
      <xdr:nvSpPr>
        <xdr:cNvPr id="708" name="テキスト ボックス 707"/>
        <xdr:cNvSpPr txBox="1"/>
      </xdr:nvSpPr>
      <xdr:spPr>
        <a:xfrm>
          <a:off x="12547111" y="1688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137026</xdr:rowOff>
    </xdr:from>
    <xdr:to>
      <xdr:col>116</xdr:col>
      <xdr:colOff>63500</xdr:colOff>
      <xdr:row>58</xdr:row>
      <xdr:rowOff>137048</xdr:rowOff>
    </xdr:to>
    <xdr:cxnSp macro="">
      <xdr:nvCxnSpPr>
        <xdr:cNvPr id="792" name="直線コネクタ 791"/>
        <xdr:cNvCxnSpPr/>
      </xdr:nvCxnSpPr>
      <xdr:spPr>
        <a:xfrm>
          <a:off x="21323300" y="10081126"/>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137026</xdr:rowOff>
    </xdr:from>
    <xdr:to>
      <xdr:col>111</xdr:col>
      <xdr:colOff>177800</xdr:colOff>
      <xdr:row>58</xdr:row>
      <xdr:rowOff>137711</xdr:rowOff>
    </xdr:to>
    <xdr:cxnSp macro="">
      <xdr:nvCxnSpPr>
        <xdr:cNvPr id="795" name="直線コネクタ 794"/>
        <xdr:cNvCxnSpPr/>
      </xdr:nvCxnSpPr>
      <xdr:spPr>
        <a:xfrm flipV="1">
          <a:off x="20434300" y="100811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137597</xdr:rowOff>
    </xdr:from>
    <xdr:to>
      <xdr:col>107</xdr:col>
      <xdr:colOff>50800</xdr:colOff>
      <xdr:row>58</xdr:row>
      <xdr:rowOff>137711</xdr:rowOff>
    </xdr:to>
    <xdr:cxnSp macro="">
      <xdr:nvCxnSpPr>
        <xdr:cNvPr id="798" name="直線コネクタ 797"/>
        <xdr:cNvCxnSpPr/>
      </xdr:nvCxnSpPr>
      <xdr:spPr>
        <a:xfrm>
          <a:off x="19545300" y="1008169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137116</xdr:rowOff>
    </xdr:from>
    <xdr:to>
      <xdr:col>102</xdr:col>
      <xdr:colOff>114300</xdr:colOff>
      <xdr:row>58</xdr:row>
      <xdr:rowOff>137597</xdr:rowOff>
    </xdr:to>
    <xdr:cxnSp macro="">
      <xdr:nvCxnSpPr>
        <xdr:cNvPr id="801" name="直線コネクタ 800"/>
        <xdr:cNvCxnSpPr/>
      </xdr:nvCxnSpPr>
      <xdr:spPr>
        <a:xfrm>
          <a:off x="18656300" y="10081216"/>
          <a:ext cx="889000" cy="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86248</xdr:rowOff>
    </xdr:from>
    <xdr:to>
      <xdr:col>116</xdr:col>
      <xdr:colOff>114300</xdr:colOff>
      <xdr:row>59</xdr:row>
      <xdr:rowOff>16398</xdr:rowOff>
    </xdr:to>
    <xdr:sp macro="" textlink="">
      <xdr:nvSpPr>
        <xdr:cNvPr id="811" name="楕円 810"/>
        <xdr:cNvSpPr/>
      </xdr:nvSpPr>
      <xdr:spPr>
        <a:xfrm>
          <a:off x="221107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1175</xdr:rowOff>
    </xdr:from>
    <xdr:ext cx="378565" cy="259045"/>
    <xdr:sp macro="" textlink="">
      <xdr:nvSpPr>
        <xdr:cNvPr id="812" name="貸付金該当値テキスト"/>
        <xdr:cNvSpPr txBox="1"/>
      </xdr:nvSpPr>
      <xdr:spPr>
        <a:xfrm>
          <a:off x="22212300" y="9945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86226</xdr:rowOff>
    </xdr:from>
    <xdr:to>
      <xdr:col>112</xdr:col>
      <xdr:colOff>38100</xdr:colOff>
      <xdr:row>59</xdr:row>
      <xdr:rowOff>16376</xdr:rowOff>
    </xdr:to>
    <xdr:sp macro="" textlink="">
      <xdr:nvSpPr>
        <xdr:cNvPr id="813" name="楕円 812"/>
        <xdr:cNvSpPr/>
      </xdr:nvSpPr>
      <xdr:spPr>
        <a:xfrm>
          <a:off x="21272500" y="100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7503</xdr:rowOff>
    </xdr:from>
    <xdr:ext cx="378565" cy="259045"/>
    <xdr:sp macro="" textlink="">
      <xdr:nvSpPr>
        <xdr:cNvPr id="814" name="テキスト ボックス 813"/>
        <xdr:cNvSpPr txBox="1"/>
      </xdr:nvSpPr>
      <xdr:spPr>
        <a:xfrm>
          <a:off x="21134017" y="10123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86911</xdr:rowOff>
    </xdr:from>
    <xdr:to>
      <xdr:col>107</xdr:col>
      <xdr:colOff>101600</xdr:colOff>
      <xdr:row>59</xdr:row>
      <xdr:rowOff>17061</xdr:rowOff>
    </xdr:to>
    <xdr:sp macro="" textlink="">
      <xdr:nvSpPr>
        <xdr:cNvPr id="815" name="楕円 814"/>
        <xdr:cNvSpPr/>
      </xdr:nvSpPr>
      <xdr:spPr>
        <a:xfrm>
          <a:off x="20383500" y="100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8188</xdr:rowOff>
    </xdr:from>
    <xdr:ext cx="313932" cy="259045"/>
    <xdr:sp macro="" textlink="">
      <xdr:nvSpPr>
        <xdr:cNvPr id="816" name="テキスト ボックス 815"/>
        <xdr:cNvSpPr txBox="1"/>
      </xdr:nvSpPr>
      <xdr:spPr>
        <a:xfrm>
          <a:off x="20277333" y="10123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86797</xdr:rowOff>
    </xdr:from>
    <xdr:to>
      <xdr:col>102</xdr:col>
      <xdr:colOff>165100</xdr:colOff>
      <xdr:row>59</xdr:row>
      <xdr:rowOff>16947</xdr:rowOff>
    </xdr:to>
    <xdr:sp macro="" textlink="">
      <xdr:nvSpPr>
        <xdr:cNvPr id="817" name="楕円 816"/>
        <xdr:cNvSpPr/>
      </xdr:nvSpPr>
      <xdr:spPr>
        <a:xfrm>
          <a:off x="19494500" y="10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8074</xdr:rowOff>
    </xdr:from>
    <xdr:ext cx="313932" cy="259045"/>
    <xdr:sp macro="" textlink="">
      <xdr:nvSpPr>
        <xdr:cNvPr id="818" name="テキスト ボックス 817"/>
        <xdr:cNvSpPr txBox="1"/>
      </xdr:nvSpPr>
      <xdr:spPr>
        <a:xfrm>
          <a:off x="19388333" y="10123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86316</xdr:rowOff>
    </xdr:from>
    <xdr:to>
      <xdr:col>98</xdr:col>
      <xdr:colOff>38100</xdr:colOff>
      <xdr:row>59</xdr:row>
      <xdr:rowOff>16466</xdr:rowOff>
    </xdr:to>
    <xdr:sp macro="" textlink="">
      <xdr:nvSpPr>
        <xdr:cNvPr id="819" name="楕円 818"/>
        <xdr:cNvSpPr/>
      </xdr:nvSpPr>
      <xdr:spPr>
        <a:xfrm>
          <a:off x="18605500" y="100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7593</xdr:rowOff>
    </xdr:from>
    <xdr:ext cx="378565" cy="259045"/>
    <xdr:sp macro="" textlink="">
      <xdr:nvSpPr>
        <xdr:cNvPr id="820" name="テキスト ボックス 819"/>
        <xdr:cNvSpPr txBox="1"/>
      </xdr:nvSpPr>
      <xdr:spPr>
        <a:xfrm>
          <a:off x="18467017" y="1012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152975</xdr:rowOff>
    </xdr:from>
    <xdr:to>
      <xdr:col>116</xdr:col>
      <xdr:colOff>63500</xdr:colOff>
      <xdr:row>73</xdr:row>
      <xdr:rowOff>56963</xdr:rowOff>
    </xdr:to>
    <xdr:cxnSp macro="">
      <xdr:nvCxnSpPr>
        <xdr:cNvPr id="852" name="直線コネクタ 851"/>
        <xdr:cNvCxnSpPr/>
      </xdr:nvCxnSpPr>
      <xdr:spPr>
        <a:xfrm>
          <a:off x="21323300" y="12325925"/>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152975</xdr:rowOff>
    </xdr:from>
    <xdr:to>
      <xdr:col>111</xdr:col>
      <xdr:colOff>177800</xdr:colOff>
      <xdr:row>72</xdr:row>
      <xdr:rowOff>58008</xdr:rowOff>
    </xdr:to>
    <xdr:cxnSp macro="">
      <xdr:nvCxnSpPr>
        <xdr:cNvPr id="855" name="直線コネクタ 854"/>
        <xdr:cNvCxnSpPr/>
      </xdr:nvCxnSpPr>
      <xdr:spPr>
        <a:xfrm flipV="1">
          <a:off x="20434300" y="12325925"/>
          <a:ext cx="889000" cy="7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58008</xdr:rowOff>
    </xdr:from>
    <xdr:to>
      <xdr:col>107</xdr:col>
      <xdr:colOff>50800</xdr:colOff>
      <xdr:row>72</xdr:row>
      <xdr:rowOff>85963</xdr:rowOff>
    </xdr:to>
    <xdr:cxnSp macro="">
      <xdr:nvCxnSpPr>
        <xdr:cNvPr id="858" name="直線コネクタ 857"/>
        <xdr:cNvCxnSpPr/>
      </xdr:nvCxnSpPr>
      <xdr:spPr>
        <a:xfrm flipV="1">
          <a:off x="19545300" y="12402408"/>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60016</xdr:rowOff>
    </xdr:from>
    <xdr:to>
      <xdr:col>102</xdr:col>
      <xdr:colOff>114300</xdr:colOff>
      <xdr:row>72</xdr:row>
      <xdr:rowOff>85963</xdr:rowOff>
    </xdr:to>
    <xdr:cxnSp macro="">
      <xdr:nvCxnSpPr>
        <xdr:cNvPr id="861" name="直線コネクタ 860"/>
        <xdr:cNvCxnSpPr/>
      </xdr:nvCxnSpPr>
      <xdr:spPr>
        <a:xfrm>
          <a:off x="18656300" y="12404416"/>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6163</xdr:rowOff>
    </xdr:from>
    <xdr:to>
      <xdr:col>116</xdr:col>
      <xdr:colOff>114300</xdr:colOff>
      <xdr:row>73</xdr:row>
      <xdr:rowOff>107763</xdr:rowOff>
    </xdr:to>
    <xdr:sp macro="" textlink="">
      <xdr:nvSpPr>
        <xdr:cNvPr id="871" name="楕円 870"/>
        <xdr:cNvSpPr/>
      </xdr:nvSpPr>
      <xdr:spPr>
        <a:xfrm>
          <a:off x="22110700" y="125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29040</xdr:rowOff>
    </xdr:from>
    <xdr:ext cx="534377" cy="259045"/>
    <xdr:sp macro="" textlink="">
      <xdr:nvSpPr>
        <xdr:cNvPr id="872" name="繰出金該当値テキスト"/>
        <xdr:cNvSpPr txBox="1"/>
      </xdr:nvSpPr>
      <xdr:spPr>
        <a:xfrm>
          <a:off x="22212300" y="1237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102175</xdr:rowOff>
    </xdr:from>
    <xdr:to>
      <xdr:col>112</xdr:col>
      <xdr:colOff>38100</xdr:colOff>
      <xdr:row>72</xdr:row>
      <xdr:rowOff>32325</xdr:rowOff>
    </xdr:to>
    <xdr:sp macro="" textlink="">
      <xdr:nvSpPr>
        <xdr:cNvPr id="873" name="楕円 872"/>
        <xdr:cNvSpPr/>
      </xdr:nvSpPr>
      <xdr:spPr>
        <a:xfrm>
          <a:off x="21272500" y="122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48852</xdr:rowOff>
    </xdr:from>
    <xdr:ext cx="599010" cy="259045"/>
    <xdr:sp macro="" textlink="">
      <xdr:nvSpPr>
        <xdr:cNvPr id="874" name="テキスト ボックス 873"/>
        <xdr:cNvSpPr txBox="1"/>
      </xdr:nvSpPr>
      <xdr:spPr>
        <a:xfrm>
          <a:off x="21023795" y="1205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7208</xdr:rowOff>
    </xdr:from>
    <xdr:to>
      <xdr:col>107</xdr:col>
      <xdr:colOff>101600</xdr:colOff>
      <xdr:row>72</xdr:row>
      <xdr:rowOff>108808</xdr:rowOff>
    </xdr:to>
    <xdr:sp macro="" textlink="">
      <xdr:nvSpPr>
        <xdr:cNvPr id="875" name="楕円 874"/>
        <xdr:cNvSpPr/>
      </xdr:nvSpPr>
      <xdr:spPr>
        <a:xfrm>
          <a:off x="20383500" y="123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125335</xdr:rowOff>
    </xdr:from>
    <xdr:ext cx="534377" cy="259045"/>
    <xdr:sp macro="" textlink="">
      <xdr:nvSpPr>
        <xdr:cNvPr id="876" name="テキスト ボックス 875"/>
        <xdr:cNvSpPr txBox="1"/>
      </xdr:nvSpPr>
      <xdr:spPr>
        <a:xfrm>
          <a:off x="20167111" y="121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35163</xdr:rowOff>
    </xdr:from>
    <xdr:to>
      <xdr:col>102</xdr:col>
      <xdr:colOff>165100</xdr:colOff>
      <xdr:row>72</xdr:row>
      <xdr:rowOff>136763</xdr:rowOff>
    </xdr:to>
    <xdr:sp macro="" textlink="">
      <xdr:nvSpPr>
        <xdr:cNvPr id="877" name="楕円 876"/>
        <xdr:cNvSpPr/>
      </xdr:nvSpPr>
      <xdr:spPr>
        <a:xfrm>
          <a:off x="19494500" y="123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153290</xdr:rowOff>
    </xdr:from>
    <xdr:ext cx="534377" cy="259045"/>
    <xdr:sp macro="" textlink="">
      <xdr:nvSpPr>
        <xdr:cNvPr id="878" name="テキスト ボックス 877"/>
        <xdr:cNvSpPr txBox="1"/>
      </xdr:nvSpPr>
      <xdr:spPr>
        <a:xfrm>
          <a:off x="19278111" y="1215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9216</xdr:rowOff>
    </xdr:from>
    <xdr:to>
      <xdr:col>98</xdr:col>
      <xdr:colOff>38100</xdr:colOff>
      <xdr:row>72</xdr:row>
      <xdr:rowOff>110816</xdr:rowOff>
    </xdr:to>
    <xdr:sp macro="" textlink="">
      <xdr:nvSpPr>
        <xdr:cNvPr id="879" name="楕円 878"/>
        <xdr:cNvSpPr/>
      </xdr:nvSpPr>
      <xdr:spPr>
        <a:xfrm>
          <a:off x="18605500" y="1235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127343</xdr:rowOff>
    </xdr:from>
    <xdr:ext cx="534377" cy="259045"/>
    <xdr:sp macro="" textlink="">
      <xdr:nvSpPr>
        <xdr:cNvPr id="880" name="テキスト ボックス 879"/>
        <xdr:cNvSpPr txBox="1"/>
      </xdr:nvSpPr>
      <xdr:spPr>
        <a:xfrm>
          <a:off x="18389111" y="1212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千円となっている。上位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項目は公債費、人件費、物件費、普通建設事業費、繰出金である。公債費は住民一人当たり</a:t>
          </a:r>
          <a:r>
            <a:rPr kumimoji="1" lang="en-US" altLang="ja-JP" sz="1300">
              <a:latin typeface="ＭＳ Ｐゴシック" panose="020B0600070205080204" pitchFamily="50" charset="-128"/>
              <a:ea typeface="ＭＳ Ｐゴシック" panose="020B0600070205080204" pitchFamily="50" charset="-128"/>
            </a:rPr>
            <a:t>133,821</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％増加している。依然として類似団体平均を上回る状況にある。過去に実施した大型建設事業に係る地方債の元金償還開始に伴い、公債費決算額は平成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年度が最大となり平成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年度まで高止まりの状況が想定されるため、新発債に係る事業は計画的にかつ必要最低限とし、繰上償還及び利率見直しを行うことで数値上昇の抑制に努める。人件費は住民一人当たり</a:t>
          </a:r>
          <a:r>
            <a:rPr kumimoji="1" lang="en-US" altLang="ja-JP" sz="1300">
              <a:latin typeface="ＭＳ Ｐゴシック" panose="020B0600070205080204" pitchFamily="50" charset="-128"/>
              <a:ea typeface="ＭＳ Ｐゴシック" panose="020B0600070205080204" pitchFamily="50" charset="-128"/>
            </a:rPr>
            <a:t>127,526</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％と増加している。合併以降</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年間の新規採用職の凍結、早期退職の促進に取り組み、定員適正化計画の数値目標以上の削減を果たしているが、類似団体平均を上回る状況にある。今後は第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次定員適正化計画に基づき、職員の年齢構成等を考慮した新規採用を実施し、事業費の減少に努める。物件費は住民一人当たり</a:t>
          </a:r>
          <a:r>
            <a:rPr kumimoji="1" lang="en-US" altLang="ja-JP" sz="1300">
              <a:latin typeface="ＭＳ Ｐゴシック" panose="020B0600070205080204" pitchFamily="50" charset="-128"/>
              <a:ea typeface="ＭＳ Ｐゴシック" panose="020B0600070205080204" pitchFamily="50" charset="-128"/>
            </a:rPr>
            <a:t>109,096</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％増加している。類似団体平均を上回る状況にあるが、業務の民間委託を推進するため、今後も高い水準が続くことが想定される。普通建設事業費は、住民一人当たり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98,059</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％減少している。合併以降の大型建設事業は縮小している。繰出金は住民一人当たり</a:t>
          </a:r>
          <a:r>
            <a:rPr kumimoji="1" lang="en-US" altLang="ja-JP" sz="1300">
              <a:latin typeface="ＭＳ Ｐゴシック" panose="020B0600070205080204" pitchFamily="50" charset="-128"/>
              <a:ea typeface="ＭＳ Ｐゴシック" panose="020B0600070205080204" pitchFamily="50" charset="-128"/>
            </a:rPr>
            <a:t>85,567</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％減少している。高齢化による医療費及び介護サービス費増加に係る国民健康保険及び介護保険特別会計への繰出金、下水道事業特別会計への繰出金がある。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29,278
28,661
537.75
21,817,355
21,170,158
410,636
12,941,063
27,203,804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13.7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83122</xdr:rowOff>
    </xdr:from>
    <xdr:to>
      <xdr:col>24</xdr:col>
      <xdr:colOff>63500</xdr:colOff>
      <xdr:row>34</xdr:row>
      <xdr:rowOff>128270</xdr:rowOff>
    </xdr:to>
    <xdr:cxnSp macro="">
      <xdr:nvCxnSpPr>
        <xdr:cNvPr id="61" name="直線コネクタ 60"/>
        <xdr:cNvCxnSpPr/>
      </xdr:nvCxnSpPr>
      <xdr:spPr>
        <a:xfrm flipV="1">
          <a:off x="3797300" y="5912422"/>
          <a:ext cx="8382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21209</xdr:rowOff>
    </xdr:from>
    <xdr:to>
      <xdr:col>19</xdr:col>
      <xdr:colOff>177800</xdr:colOff>
      <xdr:row>34</xdr:row>
      <xdr:rowOff>128270</xdr:rowOff>
    </xdr:to>
    <xdr:cxnSp macro="">
      <xdr:nvCxnSpPr>
        <xdr:cNvPr id="64" name="直線コネクタ 63"/>
        <xdr:cNvCxnSpPr/>
      </xdr:nvCxnSpPr>
      <xdr:spPr>
        <a:xfrm>
          <a:off x="2908300" y="5850509"/>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21209</xdr:rowOff>
    </xdr:from>
    <xdr:to>
      <xdr:col>15</xdr:col>
      <xdr:colOff>50800</xdr:colOff>
      <xdr:row>34</xdr:row>
      <xdr:rowOff>85408</xdr:rowOff>
    </xdr:to>
    <xdr:cxnSp macro="">
      <xdr:nvCxnSpPr>
        <xdr:cNvPr id="67" name="直線コネクタ 66"/>
        <xdr:cNvCxnSpPr/>
      </xdr:nvCxnSpPr>
      <xdr:spPr>
        <a:xfrm flipV="1">
          <a:off x="2019300" y="5850509"/>
          <a:ext cx="8890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85408</xdr:rowOff>
    </xdr:from>
    <xdr:to>
      <xdr:col>10</xdr:col>
      <xdr:colOff>114300</xdr:colOff>
      <xdr:row>34</xdr:row>
      <xdr:rowOff>107315</xdr:rowOff>
    </xdr:to>
    <xdr:cxnSp macro="">
      <xdr:nvCxnSpPr>
        <xdr:cNvPr id="70" name="直線コネクタ 69"/>
        <xdr:cNvCxnSpPr/>
      </xdr:nvCxnSpPr>
      <xdr:spPr>
        <a:xfrm flipV="1">
          <a:off x="1130300" y="591470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32322</xdr:rowOff>
    </xdr:from>
    <xdr:to>
      <xdr:col>24</xdr:col>
      <xdr:colOff>114300</xdr:colOff>
      <xdr:row>34</xdr:row>
      <xdr:rowOff>133922</xdr:rowOff>
    </xdr:to>
    <xdr:sp macro="" textlink="">
      <xdr:nvSpPr>
        <xdr:cNvPr id="80" name="楕円 79"/>
        <xdr:cNvSpPr/>
      </xdr:nvSpPr>
      <xdr:spPr>
        <a:xfrm>
          <a:off x="4584700" y="58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55199</xdr:rowOff>
    </xdr:from>
    <xdr:ext cx="469744" cy="259045"/>
    <xdr:sp macro="" textlink="">
      <xdr:nvSpPr>
        <xdr:cNvPr id="81" name="議会費該当値テキスト"/>
        <xdr:cNvSpPr txBox="1"/>
      </xdr:nvSpPr>
      <xdr:spPr>
        <a:xfrm>
          <a:off x="4686300" y="57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77470</xdr:rowOff>
    </xdr:from>
    <xdr:to>
      <xdr:col>20</xdr:col>
      <xdr:colOff>38100</xdr:colOff>
      <xdr:row>35</xdr:row>
      <xdr:rowOff>7620</xdr:rowOff>
    </xdr:to>
    <xdr:sp macro="" textlink="">
      <xdr:nvSpPr>
        <xdr:cNvPr id="82" name="楕円 81"/>
        <xdr:cNvSpPr/>
      </xdr:nvSpPr>
      <xdr:spPr>
        <a:xfrm>
          <a:off x="3746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24147</xdr:rowOff>
    </xdr:from>
    <xdr:ext cx="469744" cy="259045"/>
    <xdr:sp macro="" textlink="">
      <xdr:nvSpPr>
        <xdr:cNvPr id="83" name="テキスト ボックス 82"/>
        <xdr:cNvSpPr txBox="1"/>
      </xdr:nvSpPr>
      <xdr:spPr>
        <a:xfrm>
          <a:off x="3562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141859</xdr:rowOff>
    </xdr:from>
    <xdr:to>
      <xdr:col>15</xdr:col>
      <xdr:colOff>101600</xdr:colOff>
      <xdr:row>34</xdr:row>
      <xdr:rowOff>72009</xdr:rowOff>
    </xdr:to>
    <xdr:sp macro="" textlink="">
      <xdr:nvSpPr>
        <xdr:cNvPr id="84" name="楕円 83"/>
        <xdr:cNvSpPr/>
      </xdr:nvSpPr>
      <xdr:spPr>
        <a:xfrm>
          <a:off x="2857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88536</xdr:rowOff>
    </xdr:from>
    <xdr:ext cx="469744" cy="259045"/>
    <xdr:sp macro="" textlink="">
      <xdr:nvSpPr>
        <xdr:cNvPr id="85" name="テキスト ボックス 84"/>
        <xdr:cNvSpPr txBox="1"/>
      </xdr:nvSpPr>
      <xdr:spPr>
        <a:xfrm>
          <a:off x="2673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34608</xdr:rowOff>
    </xdr:from>
    <xdr:to>
      <xdr:col>10</xdr:col>
      <xdr:colOff>165100</xdr:colOff>
      <xdr:row>34</xdr:row>
      <xdr:rowOff>136208</xdr:rowOff>
    </xdr:to>
    <xdr:sp macro="" textlink="">
      <xdr:nvSpPr>
        <xdr:cNvPr id="86" name="楕円 85"/>
        <xdr:cNvSpPr/>
      </xdr:nvSpPr>
      <xdr:spPr>
        <a:xfrm>
          <a:off x="1968500" y="58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152735</xdr:rowOff>
    </xdr:from>
    <xdr:ext cx="469744" cy="259045"/>
    <xdr:sp macro="" textlink="">
      <xdr:nvSpPr>
        <xdr:cNvPr id="87" name="テキスト ボックス 86"/>
        <xdr:cNvSpPr txBox="1"/>
      </xdr:nvSpPr>
      <xdr:spPr>
        <a:xfrm>
          <a:off x="1784428" y="563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56515</xdr:rowOff>
    </xdr:from>
    <xdr:to>
      <xdr:col>6</xdr:col>
      <xdr:colOff>38100</xdr:colOff>
      <xdr:row>34</xdr:row>
      <xdr:rowOff>158115</xdr:rowOff>
    </xdr:to>
    <xdr:sp macro="" textlink="">
      <xdr:nvSpPr>
        <xdr:cNvPr id="88" name="楕円 87"/>
        <xdr:cNvSpPr/>
      </xdr:nvSpPr>
      <xdr:spPr>
        <a:xfrm>
          <a:off x="1079500" y="58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3192</xdr:rowOff>
    </xdr:from>
    <xdr:ext cx="469744" cy="259045"/>
    <xdr:sp macro="" textlink="">
      <xdr:nvSpPr>
        <xdr:cNvPr id="89" name="テキスト ボックス 88"/>
        <xdr:cNvSpPr txBox="1"/>
      </xdr:nvSpPr>
      <xdr:spPr>
        <a:xfrm>
          <a:off x="895428" y="566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39157</xdr:rowOff>
    </xdr:from>
    <xdr:to>
      <xdr:col>24</xdr:col>
      <xdr:colOff>63500</xdr:colOff>
      <xdr:row>56</xdr:row>
      <xdr:rowOff>40277</xdr:rowOff>
    </xdr:to>
    <xdr:cxnSp macro="">
      <xdr:nvCxnSpPr>
        <xdr:cNvPr id="116" name="直線コネクタ 115"/>
        <xdr:cNvCxnSpPr/>
      </xdr:nvCxnSpPr>
      <xdr:spPr>
        <a:xfrm>
          <a:off x="3797300" y="9640357"/>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39157</xdr:rowOff>
    </xdr:from>
    <xdr:to>
      <xdr:col>19</xdr:col>
      <xdr:colOff>177800</xdr:colOff>
      <xdr:row>56</xdr:row>
      <xdr:rowOff>40826</xdr:rowOff>
    </xdr:to>
    <xdr:cxnSp macro="">
      <xdr:nvCxnSpPr>
        <xdr:cNvPr id="119" name="直線コネクタ 118"/>
        <xdr:cNvCxnSpPr/>
      </xdr:nvCxnSpPr>
      <xdr:spPr>
        <a:xfrm flipV="1">
          <a:off x="2908300" y="9640357"/>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17252</xdr:rowOff>
    </xdr:from>
    <xdr:to>
      <xdr:col>15</xdr:col>
      <xdr:colOff>50800</xdr:colOff>
      <xdr:row>56</xdr:row>
      <xdr:rowOff>40826</xdr:rowOff>
    </xdr:to>
    <xdr:cxnSp macro="">
      <xdr:nvCxnSpPr>
        <xdr:cNvPr id="122" name="直線コネクタ 121"/>
        <xdr:cNvCxnSpPr/>
      </xdr:nvCxnSpPr>
      <xdr:spPr>
        <a:xfrm>
          <a:off x="2019300" y="9618452"/>
          <a:ext cx="889000" cy="2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62415</xdr:rowOff>
    </xdr:from>
    <xdr:to>
      <xdr:col>10</xdr:col>
      <xdr:colOff>114300</xdr:colOff>
      <xdr:row>56</xdr:row>
      <xdr:rowOff>17252</xdr:rowOff>
    </xdr:to>
    <xdr:cxnSp macro="">
      <xdr:nvCxnSpPr>
        <xdr:cNvPr id="125" name="直線コネクタ 124"/>
        <xdr:cNvCxnSpPr/>
      </xdr:nvCxnSpPr>
      <xdr:spPr>
        <a:xfrm>
          <a:off x="1130300" y="9320715"/>
          <a:ext cx="889000" cy="29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160927</xdr:rowOff>
    </xdr:from>
    <xdr:to>
      <xdr:col>24</xdr:col>
      <xdr:colOff>114300</xdr:colOff>
      <xdr:row>56</xdr:row>
      <xdr:rowOff>91077</xdr:rowOff>
    </xdr:to>
    <xdr:sp macro="" textlink="">
      <xdr:nvSpPr>
        <xdr:cNvPr id="135" name="楕円 134"/>
        <xdr:cNvSpPr/>
      </xdr:nvSpPr>
      <xdr:spPr>
        <a:xfrm>
          <a:off x="4584700" y="959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12354</xdr:rowOff>
    </xdr:from>
    <xdr:ext cx="534377" cy="259045"/>
    <xdr:sp macro="" textlink="">
      <xdr:nvSpPr>
        <xdr:cNvPr id="136" name="総務費該当値テキスト"/>
        <xdr:cNvSpPr txBox="1"/>
      </xdr:nvSpPr>
      <xdr:spPr>
        <a:xfrm>
          <a:off x="4686300" y="94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159807</xdr:rowOff>
    </xdr:from>
    <xdr:to>
      <xdr:col>20</xdr:col>
      <xdr:colOff>38100</xdr:colOff>
      <xdr:row>56</xdr:row>
      <xdr:rowOff>89957</xdr:rowOff>
    </xdr:to>
    <xdr:sp macro="" textlink="">
      <xdr:nvSpPr>
        <xdr:cNvPr id="137" name="楕円 136"/>
        <xdr:cNvSpPr/>
      </xdr:nvSpPr>
      <xdr:spPr>
        <a:xfrm>
          <a:off x="3746500" y="958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106484</xdr:rowOff>
    </xdr:from>
    <xdr:ext cx="534377" cy="259045"/>
    <xdr:sp macro="" textlink="">
      <xdr:nvSpPr>
        <xdr:cNvPr id="138" name="テキスト ボックス 137"/>
        <xdr:cNvSpPr txBox="1"/>
      </xdr:nvSpPr>
      <xdr:spPr>
        <a:xfrm>
          <a:off x="3530111" y="93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161476</xdr:rowOff>
    </xdr:from>
    <xdr:to>
      <xdr:col>15</xdr:col>
      <xdr:colOff>101600</xdr:colOff>
      <xdr:row>56</xdr:row>
      <xdr:rowOff>91626</xdr:rowOff>
    </xdr:to>
    <xdr:sp macro="" textlink="">
      <xdr:nvSpPr>
        <xdr:cNvPr id="139" name="楕円 138"/>
        <xdr:cNvSpPr/>
      </xdr:nvSpPr>
      <xdr:spPr>
        <a:xfrm>
          <a:off x="2857500" y="959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108153</xdr:rowOff>
    </xdr:from>
    <xdr:ext cx="534377" cy="259045"/>
    <xdr:sp macro="" textlink="">
      <xdr:nvSpPr>
        <xdr:cNvPr id="140" name="テキスト ボックス 139"/>
        <xdr:cNvSpPr txBox="1"/>
      </xdr:nvSpPr>
      <xdr:spPr>
        <a:xfrm>
          <a:off x="2641111" y="936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137902</xdr:rowOff>
    </xdr:from>
    <xdr:to>
      <xdr:col>10</xdr:col>
      <xdr:colOff>165100</xdr:colOff>
      <xdr:row>56</xdr:row>
      <xdr:rowOff>68052</xdr:rowOff>
    </xdr:to>
    <xdr:sp macro="" textlink="">
      <xdr:nvSpPr>
        <xdr:cNvPr id="141" name="楕円 140"/>
        <xdr:cNvSpPr/>
      </xdr:nvSpPr>
      <xdr:spPr>
        <a:xfrm>
          <a:off x="1968500" y="95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84579</xdr:rowOff>
    </xdr:from>
    <xdr:ext cx="599010" cy="259045"/>
    <xdr:sp macro="" textlink="">
      <xdr:nvSpPr>
        <xdr:cNvPr id="142" name="テキスト ボックス 141"/>
        <xdr:cNvSpPr txBox="1"/>
      </xdr:nvSpPr>
      <xdr:spPr>
        <a:xfrm>
          <a:off x="1719795" y="934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11615</xdr:rowOff>
    </xdr:from>
    <xdr:to>
      <xdr:col>6</xdr:col>
      <xdr:colOff>38100</xdr:colOff>
      <xdr:row>54</xdr:row>
      <xdr:rowOff>113215</xdr:rowOff>
    </xdr:to>
    <xdr:sp macro="" textlink="">
      <xdr:nvSpPr>
        <xdr:cNvPr id="143" name="楕円 142"/>
        <xdr:cNvSpPr/>
      </xdr:nvSpPr>
      <xdr:spPr>
        <a:xfrm>
          <a:off x="1079500" y="92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129742</xdr:rowOff>
    </xdr:from>
    <xdr:ext cx="599010" cy="259045"/>
    <xdr:sp macro="" textlink="">
      <xdr:nvSpPr>
        <xdr:cNvPr id="144" name="テキスト ボックス 143"/>
        <xdr:cNvSpPr txBox="1"/>
      </xdr:nvSpPr>
      <xdr:spPr>
        <a:xfrm>
          <a:off x="830795" y="904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41554</xdr:rowOff>
    </xdr:from>
    <xdr:to>
      <xdr:col>24</xdr:col>
      <xdr:colOff>63500</xdr:colOff>
      <xdr:row>75</xdr:row>
      <xdr:rowOff>52733</xdr:rowOff>
    </xdr:to>
    <xdr:cxnSp macro="">
      <xdr:nvCxnSpPr>
        <xdr:cNvPr id="174" name="直線コネクタ 173"/>
        <xdr:cNvCxnSpPr/>
      </xdr:nvCxnSpPr>
      <xdr:spPr>
        <a:xfrm>
          <a:off x="3797300" y="12900304"/>
          <a:ext cx="8382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41554</xdr:rowOff>
    </xdr:from>
    <xdr:to>
      <xdr:col>19</xdr:col>
      <xdr:colOff>177800</xdr:colOff>
      <xdr:row>75</xdr:row>
      <xdr:rowOff>115705</xdr:rowOff>
    </xdr:to>
    <xdr:cxnSp macro="">
      <xdr:nvCxnSpPr>
        <xdr:cNvPr id="177" name="直線コネクタ 176"/>
        <xdr:cNvCxnSpPr/>
      </xdr:nvCxnSpPr>
      <xdr:spPr>
        <a:xfrm flipV="1">
          <a:off x="2908300" y="12900304"/>
          <a:ext cx="889000" cy="7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115705</xdr:rowOff>
    </xdr:from>
    <xdr:to>
      <xdr:col>15</xdr:col>
      <xdr:colOff>50800</xdr:colOff>
      <xdr:row>75</xdr:row>
      <xdr:rowOff>121617</xdr:rowOff>
    </xdr:to>
    <xdr:cxnSp macro="">
      <xdr:nvCxnSpPr>
        <xdr:cNvPr id="180" name="直線コネクタ 179"/>
        <xdr:cNvCxnSpPr/>
      </xdr:nvCxnSpPr>
      <xdr:spPr>
        <a:xfrm flipV="1">
          <a:off x="2019300" y="12974455"/>
          <a:ext cx="8890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121617</xdr:rowOff>
    </xdr:from>
    <xdr:to>
      <xdr:col>10</xdr:col>
      <xdr:colOff>114300</xdr:colOff>
      <xdr:row>75</xdr:row>
      <xdr:rowOff>139639</xdr:rowOff>
    </xdr:to>
    <xdr:cxnSp macro="">
      <xdr:nvCxnSpPr>
        <xdr:cNvPr id="183" name="直線コネクタ 182"/>
        <xdr:cNvCxnSpPr/>
      </xdr:nvCxnSpPr>
      <xdr:spPr>
        <a:xfrm flipV="1">
          <a:off x="1130300" y="12980367"/>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1933</xdr:rowOff>
    </xdr:from>
    <xdr:to>
      <xdr:col>24</xdr:col>
      <xdr:colOff>114300</xdr:colOff>
      <xdr:row>75</xdr:row>
      <xdr:rowOff>103533</xdr:rowOff>
    </xdr:to>
    <xdr:sp macro="" textlink="">
      <xdr:nvSpPr>
        <xdr:cNvPr id="193" name="楕円 192"/>
        <xdr:cNvSpPr/>
      </xdr:nvSpPr>
      <xdr:spPr>
        <a:xfrm>
          <a:off x="4584700" y="1286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24810</xdr:rowOff>
    </xdr:from>
    <xdr:ext cx="599010" cy="259045"/>
    <xdr:sp macro="" textlink="">
      <xdr:nvSpPr>
        <xdr:cNvPr id="194" name="民生費該当値テキスト"/>
        <xdr:cNvSpPr txBox="1"/>
      </xdr:nvSpPr>
      <xdr:spPr>
        <a:xfrm>
          <a:off x="4686300" y="1271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162204</xdr:rowOff>
    </xdr:from>
    <xdr:to>
      <xdr:col>20</xdr:col>
      <xdr:colOff>38100</xdr:colOff>
      <xdr:row>75</xdr:row>
      <xdr:rowOff>92354</xdr:rowOff>
    </xdr:to>
    <xdr:sp macro="" textlink="">
      <xdr:nvSpPr>
        <xdr:cNvPr id="195" name="楕円 194"/>
        <xdr:cNvSpPr/>
      </xdr:nvSpPr>
      <xdr:spPr>
        <a:xfrm>
          <a:off x="3746500" y="128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108881</xdr:rowOff>
    </xdr:from>
    <xdr:ext cx="599010" cy="259045"/>
    <xdr:sp macro="" textlink="">
      <xdr:nvSpPr>
        <xdr:cNvPr id="196" name="テキスト ボックス 195"/>
        <xdr:cNvSpPr txBox="1"/>
      </xdr:nvSpPr>
      <xdr:spPr>
        <a:xfrm>
          <a:off x="3497795" y="1262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64905</xdr:rowOff>
    </xdr:from>
    <xdr:to>
      <xdr:col>15</xdr:col>
      <xdr:colOff>101600</xdr:colOff>
      <xdr:row>75</xdr:row>
      <xdr:rowOff>166505</xdr:rowOff>
    </xdr:to>
    <xdr:sp macro="" textlink="">
      <xdr:nvSpPr>
        <xdr:cNvPr id="197" name="楕円 196"/>
        <xdr:cNvSpPr/>
      </xdr:nvSpPr>
      <xdr:spPr>
        <a:xfrm>
          <a:off x="2857500" y="1292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11582</xdr:rowOff>
    </xdr:from>
    <xdr:ext cx="599010" cy="259045"/>
    <xdr:sp macro="" textlink="">
      <xdr:nvSpPr>
        <xdr:cNvPr id="198" name="テキスト ボックス 197"/>
        <xdr:cNvSpPr txBox="1"/>
      </xdr:nvSpPr>
      <xdr:spPr>
        <a:xfrm>
          <a:off x="2608795" y="1269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70817</xdr:rowOff>
    </xdr:from>
    <xdr:to>
      <xdr:col>10</xdr:col>
      <xdr:colOff>165100</xdr:colOff>
      <xdr:row>76</xdr:row>
      <xdr:rowOff>967</xdr:rowOff>
    </xdr:to>
    <xdr:sp macro="" textlink="">
      <xdr:nvSpPr>
        <xdr:cNvPr id="199" name="楕円 198"/>
        <xdr:cNvSpPr/>
      </xdr:nvSpPr>
      <xdr:spPr>
        <a:xfrm>
          <a:off x="1968500" y="1292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17494</xdr:rowOff>
    </xdr:from>
    <xdr:ext cx="599010" cy="259045"/>
    <xdr:sp macro="" textlink="">
      <xdr:nvSpPr>
        <xdr:cNvPr id="200" name="テキスト ボックス 199"/>
        <xdr:cNvSpPr txBox="1"/>
      </xdr:nvSpPr>
      <xdr:spPr>
        <a:xfrm>
          <a:off x="1719795" y="1270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88839</xdr:rowOff>
    </xdr:from>
    <xdr:to>
      <xdr:col>6</xdr:col>
      <xdr:colOff>38100</xdr:colOff>
      <xdr:row>76</xdr:row>
      <xdr:rowOff>18988</xdr:rowOff>
    </xdr:to>
    <xdr:sp macro="" textlink="">
      <xdr:nvSpPr>
        <xdr:cNvPr id="201" name="楕円 200"/>
        <xdr:cNvSpPr/>
      </xdr:nvSpPr>
      <xdr:spPr>
        <a:xfrm>
          <a:off x="1079500" y="12947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35516</xdr:rowOff>
    </xdr:from>
    <xdr:ext cx="599010" cy="259045"/>
    <xdr:sp macro="" textlink="">
      <xdr:nvSpPr>
        <xdr:cNvPr id="202" name="テキスト ボックス 201"/>
        <xdr:cNvSpPr txBox="1"/>
      </xdr:nvSpPr>
      <xdr:spPr>
        <a:xfrm>
          <a:off x="830795" y="127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151640</xdr:rowOff>
    </xdr:from>
    <xdr:to>
      <xdr:col>24</xdr:col>
      <xdr:colOff>63500</xdr:colOff>
      <xdr:row>96</xdr:row>
      <xdr:rowOff>153073</xdr:rowOff>
    </xdr:to>
    <xdr:cxnSp macro="">
      <xdr:nvCxnSpPr>
        <xdr:cNvPr id="231" name="直線コネクタ 230"/>
        <xdr:cNvCxnSpPr/>
      </xdr:nvCxnSpPr>
      <xdr:spPr>
        <a:xfrm>
          <a:off x="3797300" y="16610840"/>
          <a:ext cx="838200" cy="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151640</xdr:rowOff>
    </xdr:from>
    <xdr:to>
      <xdr:col>19</xdr:col>
      <xdr:colOff>177800</xdr:colOff>
      <xdr:row>96</xdr:row>
      <xdr:rowOff>160601</xdr:rowOff>
    </xdr:to>
    <xdr:cxnSp macro="">
      <xdr:nvCxnSpPr>
        <xdr:cNvPr id="234" name="直線コネクタ 233"/>
        <xdr:cNvCxnSpPr/>
      </xdr:nvCxnSpPr>
      <xdr:spPr>
        <a:xfrm flipV="1">
          <a:off x="2908300" y="16610840"/>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155381</xdr:rowOff>
    </xdr:from>
    <xdr:to>
      <xdr:col>15</xdr:col>
      <xdr:colOff>50800</xdr:colOff>
      <xdr:row>96</xdr:row>
      <xdr:rowOff>160601</xdr:rowOff>
    </xdr:to>
    <xdr:cxnSp macro="">
      <xdr:nvCxnSpPr>
        <xdr:cNvPr id="237" name="直線コネクタ 236"/>
        <xdr:cNvCxnSpPr/>
      </xdr:nvCxnSpPr>
      <xdr:spPr>
        <a:xfrm>
          <a:off x="2019300" y="16614581"/>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155381</xdr:rowOff>
    </xdr:from>
    <xdr:to>
      <xdr:col>10</xdr:col>
      <xdr:colOff>114300</xdr:colOff>
      <xdr:row>96</xdr:row>
      <xdr:rowOff>162933</xdr:rowOff>
    </xdr:to>
    <xdr:cxnSp macro="">
      <xdr:nvCxnSpPr>
        <xdr:cNvPr id="240" name="直線コネクタ 239"/>
        <xdr:cNvCxnSpPr/>
      </xdr:nvCxnSpPr>
      <xdr:spPr>
        <a:xfrm flipV="1">
          <a:off x="1130300" y="16614581"/>
          <a:ext cx="889000" cy="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102273</xdr:rowOff>
    </xdr:from>
    <xdr:to>
      <xdr:col>24</xdr:col>
      <xdr:colOff>114300</xdr:colOff>
      <xdr:row>97</xdr:row>
      <xdr:rowOff>32423</xdr:rowOff>
    </xdr:to>
    <xdr:sp macro="" textlink="">
      <xdr:nvSpPr>
        <xdr:cNvPr id="250" name="楕円 249"/>
        <xdr:cNvSpPr/>
      </xdr:nvSpPr>
      <xdr:spPr>
        <a:xfrm>
          <a:off x="4584700" y="165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80700</xdr:rowOff>
    </xdr:from>
    <xdr:ext cx="534377" cy="259045"/>
    <xdr:sp macro="" textlink="">
      <xdr:nvSpPr>
        <xdr:cNvPr id="251" name="衛生費該当値テキスト"/>
        <xdr:cNvSpPr txBox="1"/>
      </xdr:nvSpPr>
      <xdr:spPr>
        <a:xfrm>
          <a:off x="4686300" y="165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100840</xdr:rowOff>
    </xdr:from>
    <xdr:to>
      <xdr:col>20</xdr:col>
      <xdr:colOff>38100</xdr:colOff>
      <xdr:row>97</xdr:row>
      <xdr:rowOff>30990</xdr:rowOff>
    </xdr:to>
    <xdr:sp macro="" textlink="">
      <xdr:nvSpPr>
        <xdr:cNvPr id="252" name="楕円 251"/>
        <xdr:cNvSpPr/>
      </xdr:nvSpPr>
      <xdr:spPr>
        <a:xfrm>
          <a:off x="3746500" y="165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22117</xdr:rowOff>
    </xdr:from>
    <xdr:ext cx="534377" cy="259045"/>
    <xdr:sp macro="" textlink="">
      <xdr:nvSpPr>
        <xdr:cNvPr id="253" name="テキスト ボックス 252"/>
        <xdr:cNvSpPr txBox="1"/>
      </xdr:nvSpPr>
      <xdr:spPr>
        <a:xfrm>
          <a:off x="3530111" y="1665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109801</xdr:rowOff>
    </xdr:from>
    <xdr:to>
      <xdr:col>15</xdr:col>
      <xdr:colOff>101600</xdr:colOff>
      <xdr:row>97</xdr:row>
      <xdr:rowOff>39951</xdr:rowOff>
    </xdr:to>
    <xdr:sp macro="" textlink="">
      <xdr:nvSpPr>
        <xdr:cNvPr id="254" name="楕円 253"/>
        <xdr:cNvSpPr/>
      </xdr:nvSpPr>
      <xdr:spPr>
        <a:xfrm>
          <a:off x="2857500" y="165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56478</xdr:rowOff>
    </xdr:from>
    <xdr:ext cx="534377" cy="259045"/>
    <xdr:sp macro="" textlink="">
      <xdr:nvSpPr>
        <xdr:cNvPr id="255" name="テキスト ボックス 254"/>
        <xdr:cNvSpPr txBox="1"/>
      </xdr:nvSpPr>
      <xdr:spPr>
        <a:xfrm>
          <a:off x="2641111" y="163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104581</xdr:rowOff>
    </xdr:from>
    <xdr:to>
      <xdr:col>10</xdr:col>
      <xdr:colOff>165100</xdr:colOff>
      <xdr:row>97</xdr:row>
      <xdr:rowOff>34731</xdr:rowOff>
    </xdr:to>
    <xdr:sp macro="" textlink="">
      <xdr:nvSpPr>
        <xdr:cNvPr id="256" name="楕円 255"/>
        <xdr:cNvSpPr/>
      </xdr:nvSpPr>
      <xdr:spPr>
        <a:xfrm>
          <a:off x="1968500" y="1656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51258</xdr:rowOff>
    </xdr:from>
    <xdr:ext cx="534377" cy="259045"/>
    <xdr:sp macro="" textlink="">
      <xdr:nvSpPr>
        <xdr:cNvPr id="257" name="テキスト ボックス 256"/>
        <xdr:cNvSpPr txBox="1"/>
      </xdr:nvSpPr>
      <xdr:spPr>
        <a:xfrm>
          <a:off x="1752111" y="1633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112133</xdr:rowOff>
    </xdr:from>
    <xdr:to>
      <xdr:col>6</xdr:col>
      <xdr:colOff>38100</xdr:colOff>
      <xdr:row>97</xdr:row>
      <xdr:rowOff>42283</xdr:rowOff>
    </xdr:to>
    <xdr:sp macro="" textlink="">
      <xdr:nvSpPr>
        <xdr:cNvPr id="258" name="楕円 257"/>
        <xdr:cNvSpPr/>
      </xdr:nvSpPr>
      <xdr:spPr>
        <a:xfrm>
          <a:off x="1079500" y="165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58810</xdr:rowOff>
    </xdr:from>
    <xdr:ext cx="534377" cy="259045"/>
    <xdr:sp macro="" textlink="">
      <xdr:nvSpPr>
        <xdr:cNvPr id="259" name="テキスト ボックス 258"/>
        <xdr:cNvSpPr txBox="1"/>
      </xdr:nvSpPr>
      <xdr:spPr>
        <a:xfrm>
          <a:off x="863111" y="1634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117493</xdr:rowOff>
    </xdr:from>
    <xdr:to>
      <xdr:col>55</xdr:col>
      <xdr:colOff>0</xdr:colOff>
      <xdr:row>38</xdr:row>
      <xdr:rowOff>6786</xdr:rowOff>
    </xdr:to>
    <xdr:cxnSp macro="">
      <xdr:nvCxnSpPr>
        <xdr:cNvPr id="290" name="直線コネクタ 289"/>
        <xdr:cNvCxnSpPr/>
      </xdr:nvCxnSpPr>
      <xdr:spPr>
        <a:xfrm>
          <a:off x="9639300" y="6461143"/>
          <a:ext cx="8382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120885</xdr:rowOff>
    </xdr:from>
    <xdr:ext cx="378565" cy="259045"/>
    <xdr:sp macro="" textlink="">
      <xdr:nvSpPr>
        <xdr:cNvPr id="291" name="労働費平均値テキスト"/>
        <xdr:cNvSpPr txBox="1"/>
      </xdr:nvSpPr>
      <xdr:spPr>
        <a:xfrm>
          <a:off x="10528300" y="6464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110962</xdr:rowOff>
    </xdr:from>
    <xdr:to>
      <xdr:col>50</xdr:col>
      <xdr:colOff>114300</xdr:colOff>
      <xdr:row>37</xdr:row>
      <xdr:rowOff>117493</xdr:rowOff>
    </xdr:to>
    <xdr:cxnSp macro="">
      <xdr:nvCxnSpPr>
        <xdr:cNvPr id="293" name="直線コネクタ 292"/>
        <xdr:cNvCxnSpPr/>
      </xdr:nvCxnSpPr>
      <xdr:spPr>
        <a:xfrm>
          <a:off x="8750300" y="64546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63408</xdr:rowOff>
    </xdr:from>
    <xdr:ext cx="378565" cy="259045"/>
    <xdr:sp macro="" textlink="">
      <xdr:nvSpPr>
        <xdr:cNvPr id="295" name="テキスト ボックス 294"/>
        <xdr:cNvSpPr txBox="1"/>
      </xdr:nvSpPr>
      <xdr:spPr>
        <a:xfrm>
          <a:off x="9450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108349</xdr:rowOff>
    </xdr:from>
    <xdr:to>
      <xdr:col>45</xdr:col>
      <xdr:colOff>177800</xdr:colOff>
      <xdr:row>37</xdr:row>
      <xdr:rowOff>110962</xdr:rowOff>
    </xdr:to>
    <xdr:cxnSp macro="">
      <xdr:nvCxnSpPr>
        <xdr:cNvPr id="296" name="直線コネクタ 295"/>
        <xdr:cNvCxnSpPr/>
      </xdr:nvCxnSpPr>
      <xdr:spPr>
        <a:xfrm>
          <a:off x="7861300" y="645199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298" name="テキスト ボックス 297"/>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106390</xdr:rowOff>
    </xdr:from>
    <xdr:to>
      <xdr:col>41</xdr:col>
      <xdr:colOff>50800</xdr:colOff>
      <xdr:row>37</xdr:row>
      <xdr:rowOff>108349</xdr:rowOff>
    </xdr:to>
    <xdr:cxnSp macro="">
      <xdr:nvCxnSpPr>
        <xdr:cNvPr id="299" name="直線コネクタ 298"/>
        <xdr:cNvCxnSpPr/>
      </xdr:nvCxnSpPr>
      <xdr:spPr>
        <a:xfrm>
          <a:off x="6972300" y="645004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127435</xdr:rowOff>
    </xdr:from>
    <xdr:to>
      <xdr:col>55</xdr:col>
      <xdr:colOff>50800</xdr:colOff>
      <xdr:row>38</xdr:row>
      <xdr:rowOff>57586</xdr:rowOff>
    </xdr:to>
    <xdr:sp macro="" textlink="">
      <xdr:nvSpPr>
        <xdr:cNvPr id="309" name="楕円 308"/>
        <xdr:cNvSpPr/>
      </xdr:nvSpPr>
      <xdr:spPr>
        <a:xfrm>
          <a:off x="10426700" y="6471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150312</xdr:rowOff>
    </xdr:from>
    <xdr:ext cx="378565" cy="259045"/>
    <xdr:sp macro="" textlink="">
      <xdr:nvSpPr>
        <xdr:cNvPr id="310" name="労働費該当値テキスト"/>
        <xdr:cNvSpPr txBox="1"/>
      </xdr:nvSpPr>
      <xdr:spPr>
        <a:xfrm>
          <a:off x="10528300" y="6322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66693</xdr:rowOff>
    </xdr:from>
    <xdr:to>
      <xdr:col>50</xdr:col>
      <xdr:colOff>165100</xdr:colOff>
      <xdr:row>37</xdr:row>
      <xdr:rowOff>168294</xdr:rowOff>
    </xdr:to>
    <xdr:sp macro="" textlink="">
      <xdr:nvSpPr>
        <xdr:cNvPr id="311" name="楕円 310"/>
        <xdr:cNvSpPr/>
      </xdr:nvSpPr>
      <xdr:spPr>
        <a:xfrm>
          <a:off x="9588500" y="6410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13370</xdr:rowOff>
    </xdr:from>
    <xdr:ext cx="378565" cy="259045"/>
    <xdr:sp macro="" textlink="">
      <xdr:nvSpPr>
        <xdr:cNvPr id="312" name="テキスト ボックス 311"/>
        <xdr:cNvSpPr txBox="1"/>
      </xdr:nvSpPr>
      <xdr:spPr>
        <a:xfrm>
          <a:off x="9450017" y="618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60162</xdr:rowOff>
    </xdr:from>
    <xdr:to>
      <xdr:col>46</xdr:col>
      <xdr:colOff>38100</xdr:colOff>
      <xdr:row>37</xdr:row>
      <xdr:rowOff>161762</xdr:rowOff>
    </xdr:to>
    <xdr:sp macro="" textlink="">
      <xdr:nvSpPr>
        <xdr:cNvPr id="313" name="楕円 312"/>
        <xdr:cNvSpPr/>
      </xdr:nvSpPr>
      <xdr:spPr>
        <a:xfrm>
          <a:off x="8699500" y="640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6839</xdr:rowOff>
    </xdr:from>
    <xdr:ext cx="469744" cy="259045"/>
    <xdr:sp macro="" textlink="">
      <xdr:nvSpPr>
        <xdr:cNvPr id="314" name="テキスト ボックス 313"/>
        <xdr:cNvSpPr txBox="1"/>
      </xdr:nvSpPr>
      <xdr:spPr>
        <a:xfrm>
          <a:off x="8515428" y="617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57549</xdr:rowOff>
    </xdr:from>
    <xdr:to>
      <xdr:col>41</xdr:col>
      <xdr:colOff>101600</xdr:colOff>
      <xdr:row>37</xdr:row>
      <xdr:rowOff>159149</xdr:rowOff>
    </xdr:to>
    <xdr:sp macro="" textlink="">
      <xdr:nvSpPr>
        <xdr:cNvPr id="315" name="楕円 314"/>
        <xdr:cNvSpPr/>
      </xdr:nvSpPr>
      <xdr:spPr>
        <a:xfrm>
          <a:off x="7810500" y="64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150276</xdr:rowOff>
    </xdr:from>
    <xdr:ext cx="469744" cy="259045"/>
    <xdr:sp macro="" textlink="">
      <xdr:nvSpPr>
        <xdr:cNvPr id="316" name="テキスト ボックス 315"/>
        <xdr:cNvSpPr txBox="1"/>
      </xdr:nvSpPr>
      <xdr:spPr>
        <a:xfrm>
          <a:off x="7626428" y="649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55590</xdr:rowOff>
    </xdr:from>
    <xdr:to>
      <xdr:col>36</xdr:col>
      <xdr:colOff>165100</xdr:colOff>
      <xdr:row>37</xdr:row>
      <xdr:rowOff>157190</xdr:rowOff>
    </xdr:to>
    <xdr:sp macro="" textlink="">
      <xdr:nvSpPr>
        <xdr:cNvPr id="317" name="楕円 316"/>
        <xdr:cNvSpPr/>
      </xdr:nvSpPr>
      <xdr:spPr>
        <a:xfrm>
          <a:off x="6921500" y="639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148317</xdr:rowOff>
    </xdr:from>
    <xdr:ext cx="469744" cy="259045"/>
    <xdr:sp macro="" textlink="">
      <xdr:nvSpPr>
        <xdr:cNvPr id="318" name="テキスト ボックス 317"/>
        <xdr:cNvSpPr txBox="1"/>
      </xdr:nvSpPr>
      <xdr:spPr>
        <a:xfrm>
          <a:off x="6737428" y="649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153373</xdr:rowOff>
    </xdr:from>
    <xdr:to>
      <xdr:col>55</xdr:col>
      <xdr:colOff>0</xdr:colOff>
      <xdr:row>56</xdr:row>
      <xdr:rowOff>41620</xdr:rowOff>
    </xdr:to>
    <xdr:cxnSp macro="">
      <xdr:nvCxnSpPr>
        <xdr:cNvPr id="349" name="直線コネクタ 348"/>
        <xdr:cNvCxnSpPr/>
      </xdr:nvCxnSpPr>
      <xdr:spPr>
        <a:xfrm flipV="1">
          <a:off x="9639300" y="9583123"/>
          <a:ext cx="838200" cy="5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41620</xdr:rowOff>
    </xdr:from>
    <xdr:to>
      <xdr:col>50</xdr:col>
      <xdr:colOff>114300</xdr:colOff>
      <xdr:row>56</xdr:row>
      <xdr:rowOff>51733</xdr:rowOff>
    </xdr:to>
    <xdr:cxnSp macro="">
      <xdr:nvCxnSpPr>
        <xdr:cNvPr id="352" name="直線コネクタ 351"/>
        <xdr:cNvCxnSpPr/>
      </xdr:nvCxnSpPr>
      <xdr:spPr>
        <a:xfrm flipV="1">
          <a:off x="8750300" y="9642820"/>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51733</xdr:rowOff>
    </xdr:from>
    <xdr:to>
      <xdr:col>45</xdr:col>
      <xdr:colOff>177800</xdr:colOff>
      <xdr:row>56</xdr:row>
      <xdr:rowOff>73101</xdr:rowOff>
    </xdr:to>
    <xdr:cxnSp macro="">
      <xdr:nvCxnSpPr>
        <xdr:cNvPr id="355" name="直線コネクタ 354"/>
        <xdr:cNvCxnSpPr/>
      </xdr:nvCxnSpPr>
      <xdr:spPr>
        <a:xfrm flipV="1">
          <a:off x="7861300" y="9652933"/>
          <a:ext cx="889000" cy="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22287</xdr:rowOff>
    </xdr:from>
    <xdr:to>
      <xdr:col>41</xdr:col>
      <xdr:colOff>50800</xdr:colOff>
      <xdr:row>56</xdr:row>
      <xdr:rowOff>73101</xdr:rowOff>
    </xdr:to>
    <xdr:cxnSp macro="">
      <xdr:nvCxnSpPr>
        <xdr:cNvPr id="358" name="直線コネクタ 357"/>
        <xdr:cNvCxnSpPr/>
      </xdr:nvCxnSpPr>
      <xdr:spPr>
        <a:xfrm>
          <a:off x="6972300" y="9623487"/>
          <a:ext cx="889000" cy="5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102573</xdr:rowOff>
    </xdr:from>
    <xdr:to>
      <xdr:col>55</xdr:col>
      <xdr:colOff>50800</xdr:colOff>
      <xdr:row>56</xdr:row>
      <xdr:rowOff>32723</xdr:rowOff>
    </xdr:to>
    <xdr:sp macro="" textlink="">
      <xdr:nvSpPr>
        <xdr:cNvPr id="368" name="楕円 367"/>
        <xdr:cNvSpPr/>
      </xdr:nvSpPr>
      <xdr:spPr>
        <a:xfrm>
          <a:off x="10426700" y="95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125450</xdr:rowOff>
    </xdr:from>
    <xdr:ext cx="534377" cy="259045"/>
    <xdr:sp macro="" textlink="">
      <xdr:nvSpPr>
        <xdr:cNvPr id="369" name="農林水産業費該当値テキスト"/>
        <xdr:cNvSpPr txBox="1"/>
      </xdr:nvSpPr>
      <xdr:spPr>
        <a:xfrm>
          <a:off x="10528300" y="938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162270</xdr:rowOff>
    </xdr:from>
    <xdr:to>
      <xdr:col>50</xdr:col>
      <xdr:colOff>165100</xdr:colOff>
      <xdr:row>56</xdr:row>
      <xdr:rowOff>92420</xdr:rowOff>
    </xdr:to>
    <xdr:sp macro="" textlink="">
      <xdr:nvSpPr>
        <xdr:cNvPr id="370" name="楕円 369"/>
        <xdr:cNvSpPr/>
      </xdr:nvSpPr>
      <xdr:spPr>
        <a:xfrm>
          <a:off x="9588500" y="95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108947</xdr:rowOff>
    </xdr:from>
    <xdr:ext cx="534377" cy="259045"/>
    <xdr:sp macro="" textlink="">
      <xdr:nvSpPr>
        <xdr:cNvPr id="371" name="テキスト ボックス 370"/>
        <xdr:cNvSpPr txBox="1"/>
      </xdr:nvSpPr>
      <xdr:spPr>
        <a:xfrm>
          <a:off x="9372111" y="936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933</xdr:rowOff>
    </xdr:from>
    <xdr:to>
      <xdr:col>46</xdr:col>
      <xdr:colOff>38100</xdr:colOff>
      <xdr:row>56</xdr:row>
      <xdr:rowOff>102533</xdr:rowOff>
    </xdr:to>
    <xdr:sp macro="" textlink="">
      <xdr:nvSpPr>
        <xdr:cNvPr id="372" name="楕円 371"/>
        <xdr:cNvSpPr/>
      </xdr:nvSpPr>
      <xdr:spPr>
        <a:xfrm>
          <a:off x="8699500" y="960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119060</xdr:rowOff>
    </xdr:from>
    <xdr:ext cx="534377" cy="259045"/>
    <xdr:sp macro="" textlink="">
      <xdr:nvSpPr>
        <xdr:cNvPr id="373" name="テキスト ボックス 372"/>
        <xdr:cNvSpPr txBox="1"/>
      </xdr:nvSpPr>
      <xdr:spPr>
        <a:xfrm>
          <a:off x="8483111" y="937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22301</xdr:rowOff>
    </xdr:from>
    <xdr:to>
      <xdr:col>41</xdr:col>
      <xdr:colOff>101600</xdr:colOff>
      <xdr:row>56</xdr:row>
      <xdr:rowOff>123901</xdr:rowOff>
    </xdr:to>
    <xdr:sp macro="" textlink="">
      <xdr:nvSpPr>
        <xdr:cNvPr id="374" name="楕円 373"/>
        <xdr:cNvSpPr/>
      </xdr:nvSpPr>
      <xdr:spPr>
        <a:xfrm>
          <a:off x="7810500" y="962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140428</xdr:rowOff>
    </xdr:from>
    <xdr:ext cx="534377" cy="259045"/>
    <xdr:sp macro="" textlink="">
      <xdr:nvSpPr>
        <xdr:cNvPr id="375" name="テキスト ボックス 374"/>
        <xdr:cNvSpPr txBox="1"/>
      </xdr:nvSpPr>
      <xdr:spPr>
        <a:xfrm>
          <a:off x="7594111" y="939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142937</xdr:rowOff>
    </xdr:from>
    <xdr:to>
      <xdr:col>36</xdr:col>
      <xdr:colOff>165100</xdr:colOff>
      <xdr:row>56</xdr:row>
      <xdr:rowOff>73087</xdr:rowOff>
    </xdr:to>
    <xdr:sp macro="" textlink="">
      <xdr:nvSpPr>
        <xdr:cNvPr id="376" name="楕円 375"/>
        <xdr:cNvSpPr/>
      </xdr:nvSpPr>
      <xdr:spPr>
        <a:xfrm>
          <a:off x="6921500" y="95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89614</xdr:rowOff>
    </xdr:from>
    <xdr:ext cx="534377" cy="259045"/>
    <xdr:sp macro="" textlink="">
      <xdr:nvSpPr>
        <xdr:cNvPr id="377" name="テキスト ボックス 376"/>
        <xdr:cNvSpPr txBox="1"/>
      </xdr:nvSpPr>
      <xdr:spPr>
        <a:xfrm>
          <a:off x="6705111" y="934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141697</xdr:rowOff>
    </xdr:from>
    <xdr:to>
      <xdr:col>55</xdr:col>
      <xdr:colOff>0</xdr:colOff>
      <xdr:row>78</xdr:row>
      <xdr:rowOff>144790</xdr:rowOff>
    </xdr:to>
    <xdr:cxnSp macro="">
      <xdr:nvCxnSpPr>
        <xdr:cNvPr id="406" name="直線コネクタ 405"/>
        <xdr:cNvCxnSpPr/>
      </xdr:nvCxnSpPr>
      <xdr:spPr>
        <a:xfrm flipV="1">
          <a:off x="9639300" y="13514797"/>
          <a:ext cx="838200" cy="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135029</xdr:rowOff>
    </xdr:from>
    <xdr:to>
      <xdr:col>50</xdr:col>
      <xdr:colOff>114300</xdr:colOff>
      <xdr:row>78</xdr:row>
      <xdr:rowOff>144790</xdr:rowOff>
    </xdr:to>
    <xdr:cxnSp macro="">
      <xdr:nvCxnSpPr>
        <xdr:cNvPr id="409" name="直線コネクタ 408"/>
        <xdr:cNvCxnSpPr/>
      </xdr:nvCxnSpPr>
      <xdr:spPr>
        <a:xfrm>
          <a:off x="8750300" y="13508129"/>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135029</xdr:rowOff>
    </xdr:from>
    <xdr:to>
      <xdr:col>45</xdr:col>
      <xdr:colOff>177800</xdr:colOff>
      <xdr:row>78</xdr:row>
      <xdr:rowOff>162598</xdr:rowOff>
    </xdr:to>
    <xdr:cxnSp macro="">
      <xdr:nvCxnSpPr>
        <xdr:cNvPr id="412" name="直線コネクタ 411"/>
        <xdr:cNvCxnSpPr/>
      </xdr:nvCxnSpPr>
      <xdr:spPr>
        <a:xfrm flipV="1">
          <a:off x="7861300" y="13508129"/>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162598</xdr:rowOff>
    </xdr:from>
    <xdr:to>
      <xdr:col>41</xdr:col>
      <xdr:colOff>50800</xdr:colOff>
      <xdr:row>78</xdr:row>
      <xdr:rowOff>163711</xdr:rowOff>
    </xdr:to>
    <xdr:cxnSp macro="">
      <xdr:nvCxnSpPr>
        <xdr:cNvPr id="415" name="直線コネクタ 414"/>
        <xdr:cNvCxnSpPr/>
      </xdr:nvCxnSpPr>
      <xdr:spPr>
        <a:xfrm flipV="1">
          <a:off x="6972300" y="13535698"/>
          <a:ext cx="8890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90897</xdr:rowOff>
    </xdr:from>
    <xdr:to>
      <xdr:col>55</xdr:col>
      <xdr:colOff>50800</xdr:colOff>
      <xdr:row>79</xdr:row>
      <xdr:rowOff>21047</xdr:rowOff>
    </xdr:to>
    <xdr:sp macro="" textlink="">
      <xdr:nvSpPr>
        <xdr:cNvPr id="425" name="楕円 424"/>
        <xdr:cNvSpPr/>
      </xdr:nvSpPr>
      <xdr:spPr>
        <a:xfrm>
          <a:off x="10426700" y="134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5824</xdr:rowOff>
    </xdr:from>
    <xdr:ext cx="469744" cy="259045"/>
    <xdr:sp macro="" textlink="">
      <xdr:nvSpPr>
        <xdr:cNvPr id="426" name="商工費該当値テキスト"/>
        <xdr:cNvSpPr txBox="1"/>
      </xdr:nvSpPr>
      <xdr:spPr>
        <a:xfrm>
          <a:off x="10528300" y="1337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93990</xdr:rowOff>
    </xdr:from>
    <xdr:to>
      <xdr:col>50</xdr:col>
      <xdr:colOff>165100</xdr:colOff>
      <xdr:row>79</xdr:row>
      <xdr:rowOff>24140</xdr:rowOff>
    </xdr:to>
    <xdr:sp macro="" textlink="">
      <xdr:nvSpPr>
        <xdr:cNvPr id="427" name="楕円 426"/>
        <xdr:cNvSpPr/>
      </xdr:nvSpPr>
      <xdr:spPr>
        <a:xfrm>
          <a:off x="9588500" y="1346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15267</xdr:rowOff>
    </xdr:from>
    <xdr:ext cx="469744" cy="259045"/>
    <xdr:sp macro="" textlink="">
      <xdr:nvSpPr>
        <xdr:cNvPr id="428" name="テキスト ボックス 427"/>
        <xdr:cNvSpPr txBox="1"/>
      </xdr:nvSpPr>
      <xdr:spPr>
        <a:xfrm>
          <a:off x="9404428" y="1355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84229</xdr:rowOff>
    </xdr:from>
    <xdr:to>
      <xdr:col>46</xdr:col>
      <xdr:colOff>38100</xdr:colOff>
      <xdr:row>79</xdr:row>
      <xdr:rowOff>14379</xdr:rowOff>
    </xdr:to>
    <xdr:sp macro="" textlink="">
      <xdr:nvSpPr>
        <xdr:cNvPr id="429" name="楕円 428"/>
        <xdr:cNvSpPr/>
      </xdr:nvSpPr>
      <xdr:spPr>
        <a:xfrm>
          <a:off x="8699500" y="1345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5506</xdr:rowOff>
    </xdr:from>
    <xdr:ext cx="534377" cy="259045"/>
    <xdr:sp macro="" textlink="">
      <xdr:nvSpPr>
        <xdr:cNvPr id="430" name="テキスト ボックス 429"/>
        <xdr:cNvSpPr txBox="1"/>
      </xdr:nvSpPr>
      <xdr:spPr>
        <a:xfrm>
          <a:off x="8483111" y="135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111798</xdr:rowOff>
    </xdr:from>
    <xdr:to>
      <xdr:col>41</xdr:col>
      <xdr:colOff>101600</xdr:colOff>
      <xdr:row>79</xdr:row>
      <xdr:rowOff>41948</xdr:rowOff>
    </xdr:to>
    <xdr:sp macro="" textlink="">
      <xdr:nvSpPr>
        <xdr:cNvPr id="431" name="楕円 430"/>
        <xdr:cNvSpPr/>
      </xdr:nvSpPr>
      <xdr:spPr>
        <a:xfrm>
          <a:off x="7810500" y="1348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33075</xdr:rowOff>
    </xdr:from>
    <xdr:ext cx="469744" cy="259045"/>
    <xdr:sp macro="" textlink="">
      <xdr:nvSpPr>
        <xdr:cNvPr id="432" name="テキスト ボックス 431"/>
        <xdr:cNvSpPr txBox="1"/>
      </xdr:nvSpPr>
      <xdr:spPr>
        <a:xfrm>
          <a:off x="7626428" y="135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112911</xdr:rowOff>
    </xdr:from>
    <xdr:to>
      <xdr:col>36</xdr:col>
      <xdr:colOff>165100</xdr:colOff>
      <xdr:row>79</xdr:row>
      <xdr:rowOff>43061</xdr:rowOff>
    </xdr:to>
    <xdr:sp macro="" textlink="">
      <xdr:nvSpPr>
        <xdr:cNvPr id="433" name="楕円 432"/>
        <xdr:cNvSpPr/>
      </xdr:nvSpPr>
      <xdr:spPr>
        <a:xfrm>
          <a:off x="6921500" y="134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34188</xdr:rowOff>
    </xdr:from>
    <xdr:ext cx="469744" cy="259045"/>
    <xdr:sp macro="" textlink="">
      <xdr:nvSpPr>
        <xdr:cNvPr id="434" name="テキスト ボックス 433"/>
        <xdr:cNvSpPr txBox="1"/>
      </xdr:nvSpPr>
      <xdr:spPr>
        <a:xfrm>
          <a:off x="6737428" y="1357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148577</xdr:rowOff>
    </xdr:from>
    <xdr:to>
      <xdr:col>55</xdr:col>
      <xdr:colOff>0</xdr:colOff>
      <xdr:row>96</xdr:row>
      <xdr:rowOff>88959</xdr:rowOff>
    </xdr:to>
    <xdr:cxnSp macro="">
      <xdr:nvCxnSpPr>
        <xdr:cNvPr id="463" name="直線コネクタ 462"/>
        <xdr:cNvCxnSpPr/>
      </xdr:nvCxnSpPr>
      <xdr:spPr>
        <a:xfrm flipV="1">
          <a:off x="9639300" y="16436327"/>
          <a:ext cx="838200" cy="1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88959</xdr:rowOff>
    </xdr:from>
    <xdr:to>
      <xdr:col>50</xdr:col>
      <xdr:colOff>114300</xdr:colOff>
      <xdr:row>96</xdr:row>
      <xdr:rowOff>109562</xdr:rowOff>
    </xdr:to>
    <xdr:cxnSp macro="">
      <xdr:nvCxnSpPr>
        <xdr:cNvPr id="466" name="直線コネクタ 465"/>
        <xdr:cNvCxnSpPr/>
      </xdr:nvCxnSpPr>
      <xdr:spPr>
        <a:xfrm flipV="1">
          <a:off x="8750300" y="16548159"/>
          <a:ext cx="889000" cy="2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109562</xdr:rowOff>
    </xdr:from>
    <xdr:to>
      <xdr:col>45</xdr:col>
      <xdr:colOff>177800</xdr:colOff>
      <xdr:row>96</xdr:row>
      <xdr:rowOff>148836</xdr:rowOff>
    </xdr:to>
    <xdr:cxnSp macro="">
      <xdr:nvCxnSpPr>
        <xdr:cNvPr id="469" name="直線コネクタ 468"/>
        <xdr:cNvCxnSpPr/>
      </xdr:nvCxnSpPr>
      <xdr:spPr>
        <a:xfrm flipV="1">
          <a:off x="7861300" y="16568762"/>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71" name="テキスト ボックス 470"/>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148836</xdr:rowOff>
    </xdr:from>
    <xdr:to>
      <xdr:col>41</xdr:col>
      <xdr:colOff>50800</xdr:colOff>
      <xdr:row>96</xdr:row>
      <xdr:rowOff>163551</xdr:rowOff>
    </xdr:to>
    <xdr:cxnSp macro="">
      <xdr:nvCxnSpPr>
        <xdr:cNvPr id="472" name="直線コネクタ 471"/>
        <xdr:cNvCxnSpPr/>
      </xdr:nvCxnSpPr>
      <xdr:spPr>
        <a:xfrm flipV="1">
          <a:off x="6972300" y="16608036"/>
          <a:ext cx="889000" cy="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97777</xdr:rowOff>
    </xdr:from>
    <xdr:to>
      <xdr:col>55</xdr:col>
      <xdr:colOff>50800</xdr:colOff>
      <xdr:row>96</xdr:row>
      <xdr:rowOff>27927</xdr:rowOff>
    </xdr:to>
    <xdr:sp macro="" textlink="">
      <xdr:nvSpPr>
        <xdr:cNvPr id="482" name="楕円 481"/>
        <xdr:cNvSpPr/>
      </xdr:nvSpPr>
      <xdr:spPr>
        <a:xfrm>
          <a:off x="10426700" y="163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120654</xdr:rowOff>
    </xdr:from>
    <xdr:ext cx="534377" cy="259045"/>
    <xdr:sp macro="" textlink="">
      <xdr:nvSpPr>
        <xdr:cNvPr id="483" name="土木費該当値テキスト"/>
        <xdr:cNvSpPr txBox="1"/>
      </xdr:nvSpPr>
      <xdr:spPr>
        <a:xfrm>
          <a:off x="10528300" y="1623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38159</xdr:rowOff>
    </xdr:from>
    <xdr:to>
      <xdr:col>50</xdr:col>
      <xdr:colOff>165100</xdr:colOff>
      <xdr:row>96</xdr:row>
      <xdr:rowOff>139759</xdr:rowOff>
    </xdr:to>
    <xdr:sp macro="" textlink="">
      <xdr:nvSpPr>
        <xdr:cNvPr id="484" name="楕円 483"/>
        <xdr:cNvSpPr/>
      </xdr:nvSpPr>
      <xdr:spPr>
        <a:xfrm>
          <a:off x="9588500" y="164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156286</xdr:rowOff>
    </xdr:from>
    <xdr:ext cx="534377" cy="259045"/>
    <xdr:sp macro="" textlink="">
      <xdr:nvSpPr>
        <xdr:cNvPr id="485" name="テキスト ボックス 484"/>
        <xdr:cNvSpPr txBox="1"/>
      </xdr:nvSpPr>
      <xdr:spPr>
        <a:xfrm>
          <a:off x="9372111" y="1627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58762</xdr:rowOff>
    </xdr:from>
    <xdr:to>
      <xdr:col>46</xdr:col>
      <xdr:colOff>38100</xdr:colOff>
      <xdr:row>96</xdr:row>
      <xdr:rowOff>160362</xdr:rowOff>
    </xdr:to>
    <xdr:sp macro="" textlink="">
      <xdr:nvSpPr>
        <xdr:cNvPr id="486" name="楕円 485"/>
        <xdr:cNvSpPr/>
      </xdr:nvSpPr>
      <xdr:spPr>
        <a:xfrm>
          <a:off x="8699500" y="165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5439</xdr:rowOff>
    </xdr:from>
    <xdr:ext cx="534377" cy="259045"/>
    <xdr:sp macro="" textlink="">
      <xdr:nvSpPr>
        <xdr:cNvPr id="487" name="テキスト ボックス 486"/>
        <xdr:cNvSpPr txBox="1"/>
      </xdr:nvSpPr>
      <xdr:spPr>
        <a:xfrm>
          <a:off x="8483111" y="1629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98036</xdr:rowOff>
    </xdr:from>
    <xdr:to>
      <xdr:col>41</xdr:col>
      <xdr:colOff>101600</xdr:colOff>
      <xdr:row>97</xdr:row>
      <xdr:rowOff>28186</xdr:rowOff>
    </xdr:to>
    <xdr:sp macro="" textlink="">
      <xdr:nvSpPr>
        <xdr:cNvPr id="488" name="楕円 487"/>
        <xdr:cNvSpPr/>
      </xdr:nvSpPr>
      <xdr:spPr>
        <a:xfrm>
          <a:off x="7810500" y="165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19313</xdr:rowOff>
    </xdr:from>
    <xdr:ext cx="534377" cy="259045"/>
    <xdr:sp macro="" textlink="">
      <xdr:nvSpPr>
        <xdr:cNvPr id="489" name="テキスト ボックス 488"/>
        <xdr:cNvSpPr txBox="1"/>
      </xdr:nvSpPr>
      <xdr:spPr>
        <a:xfrm>
          <a:off x="7594111" y="1664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112751</xdr:rowOff>
    </xdr:from>
    <xdr:to>
      <xdr:col>36</xdr:col>
      <xdr:colOff>165100</xdr:colOff>
      <xdr:row>97</xdr:row>
      <xdr:rowOff>42901</xdr:rowOff>
    </xdr:to>
    <xdr:sp macro="" textlink="">
      <xdr:nvSpPr>
        <xdr:cNvPr id="490" name="楕円 489"/>
        <xdr:cNvSpPr/>
      </xdr:nvSpPr>
      <xdr:spPr>
        <a:xfrm>
          <a:off x="6921500" y="165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34028</xdr:rowOff>
    </xdr:from>
    <xdr:ext cx="534377" cy="259045"/>
    <xdr:sp macro="" textlink="">
      <xdr:nvSpPr>
        <xdr:cNvPr id="491" name="テキスト ボックス 490"/>
        <xdr:cNvSpPr txBox="1"/>
      </xdr:nvSpPr>
      <xdr:spPr>
        <a:xfrm>
          <a:off x="6705111" y="166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77325</xdr:rowOff>
    </xdr:from>
    <xdr:to>
      <xdr:col>85</xdr:col>
      <xdr:colOff>127000</xdr:colOff>
      <xdr:row>37</xdr:row>
      <xdr:rowOff>124874</xdr:rowOff>
    </xdr:to>
    <xdr:cxnSp macro="">
      <xdr:nvCxnSpPr>
        <xdr:cNvPr id="522" name="直線コネクタ 521"/>
        <xdr:cNvCxnSpPr/>
      </xdr:nvCxnSpPr>
      <xdr:spPr>
        <a:xfrm flipV="1">
          <a:off x="15481300" y="6420975"/>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122098</xdr:rowOff>
    </xdr:from>
    <xdr:to>
      <xdr:col>81</xdr:col>
      <xdr:colOff>50800</xdr:colOff>
      <xdr:row>37</xdr:row>
      <xdr:rowOff>124874</xdr:rowOff>
    </xdr:to>
    <xdr:cxnSp macro="">
      <xdr:nvCxnSpPr>
        <xdr:cNvPr id="525" name="直線コネクタ 524"/>
        <xdr:cNvCxnSpPr/>
      </xdr:nvCxnSpPr>
      <xdr:spPr>
        <a:xfrm>
          <a:off x="14592300" y="6465748"/>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56441</xdr:rowOff>
    </xdr:from>
    <xdr:to>
      <xdr:col>76</xdr:col>
      <xdr:colOff>114300</xdr:colOff>
      <xdr:row>37</xdr:row>
      <xdr:rowOff>122098</xdr:rowOff>
    </xdr:to>
    <xdr:cxnSp macro="">
      <xdr:nvCxnSpPr>
        <xdr:cNvPr id="528" name="直線コネクタ 527"/>
        <xdr:cNvCxnSpPr/>
      </xdr:nvCxnSpPr>
      <xdr:spPr>
        <a:xfrm>
          <a:off x="13703300" y="6228641"/>
          <a:ext cx="889000" cy="23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56441</xdr:rowOff>
    </xdr:from>
    <xdr:to>
      <xdr:col>71</xdr:col>
      <xdr:colOff>177800</xdr:colOff>
      <xdr:row>37</xdr:row>
      <xdr:rowOff>103794</xdr:rowOff>
    </xdr:to>
    <xdr:cxnSp macro="">
      <xdr:nvCxnSpPr>
        <xdr:cNvPr id="531" name="直線コネクタ 530"/>
        <xdr:cNvCxnSpPr/>
      </xdr:nvCxnSpPr>
      <xdr:spPr>
        <a:xfrm flipV="1">
          <a:off x="12814300" y="6228641"/>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26525</xdr:rowOff>
    </xdr:from>
    <xdr:to>
      <xdr:col>85</xdr:col>
      <xdr:colOff>177800</xdr:colOff>
      <xdr:row>37</xdr:row>
      <xdr:rowOff>128125</xdr:rowOff>
    </xdr:to>
    <xdr:sp macro="" textlink="">
      <xdr:nvSpPr>
        <xdr:cNvPr id="541" name="楕円 540"/>
        <xdr:cNvSpPr/>
      </xdr:nvSpPr>
      <xdr:spPr>
        <a:xfrm>
          <a:off x="16268700" y="637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4952</xdr:rowOff>
    </xdr:from>
    <xdr:ext cx="534377" cy="259045"/>
    <xdr:sp macro="" textlink="">
      <xdr:nvSpPr>
        <xdr:cNvPr id="542" name="消防費該当値テキスト"/>
        <xdr:cNvSpPr txBox="1"/>
      </xdr:nvSpPr>
      <xdr:spPr>
        <a:xfrm>
          <a:off x="16370300" y="634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74074</xdr:rowOff>
    </xdr:from>
    <xdr:to>
      <xdr:col>81</xdr:col>
      <xdr:colOff>101600</xdr:colOff>
      <xdr:row>38</xdr:row>
      <xdr:rowOff>4224</xdr:rowOff>
    </xdr:to>
    <xdr:sp macro="" textlink="">
      <xdr:nvSpPr>
        <xdr:cNvPr id="543" name="楕円 542"/>
        <xdr:cNvSpPr/>
      </xdr:nvSpPr>
      <xdr:spPr>
        <a:xfrm>
          <a:off x="15430500" y="64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166801</xdr:rowOff>
    </xdr:from>
    <xdr:ext cx="534377" cy="259045"/>
    <xdr:sp macro="" textlink="">
      <xdr:nvSpPr>
        <xdr:cNvPr id="544" name="テキスト ボックス 543"/>
        <xdr:cNvSpPr txBox="1"/>
      </xdr:nvSpPr>
      <xdr:spPr>
        <a:xfrm>
          <a:off x="15214111" y="651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71298</xdr:rowOff>
    </xdr:from>
    <xdr:to>
      <xdr:col>76</xdr:col>
      <xdr:colOff>165100</xdr:colOff>
      <xdr:row>38</xdr:row>
      <xdr:rowOff>1448</xdr:rowOff>
    </xdr:to>
    <xdr:sp macro="" textlink="">
      <xdr:nvSpPr>
        <xdr:cNvPr id="545" name="楕円 544"/>
        <xdr:cNvSpPr/>
      </xdr:nvSpPr>
      <xdr:spPr>
        <a:xfrm>
          <a:off x="14541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164025</xdr:rowOff>
    </xdr:from>
    <xdr:ext cx="534377" cy="259045"/>
    <xdr:sp macro="" textlink="">
      <xdr:nvSpPr>
        <xdr:cNvPr id="546" name="テキスト ボックス 545"/>
        <xdr:cNvSpPr txBox="1"/>
      </xdr:nvSpPr>
      <xdr:spPr>
        <a:xfrm>
          <a:off x="14325111" y="65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5641</xdr:rowOff>
    </xdr:from>
    <xdr:to>
      <xdr:col>72</xdr:col>
      <xdr:colOff>38100</xdr:colOff>
      <xdr:row>36</xdr:row>
      <xdr:rowOff>107241</xdr:rowOff>
    </xdr:to>
    <xdr:sp macro="" textlink="">
      <xdr:nvSpPr>
        <xdr:cNvPr id="547" name="楕円 546"/>
        <xdr:cNvSpPr/>
      </xdr:nvSpPr>
      <xdr:spPr>
        <a:xfrm>
          <a:off x="13652500" y="617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123768</xdr:rowOff>
    </xdr:from>
    <xdr:ext cx="534377" cy="259045"/>
    <xdr:sp macro="" textlink="">
      <xdr:nvSpPr>
        <xdr:cNvPr id="548" name="テキスト ボックス 547"/>
        <xdr:cNvSpPr txBox="1"/>
      </xdr:nvSpPr>
      <xdr:spPr>
        <a:xfrm>
          <a:off x="13436111" y="595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52994</xdr:rowOff>
    </xdr:from>
    <xdr:to>
      <xdr:col>67</xdr:col>
      <xdr:colOff>101600</xdr:colOff>
      <xdr:row>37</xdr:row>
      <xdr:rowOff>154594</xdr:rowOff>
    </xdr:to>
    <xdr:sp macro="" textlink="">
      <xdr:nvSpPr>
        <xdr:cNvPr id="549" name="楕円 548"/>
        <xdr:cNvSpPr/>
      </xdr:nvSpPr>
      <xdr:spPr>
        <a:xfrm>
          <a:off x="12763500" y="63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145721</xdr:rowOff>
    </xdr:from>
    <xdr:ext cx="534377" cy="259045"/>
    <xdr:sp macro="" textlink="">
      <xdr:nvSpPr>
        <xdr:cNvPr id="550" name="テキスト ボックス 549"/>
        <xdr:cNvSpPr txBox="1"/>
      </xdr:nvSpPr>
      <xdr:spPr>
        <a:xfrm>
          <a:off x="12547111" y="648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21674</xdr:rowOff>
    </xdr:from>
    <xdr:to>
      <xdr:col>85</xdr:col>
      <xdr:colOff>127000</xdr:colOff>
      <xdr:row>57</xdr:row>
      <xdr:rowOff>8666</xdr:rowOff>
    </xdr:to>
    <xdr:cxnSp macro="">
      <xdr:nvCxnSpPr>
        <xdr:cNvPr id="579" name="直線コネクタ 578"/>
        <xdr:cNvCxnSpPr/>
      </xdr:nvCxnSpPr>
      <xdr:spPr>
        <a:xfrm flipV="1">
          <a:off x="15481300" y="9622874"/>
          <a:ext cx="838200" cy="15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8666</xdr:rowOff>
    </xdr:from>
    <xdr:to>
      <xdr:col>81</xdr:col>
      <xdr:colOff>50800</xdr:colOff>
      <xdr:row>57</xdr:row>
      <xdr:rowOff>29576</xdr:rowOff>
    </xdr:to>
    <xdr:cxnSp macro="">
      <xdr:nvCxnSpPr>
        <xdr:cNvPr id="582" name="直線コネクタ 581"/>
        <xdr:cNvCxnSpPr/>
      </xdr:nvCxnSpPr>
      <xdr:spPr>
        <a:xfrm flipV="1">
          <a:off x="14592300" y="9781316"/>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29576</xdr:rowOff>
    </xdr:from>
    <xdr:to>
      <xdr:col>76</xdr:col>
      <xdr:colOff>114300</xdr:colOff>
      <xdr:row>57</xdr:row>
      <xdr:rowOff>35786</xdr:rowOff>
    </xdr:to>
    <xdr:cxnSp macro="">
      <xdr:nvCxnSpPr>
        <xdr:cNvPr id="585" name="直線コネクタ 584"/>
        <xdr:cNvCxnSpPr/>
      </xdr:nvCxnSpPr>
      <xdr:spPr>
        <a:xfrm flipV="1">
          <a:off x="13703300" y="9802226"/>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162766</xdr:rowOff>
    </xdr:from>
    <xdr:to>
      <xdr:col>71</xdr:col>
      <xdr:colOff>177800</xdr:colOff>
      <xdr:row>57</xdr:row>
      <xdr:rowOff>35786</xdr:rowOff>
    </xdr:to>
    <xdr:cxnSp macro="">
      <xdr:nvCxnSpPr>
        <xdr:cNvPr id="588" name="直線コネクタ 587"/>
        <xdr:cNvCxnSpPr/>
      </xdr:nvCxnSpPr>
      <xdr:spPr>
        <a:xfrm>
          <a:off x="12814300" y="9763966"/>
          <a:ext cx="889000" cy="4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142324</xdr:rowOff>
    </xdr:from>
    <xdr:to>
      <xdr:col>85</xdr:col>
      <xdr:colOff>177800</xdr:colOff>
      <xdr:row>56</xdr:row>
      <xdr:rowOff>72474</xdr:rowOff>
    </xdr:to>
    <xdr:sp macro="" textlink="">
      <xdr:nvSpPr>
        <xdr:cNvPr id="598" name="楕円 597"/>
        <xdr:cNvSpPr/>
      </xdr:nvSpPr>
      <xdr:spPr>
        <a:xfrm>
          <a:off x="16268700" y="95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165201</xdr:rowOff>
    </xdr:from>
    <xdr:ext cx="534377" cy="259045"/>
    <xdr:sp macro="" textlink="">
      <xdr:nvSpPr>
        <xdr:cNvPr id="599" name="教育費該当値テキスト"/>
        <xdr:cNvSpPr txBox="1"/>
      </xdr:nvSpPr>
      <xdr:spPr>
        <a:xfrm>
          <a:off x="16370300" y="94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129316</xdr:rowOff>
    </xdr:from>
    <xdr:to>
      <xdr:col>81</xdr:col>
      <xdr:colOff>101600</xdr:colOff>
      <xdr:row>57</xdr:row>
      <xdr:rowOff>59466</xdr:rowOff>
    </xdr:to>
    <xdr:sp macro="" textlink="">
      <xdr:nvSpPr>
        <xdr:cNvPr id="600" name="楕円 599"/>
        <xdr:cNvSpPr/>
      </xdr:nvSpPr>
      <xdr:spPr>
        <a:xfrm>
          <a:off x="15430500" y="97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50593</xdr:rowOff>
    </xdr:from>
    <xdr:ext cx="534377" cy="259045"/>
    <xdr:sp macro="" textlink="">
      <xdr:nvSpPr>
        <xdr:cNvPr id="601" name="テキスト ボックス 600"/>
        <xdr:cNvSpPr txBox="1"/>
      </xdr:nvSpPr>
      <xdr:spPr>
        <a:xfrm>
          <a:off x="15214111" y="982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150226</xdr:rowOff>
    </xdr:from>
    <xdr:to>
      <xdr:col>76</xdr:col>
      <xdr:colOff>165100</xdr:colOff>
      <xdr:row>57</xdr:row>
      <xdr:rowOff>80376</xdr:rowOff>
    </xdr:to>
    <xdr:sp macro="" textlink="">
      <xdr:nvSpPr>
        <xdr:cNvPr id="602" name="楕円 601"/>
        <xdr:cNvSpPr/>
      </xdr:nvSpPr>
      <xdr:spPr>
        <a:xfrm>
          <a:off x="14541500" y="975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71503</xdr:rowOff>
    </xdr:from>
    <xdr:ext cx="534377" cy="259045"/>
    <xdr:sp macro="" textlink="">
      <xdr:nvSpPr>
        <xdr:cNvPr id="603" name="テキスト ボックス 602"/>
        <xdr:cNvSpPr txBox="1"/>
      </xdr:nvSpPr>
      <xdr:spPr>
        <a:xfrm>
          <a:off x="14325111" y="98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156436</xdr:rowOff>
    </xdr:from>
    <xdr:to>
      <xdr:col>72</xdr:col>
      <xdr:colOff>38100</xdr:colOff>
      <xdr:row>57</xdr:row>
      <xdr:rowOff>86586</xdr:rowOff>
    </xdr:to>
    <xdr:sp macro="" textlink="">
      <xdr:nvSpPr>
        <xdr:cNvPr id="604" name="楕円 603"/>
        <xdr:cNvSpPr/>
      </xdr:nvSpPr>
      <xdr:spPr>
        <a:xfrm>
          <a:off x="13652500" y="97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77713</xdr:rowOff>
    </xdr:from>
    <xdr:ext cx="534377" cy="259045"/>
    <xdr:sp macro="" textlink="">
      <xdr:nvSpPr>
        <xdr:cNvPr id="605" name="テキスト ボックス 604"/>
        <xdr:cNvSpPr txBox="1"/>
      </xdr:nvSpPr>
      <xdr:spPr>
        <a:xfrm>
          <a:off x="13436111" y="98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111966</xdr:rowOff>
    </xdr:from>
    <xdr:to>
      <xdr:col>67</xdr:col>
      <xdr:colOff>101600</xdr:colOff>
      <xdr:row>57</xdr:row>
      <xdr:rowOff>42116</xdr:rowOff>
    </xdr:to>
    <xdr:sp macro="" textlink="">
      <xdr:nvSpPr>
        <xdr:cNvPr id="606" name="楕円 605"/>
        <xdr:cNvSpPr/>
      </xdr:nvSpPr>
      <xdr:spPr>
        <a:xfrm>
          <a:off x="12763500" y="971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33243</xdr:rowOff>
    </xdr:from>
    <xdr:ext cx="534377" cy="259045"/>
    <xdr:sp macro="" textlink="">
      <xdr:nvSpPr>
        <xdr:cNvPr id="607" name="テキスト ボックス 606"/>
        <xdr:cNvSpPr txBox="1"/>
      </xdr:nvSpPr>
      <xdr:spPr>
        <a:xfrm>
          <a:off x="12547111" y="980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135013</xdr:rowOff>
    </xdr:from>
    <xdr:to>
      <xdr:col>85</xdr:col>
      <xdr:colOff>127000</xdr:colOff>
      <xdr:row>78</xdr:row>
      <xdr:rowOff>162891</xdr:rowOff>
    </xdr:to>
    <xdr:cxnSp macro="">
      <xdr:nvCxnSpPr>
        <xdr:cNvPr id="636" name="直線コネクタ 635"/>
        <xdr:cNvCxnSpPr/>
      </xdr:nvCxnSpPr>
      <xdr:spPr>
        <a:xfrm flipV="1">
          <a:off x="15481300" y="13508113"/>
          <a:ext cx="838200" cy="2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162891</xdr:rowOff>
    </xdr:from>
    <xdr:to>
      <xdr:col>81</xdr:col>
      <xdr:colOff>50800</xdr:colOff>
      <xdr:row>79</xdr:row>
      <xdr:rowOff>191</xdr:rowOff>
    </xdr:to>
    <xdr:cxnSp macro="">
      <xdr:nvCxnSpPr>
        <xdr:cNvPr id="639" name="直線コネクタ 638"/>
        <xdr:cNvCxnSpPr/>
      </xdr:nvCxnSpPr>
      <xdr:spPr>
        <a:xfrm flipV="1">
          <a:off x="14592300" y="13535991"/>
          <a:ext cx="8890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83883</xdr:rowOff>
    </xdr:from>
    <xdr:to>
      <xdr:col>76</xdr:col>
      <xdr:colOff>114300</xdr:colOff>
      <xdr:row>79</xdr:row>
      <xdr:rowOff>191</xdr:rowOff>
    </xdr:to>
    <xdr:cxnSp macro="">
      <xdr:nvCxnSpPr>
        <xdr:cNvPr id="642" name="直線コネクタ 641"/>
        <xdr:cNvCxnSpPr/>
      </xdr:nvCxnSpPr>
      <xdr:spPr>
        <a:xfrm>
          <a:off x="13703300" y="13456983"/>
          <a:ext cx="889000" cy="8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83883</xdr:rowOff>
    </xdr:from>
    <xdr:to>
      <xdr:col>71</xdr:col>
      <xdr:colOff>177800</xdr:colOff>
      <xdr:row>78</xdr:row>
      <xdr:rowOff>158496</xdr:rowOff>
    </xdr:to>
    <xdr:cxnSp macro="">
      <xdr:nvCxnSpPr>
        <xdr:cNvPr id="645" name="直線コネクタ 644"/>
        <xdr:cNvCxnSpPr/>
      </xdr:nvCxnSpPr>
      <xdr:spPr>
        <a:xfrm flipV="1">
          <a:off x="12814300" y="13456983"/>
          <a:ext cx="889000" cy="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7" name="テキスト ボックス 646"/>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84213</xdr:rowOff>
    </xdr:from>
    <xdr:to>
      <xdr:col>85</xdr:col>
      <xdr:colOff>177800</xdr:colOff>
      <xdr:row>79</xdr:row>
      <xdr:rowOff>14363</xdr:rowOff>
    </xdr:to>
    <xdr:sp macro="" textlink="">
      <xdr:nvSpPr>
        <xdr:cNvPr id="655" name="楕円 654"/>
        <xdr:cNvSpPr/>
      </xdr:nvSpPr>
      <xdr:spPr>
        <a:xfrm>
          <a:off x="16268700" y="134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43590</xdr:rowOff>
    </xdr:from>
    <xdr:ext cx="469744" cy="259045"/>
    <xdr:sp macro="" textlink="">
      <xdr:nvSpPr>
        <xdr:cNvPr id="656" name="災害復旧費該当値テキスト"/>
        <xdr:cNvSpPr txBox="1"/>
      </xdr:nvSpPr>
      <xdr:spPr>
        <a:xfrm>
          <a:off x="16370300" y="1324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112091</xdr:rowOff>
    </xdr:from>
    <xdr:to>
      <xdr:col>81</xdr:col>
      <xdr:colOff>101600</xdr:colOff>
      <xdr:row>79</xdr:row>
      <xdr:rowOff>42241</xdr:rowOff>
    </xdr:to>
    <xdr:sp macro="" textlink="">
      <xdr:nvSpPr>
        <xdr:cNvPr id="657" name="楕円 656"/>
        <xdr:cNvSpPr/>
      </xdr:nvSpPr>
      <xdr:spPr>
        <a:xfrm>
          <a:off x="15430500" y="134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33368</xdr:rowOff>
    </xdr:from>
    <xdr:ext cx="469744" cy="259045"/>
    <xdr:sp macro="" textlink="">
      <xdr:nvSpPr>
        <xdr:cNvPr id="658" name="テキスト ボックス 657"/>
        <xdr:cNvSpPr txBox="1"/>
      </xdr:nvSpPr>
      <xdr:spPr>
        <a:xfrm>
          <a:off x="15246428" y="1357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120841</xdr:rowOff>
    </xdr:from>
    <xdr:to>
      <xdr:col>76</xdr:col>
      <xdr:colOff>165100</xdr:colOff>
      <xdr:row>79</xdr:row>
      <xdr:rowOff>50991</xdr:rowOff>
    </xdr:to>
    <xdr:sp macro="" textlink="">
      <xdr:nvSpPr>
        <xdr:cNvPr id="659" name="楕円 658"/>
        <xdr:cNvSpPr/>
      </xdr:nvSpPr>
      <xdr:spPr>
        <a:xfrm>
          <a:off x="14541500" y="134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42118</xdr:rowOff>
    </xdr:from>
    <xdr:ext cx="469744" cy="259045"/>
    <xdr:sp macro="" textlink="">
      <xdr:nvSpPr>
        <xdr:cNvPr id="660" name="テキスト ボックス 659"/>
        <xdr:cNvSpPr txBox="1"/>
      </xdr:nvSpPr>
      <xdr:spPr>
        <a:xfrm>
          <a:off x="14357428" y="1358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33083</xdr:rowOff>
    </xdr:from>
    <xdr:to>
      <xdr:col>72</xdr:col>
      <xdr:colOff>38100</xdr:colOff>
      <xdr:row>78</xdr:row>
      <xdr:rowOff>134683</xdr:rowOff>
    </xdr:to>
    <xdr:sp macro="" textlink="">
      <xdr:nvSpPr>
        <xdr:cNvPr id="661" name="楕円 660"/>
        <xdr:cNvSpPr/>
      </xdr:nvSpPr>
      <xdr:spPr>
        <a:xfrm>
          <a:off x="13652500" y="134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151210</xdr:rowOff>
    </xdr:from>
    <xdr:ext cx="534377" cy="259045"/>
    <xdr:sp macro="" textlink="">
      <xdr:nvSpPr>
        <xdr:cNvPr id="662" name="テキスト ボックス 661"/>
        <xdr:cNvSpPr txBox="1"/>
      </xdr:nvSpPr>
      <xdr:spPr>
        <a:xfrm>
          <a:off x="13436111" y="1318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107696</xdr:rowOff>
    </xdr:from>
    <xdr:to>
      <xdr:col>67</xdr:col>
      <xdr:colOff>101600</xdr:colOff>
      <xdr:row>79</xdr:row>
      <xdr:rowOff>37846</xdr:rowOff>
    </xdr:to>
    <xdr:sp macro="" textlink="">
      <xdr:nvSpPr>
        <xdr:cNvPr id="663" name="楕円 662"/>
        <xdr:cNvSpPr/>
      </xdr:nvSpPr>
      <xdr:spPr>
        <a:xfrm>
          <a:off x="12763500" y="1348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28973</xdr:rowOff>
    </xdr:from>
    <xdr:ext cx="469744" cy="259045"/>
    <xdr:sp macro="" textlink="">
      <xdr:nvSpPr>
        <xdr:cNvPr id="664" name="テキスト ボックス 663"/>
        <xdr:cNvSpPr txBox="1"/>
      </xdr:nvSpPr>
      <xdr:spPr>
        <a:xfrm>
          <a:off x="12579428" y="1357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48943</xdr:rowOff>
    </xdr:from>
    <xdr:to>
      <xdr:col>85</xdr:col>
      <xdr:colOff>127000</xdr:colOff>
      <xdr:row>96</xdr:row>
      <xdr:rowOff>105032</xdr:rowOff>
    </xdr:to>
    <xdr:cxnSp macro="">
      <xdr:nvCxnSpPr>
        <xdr:cNvPr id="693" name="直線コネクタ 692"/>
        <xdr:cNvCxnSpPr/>
      </xdr:nvCxnSpPr>
      <xdr:spPr>
        <a:xfrm flipV="1">
          <a:off x="15481300" y="16508143"/>
          <a:ext cx="838200" cy="5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105032</xdr:rowOff>
    </xdr:from>
    <xdr:to>
      <xdr:col>81</xdr:col>
      <xdr:colOff>50800</xdr:colOff>
      <xdr:row>96</xdr:row>
      <xdr:rowOff>143757</xdr:rowOff>
    </xdr:to>
    <xdr:cxnSp macro="">
      <xdr:nvCxnSpPr>
        <xdr:cNvPr id="696" name="直線コネクタ 695"/>
        <xdr:cNvCxnSpPr/>
      </xdr:nvCxnSpPr>
      <xdr:spPr>
        <a:xfrm flipV="1">
          <a:off x="14592300" y="16564232"/>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88593</xdr:rowOff>
    </xdr:from>
    <xdr:to>
      <xdr:col>76</xdr:col>
      <xdr:colOff>114300</xdr:colOff>
      <xdr:row>96</xdr:row>
      <xdr:rowOff>143757</xdr:rowOff>
    </xdr:to>
    <xdr:cxnSp macro="">
      <xdr:nvCxnSpPr>
        <xdr:cNvPr id="699" name="直線コネクタ 698"/>
        <xdr:cNvCxnSpPr/>
      </xdr:nvCxnSpPr>
      <xdr:spPr>
        <a:xfrm>
          <a:off x="13703300" y="16547793"/>
          <a:ext cx="889000" cy="5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88593</xdr:rowOff>
    </xdr:from>
    <xdr:to>
      <xdr:col>71</xdr:col>
      <xdr:colOff>177800</xdr:colOff>
      <xdr:row>96</xdr:row>
      <xdr:rowOff>93294</xdr:rowOff>
    </xdr:to>
    <xdr:cxnSp macro="">
      <xdr:nvCxnSpPr>
        <xdr:cNvPr id="702" name="直線コネクタ 701"/>
        <xdr:cNvCxnSpPr/>
      </xdr:nvCxnSpPr>
      <xdr:spPr>
        <a:xfrm flipV="1">
          <a:off x="12814300" y="16547793"/>
          <a:ext cx="889000" cy="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169593</xdr:rowOff>
    </xdr:from>
    <xdr:to>
      <xdr:col>85</xdr:col>
      <xdr:colOff>177800</xdr:colOff>
      <xdr:row>96</xdr:row>
      <xdr:rowOff>99743</xdr:rowOff>
    </xdr:to>
    <xdr:sp macro="" textlink="">
      <xdr:nvSpPr>
        <xdr:cNvPr id="712" name="楕円 711"/>
        <xdr:cNvSpPr/>
      </xdr:nvSpPr>
      <xdr:spPr>
        <a:xfrm>
          <a:off x="16268700" y="1645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21020</xdr:rowOff>
    </xdr:from>
    <xdr:ext cx="599010" cy="259045"/>
    <xdr:sp macro="" textlink="">
      <xdr:nvSpPr>
        <xdr:cNvPr id="713" name="公債費該当値テキスト"/>
        <xdr:cNvSpPr txBox="1"/>
      </xdr:nvSpPr>
      <xdr:spPr>
        <a:xfrm>
          <a:off x="16370300" y="16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54232</xdr:rowOff>
    </xdr:from>
    <xdr:to>
      <xdr:col>81</xdr:col>
      <xdr:colOff>101600</xdr:colOff>
      <xdr:row>96</xdr:row>
      <xdr:rowOff>155832</xdr:rowOff>
    </xdr:to>
    <xdr:sp macro="" textlink="">
      <xdr:nvSpPr>
        <xdr:cNvPr id="714" name="楕円 713"/>
        <xdr:cNvSpPr/>
      </xdr:nvSpPr>
      <xdr:spPr>
        <a:xfrm>
          <a:off x="15430500" y="165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909</xdr:rowOff>
    </xdr:from>
    <xdr:ext cx="599010" cy="259045"/>
    <xdr:sp macro="" textlink="">
      <xdr:nvSpPr>
        <xdr:cNvPr id="715" name="テキスト ボックス 714"/>
        <xdr:cNvSpPr txBox="1"/>
      </xdr:nvSpPr>
      <xdr:spPr>
        <a:xfrm>
          <a:off x="15181795" y="1628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92957</xdr:rowOff>
    </xdr:from>
    <xdr:to>
      <xdr:col>76</xdr:col>
      <xdr:colOff>165100</xdr:colOff>
      <xdr:row>97</xdr:row>
      <xdr:rowOff>23107</xdr:rowOff>
    </xdr:to>
    <xdr:sp macro="" textlink="">
      <xdr:nvSpPr>
        <xdr:cNvPr id="716" name="楕円 715"/>
        <xdr:cNvSpPr/>
      </xdr:nvSpPr>
      <xdr:spPr>
        <a:xfrm>
          <a:off x="14541500" y="165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39634</xdr:rowOff>
    </xdr:from>
    <xdr:ext cx="599010" cy="259045"/>
    <xdr:sp macro="" textlink="">
      <xdr:nvSpPr>
        <xdr:cNvPr id="717" name="テキスト ボックス 716"/>
        <xdr:cNvSpPr txBox="1"/>
      </xdr:nvSpPr>
      <xdr:spPr>
        <a:xfrm>
          <a:off x="14292795" y="163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37793</xdr:rowOff>
    </xdr:from>
    <xdr:to>
      <xdr:col>72</xdr:col>
      <xdr:colOff>38100</xdr:colOff>
      <xdr:row>96</xdr:row>
      <xdr:rowOff>139393</xdr:rowOff>
    </xdr:to>
    <xdr:sp macro="" textlink="">
      <xdr:nvSpPr>
        <xdr:cNvPr id="718" name="楕円 717"/>
        <xdr:cNvSpPr/>
      </xdr:nvSpPr>
      <xdr:spPr>
        <a:xfrm>
          <a:off x="13652500" y="1649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155920</xdr:rowOff>
    </xdr:from>
    <xdr:ext cx="599010" cy="259045"/>
    <xdr:sp macro="" textlink="">
      <xdr:nvSpPr>
        <xdr:cNvPr id="719" name="テキスト ボックス 718"/>
        <xdr:cNvSpPr txBox="1"/>
      </xdr:nvSpPr>
      <xdr:spPr>
        <a:xfrm>
          <a:off x="13403795" y="1627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42494</xdr:rowOff>
    </xdr:from>
    <xdr:to>
      <xdr:col>67</xdr:col>
      <xdr:colOff>101600</xdr:colOff>
      <xdr:row>96</xdr:row>
      <xdr:rowOff>144094</xdr:rowOff>
    </xdr:to>
    <xdr:sp macro="" textlink="">
      <xdr:nvSpPr>
        <xdr:cNvPr id="720" name="楕円 719"/>
        <xdr:cNvSpPr/>
      </xdr:nvSpPr>
      <xdr:spPr>
        <a:xfrm>
          <a:off x="12763500" y="165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160621</xdr:rowOff>
    </xdr:from>
    <xdr:ext cx="599010" cy="259045"/>
    <xdr:sp macro="" textlink="">
      <xdr:nvSpPr>
        <xdr:cNvPr id="721" name="テキスト ボックス 720"/>
        <xdr:cNvSpPr txBox="1"/>
      </xdr:nvSpPr>
      <xdr:spPr>
        <a:xfrm>
          <a:off x="12514795" y="1627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千円となっている。上位</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項目は民生費、公債費、総務費、土木費、教育費である。民生費は住民一人当たり</a:t>
          </a:r>
          <a:r>
            <a:rPr kumimoji="1" lang="en-US" altLang="ja-JP" sz="1300">
              <a:latin typeface="ＭＳ Ｐゴシック" panose="020B0600070205080204" pitchFamily="50" charset="-128"/>
              <a:ea typeface="ＭＳ Ｐゴシック" panose="020B0600070205080204" pitchFamily="50" charset="-128"/>
            </a:rPr>
            <a:t>188,913</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％増加している。これは、人口減少対策として、子育て環境の充実に係る事業を重点的に取り組んできたことによる。公債費は住民一人当たり</a:t>
          </a:r>
          <a:r>
            <a:rPr kumimoji="1" lang="en-US" altLang="ja-JP" sz="1300">
              <a:latin typeface="ＭＳ Ｐゴシック" panose="020B0600070205080204" pitchFamily="50" charset="-128"/>
              <a:ea typeface="ＭＳ Ｐゴシック" panose="020B0600070205080204" pitchFamily="50" charset="-128"/>
            </a:rPr>
            <a:t>133,821</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％増加している。依然として類似団体平均を上回る。過去に実施した大型建設事業に係る地方債の元金償還開始に伴い、公債費決算額は平成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年度が最大となり平成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年度まで高止まりの状況が想定されているため、新発債に係る事業は計画的かつ必要最低限とし、利率見直し等と行うことで数値上昇の抑制に努める。総務費は住民一人当たり</a:t>
          </a:r>
          <a:r>
            <a:rPr kumimoji="1" lang="en-US" altLang="ja-JP" sz="1300">
              <a:latin typeface="ＭＳ Ｐゴシック" panose="020B0600070205080204" pitchFamily="50" charset="-128"/>
              <a:ea typeface="ＭＳ Ｐゴシック" panose="020B0600070205080204" pitchFamily="50" charset="-128"/>
            </a:rPr>
            <a:t>96,746</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58.0</a:t>
          </a:r>
          <a:r>
            <a:rPr kumimoji="1" lang="ja-JP" altLang="en-US" sz="1300">
              <a:latin typeface="ＭＳ Ｐゴシック" panose="020B0600070205080204" pitchFamily="50" charset="-128"/>
              <a:ea typeface="ＭＳ Ｐゴシック" panose="020B0600070205080204" pitchFamily="50" charset="-128"/>
            </a:rPr>
            <a:t>％減少している。主な要因は、葬祭場整備事業や光ネットワーク整備等の大型建設事業の終了及び職員給等の人件費の減少である。土木費は住民一人当たり</a:t>
          </a:r>
          <a:r>
            <a:rPr kumimoji="1" lang="en-US" altLang="ja-JP" sz="1300">
              <a:latin typeface="ＭＳ Ｐゴシック" panose="020B0600070205080204" pitchFamily="50" charset="-128"/>
              <a:ea typeface="ＭＳ Ｐゴシック" panose="020B0600070205080204" pitchFamily="50" charset="-128"/>
            </a:rPr>
            <a:t>76,335</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％増加している。主な要因は、市道道路維持費及び橋梁維持費といったインフラの維持経費、また、国道沿線活性化事業に係る経費である。教育費は住民一人当たり</a:t>
          </a:r>
          <a:r>
            <a:rPr kumimoji="1" lang="en-US" altLang="ja-JP" sz="1300">
              <a:latin typeface="ＭＳ Ｐゴシック" panose="020B0600070205080204" pitchFamily="50" charset="-128"/>
              <a:ea typeface="ＭＳ Ｐゴシック" panose="020B0600070205080204" pitchFamily="50" charset="-128"/>
            </a:rPr>
            <a:t>70,489</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年度から比較すると</a:t>
          </a:r>
          <a:r>
            <a:rPr kumimoji="1" lang="en-US" altLang="ja-JP" sz="1300">
              <a:latin typeface="ＭＳ Ｐゴシック" panose="020B0600070205080204" pitchFamily="50" charset="-128"/>
              <a:ea typeface="ＭＳ Ｐゴシック" panose="020B0600070205080204" pitchFamily="50" charset="-128"/>
            </a:rPr>
            <a:t>35.6</a:t>
          </a:r>
          <a:r>
            <a:rPr kumimoji="1" lang="ja-JP" altLang="en-US" sz="1300">
              <a:latin typeface="ＭＳ Ｐゴシック" panose="020B0600070205080204" pitchFamily="50" charset="-128"/>
              <a:ea typeface="ＭＳ Ｐゴシック" panose="020B0600070205080204" pitchFamily="50" charset="-128"/>
            </a:rPr>
            <a:t>％増加している。主な要因は、第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期学校規模適正化推進計画に基づき、市内の小学校を再編する事業を推進しており、学校規模適正化に係る統合校の施設改修の経費である。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一貫して黒字であるが、実質単年度収支は、赤字となった。地方交付税の減額等による歳入財源不足を財政調整基金取崩で補ったことが要因である。今後も地方交付税の合併特例加算の段階的縮減による影響が見込まれるため、積極的な行財政改革を推進し、財政基盤強化に努めなければならない。なお、財政調整基金残高は前年度よりも減少し、標準財政規模比も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実質収支額は歳出総額の増加を上回る歳入総額の増加により前年度よりも増加し、黒字となっている。国民健康保険特別会計、水道事業会計、介護保険特別会計並びに後期高齢者医療特別会計の実質収支額は増減はあるが、引き続き黒字である。特定環境保全公共下水道事業特別会計、公共下水道事業特別会計並びに浄化槽整備事業特別会計は、歳入総額が歳出総額をわずかに上回っている状況に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Q1" zoomScale="70" zoomScaleNormal="70" workbookViewId="0">
      <selection activeCell="AO38" sqref="AO38:BC38"/>
    </sheetView>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624" t="s">
        <v>75</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 thickBot="1">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77</v>
      </c>
      <c r="C3" s="626"/>
      <c r="D3" s="626"/>
      <c r="E3" s="627"/>
      <c r="F3" s="627"/>
      <c r="G3" s="627"/>
      <c r="H3" s="627"/>
      <c r="I3" s="627"/>
      <c r="J3" s="627"/>
      <c r="K3" s="627"/>
      <c r="L3" s="627" t="s">
        <v>78</v>
      </c>
      <c r="M3" s="627"/>
      <c r="N3" s="627"/>
      <c r="O3" s="627"/>
      <c r="P3" s="627"/>
      <c r="Q3" s="627"/>
      <c r="R3" s="630"/>
      <c r="S3" s="630"/>
      <c r="T3" s="630"/>
      <c r="U3" s="630"/>
      <c r="V3" s="631"/>
      <c r="W3" s="524" t="s">
        <v>79</v>
      </c>
      <c r="X3" s="525"/>
      <c r="Y3" s="525"/>
      <c r="Z3" s="525"/>
      <c r="AA3" s="525"/>
      <c r="AB3" s="626"/>
      <c r="AC3" s="630" t="s">
        <v>80</v>
      </c>
      <c r="AD3" s="525"/>
      <c r="AE3" s="525"/>
      <c r="AF3" s="525"/>
      <c r="AG3" s="525"/>
      <c r="AH3" s="525"/>
      <c r="AI3" s="525"/>
      <c r="AJ3" s="525"/>
      <c r="AK3" s="525"/>
      <c r="AL3" s="592"/>
      <c r="AM3" s="524" t="s">
        <v>81</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82</v>
      </c>
      <c r="BO3" s="525"/>
      <c r="BP3" s="525"/>
      <c r="BQ3" s="525"/>
      <c r="BR3" s="525"/>
      <c r="BS3" s="525"/>
      <c r="BT3" s="525"/>
      <c r="BU3" s="592"/>
      <c r="BV3" s="524" t="s">
        <v>83</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84</v>
      </c>
      <c r="CU3" s="525"/>
      <c r="CV3" s="525"/>
      <c r="CW3" s="525"/>
      <c r="CX3" s="525"/>
      <c r="CY3" s="525"/>
      <c r="CZ3" s="525"/>
      <c r="DA3" s="592"/>
      <c r="DB3" s="524" t="s">
        <v>85</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86</v>
      </c>
      <c r="AZ4" s="438"/>
      <c r="BA4" s="438"/>
      <c r="BB4" s="438"/>
      <c r="BC4" s="438"/>
      <c r="BD4" s="438"/>
      <c r="BE4" s="438"/>
      <c r="BF4" s="438"/>
      <c r="BG4" s="438"/>
      <c r="BH4" s="438"/>
      <c r="BI4" s="438"/>
      <c r="BJ4" s="438"/>
      <c r="BK4" s="438"/>
      <c r="BL4" s="438"/>
      <c r="BM4" s="439"/>
      <c r="BN4" s="440">
        <v>21817355</v>
      </c>
      <c r="BO4" s="441"/>
      <c r="BP4" s="441"/>
      <c r="BQ4" s="441"/>
      <c r="BR4" s="441"/>
      <c r="BS4" s="441"/>
      <c r="BT4" s="441"/>
      <c r="BU4" s="442"/>
      <c r="BV4" s="440">
        <v>20272698</v>
      </c>
      <c r="BW4" s="441"/>
      <c r="BX4" s="441"/>
      <c r="BY4" s="441"/>
      <c r="BZ4" s="441"/>
      <c r="CA4" s="441"/>
      <c r="CB4" s="441"/>
      <c r="CC4" s="442"/>
      <c r="CD4" s="618" t="s">
        <v>87</v>
      </c>
      <c r="CE4" s="619"/>
      <c r="CF4" s="619"/>
      <c r="CG4" s="619"/>
      <c r="CH4" s="619"/>
      <c r="CI4" s="619"/>
      <c r="CJ4" s="619"/>
      <c r="CK4" s="619"/>
      <c r="CL4" s="619"/>
      <c r="CM4" s="619"/>
      <c r="CN4" s="619"/>
      <c r="CO4" s="619"/>
      <c r="CP4" s="619"/>
      <c r="CQ4" s="619"/>
      <c r="CR4" s="619"/>
      <c r="CS4" s="620"/>
      <c r="CT4" s="621">
        <v>3.2</v>
      </c>
      <c r="CU4" s="622"/>
      <c r="CV4" s="622"/>
      <c r="CW4" s="622"/>
      <c r="CX4" s="622"/>
      <c r="CY4" s="622"/>
      <c r="CZ4" s="622"/>
      <c r="DA4" s="623"/>
      <c r="DB4" s="621">
        <v>2.8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88</v>
      </c>
      <c r="AN5" s="419"/>
      <c r="AO5" s="419"/>
      <c r="AP5" s="419"/>
      <c r="AQ5" s="419"/>
      <c r="AR5" s="419"/>
      <c r="AS5" s="419"/>
      <c r="AT5" s="420"/>
      <c r="AU5" s="502" t="s">
        <v>89</v>
      </c>
      <c r="AV5" s="503"/>
      <c r="AW5" s="503"/>
      <c r="AX5" s="503"/>
      <c r="AY5" s="425" t="s">
        <v>90</v>
      </c>
      <c r="AZ5" s="426"/>
      <c r="BA5" s="426"/>
      <c r="BB5" s="426"/>
      <c r="BC5" s="426"/>
      <c r="BD5" s="426"/>
      <c r="BE5" s="426"/>
      <c r="BF5" s="426"/>
      <c r="BG5" s="426"/>
      <c r="BH5" s="426"/>
      <c r="BI5" s="426"/>
      <c r="BJ5" s="426"/>
      <c r="BK5" s="426"/>
      <c r="BL5" s="426"/>
      <c r="BM5" s="427"/>
      <c r="BN5" s="445">
        <v>21170158</v>
      </c>
      <c r="BO5" s="446"/>
      <c r="BP5" s="446"/>
      <c r="BQ5" s="446"/>
      <c r="BR5" s="446"/>
      <c r="BS5" s="446"/>
      <c r="BT5" s="446"/>
      <c r="BU5" s="447"/>
      <c r="BV5" s="445">
        <v>19761398</v>
      </c>
      <c r="BW5" s="446"/>
      <c r="BX5" s="446"/>
      <c r="BY5" s="446"/>
      <c r="BZ5" s="446"/>
      <c r="CA5" s="446"/>
      <c r="CB5" s="446"/>
      <c r="CC5" s="447"/>
      <c r="CD5" s="454" t="s">
        <v>91</v>
      </c>
      <c r="CE5" s="455"/>
      <c r="CF5" s="455"/>
      <c r="CG5" s="455"/>
      <c r="CH5" s="455"/>
      <c r="CI5" s="455"/>
      <c r="CJ5" s="455"/>
      <c r="CK5" s="455"/>
      <c r="CL5" s="455"/>
      <c r="CM5" s="455"/>
      <c r="CN5" s="455"/>
      <c r="CO5" s="455"/>
      <c r="CP5" s="455"/>
      <c r="CQ5" s="455"/>
      <c r="CR5" s="455"/>
      <c r="CS5" s="456"/>
      <c r="CT5" s="415">
        <v>95.1</v>
      </c>
      <c r="CU5" s="416"/>
      <c r="CV5" s="416"/>
      <c r="CW5" s="416"/>
      <c r="CX5" s="416"/>
      <c r="CY5" s="416"/>
      <c r="CZ5" s="416"/>
      <c r="DA5" s="417"/>
      <c r="DB5" s="415">
        <v>94.4</v>
      </c>
      <c r="DC5" s="416"/>
      <c r="DD5" s="416"/>
      <c r="DE5" s="416"/>
      <c r="DF5" s="416"/>
      <c r="DG5" s="416"/>
      <c r="DH5" s="416"/>
      <c r="DI5" s="417"/>
      <c r="DJ5" s="165"/>
      <c r="DK5" s="165"/>
      <c r="DL5" s="165"/>
      <c r="DM5" s="165"/>
      <c r="DN5" s="165"/>
      <c r="DO5" s="165"/>
    </row>
    <row r="6" spans="1:119" ht="18.75" customHeight="1">
      <c r="A6" s="166"/>
      <c r="B6" s="598" t="s">
        <v>92</v>
      </c>
      <c r="C6" s="459"/>
      <c r="D6" s="459"/>
      <c r="E6" s="599"/>
      <c r="F6" s="599"/>
      <c r="G6" s="599"/>
      <c r="H6" s="599"/>
      <c r="I6" s="599"/>
      <c r="J6" s="599"/>
      <c r="K6" s="599"/>
      <c r="L6" s="599" t="s">
        <v>93</v>
      </c>
      <c r="M6" s="599"/>
      <c r="N6" s="599"/>
      <c r="O6" s="599"/>
      <c r="P6" s="599"/>
      <c r="Q6" s="599"/>
      <c r="R6" s="483"/>
      <c r="S6" s="483"/>
      <c r="T6" s="483"/>
      <c r="U6" s="483"/>
      <c r="V6" s="605"/>
      <c r="W6" s="536" t="s">
        <v>94</v>
      </c>
      <c r="X6" s="458"/>
      <c r="Y6" s="458"/>
      <c r="Z6" s="458"/>
      <c r="AA6" s="458"/>
      <c r="AB6" s="459"/>
      <c r="AC6" s="610" t="s">
        <v>95</v>
      </c>
      <c r="AD6" s="611"/>
      <c r="AE6" s="611"/>
      <c r="AF6" s="611"/>
      <c r="AG6" s="611"/>
      <c r="AH6" s="611"/>
      <c r="AI6" s="611"/>
      <c r="AJ6" s="611"/>
      <c r="AK6" s="611"/>
      <c r="AL6" s="612"/>
      <c r="AM6" s="514" t="s">
        <v>96</v>
      </c>
      <c r="AN6" s="419"/>
      <c r="AO6" s="419"/>
      <c r="AP6" s="419"/>
      <c r="AQ6" s="419"/>
      <c r="AR6" s="419"/>
      <c r="AS6" s="419"/>
      <c r="AT6" s="420"/>
      <c r="AU6" s="502" t="s">
        <v>89</v>
      </c>
      <c r="AV6" s="503"/>
      <c r="AW6" s="503"/>
      <c r="AX6" s="503"/>
      <c r="AY6" s="425" t="s">
        <v>97</v>
      </c>
      <c r="AZ6" s="426"/>
      <c r="BA6" s="426"/>
      <c r="BB6" s="426"/>
      <c r="BC6" s="426"/>
      <c r="BD6" s="426"/>
      <c r="BE6" s="426"/>
      <c r="BF6" s="426"/>
      <c r="BG6" s="426"/>
      <c r="BH6" s="426"/>
      <c r="BI6" s="426"/>
      <c r="BJ6" s="426"/>
      <c r="BK6" s="426"/>
      <c r="BL6" s="426"/>
      <c r="BM6" s="427"/>
      <c r="BN6" s="445">
        <v>647197</v>
      </c>
      <c r="BO6" s="446"/>
      <c r="BP6" s="446"/>
      <c r="BQ6" s="446"/>
      <c r="BR6" s="446"/>
      <c r="BS6" s="446"/>
      <c r="BT6" s="446"/>
      <c r="BU6" s="447"/>
      <c r="BV6" s="445">
        <v>511300</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99.3</v>
      </c>
      <c r="CU6" s="596"/>
      <c r="CV6" s="596"/>
      <c r="CW6" s="596"/>
      <c r="CX6" s="596"/>
      <c r="CY6" s="596"/>
      <c r="CZ6" s="596"/>
      <c r="DA6" s="597"/>
      <c r="DB6" s="595">
        <v>98.4</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89</v>
      </c>
      <c r="AV7" s="503"/>
      <c r="AW7" s="503"/>
      <c r="AX7" s="503"/>
      <c r="AY7" s="425" t="s">
        <v>100</v>
      </c>
      <c r="AZ7" s="426"/>
      <c r="BA7" s="426"/>
      <c r="BB7" s="426"/>
      <c r="BC7" s="426"/>
      <c r="BD7" s="426"/>
      <c r="BE7" s="426"/>
      <c r="BF7" s="426"/>
      <c r="BG7" s="426"/>
      <c r="BH7" s="426"/>
      <c r="BI7" s="426"/>
      <c r="BJ7" s="426"/>
      <c r="BK7" s="426"/>
      <c r="BL7" s="426"/>
      <c r="BM7" s="427"/>
      <c r="BN7" s="445">
        <v>236561</v>
      </c>
      <c r="BO7" s="446"/>
      <c r="BP7" s="446"/>
      <c r="BQ7" s="446"/>
      <c r="BR7" s="446"/>
      <c r="BS7" s="446"/>
      <c r="BT7" s="446"/>
      <c r="BU7" s="447"/>
      <c r="BV7" s="445">
        <v>140420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12941063</v>
      </c>
      <c r="CU7" s="446"/>
      <c r="CV7" s="446"/>
      <c r="CW7" s="446"/>
      <c r="CX7" s="446"/>
      <c r="CY7" s="446"/>
      <c r="CZ7" s="446"/>
      <c r="DA7" s="447"/>
      <c r="DB7" s="445">
        <v>13280912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89</v>
      </c>
      <c r="AV8" s="503"/>
      <c r="AW8" s="503"/>
      <c r="AX8" s="503"/>
      <c r="AY8" s="425" t="s">
        <v>103</v>
      </c>
      <c r="AZ8" s="426"/>
      <c r="BA8" s="426"/>
      <c r="BB8" s="426"/>
      <c r="BC8" s="426"/>
      <c r="BD8" s="426"/>
      <c r="BE8" s="426"/>
      <c r="BF8" s="426"/>
      <c r="BG8" s="426"/>
      <c r="BH8" s="426"/>
      <c r="BI8" s="426"/>
      <c r="BJ8" s="426"/>
      <c r="BK8" s="426"/>
      <c r="BL8" s="426"/>
      <c r="BM8" s="427"/>
      <c r="BN8" s="445">
        <v>410636</v>
      </c>
      <c r="BO8" s="446"/>
      <c r="BP8" s="446"/>
      <c r="BQ8" s="446"/>
      <c r="BR8" s="446"/>
      <c r="BS8" s="446"/>
      <c r="BT8" s="446"/>
      <c r="BU8" s="447"/>
      <c r="BV8" s="445">
        <v>370880</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0.32</v>
      </c>
      <c r="CU8" s="559"/>
      <c r="CV8" s="559"/>
      <c r="CW8" s="559"/>
      <c r="CX8" s="559"/>
      <c r="CY8" s="559"/>
      <c r="CZ8" s="559"/>
      <c r="DA8" s="560"/>
      <c r="DB8" s="558">
        <v>0.32</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29488</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89</v>
      </c>
      <c r="AV9" s="503"/>
      <c r="AW9" s="503"/>
      <c r="AX9" s="503"/>
      <c r="AY9" s="425" t="s">
        <v>109</v>
      </c>
      <c r="AZ9" s="426"/>
      <c r="BA9" s="426"/>
      <c r="BB9" s="426"/>
      <c r="BC9" s="426"/>
      <c r="BD9" s="426"/>
      <c r="BE9" s="426"/>
      <c r="BF9" s="426"/>
      <c r="BG9" s="426"/>
      <c r="BH9" s="426"/>
      <c r="BI9" s="426"/>
      <c r="BJ9" s="426"/>
      <c r="BK9" s="426"/>
      <c r="BL9" s="426"/>
      <c r="BM9" s="427"/>
      <c r="BN9" s="445">
        <v>41940</v>
      </c>
      <c r="BO9" s="446"/>
      <c r="BP9" s="446"/>
      <c r="BQ9" s="446"/>
      <c r="BR9" s="446"/>
      <c r="BS9" s="446"/>
      <c r="BT9" s="446"/>
      <c r="BU9" s="447"/>
      <c r="BV9" s="445">
        <v>-168287</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25.2</v>
      </c>
      <c r="CU9" s="416"/>
      <c r="CV9" s="416"/>
      <c r="CW9" s="416"/>
      <c r="CX9" s="416"/>
      <c r="CY9" s="416"/>
      <c r="CZ9" s="416"/>
      <c r="DA9" s="417"/>
      <c r="DB9" s="415">
        <v>23.4</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31487</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3829</v>
      </c>
      <c r="BO10" s="446"/>
      <c r="BP10" s="446"/>
      <c r="BQ10" s="446"/>
      <c r="BR10" s="446"/>
      <c r="BS10" s="446"/>
      <c r="BT10" s="446"/>
      <c r="BU10" s="447"/>
      <c r="BV10" s="445">
        <v>3436</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353138</v>
      </c>
      <c r="BO11" s="446"/>
      <c r="BP11" s="446"/>
      <c r="BQ11" s="446"/>
      <c r="BR11" s="446"/>
      <c r="BS11" s="446"/>
      <c r="BT11" s="446"/>
      <c r="BU11" s="447"/>
      <c r="BV11" s="445">
        <v>113400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29278</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580704</v>
      </c>
      <c r="BO12" s="446"/>
      <c r="BP12" s="446"/>
      <c r="BQ12" s="446"/>
      <c r="BR12" s="446"/>
      <c r="BS12" s="446"/>
      <c r="BT12" s="446"/>
      <c r="BU12" s="447"/>
      <c r="BV12" s="445">
        <v>239430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28661</v>
      </c>
      <c r="S13" s="549"/>
      <c r="T13" s="549"/>
      <c r="U13" s="549"/>
      <c r="V13" s="550"/>
      <c r="W13" s="536" t="s">
        <v>134</v>
      </c>
      <c r="X13" s="458"/>
      <c r="Y13" s="458"/>
      <c r="Z13" s="458"/>
      <c r="AA13" s="458"/>
      <c r="AB13" s="459"/>
      <c r="AC13" s="421">
        <v>2025</v>
      </c>
      <c r="AD13" s="422"/>
      <c r="AE13" s="422"/>
      <c r="AF13" s="422"/>
      <c r="AG13" s="423"/>
      <c r="AH13" s="421">
        <v>2514</v>
      </c>
      <c r="AI13" s="422"/>
      <c r="AJ13" s="422"/>
      <c r="AK13" s="422"/>
      <c r="AL13" s="424"/>
      <c r="AM13" s="514" t="s">
        <v>135</v>
      </c>
      <c r="AN13" s="419"/>
      <c r="AO13" s="419"/>
      <c r="AP13" s="419"/>
      <c r="AQ13" s="419"/>
      <c r="AR13" s="419"/>
      <c r="AS13" s="419"/>
      <c r="AT13" s="420"/>
      <c r="AU13" s="502" t="s">
        <v>113</v>
      </c>
      <c r="AV13" s="503"/>
      <c r="AW13" s="503"/>
      <c r="AX13" s="503"/>
      <c r="AY13" s="425" t="s">
        <v>136</v>
      </c>
      <c r="AZ13" s="426"/>
      <c r="BA13" s="426"/>
      <c r="BB13" s="426"/>
      <c r="BC13" s="426"/>
      <c r="BD13" s="426"/>
      <c r="BE13" s="426"/>
      <c r="BF13" s="426"/>
      <c r="BG13" s="426"/>
      <c r="BH13" s="426"/>
      <c r="BI13" s="426"/>
      <c r="BJ13" s="426"/>
      <c r="BK13" s="426"/>
      <c r="BL13" s="426"/>
      <c r="BM13" s="427"/>
      <c r="BN13" s="445">
        <v>-181797</v>
      </c>
      <c r="BO13" s="446"/>
      <c r="BP13" s="446"/>
      <c r="BQ13" s="446"/>
      <c r="BR13" s="446"/>
      <c r="BS13" s="446"/>
      <c r="BT13" s="446"/>
      <c r="BU13" s="447"/>
      <c r="BV13" s="445">
        <v>-290881</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13.7</v>
      </c>
      <c r="CU13" s="416"/>
      <c r="CV13" s="416"/>
      <c r="CW13" s="416"/>
      <c r="CX13" s="416"/>
      <c r="CY13" s="416"/>
      <c r="CZ13" s="416"/>
      <c r="DA13" s="417"/>
      <c r="DB13" s="415">
        <v>13.2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29773</v>
      </c>
      <c r="S14" s="549"/>
      <c r="T14" s="549"/>
      <c r="U14" s="549"/>
      <c r="V14" s="550"/>
      <c r="W14" s="551"/>
      <c r="X14" s="461"/>
      <c r="Y14" s="461"/>
      <c r="Z14" s="461"/>
      <c r="AA14" s="461"/>
      <c r="AB14" s="462"/>
      <c r="AC14" s="541">
        <v>13.9</v>
      </c>
      <c r="AD14" s="542"/>
      <c r="AE14" s="542"/>
      <c r="AF14" s="542"/>
      <c r="AG14" s="543"/>
      <c r="AH14" s="541">
        <v>16.100000000000001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88.1</v>
      </c>
      <c r="CU14" s="553"/>
      <c r="CV14" s="553"/>
      <c r="CW14" s="553"/>
      <c r="CX14" s="553"/>
      <c r="CY14" s="553"/>
      <c r="CZ14" s="553"/>
      <c r="DA14" s="554"/>
      <c r="DB14" s="552">
        <v>87.3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29137</v>
      </c>
      <c r="S15" s="549"/>
      <c r="T15" s="549"/>
      <c r="U15" s="549"/>
      <c r="V15" s="550"/>
      <c r="W15" s="536" t="s">
        <v>141</v>
      </c>
      <c r="X15" s="458"/>
      <c r="Y15" s="458"/>
      <c r="Z15" s="458"/>
      <c r="AA15" s="458"/>
      <c r="AB15" s="459"/>
      <c r="AC15" s="421">
        <v>4196</v>
      </c>
      <c r="AD15" s="422"/>
      <c r="AE15" s="422"/>
      <c r="AF15" s="422"/>
      <c r="AG15" s="423"/>
      <c r="AH15" s="421">
        <v>4295</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3402618</v>
      </c>
      <c r="BO15" s="441"/>
      <c r="BP15" s="441"/>
      <c r="BQ15" s="441"/>
      <c r="BR15" s="441"/>
      <c r="BS15" s="441"/>
      <c r="BT15" s="441"/>
      <c r="BU15" s="442"/>
      <c r="BV15" s="440">
        <v>3388396</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28.8</v>
      </c>
      <c r="AD16" s="542"/>
      <c r="AE16" s="542"/>
      <c r="AF16" s="542"/>
      <c r="AG16" s="543"/>
      <c r="AH16" s="541">
        <v>27.4</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10937729</v>
      </c>
      <c r="BO16" s="446"/>
      <c r="BP16" s="446"/>
      <c r="BQ16" s="446"/>
      <c r="BR16" s="446"/>
      <c r="BS16" s="446"/>
      <c r="BT16" s="446"/>
      <c r="BU16" s="447"/>
      <c r="BV16" s="445">
        <v>10812061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8348</v>
      </c>
      <c r="AD17" s="422"/>
      <c r="AE17" s="422"/>
      <c r="AF17" s="422"/>
      <c r="AG17" s="423"/>
      <c r="AH17" s="421">
        <v>8852</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4303036</v>
      </c>
      <c r="BO17" s="446"/>
      <c r="BP17" s="446"/>
      <c r="BQ17" s="446"/>
      <c r="BR17" s="446"/>
      <c r="BS17" s="446"/>
      <c r="BT17" s="446"/>
      <c r="BU17" s="447"/>
      <c r="BV17" s="445">
        <v>4268846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537.75</v>
      </c>
      <c r="M18" s="510"/>
      <c r="N18" s="510"/>
      <c r="O18" s="510"/>
      <c r="P18" s="510"/>
      <c r="Q18" s="510"/>
      <c r="R18" s="511"/>
      <c r="S18" s="511"/>
      <c r="T18" s="511"/>
      <c r="U18" s="511"/>
      <c r="V18" s="512"/>
      <c r="W18" s="526"/>
      <c r="X18" s="527"/>
      <c r="Y18" s="527"/>
      <c r="Z18" s="527"/>
      <c r="AA18" s="527"/>
      <c r="AB18" s="537"/>
      <c r="AC18" s="409">
        <v>57.3</v>
      </c>
      <c r="AD18" s="410"/>
      <c r="AE18" s="410"/>
      <c r="AF18" s="410"/>
      <c r="AG18" s="513"/>
      <c r="AH18" s="409">
        <v>56.5</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12439871</v>
      </c>
      <c r="BO18" s="446"/>
      <c r="BP18" s="446"/>
      <c r="BQ18" s="446"/>
      <c r="BR18" s="446"/>
      <c r="BS18" s="446"/>
      <c r="BT18" s="446"/>
      <c r="BU18" s="447"/>
      <c r="BV18" s="445">
        <v>12557489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55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15119964</v>
      </c>
      <c r="BO19" s="446"/>
      <c r="BP19" s="446"/>
      <c r="BQ19" s="446"/>
      <c r="BR19" s="446"/>
      <c r="BS19" s="446"/>
      <c r="BT19" s="446"/>
      <c r="BU19" s="447"/>
      <c r="BV19" s="445">
        <v>14978392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11657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27203804</v>
      </c>
      <c r="BO23" s="446"/>
      <c r="BP23" s="446"/>
      <c r="BQ23" s="446"/>
      <c r="BR23" s="446"/>
      <c r="BS23" s="446"/>
      <c r="BT23" s="446"/>
      <c r="BU23" s="447"/>
      <c r="BV23" s="445">
        <v>28591672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8600</v>
      </c>
      <c r="R24" s="422"/>
      <c r="S24" s="422"/>
      <c r="T24" s="422"/>
      <c r="U24" s="422"/>
      <c r="V24" s="423"/>
      <c r="W24" s="487"/>
      <c r="X24" s="478"/>
      <c r="Y24" s="479"/>
      <c r="Z24" s="418" t="s">
        <v>165</v>
      </c>
      <c r="AA24" s="419"/>
      <c r="AB24" s="419"/>
      <c r="AC24" s="419"/>
      <c r="AD24" s="419"/>
      <c r="AE24" s="419"/>
      <c r="AF24" s="419"/>
      <c r="AG24" s="420"/>
      <c r="AH24" s="421">
        <v>342</v>
      </c>
      <c r="AI24" s="422"/>
      <c r="AJ24" s="422"/>
      <c r="AK24" s="422"/>
      <c r="AL24" s="423"/>
      <c r="AM24" s="421">
        <v>1152540</v>
      </c>
      <c r="AN24" s="422"/>
      <c r="AO24" s="422"/>
      <c r="AP24" s="422"/>
      <c r="AQ24" s="422"/>
      <c r="AR24" s="423"/>
      <c r="AS24" s="421">
        <v>3370</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11524039</v>
      </c>
      <c r="BO24" s="446"/>
      <c r="BP24" s="446"/>
      <c r="BQ24" s="446"/>
      <c r="BR24" s="446"/>
      <c r="BS24" s="446"/>
      <c r="BT24" s="446"/>
      <c r="BU24" s="447"/>
      <c r="BV24" s="445">
        <v>12302869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7000</v>
      </c>
      <c r="R25" s="422"/>
      <c r="S25" s="422"/>
      <c r="T25" s="422"/>
      <c r="U25" s="422"/>
      <c r="V25" s="423"/>
      <c r="W25" s="487"/>
      <c r="X25" s="478"/>
      <c r="Y25" s="479"/>
      <c r="Z25" s="418" t="s">
        <v>168</v>
      </c>
      <c r="AA25" s="419"/>
      <c r="AB25" s="419"/>
      <c r="AC25" s="419"/>
      <c r="AD25" s="419"/>
      <c r="AE25" s="419"/>
      <c r="AF25" s="419"/>
      <c r="AG25" s="420"/>
      <c r="AH25" s="421">
        <v>48</v>
      </c>
      <c r="AI25" s="422"/>
      <c r="AJ25" s="422"/>
      <c r="AK25" s="422"/>
      <c r="AL25" s="423"/>
      <c r="AM25" s="421">
        <v>137760</v>
      </c>
      <c r="AN25" s="422"/>
      <c r="AO25" s="422"/>
      <c r="AP25" s="422"/>
      <c r="AQ25" s="422"/>
      <c r="AR25" s="423"/>
      <c r="AS25" s="421">
        <v>2870</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1232396</v>
      </c>
      <c r="BO25" s="441"/>
      <c r="BP25" s="441"/>
      <c r="BQ25" s="441"/>
      <c r="BR25" s="441"/>
      <c r="BS25" s="441"/>
      <c r="BT25" s="441"/>
      <c r="BU25" s="442"/>
      <c r="BV25" s="440">
        <v>376620</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6400</v>
      </c>
      <c r="R26" s="422"/>
      <c r="S26" s="422"/>
      <c r="T26" s="422"/>
      <c r="U26" s="422"/>
      <c r="V26" s="423"/>
      <c r="W26" s="487"/>
      <c r="X26" s="478"/>
      <c r="Y26" s="479"/>
      <c r="Z26" s="418" t="s">
        <v>171</v>
      </c>
      <c r="AA26" s="500"/>
      <c r="AB26" s="500"/>
      <c r="AC26" s="500"/>
      <c r="AD26" s="500"/>
      <c r="AE26" s="500"/>
      <c r="AF26" s="500"/>
      <c r="AG26" s="501"/>
      <c r="AH26" s="421" t="s">
        <v>123</v>
      </c>
      <c r="AI26" s="422"/>
      <c r="AJ26" s="422"/>
      <c r="AK26" s="422"/>
      <c r="AL26" s="423"/>
      <c r="AM26" s="421" t="s">
        <v>123</v>
      </c>
      <c r="AN26" s="422"/>
      <c r="AO26" s="422"/>
      <c r="AP26" s="422"/>
      <c r="AQ26" s="422"/>
      <c r="AR26" s="423"/>
      <c r="AS26" s="421" t="s">
        <v>122</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173</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4100</v>
      </c>
      <c r="R27" s="422"/>
      <c r="S27" s="422"/>
      <c r="T27" s="422"/>
      <c r="U27" s="422"/>
      <c r="V27" s="423"/>
      <c r="W27" s="487"/>
      <c r="X27" s="478"/>
      <c r="Y27" s="479"/>
      <c r="Z27" s="418" t="s">
        <v>175</v>
      </c>
      <c r="AA27" s="419"/>
      <c r="AB27" s="419"/>
      <c r="AC27" s="419"/>
      <c r="AD27" s="419"/>
      <c r="AE27" s="419"/>
      <c r="AF27" s="419"/>
      <c r="AG27" s="420"/>
      <c r="AH27" s="421">
        <v>8</v>
      </c>
      <c r="AI27" s="422"/>
      <c r="AJ27" s="422"/>
      <c r="AK27" s="422"/>
      <c r="AL27" s="423"/>
      <c r="AM27" s="421">
        <v>29687</v>
      </c>
      <c r="AN27" s="422"/>
      <c r="AO27" s="422"/>
      <c r="AP27" s="422"/>
      <c r="AQ27" s="422"/>
      <c r="AR27" s="423"/>
      <c r="AS27" s="421">
        <v>3711</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123</v>
      </c>
      <c r="BO27" s="449"/>
      <c r="BP27" s="449"/>
      <c r="BQ27" s="449"/>
      <c r="BR27" s="449"/>
      <c r="BS27" s="449"/>
      <c r="BT27" s="449"/>
      <c r="BU27" s="450"/>
      <c r="BV27" s="448" t="s">
        <v>173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3550</v>
      </c>
      <c r="R28" s="422"/>
      <c r="S28" s="422"/>
      <c r="T28" s="422"/>
      <c r="U28" s="422"/>
      <c r="V28" s="423"/>
      <c r="W28" s="487"/>
      <c r="X28" s="478"/>
      <c r="Y28" s="479"/>
      <c r="Z28" s="418" t="s">
        <v>178</v>
      </c>
      <c r="AA28" s="419"/>
      <c r="AB28" s="419"/>
      <c r="AC28" s="419"/>
      <c r="AD28" s="419"/>
      <c r="AE28" s="419"/>
      <c r="AF28" s="419"/>
      <c r="AG28" s="420"/>
      <c r="AH28" s="421" t="s">
        <v>123</v>
      </c>
      <c r="AI28" s="422"/>
      <c r="AJ28" s="422"/>
      <c r="AK28" s="422"/>
      <c r="AL28" s="423"/>
      <c r="AM28" s="421" t="s">
        <v>173</v>
      </c>
      <c r="AN28" s="422"/>
      <c r="AO28" s="422"/>
      <c r="AP28" s="422"/>
      <c r="AQ28" s="422"/>
      <c r="AR28" s="423"/>
      <c r="AS28" s="421" t="s">
        <v>132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2319859</v>
      </c>
      <c r="BO28" s="441"/>
      <c r="BP28" s="441"/>
      <c r="BQ28" s="441"/>
      <c r="BR28" s="441"/>
      <c r="BS28" s="441"/>
      <c r="BT28" s="441"/>
      <c r="BU28" s="442"/>
      <c r="BV28" s="440">
        <v>2896734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16</v>
      </c>
      <c r="M29" s="422"/>
      <c r="N29" s="422"/>
      <c r="O29" s="422"/>
      <c r="P29" s="423"/>
      <c r="Q29" s="421">
        <v>3250</v>
      </c>
      <c r="R29" s="422"/>
      <c r="S29" s="422"/>
      <c r="T29" s="422"/>
      <c r="U29" s="422"/>
      <c r="V29" s="423"/>
      <c r="W29" s="488"/>
      <c r="X29" s="489"/>
      <c r="Y29" s="490"/>
      <c r="Z29" s="418" t="s">
        <v>181</v>
      </c>
      <c r="AA29" s="419"/>
      <c r="AB29" s="419"/>
      <c r="AC29" s="419"/>
      <c r="AD29" s="419"/>
      <c r="AE29" s="419"/>
      <c r="AF29" s="419"/>
      <c r="AG29" s="420"/>
      <c r="AH29" s="421">
        <v>350</v>
      </c>
      <c r="AI29" s="422"/>
      <c r="AJ29" s="422"/>
      <c r="AK29" s="422"/>
      <c r="AL29" s="423"/>
      <c r="AM29" s="421">
        <v>1182227</v>
      </c>
      <c r="AN29" s="422"/>
      <c r="AO29" s="422"/>
      <c r="AP29" s="422"/>
      <c r="AQ29" s="422"/>
      <c r="AR29" s="423"/>
      <c r="AS29" s="421">
        <v>3378</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601422</v>
      </c>
      <c r="BO29" s="446"/>
      <c r="BP29" s="446"/>
      <c r="BQ29" s="446"/>
      <c r="BR29" s="446"/>
      <c r="BS29" s="446"/>
      <c r="BT29" s="446"/>
      <c r="BU29" s="447"/>
      <c r="BV29" s="445">
        <v>687714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100.5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5739351</v>
      </c>
      <c r="BO30" s="449"/>
      <c r="BP30" s="449"/>
      <c r="BQ30" s="449"/>
      <c r="BR30" s="449"/>
      <c r="BS30" s="449"/>
      <c r="BT30" s="449"/>
      <c r="BU30" s="450"/>
      <c r="BV30" s="448">
        <v>5841443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196</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広島県後期高齢者医療広域連合（一般会計）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15</v>
      </c>
      <c r="CP34" s="404"/>
      <c r="CQ34" s="403" t="str">
        <f>IF('各会計、関係団体の財政状況及び健全化判断比率'!BS7="","",'各会計、関係団体の財政状況及び健全化判断比率'!BS7)</f>
        <v>安芸高田市地域振興事業団</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コミュニティ・プラント整備事業特別会計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IF('各会計、関係団体の財政状況及び健全化判断比率'!B33="","",'各会計、関係団体の財政状況及び健全化判断比率'!B33)</f>
        <v>特定環境保全公共下水道事業特別会計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広島県後期高齢者医療広域連合（特別会計）</v>
      </c>
      <c r="BZ35" s="403"/>
      <c r="CA35" s="403"/>
      <c r="CB35" s="403"/>
      <c r="CC35" s="403"/>
      <c r="CD35" s="403"/>
      <c r="CE35" s="403"/>
      <c r="CF35" s="403"/>
      <c r="CG35" s="403"/>
      <c r="CH35" s="403"/>
      <c r="CI35" s="403"/>
      <c r="CJ35" s="403"/>
      <c r="CK35" s="403"/>
      <c r="CL35" s="403"/>
      <c r="CM35" s="403"/>
      <c r="CN35" s="193"/>
      <c r="CO35" s="404">
        <f t="shared" ref="CO35:CO43" si="3">IF(CQ35="","",CO34+1)</f>
        <v>16</v>
      </c>
      <c r="CP35" s="404"/>
      <c r="CQ35" s="403" t="str">
        <f>IF('各会計、関係団体の財政状況及び健全化判断比率'!BS8="","",'各会計、関係団体の財政状況及び健全化判断比率'!BS8)</f>
        <v>神楽門前湯治村</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9</v>
      </c>
      <c r="BF36" s="404"/>
      <c r="BG36" s="403" t="str">
        <f>IF('各会計、関係団体の財政状況及び健全化判断比率'!B34="","",'各会計、関係団体の財政状況及び健全化判断比率'!B34)</f>
        <v>農業集落排水事業特別会計</v>
      </c>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広島県市町総合事務組合</v>
      </c>
      <c r="BZ36" s="403"/>
      <c r="CA36" s="403"/>
      <c r="CB36" s="403"/>
      <c r="CC36" s="403"/>
      <c r="CD36" s="403"/>
      <c r="CE36" s="403"/>
      <c r="CF36" s="403"/>
      <c r="CG36" s="403"/>
      <c r="CH36" s="403"/>
      <c r="CI36" s="403"/>
      <c r="CJ36" s="403"/>
      <c r="CK36" s="403"/>
      <c r="CL36" s="403"/>
      <c r="CM36" s="403"/>
      <c r="CN36" s="193"/>
      <c r="CO36" s="404">
        <f t="shared" si="3"/>
        <v>17</v>
      </c>
      <c r="CP36" s="404"/>
      <c r="CQ36" s="403" t="str">
        <f>IF('各会計、関係団体の財政状況及び健全化判断比率'!BS9="","",'各会計、関係団体の財政状況及び健全化判断比率'!BS9)</f>
        <v>こうだ二一</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10</v>
      </c>
      <c r="BF37" s="404"/>
      <c r="BG37" s="403" t="str">
        <f>IF('各会計、関係団体の財政状況及び健全化判断比率'!B35="","",'各会計、関係団体の財政状況及び健全化判断比率'!B35)</f>
        <v>浄化槽整備事業特別会計</v>
      </c>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芸北広域環境施設組合</v>
      </c>
      <c r="BZ37" s="403"/>
      <c r="CA37" s="403"/>
      <c r="CB37" s="403"/>
      <c r="CC37" s="403"/>
      <c r="CD37" s="403"/>
      <c r="CE37" s="403"/>
      <c r="CF37" s="403"/>
      <c r="CG37" s="403"/>
      <c r="CH37" s="403"/>
      <c r="CI37" s="403"/>
      <c r="CJ37" s="403"/>
      <c r="CK37" s="403"/>
      <c r="CL37" s="403"/>
      <c r="CM37" s="403"/>
      <c r="CN37" s="193"/>
      <c r="CO37" s="404">
        <f t="shared" si="3"/>
        <v>18</v>
      </c>
      <c r="CP37" s="404"/>
      <c r="CQ37" s="403" t="str">
        <f>IF('各会計、関係団体の財政状況及び健全化判断比率'!BS10="","",'各会計、関係団体の財政状況及び健全化判断比率'!BS10)</f>
        <v>安芸高田アグリフーズ</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t="11.25" hidden="1"/>
    <row r="58" spans="5:5" ht="11.25" hidden="1"/>
    <row r="59" spans="5:5" ht="11.25" hidden="1"/>
  </sheetData>
  <sheetProtection algorithmName="SHA-512" hashValue="RMQt8agAdGPtS+PyYUe6csdLMK+eE7Gty6xIR5hu77kW/mPJV08Vg0w899jitlzO9DP94s6qGIjaEOQxhKR+Kg==" saltValue="5EhwLj2vYmH1obmYJlAZh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I3" sqref="I3"/>
    </sheetView>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c r="A34" s="22"/>
      <c r="B34" s="31"/>
      <c r="C34" s="1224" t="s">
        <v>548</v>
      </c>
      <c r="D34" s="1224"/>
      <c r="E34" s="1225"/>
      <c r="F34" s="32">
        <v>3.76</v>
      </c>
      <c r="G34" s="33">
        <v>4.38</v>
      </c>
      <c r="H34" s="33">
        <v>4.01</v>
      </c>
      <c r="I34" s="33">
        <v>2.77</v>
      </c>
      <c r="J34" s="34">
        <v>3.17</v>
      </c>
      <c r="K34" s="22"/>
      <c r="L34" s="22"/>
      <c r="M34" s="22"/>
      <c r="N34" s="22"/>
      <c r="O34" s="22"/>
      <c r="P34" s="22"/>
    </row>
    <row r="35" spans="1:16" ht="39" customHeight="1">
      <c r="A35" s="22"/>
      <c r="B35" s="35"/>
      <c r="C35" s="1218" t="s">
        <v>549</v>
      </c>
      <c r="D35" s="1219"/>
      <c r="E35" s="1220"/>
      <c r="F35" s="36">
        <v>3.3</v>
      </c>
      <c r="G35" s="37">
        <v>2.2599999999999998</v>
      </c>
      <c r="H35" s="37">
        <v>2.23</v>
      </c>
      <c r="I35" s="37">
        <v>2.76</v>
      </c>
      <c r="J35" s="38">
        <v>2.74</v>
      </c>
      <c r="K35" s="22"/>
      <c r="L35" s="22"/>
      <c r="M35" s="22"/>
      <c r="N35" s="22"/>
      <c r="O35" s="22"/>
      <c r="P35" s="22"/>
    </row>
    <row r="36" spans="1:16" ht="39" customHeight="1">
      <c r="A36" s="22"/>
      <c r="B36" s="35"/>
      <c r="C36" s="1218" t="s">
        <v>550</v>
      </c>
      <c r="D36" s="1219"/>
      <c r="E36" s="1220"/>
      <c r="F36" s="36">
        <v>1.83</v>
      </c>
      <c r="G36" s="37">
        <v>1.83</v>
      </c>
      <c r="H36" s="37">
        <v>1.98</v>
      </c>
      <c r="I36" s="37">
        <v>1.91</v>
      </c>
      <c r="J36" s="38">
        <v>2.35</v>
      </c>
      <c r="K36" s="22"/>
      <c r="L36" s="22"/>
      <c r="M36" s="22"/>
      <c r="N36" s="22"/>
      <c r="O36" s="22"/>
      <c r="P36" s="22"/>
    </row>
    <row r="37" spans="1:16" ht="39" customHeight="1">
      <c r="A37" s="22"/>
      <c r="B37" s="35"/>
      <c r="C37" s="1218" t="s">
        <v>551</v>
      </c>
      <c r="D37" s="1219"/>
      <c r="E37" s="1220"/>
      <c r="F37" s="36">
        <v>0.31</v>
      </c>
      <c r="G37" s="37">
        <v>0.56000000000000005</v>
      </c>
      <c r="H37" s="37">
        <v>1.05</v>
      </c>
      <c r="I37" s="37">
        <v>0.73</v>
      </c>
      <c r="J37" s="38">
        <v>0.45</v>
      </c>
      <c r="K37" s="22"/>
      <c r="L37" s="22"/>
      <c r="M37" s="22"/>
      <c r="N37" s="22"/>
      <c r="O37" s="22"/>
      <c r="P37" s="22"/>
    </row>
    <row r="38" spans="1:16" ht="39" customHeight="1">
      <c r="A38" s="22"/>
      <c r="B38" s="35"/>
      <c r="C38" s="1218" t="s">
        <v>552</v>
      </c>
      <c r="D38" s="1219"/>
      <c r="E38" s="1220"/>
      <c r="F38" s="36">
        <v>0.05</v>
      </c>
      <c r="G38" s="37">
        <v>0.05</v>
      </c>
      <c r="H38" s="37">
        <v>0.06</v>
      </c>
      <c r="I38" s="37">
        <v>0.06</v>
      </c>
      <c r="J38" s="38">
        <v>0.19</v>
      </c>
      <c r="K38" s="22"/>
      <c r="L38" s="22"/>
      <c r="M38" s="22"/>
      <c r="N38" s="22"/>
      <c r="O38" s="22"/>
      <c r="P38" s="22"/>
    </row>
    <row r="39" spans="1:16" ht="39" customHeight="1">
      <c r="A39" s="22"/>
      <c r="B39" s="35"/>
      <c r="C39" s="1218" t="s">
        <v>553</v>
      </c>
      <c r="D39" s="1219"/>
      <c r="E39" s="1220"/>
      <c r="F39" s="36">
        <v>0</v>
      </c>
      <c r="G39" s="37">
        <v>0</v>
      </c>
      <c r="H39" s="37">
        <v>0</v>
      </c>
      <c r="I39" s="37">
        <v>0</v>
      </c>
      <c r="J39" s="38">
        <v>0.01</v>
      </c>
      <c r="K39" s="22"/>
      <c r="L39" s="22"/>
      <c r="M39" s="22"/>
      <c r="N39" s="22"/>
      <c r="O39" s="22"/>
      <c r="P39" s="22"/>
    </row>
    <row r="40" spans="1:16" ht="39" customHeight="1">
      <c r="A40" s="22"/>
      <c r="B40" s="35"/>
      <c r="C40" s="1218" t="s">
        <v>554</v>
      </c>
      <c r="D40" s="1219"/>
      <c r="E40" s="1220"/>
      <c r="F40" s="36">
        <v>0</v>
      </c>
      <c r="G40" s="37">
        <v>0</v>
      </c>
      <c r="H40" s="37">
        <v>0</v>
      </c>
      <c r="I40" s="37">
        <v>0</v>
      </c>
      <c r="J40" s="38">
        <v>0</v>
      </c>
      <c r="K40" s="22"/>
      <c r="L40" s="22"/>
      <c r="M40" s="22"/>
      <c r="N40" s="22"/>
      <c r="O40" s="22"/>
      <c r="P40" s="22"/>
    </row>
    <row r="41" spans="1:16" ht="39" customHeight="1">
      <c r="A41" s="22"/>
      <c r="B41" s="35"/>
      <c r="C41" s="1218" t="s">
        <v>555</v>
      </c>
      <c r="D41" s="1219"/>
      <c r="E41" s="1220"/>
      <c r="F41" s="36">
        <v>0</v>
      </c>
      <c r="G41" s="37">
        <v>0</v>
      </c>
      <c r="H41" s="37">
        <v>0</v>
      </c>
      <c r="I41" s="37">
        <v>0</v>
      </c>
      <c r="J41" s="38">
        <v>0</v>
      </c>
      <c r="K41" s="22"/>
      <c r="L41" s="22"/>
      <c r="M41" s="22"/>
      <c r="N41" s="22"/>
      <c r="O41" s="22"/>
      <c r="P41" s="22"/>
    </row>
    <row r="42" spans="1:16" ht="39" customHeight="1">
      <c r="A42" s="22"/>
      <c r="B42" s="39"/>
      <c r="C42" s="1218" t="s">
        <v>556</v>
      </c>
      <c r="D42" s="1219"/>
      <c r="E42" s="1220"/>
      <c r="F42" s="36" t="s">
        <v>499</v>
      </c>
      <c r="G42" s="37" t="s">
        <v>499</v>
      </c>
      <c r="H42" s="37" t="s">
        <v>499</v>
      </c>
      <c r="I42" s="37" t="s">
        <v>499</v>
      </c>
      <c r="J42" s="38" t="s">
        <v>499</v>
      </c>
      <c r="K42" s="22"/>
      <c r="L42" s="22"/>
      <c r="M42" s="22"/>
      <c r="N42" s="22"/>
      <c r="O42" s="22"/>
      <c r="P42" s="22"/>
    </row>
    <row r="43" spans="1:16" ht="39" customHeight="1" thickBot="1">
      <c r="A43" s="22"/>
      <c r="B43" s="40"/>
      <c r="C43" s="1221" t="s">
        <v>557</v>
      </c>
      <c r="D43" s="1222"/>
      <c r="E43" s="1223"/>
      <c r="F43" s="41">
        <v>0.01</v>
      </c>
      <c r="G43" s="42">
        <v>0</v>
      </c>
      <c r="H43" s="42">
        <v>0</v>
      </c>
      <c r="I43" s="42">
        <v>0.45</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P1gVljaDpDZJ7wpSaGLWcCFlsAiMhvTwdUTeOn8gH8jgpuEriTevV3yBF5Jv9/kVhsBCQCi6S8mYwaEQYJf5g==" saltValue="Olo3Q+SbRRN9DgALSxsz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election activeCell="J2" sqref="J2"/>
    </sheetView>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c r="A45" s="48"/>
      <c r="B45" s="1234" t="s">
        <v>11</v>
      </c>
      <c r="C45" s="1235"/>
      <c r="D45" s="58"/>
      <c r="E45" s="1240" t="s">
        <v>12</v>
      </c>
      <c r="F45" s="1240"/>
      <c r="G45" s="1240"/>
      <c r="H45" s="1240"/>
      <c r="I45" s="1240"/>
      <c r="J45" s="1241"/>
      <c r="K45" s="59">
        <v>3829</v>
      </c>
      <c r="L45" s="60">
        <v>3793</v>
      </c>
      <c r="M45" s="60">
        <v>3480</v>
      </c>
      <c r="N45" s="60">
        <v>3727</v>
      </c>
      <c r="O45" s="61">
        <v>3863</v>
      </c>
      <c r="P45" s="48"/>
      <c r="Q45" s="48"/>
      <c r="R45" s="48"/>
      <c r="S45" s="48"/>
      <c r="T45" s="48"/>
      <c r="U45" s="48"/>
    </row>
    <row r="46" spans="1:21" ht="30.75" customHeight="1">
      <c r="A46" s="48"/>
      <c r="B46" s="1236"/>
      <c r="C46" s="1237"/>
      <c r="D46" s="62"/>
      <c r="E46" s="1228" t="s">
        <v>13</v>
      </c>
      <c r="F46" s="1228"/>
      <c r="G46" s="1228"/>
      <c r="H46" s="1228"/>
      <c r="I46" s="1228"/>
      <c r="J46" s="1229"/>
      <c r="K46" s="63" t="s">
        <v>499</v>
      </c>
      <c r="L46" s="64" t="s">
        <v>499</v>
      </c>
      <c r="M46" s="64" t="s">
        <v>499</v>
      </c>
      <c r="N46" s="64" t="s">
        <v>499</v>
      </c>
      <c r="O46" s="65" t="s">
        <v>499</v>
      </c>
      <c r="P46" s="48"/>
      <c r="Q46" s="48"/>
      <c r="R46" s="48"/>
      <c r="S46" s="48"/>
      <c r="T46" s="48"/>
      <c r="U46" s="48"/>
    </row>
    <row r="47" spans="1:21" ht="30.75" customHeight="1">
      <c r="A47" s="48"/>
      <c r="B47" s="1236"/>
      <c r="C47" s="1237"/>
      <c r="D47" s="62"/>
      <c r="E47" s="1228" t="s">
        <v>14</v>
      </c>
      <c r="F47" s="1228"/>
      <c r="G47" s="1228"/>
      <c r="H47" s="1228"/>
      <c r="I47" s="1228"/>
      <c r="J47" s="1229"/>
      <c r="K47" s="63" t="s">
        <v>499</v>
      </c>
      <c r="L47" s="64" t="s">
        <v>499</v>
      </c>
      <c r="M47" s="64" t="s">
        <v>499</v>
      </c>
      <c r="N47" s="64" t="s">
        <v>499</v>
      </c>
      <c r="O47" s="65" t="s">
        <v>499</v>
      </c>
      <c r="P47" s="48"/>
      <c r="Q47" s="48"/>
      <c r="R47" s="48"/>
      <c r="S47" s="48"/>
      <c r="T47" s="48"/>
      <c r="U47" s="48"/>
    </row>
    <row r="48" spans="1:21" ht="30.75" customHeight="1">
      <c r="A48" s="48"/>
      <c r="B48" s="1236"/>
      <c r="C48" s="1237"/>
      <c r="D48" s="62"/>
      <c r="E48" s="1228" t="s">
        <v>15</v>
      </c>
      <c r="F48" s="1228"/>
      <c r="G48" s="1228"/>
      <c r="H48" s="1228"/>
      <c r="I48" s="1228"/>
      <c r="J48" s="1229"/>
      <c r="K48" s="63">
        <v>605</v>
      </c>
      <c r="L48" s="64">
        <v>644</v>
      </c>
      <c r="M48" s="64">
        <v>647</v>
      </c>
      <c r="N48" s="64">
        <v>760</v>
      </c>
      <c r="O48" s="65">
        <v>716</v>
      </c>
      <c r="P48" s="48"/>
      <c r="Q48" s="48"/>
      <c r="R48" s="48"/>
      <c r="S48" s="48"/>
      <c r="T48" s="48"/>
      <c r="U48" s="48"/>
    </row>
    <row r="49" spans="1:21" ht="30.75" customHeight="1">
      <c r="A49" s="48"/>
      <c r="B49" s="1236"/>
      <c r="C49" s="1237"/>
      <c r="D49" s="62"/>
      <c r="E49" s="1228" t="s">
        <v>16</v>
      </c>
      <c r="F49" s="1228"/>
      <c r="G49" s="1228"/>
      <c r="H49" s="1228"/>
      <c r="I49" s="1228"/>
      <c r="J49" s="1229"/>
      <c r="K49" s="63">
        <v>1</v>
      </c>
      <c r="L49" s="64">
        <v>1</v>
      </c>
      <c r="M49" s="64">
        <v>1</v>
      </c>
      <c r="N49" s="64">
        <v>1</v>
      </c>
      <c r="O49" s="65" t="s">
        <v>499</v>
      </c>
      <c r="P49" s="48"/>
      <c r="Q49" s="48"/>
      <c r="R49" s="48"/>
      <c r="S49" s="48"/>
      <c r="T49" s="48"/>
      <c r="U49" s="48"/>
    </row>
    <row r="50" spans="1:21" ht="30.75" customHeight="1">
      <c r="A50" s="48"/>
      <c r="B50" s="1236"/>
      <c r="C50" s="1237"/>
      <c r="D50" s="62"/>
      <c r="E50" s="1228" t="s">
        <v>17</v>
      </c>
      <c r="F50" s="1228"/>
      <c r="G50" s="1228"/>
      <c r="H50" s="1228"/>
      <c r="I50" s="1228"/>
      <c r="J50" s="1229"/>
      <c r="K50" s="63">
        <v>6</v>
      </c>
      <c r="L50" s="64">
        <v>3</v>
      </c>
      <c r="M50" s="64">
        <v>3</v>
      </c>
      <c r="N50" s="64">
        <v>2</v>
      </c>
      <c r="O50" s="65">
        <v>1</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2883</v>
      </c>
      <c r="L52" s="64">
        <v>2959</v>
      </c>
      <c r="M52" s="64">
        <v>2845</v>
      </c>
      <c r="N52" s="64">
        <v>3001</v>
      </c>
      <c r="O52" s="65">
        <v>3138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1558</v>
      </c>
      <c r="L53" s="69">
        <v>1482</v>
      </c>
      <c r="M53" s="69">
        <v>1286</v>
      </c>
      <c r="N53" s="69">
        <v>1489</v>
      </c>
      <c r="O53" s="70">
        <v>1442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9nn2YsKI4/xN47da8Dm4dxTwppn54cFzdkCWE9PDQz2McTjtMaqrZKIY1Qua8QFJckM+aVOAj1aOmISu/k/5Q==" saltValue="Se0Ct5wgTyPApNvSO41nB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election activeCell="I2" sqref="I2"/>
    </sheetView>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541</v>
      </c>
      <c r="J40" s="79" t="s">
        <v>542</v>
      </c>
      <c r="K40" s="79" t="s">
        <v>543</v>
      </c>
      <c r="L40" s="79" t="s">
        <v>544</v>
      </c>
      <c r="M40" s="80" t="s">
        <v>545</v>
      </c>
    </row>
    <row r="41" spans="2:13" ht="27.75" customHeight="1">
      <c r="B41" s="1254" t="s">
        <v>24</v>
      </c>
      <c r="C41" s="1255"/>
      <c r="D41" s="81"/>
      <c r="E41" s="1256" t="s">
        <v>25</v>
      </c>
      <c r="F41" s="1256"/>
      <c r="G41" s="1256"/>
      <c r="H41" s="1257"/>
      <c r="I41" s="82">
        <v>35258</v>
      </c>
      <c r="J41" s="83">
        <v>33877</v>
      </c>
      <c r="K41" s="83">
        <v>32121</v>
      </c>
      <c r="L41" s="83">
        <v>30093</v>
      </c>
      <c r="M41" s="84">
        <v>28354</v>
      </c>
    </row>
    <row r="42" spans="2:13" ht="27.75" customHeight="1">
      <c r="B42" s="1244"/>
      <c r="C42" s="1245"/>
      <c r="D42" s="85"/>
      <c r="E42" s="1248" t="s">
        <v>26</v>
      </c>
      <c r="F42" s="1248"/>
      <c r="G42" s="1248"/>
      <c r="H42" s="1249"/>
      <c r="I42" s="86">
        <v>1</v>
      </c>
      <c r="J42" s="87" t="s">
        <v>499</v>
      </c>
      <c r="K42" s="87" t="s">
        <v>499</v>
      </c>
      <c r="L42" s="87" t="s">
        <v>499</v>
      </c>
      <c r="M42" s="88" t="s">
        <v>499</v>
      </c>
    </row>
    <row r="43" spans="2:13" ht="27.75" customHeight="1">
      <c r="B43" s="1244"/>
      <c r="C43" s="1245"/>
      <c r="D43" s="85"/>
      <c r="E43" s="1248" t="s">
        <v>27</v>
      </c>
      <c r="F43" s="1248"/>
      <c r="G43" s="1248"/>
      <c r="H43" s="1249"/>
      <c r="I43" s="86">
        <v>10805</v>
      </c>
      <c r="J43" s="87">
        <v>10713</v>
      </c>
      <c r="K43" s="87">
        <v>10105</v>
      </c>
      <c r="L43" s="87">
        <v>9682</v>
      </c>
      <c r="M43" s="88">
        <v>9432</v>
      </c>
    </row>
    <row r="44" spans="2:13" ht="27.75" customHeight="1">
      <c r="B44" s="1244"/>
      <c r="C44" s="1245"/>
      <c r="D44" s="85"/>
      <c r="E44" s="1248" t="s">
        <v>28</v>
      </c>
      <c r="F44" s="1248"/>
      <c r="G44" s="1248"/>
      <c r="H44" s="1249"/>
      <c r="I44" s="86">
        <v>2</v>
      </c>
      <c r="J44" s="87">
        <v>1</v>
      </c>
      <c r="K44" s="87">
        <v>1</v>
      </c>
      <c r="L44" s="87" t="s">
        <v>499</v>
      </c>
      <c r="M44" s="88" t="s">
        <v>499</v>
      </c>
    </row>
    <row r="45" spans="2:13" ht="27.75" customHeight="1">
      <c r="B45" s="1244"/>
      <c r="C45" s="1245"/>
      <c r="D45" s="85"/>
      <c r="E45" s="1248" t="s">
        <v>29</v>
      </c>
      <c r="F45" s="1248"/>
      <c r="G45" s="1248"/>
      <c r="H45" s="1249"/>
      <c r="I45" s="86">
        <v>4147</v>
      </c>
      <c r="J45" s="87">
        <v>3686</v>
      </c>
      <c r="K45" s="87">
        <v>3326</v>
      </c>
      <c r="L45" s="87">
        <v>3047</v>
      </c>
      <c r="M45" s="88">
        <v>2930</v>
      </c>
    </row>
    <row r="46" spans="2:13" ht="27.75" customHeight="1">
      <c r="B46" s="1244"/>
      <c r="C46" s="1245"/>
      <c r="D46" s="89"/>
      <c r="E46" s="1248" t="s">
        <v>30</v>
      </c>
      <c r="F46" s="1248"/>
      <c r="G46" s="1248"/>
      <c r="H46" s="1249"/>
      <c r="I46" s="86">
        <v>101</v>
      </c>
      <c r="J46" s="87">
        <v>72</v>
      </c>
      <c r="K46" s="87">
        <v>24</v>
      </c>
      <c r="L46" s="87">
        <v>19</v>
      </c>
      <c r="M46" s="88">
        <v>101</v>
      </c>
    </row>
    <row r="47" spans="2:13" ht="27.75" customHeight="1">
      <c r="B47" s="1244"/>
      <c r="C47" s="1245"/>
      <c r="D47" s="90"/>
      <c r="E47" s="1258" t="s">
        <v>31</v>
      </c>
      <c r="F47" s="1259"/>
      <c r="G47" s="1259"/>
      <c r="H47" s="1260"/>
      <c r="I47" s="86" t="s">
        <v>499</v>
      </c>
      <c r="J47" s="87" t="s">
        <v>499</v>
      </c>
      <c r="K47" s="87" t="s">
        <v>499</v>
      </c>
      <c r="L47" s="87" t="s">
        <v>499</v>
      </c>
      <c r="M47" s="88" t="s">
        <v>499</v>
      </c>
    </row>
    <row r="48" spans="2:13" ht="27.75" customHeight="1">
      <c r="B48" s="1244"/>
      <c r="C48" s="1245"/>
      <c r="D48" s="85"/>
      <c r="E48" s="1248" t="s">
        <v>32</v>
      </c>
      <c r="F48" s="1248"/>
      <c r="G48" s="1248"/>
      <c r="H48" s="1249"/>
      <c r="I48" s="86" t="s">
        <v>499</v>
      </c>
      <c r="J48" s="87" t="s">
        <v>499</v>
      </c>
      <c r="K48" s="87" t="s">
        <v>499</v>
      </c>
      <c r="L48" s="87" t="s">
        <v>499</v>
      </c>
      <c r="M48" s="88" t="s">
        <v>499</v>
      </c>
    </row>
    <row r="49" spans="2:13" ht="27.75" customHeight="1">
      <c r="B49" s="1246"/>
      <c r="C49" s="1247"/>
      <c r="D49" s="85"/>
      <c r="E49" s="1248" t="s">
        <v>33</v>
      </c>
      <c r="F49" s="1248"/>
      <c r="G49" s="1248"/>
      <c r="H49" s="1249"/>
      <c r="I49" s="86" t="s">
        <v>499</v>
      </c>
      <c r="J49" s="87" t="s">
        <v>499</v>
      </c>
      <c r="K49" s="87" t="s">
        <v>499</v>
      </c>
      <c r="L49" s="87" t="s">
        <v>499</v>
      </c>
      <c r="M49" s="88" t="s">
        <v>499</v>
      </c>
    </row>
    <row r="50" spans="2:13" ht="27.75" customHeight="1">
      <c r="B50" s="1242" t="s">
        <v>34</v>
      </c>
      <c r="C50" s="1243"/>
      <c r="D50" s="91"/>
      <c r="E50" s="1248" t="s">
        <v>35</v>
      </c>
      <c r="F50" s="1248"/>
      <c r="G50" s="1248"/>
      <c r="H50" s="1249"/>
      <c r="I50" s="86">
        <v>5060</v>
      </c>
      <c r="J50" s="87">
        <v>5492</v>
      </c>
      <c r="K50" s="87">
        <v>5907</v>
      </c>
      <c r="L50" s="87">
        <v>5728</v>
      </c>
      <c r="M50" s="88">
        <v>5159</v>
      </c>
    </row>
    <row r="51" spans="2:13" ht="27.75" customHeight="1">
      <c r="B51" s="1244"/>
      <c r="C51" s="1245"/>
      <c r="D51" s="85"/>
      <c r="E51" s="1248" t="s">
        <v>36</v>
      </c>
      <c r="F51" s="1248"/>
      <c r="G51" s="1248"/>
      <c r="H51" s="1249"/>
      <c r="I51" s="86">
        <v>285</v>
      </c>
      <c r="J51" s="87">
        <v>265</v>
      </c>
      <c r="K51" s="87">
        <v>252</v>
      </c>
      <c r="L51" s="87">
        <v>199</v>
      </c>
      <c r="M51" s="88">
        <v>154</v>
      </c>
    </row>
    <row r="52" spans="2:13" ht="27.75" customHeight="1">
      <c r="B52" s="1246"/>
      <c r="C52" s="1247"/>
      <c r="D52" s="85"/>
      <c r="E52" s="1248" t="s">
        <v>37</v>
      </c>
      <c r="F52" s="1248"/>
      <c r="G52" s="1248"/>
      <c r="H52" s="1249"/>
      <c r="I52" s="86">
        <v>31088</v>
      </c>
      <c r="J52" s="87">
        <v>30494</v>
      </c>
      <c r="K52" s="87">
        <v>29303</v>
      </c>
      <c r="L52" s="87">
        <v>27895</v>
      </c>
      <c r="M52" s="88">
        <v>26822</v>
      </c>
    </row>
    <row r="53" spans="2:13" ht="27.75" customHeight="1" thickBot="1">
      <c r="B53" s="1250" t="s">
        <v>38</v>
      </c>
      <c r="C53" s="1251"/>
      <c r="D53" s="92"/>
      <c r="E53" s="1252" t="s">
        <v>39</v>
      </c>
      <c r="F53" s="1252"/>
      <c r="G53" s="1252"/>
      <c r="H53" s="1253"/>
      <c r="I53" s="93">
        <v>13880</v>
      </c>
      <c r="J53" s="94">
        <v>12098</v>
      </c>
      <c r="K53" s="94">
        <v>10114</v>
      </c>
      <c r="L53" s="94">
        <v>9020</v>
      </c>
      <c r="M53" s="95">
        <v>8681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miLNCbpf9yDmVpWfvM/XtbWho6yk3NxZP53Rub7uiH6P4YtA/KTC76dTOBx3PabGyfPGVWbyCYIX5HRkPzeJg==" saltValue="qkZJ3zNM/KKYHWEYbfn2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40" zoomScaleNormal="40" zoomScaleSheetLayoutView="100" workbookViewId="0">
      <selection activeCell="H3" sqref="H3"/>
    </sheetView>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543</v>
      </c>
      <c r="G54" s="104" t="s">
        <v>544</v>
      </c>
      <c r="H54" s="105" t="s">
        <v>545</v>
      </c>
    </row>
    <row r="55" spans="2:8" ht="52.5" customHeight="1">
      <c r="B55" s="106"/>
      <c r="C55" s="1269" t="s">
        <v>42</v>
      </c>
      <c r="D55" s="1269"/>
      <c r="E55" s="1270"/>
      <c r="F55" s="107">
        <v>2833</v>
      </c>
      <c r="G55" s="107">
        <v>2897</v>
      </c>
      <c r="H55" s="108">
        <v>2320</v>
      </c>
    </row>
    <row r="56" spans="2:8" ht="52.5" customHeight="1">
      <c r="B56" s="109"/>
      <c r="C56" s="1271" t="s">
        <v>43</v>
      </c>
      <c r="D56" s="1271"/>
      <c r="E56" s="1272"/>
      <c r="F56" s="110">
        <v>1022</v>
      </c>
      <c r="G56" s="110">
        <v>688</v>
      </c>
      <c r="H56" s="111">
        <v>601</v>
      </c>
    </row>
    <row r="57" spans="2:8" ht="53.25" customHeight="1">
      <c r="B57" s="109"/>
      <c r="C57" s="1273" t="s">
        <v>44</v>
      </c>
      <c r="D57" s="1273"/>
      <c r="E57" s="1274"/>
      <c r="F57" s="112">
        <v>5519</v>
      </c>
      <c r="G57" s="112">
        <v>5841</v>
      </c>
      <c r="H57" s="113">
        <v>5739</v>
      </c>
    </row>
    <row r="58" spans="2:8" ht="45.75" customHeight="1">
      <c r="B58" s="114"/>
      <c r="C58" s="1261" t="s">
        <v>45</v>
      </c>
      <c r="D58" s="1262"/>
      <c r="E58" s="1263"/>
      <c r="F58" s="115">
        <v>3300</v>
      </c>
      <c r="G58" s="115">
        <v>3386</v>
      </c>
      <c r="H58" s="116">
        <v>3386</v>
      </c>
    </row>
    <row r="59" spans="2:8" ht="45.75" customHeight="1">
      <c r="B59" s="114"/>
      <c r="C59" s="1261" t="s">
        <v>45</v>
      </c>
      <c r="D59" s="1262"/>
      <c r="E59" s="1263"/>
      <c r="F59" s="115">
        <v>1122</v>
      </c>
      <c r="G59" s="115">
        <v>1307</v>
      </c>
      <c r="H59" s="116">
        <v>1258</v>
      </c>
    </row>
    <row r="60" spans="2:8" ht="45.75" customHeight="1">
      <c r="B60" s="114"/>
      <c r="C60" s="1261" t="s">
        <v>45</v>
      </c>
      <c r="D60" s="1262"/>
      <c r="E60" s="1263"/>
      <c r="F60" s="115">
        <v>231</v>
      </c>
      <c r="G60" s="115">
        <v>231</v>
      </c>
      <c r="H60" s="116">
        <v>231</v>
      </c>
    </row>
    <row r="61" spans="2:8" ht="45.75" customHeight="1">
      <c r="B61" s="114"/>
      <c r="C61" s="1261" t="s">
        <v>45</v>
      </c>
      <c r="D61" s="1262"/>
      <c r="E61" s="1263"/>
      <c r="F61" s="115">
        <v>185</v>
      </c>
      <c r="G61" s="115">
        <v>217</v>
      </c>
      <c r="H61" s="116">
        <v>210</v>
      </c>
    </row>
    <row r="62" spans="2:8" ht="45.75" customHeight="1" thickBot="1">
      <c r="B62" s="117"/>
      <c r="C62" s="1264" t="s">
        <v>45</v>
      </c>
      <c r="D62" s="1265"/>
      <c r="E62" s="1266"/>
      <c r="F62" s="118">
        <v>137</v>
      </c>
      <c r="G62" s="118">
        <v>168</v>
      </c>
      <c r="H62" s="119">
        <v>175</v>
      </c>
    </row>
    <row r="63" spans="2:8" ht="52.5" customHeight="1" thickBot="1">
      <c r="B63" s="120"/>
      <c r="C63" s="1267" t="s">
        <v>46</v>
      </c>
      <c r="D63" s="1267"/>
      <c r="E63" s="1268"/>
      <c r="F63" s="121">
        <v>9373</v>
      </c>
      <c r="G63" s="121">
        <v>9426</v>
      </c>
      <c r="H63" s="122">
        <v>8661</v>
      </c>
    </row>
    <row r="64" spans="2:8" ht="15" customHeight="1"/>
    <row r="65" ht="0" hidden="1" customHeight="1"/>
    <row r="66" ht="0" hidden="1" customHeight="1"/>
  </sheetData>
  <sheetProtection algorithmName="SHA-512" hashValue="ZtXpM0DX3PVJSOXZrZmV9kOvE7K/xihOTh97r0i521ghchuOqP867/iM30cEuBTPYYNxZxaAdU5Tq8+cV9yHaQ==" saltValue="2RWHy8VSMDlnGf1AAvIJ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0" zoomScaleNormal="50" zoomScaleSheetLayoutView="55" workbookViewId="0">
      <selection activeCell="T62" sqref="T62"/>
    </sheetView>
  </sheetViews>
  <sheetFormatPr defaultColWidth="0" defaultRowHeight="13.5" customHeight="1" zeroHeight="1"/>
  <cols>
    <col min="1" max="1" width="6.36328125" style="367" customWidth="1"/>
    <col min="2" max="107" width="2.453125" style="367" customWidth="1"/>
    <col min="108" max="108" width="6.08984375" style="375" customWidth="1"/>
    <col min="109" max="109" width="5.90625" style="374" customWidth="1"/>
    <col min="110" max="110" width="19.08984375" style="367" hidden="1"/>
    <col min="111" max="115" width="12.6328125" style="367" hidden="1"/>
    <col min="116" max="349" width="8.6328125" style="367" hidden="1"/>
    <col min="350" max="355" width="14.90625" style="367" hidden="1"/>
    <col min="356" max="357" width="15.90625" style="367" hidden="1"/>
    <col min="358" max="363" width="16.08984375" style="367" hidden="1"/>
    <col min="364" max="364" width="6.08984375" style="367" hidden="1"/>
    <col min="365" max="365" width="3" style="367" hidden="1"/>
    <col min="366" max="605" width="8.6328125" style="367" hidden="1"/>
    <col min="606" max="611" width="14.90625" style="367" hidden="1"/>
    <col min="612" max="613" width="15.90625" style="367" hidden="1"/>
    <col min="614" max="619" width="16.08984375" style="367" hidden="1"/>
    <col min="620" max="620" width="6.08984375" style="367" hidden="1"/>
    <col min="621" max="621" width="3" style="367" hidden="1"/>
    <col min="622" max="861" width="8.6328125" style="367" hidden="1"/>
    <col min="862" max="867" width="14.90625" style="367" hidden="1"/>
    <col min="868" max="869" width="15.90625" style="367" hidden="1"/>
    <col min="870" max="875" width="16.08984375" style="367" hidden="1"/>
    <col min="876" max="876" width="6.08984375" style="367" hidden="1"/>
    <col min="877" max="877" width="3" style="367" hidden="1"/>
    <col min="878" max="1117" width="8.6328125" style="367" hidden="1"/>
    <col min="1118" max="1123" width="14.90625" style="367" hidden="1"/>
    <col min="1124" max="1125" width="15.90625" style="367" hidden="1"/>
    <col min="1126" max="1131" width="16.08984375" style="367" hidden="1"/>
    <col min="1132" max="1132" width="6.08984375" style="367" hidden="1"/>
    <col min="1133" max="1133" width="3" style="367" hidden="1"/>
    <col min="1134" max="1373" width="8.6328125" style="367" hidden="1"/>
    <col min="1374" max="1379" width="14.90625" style="367" hidden="1"/>
    <col min="1380" max="1381" width="15.90625" style="367" hidden="1"/>
    <col min="1382" max="1387" width="16.08984375" style="367" hidden="1"/>
    <col min="1388" max="1388" width="6.08984375" style="367" hidden="1"/>
    <col min="1389" max="1389" width="3" style="367" hidden="1"/>
    <col min="1390" max="1629" width="8.6328125" style="367" hidden="1"/>
    <col min="1630" max="1635" width="14.90625" style="367" hidden="1"/>
    <col min="1636" max="1637" width="15.90625" style="367" hidden="1"/>
    <col min="1638" max="1643" width="16.08984375" style="367" hidden="1"/>
    <col min="1644" max="1644" width="6.08984375" style="367" hidden="1"/>
    <col min="1645" max="1645" width="3" style="367" hidden="1"/>
    <col min="1646" max="1885" width="8.6328125" style="367" hidden="1"/>
    <col min="1886" max="1891" width="14.90625" style="367" hidden="1"/>
    <col min="1892" max="1893" width="15.90625" style="367" hidden="1"/>
    <col min="1894" max="1899" width="16.08984375" style="367" hidden="1"/>
    <col min="1900" max="1900" width="6.08984375" style="367" hidden="1"/>
    <col min="1901" max="1901" width="3" style="367" hidden="1"/>
    <col min="1902" max="2141" width="8.6328125" style="367" hidden="1"/>
    <col min="2142" max="2147" width="14.90625" style="367" hidden="1"/>
    <col min="2148" max="2149" width="15.90625" style="367" hidden="1"/>
    <col min="2150" max="2155" width="16.08984375" style="367" hidden="1"/>
    <col min="2156" max="2156" width="6.08984375" style="367" hidden="1"/>
    <col min="2157" max="2157" width="3" style="367" hidden="1"/>
    <col min="2158" max="2397" width="8.6328125" style="367" hidden="1"/>
    <col min="2398" max="2403" width="14.90625" style="367" hidden="1"/>
    <col min="2404" max="2405" width="15.90625" style="367" hidden="1"/>
    <col min="2406" max="2411" width="16.08984375" style="367" hidden="1"/>
    <col min="2412" max="2412" width="6.08984375" style="367" hidden="1"/>
    <col min="2413" max="2413" width="3" style="367" hidden="1"/>
    <col min="2414" max="2653" width="8.6328125" style="367" hidden="1"/>
    <col min="2654" max="2659" width="14.90625" style="367" hidden="1"/>
    <col min="2660" max="2661" width="15.90625" style="367" hidden="1"/>
    <col min="2662" max="2667" width="16.08984375" style="367" hidden="1"/>
    <col min="2668" max="2668" width="6.08984375" style="367" hidden="1"/>
    <col min="2669" max="2669" width="3" style="367" hidden="1"/>
    <col min="2670" max="2909" width="8.6328125" style="367" hidden="1"/>
    <col min="2910" max="2915" width="14.90625" style="367" hidden="1"/>
    <col min="2916" max="2917" width="15.90625" style="367" hidden="1"/>
    <col min="2918" max="2923" width="16.08984375" style="367" hidden="1"/>
    <col min="2924" max="2924" width="6.08984375" style="367" hidden="1"/>
    <col min="2925" max="2925" width="3" style="367" hidden="1"/>
    <col min="2926" max="3165" width="8.6328125" style="367" hidden="1"/>
    <col min="3166" max="3171" width="14.90625" style="367" hidden="1"/>
    <col min="3172" max="3173" width="15.90625" style="367" hidden="1"/>
    <col min="3174" max="3179" width="16.08984375" style="367" hidden="1"/>
    <col min="3180" max="3180" width="6.08984375" style="367" hidden="1"/>
    <col min="3181" max="3181" width="3" style="367" hidden="1"/>
    <col min="3182" max="3421" width="8.6328125" style="367" hidden="1"/>
    <col min="3422" max="3427" width="14.90625" style="367" hidden="1"/>
    <col min="3428" max="3429" width="15.90625" style="367" hidden="1"/>
    <col min="3430" max="3435" width="16.08984375" style="367" hidden="1"/>
    <col min="3436" max="3436" width="6.08984375" style="367" hidden="1"/>
    <col min="3437" max="3437" width="3" style="367" hidden="1"/>
    <col min="3438" max="3677" width="8.6328125" style="367" hidden="1"/>
    <col min="3678" max="3683" width="14.90625" style="367" hidden="1"/>
    <col min="3684" max="3685" width="15.90625" style="367" hidden="1"/>
    <col min="3686" max="3691" width="16.08984375" style="367" hidden="1"/>
    <col min="3692" max="3692" width="6.08984375" style="367" hidden="1"/>
    <col min="3693" max="3693" width="3" style="367" hidden="1"/>
    <col min="3694" max="3933" width="8.6328125" style="367" hidden="1"/>
    <col min="3934" max="3939" width="14.90625" style="367" hidden="1"/>
    <col min="3940" max="3941" width="15.90625" style="367" hidden="1"/>
    <col min="3942" max="3947" width="16.08984375" style="367" hidden="1"/>
    <col min="3948" max="3948" width="6.08984375" style="367" hidden="1"/>
    <col min="3949" max="3949" width="3" style="367" hidden="1"/>
    <col min="3950" max="4189" width="8.6328125" style="367" hidden="1"/>
    <col min="4190" max="4195" width="14.90625" style="367" hidden="1"/>
    <col min="4196" max="4197" width="15.90625" style="367" hidden="1"/>
    <col min="4198" max="4203" width="16.08984375" style="367" hidden="1"/>
    <col min="4204" max="4204" width="6.08984375" style="367" hidden="1"/>
    <col min="4205" max="4205" width="3" style="367" hidden="1"/>
    <col min="4206" max="4445" width="8.6328125" style="367" hidden="1"/>
    <col min="4446" max="4451" width="14.90625" style="367" hidden="1"/>
    <col min="4452" max="4453" width="15.90625" style="367" hidden="1"/>
    <col min="4454" max="4459" width="16.08984375" style="367" hidden="1"/>
    <col min="4460" max="4460" width="6.08984375" style="367" hidden="1"/>
    <col min="4461" max="4461" width="3" style="367" hidden="1"/>
    <col min="4462" max="4701" width="8.6328125" style="367" hidden="1"/>
    <col min="4702" max="4707" width="14.90625" style="367" hidden="1"/>
    <col min="4708" max="4709" width="15.90625" style="367" hidden="1"/>
    <col min="4710" max="4715" width="16.08984375" style="367" hidden="1"/>
    <col min="4716" max="4716" width="6.08984375" style="367" hidden="1"/>
    <col min="4717" max="4717" width="3" style="367" hidden="1"/>
    <col min="4718" max="4957" width="8.6328125" style="367" hidden="1"/>
    <col min="4958" max="4963" width="14.90625" style="367" hidden="1"/>
    <col min="4964" max="4965" width="15.90625" style="367" hidden="1"/>
    <col min="4966" max="4971" width="16.08984375" style="367" hidden="1"/>
    <col min="4972" max="4972" width="6.08984375" style="367" hidden="1"/>
    <col min="4973" max="4973" width="3" style="367" hidden="1"/>
    <col min="4974" max="5213" width="8.6328125" style="367" hidden="1"/>
    <col min="5214" max="5219" width="14.90625" style="367" hidden="1"/>
    <col min="5220" max="5221" width="15.90625" style="367" hidden="1"/>
    <col min="5222" max="5227" width="16.08984375" style="367" hidden="1"/>
    <col min="5228" max="5228" width="6.08984375" style="367" hidden="1"/>
    <col min="5229" max="5229" width="3" style="367" hidden="1"/>
    <col min="5230" max="5469" width="8.6328125" style="367" hidden="1"/>
    <col min="5470" max="5475" width="14.90625" style="367" hidden="1"/>
    <col min="5476" max="5477" width="15.90625" style="367" hidden="1"/>
    <col min="5478" max="5483" width="16.08984375" style="367" hidden="1"/>
    <col min="5484" max="5484" width="6.08984375" style="367" hidden="1"/>
    <col min="5485" max="5485" width="3" style="367" hidden="1"/>
    <col min="5486" max="5725" width="8.6328125" style="367" hidden="1"/>
    <col min="5726" max="5731" width="14.90625" style="367" hidden="1"/>
    <col min="5732" max="5733" width="15.90625" style="367" hidden="1"/>
    <col min="5734" max="5739" width="16.08984375" style="367" hidden="1"/>
    <col min="5740" max="5740" width="6.08984375" style="367" hidden="1"/>
    <col min="5741" max="5741" width="3" style="367" hidden="1"/>
    <col min="5742" max="5981" width="8.6328125" style="367" hidden="1"/>
    <col min="5982" max="5987" width="14.90625" style="367" hidden="1"/>
    <col min="5988" max="5989" width="15.90625" style="367" hidden="1"/>
    <col min="5990" max="5995" width="16.08984375" style="367" hidden="1"/>
    <col min="5996" max="5996" width="6.08984375" style="367" hidden="1"/>
    <col min="5997" max="5997" width="3" style="367" hidden="1"/>
    <col min="5998" max="6237" width="8.6328125" style="367" hidden="1"/>
    <col min="6238" max="6243" width="14.90625" style="367" hidden="1"/>
    <col min="6244" max="6245" width="15.90625" style="367" hidden="1"/>
    <col min="6246" max="6251" width="16.08984375" style="367" hidden="1"/>
    <col min="6252" max="6252" width="6.08984375" style="367" hidden="1"/>
    <col min="6253" max="6253" width="3" style="367" hidden="1"/>
    <col min="6254" max="6493" width="8.6328125" style="367" hidden="1"/>
    <col min="6494" max="6499" width="14.90625" style="367" hidden="1"/>
    <col min="6500" max="6501" width="15.90625" style="367" hidden="1"/>
    <col min="6502" max="6507" width="16.08984375" style="367" hidden="1"/>
    <col min="6508" max="6508" width="6.08984375" style="367" hidden="1"/>
    <col min="6509" max="6509" width="3" style="367" hidden="1"/>
    <col min="6510" max="6749" width="8.6328125" style="367" hidden="1"/>
    <col min="6750" max="6755" width="14.90625" style="367" hidden="1"/>
    <col min="6756" max="6757" width="15.90625" style="367" hidden="1"/>
    <col min="6758" max="6763" width="16.08984375" style="367" hidden="1"/>
    <col min="6764" max="6764" width="6.08984375" style="367" hidden="1"/>
    <col min="6765" max="6765" width="3" style="367" hidden="1"/>
    <col min="6766" max="7005" width="8.6328125" style="367" hidden="1"/>
    <col min="7006" max="7011" width="14.90625" style="367" hidden="1"/>
    <col min="7012" max="7013" width="15.90625" style="367" hidden="1"/>
    <col min="7014" max="7019" width="16.08984375" style="367" hidden="1"/>
    <col min="7020" max="7020" width="6.08984375" style="367" hidden="1"/>
    <col min="7021" max="7021" width="3" style="367" hidden="1"/>
    <col min="7022" max="7261" width="8.6328125" style="367" hidden="1"/>
    <col min="7262" max="7267" width="14.90625" style="367" hidden="1"/>
    <col min="7268" max="7269" width="15.90625" style="367" hidden="1"/>
    <col min="7270" max="7275" width="16.08984375" style="367" hidden="1"/>
    <col min="7276" max="7276" width="6.08984375" style="367" hidden="1"/>
    <col min="7277" max="7277" width="3" style="367" hidden="1"/>
    <col min="7278" max="7517" width="8.6328125" style="367" hidden="1"/>
    <col min="7518" max="7523" width="14.90625" style="367" hidden="1"/>
    <col min="7524" max="7525" width="15.90625" style="367" hidden="1"/>
    <col min="7526" max="7531" width="16.08984375" style="367" hidden="1"/>
    <col min="7532" max="7532" width="6.08984375" style="367" hidden="1"/>
    <col min="7533" max="7533" width="3" style="367" hidden="1"/>
    <col min="7534" max="7773" width="8.6328125" style="367" hidden="1"/>
    <col min="7774" max="7779" width="14.90625" style="367" hidden="1"/>
    <col min="7780" max="7781" width="15.90625" style="367" hidden="1"/>
    <col min="7782" max="7787" width="16.08984375" style="367" hidden="1"/>
    <col min="7788" max="7788" width="6.08984375" style="367" hidden="1"/>
    <col min="7789" max="7789" width="3" style="367" hidden="1"/>
    <col min="7790" max="8029" width="8.6328125" style="367" hidden="1"/>
    <col min="8030" max="8035" width="14.90625" style="367" hidden="1"/>
    <col min="8036" max="8037" width="15.90625" style="367" hidden="1"/>
    <col min="8038" max="8043" width="16.08984375" style="367" hidden="1"/>
    <col min="8044" max="8044" width="6.08984375" style="367" hidden="1"/>
    <col min="8045" max="8045" width="3" style="367" hidden="1"/>
    <col min="8046" max="8285" width="8.6328125" style="367" hidden="1"/>
    <col min="8286" max="8291" width="14.90625" style="367" hidden="1"/>
    <col min="8292" max="8293" width="15.90625" style="367" hidden="1"/>
    <col min="8294" max="8299" width="16.08984375" style="367" hidden="1"/>
    <col min="8300" max="8300" width="6.08984375" style="367" hidden="1"/>
    <col min="8301" max="8301" width="3" style="367" hidden="1"/>
    <col min="8302" max="8541" width="8.6328125" style="367" hidden="1"/>
    <col min="8542" max="8547" width="14.90625" style="367" hidden="1"/>
    <col min="8548" max="8549" width="15.90625" style="367" hidden="1"/>
    <col min="8550" max="8555" width="16.08984375" style="367" hidden="1"/>
    <col min="8556" max="8556" width="6.08984375" style="367" hidden="1"/>
    <col min="8557" max="8557" width="3" style="367" hidden="1"/>
    <col min="8558" max="8797" width="8.6328125" style="367" hidden="1"/>
    <col min="8798" max="8803" width="14.90625" style="367" hidden="1"/>
    <col min="8804" max="8805" width="15.90625" style="367" hidden="1"/>
    <col min="8806" max="8811" width="16.08984375" style="367" hidden="1"/>
    <col min="8812" max="8812" width="6.08984375" style="367" hidden="1"/>
    <col min="8813" max="8813" width="3" style="367" hidden="1"/>
    <col min="8814" max="9053" width="8.6328125" style="367" hidden="1"/>
    <col min="9054" max="9059" width="14.90625" style="367" hidden="1"/>
    <col min="9060" max="9061" width="15.90625" style="367" hidden="1"/>
    <col min="9062" max="9067" width="16.08984375" style="367" hidden="1"/>
    <col min="9068" max="9068" width="6.08984375" style="367" hidden="1"/>
    <col min="9069" max="9069" width="3" style="367" hidden="1"/>
    <col min="9070" max="9309" width="8.6328125" style="367" hidden="1"/>
    <col min="9310" max="9315" width="14.90625" style="367" hidden="1"/>
    <col min="9316" max="9317" width="15.90625" style="367" hidden="1"/>
    <col min="9318" max="9323" width="16.08984375" style="367" hidden="1"/>
    <col min="9324" max="9324" width="6.08984375" style="367" hidden="1"/>
    <col min="9325" max="9325" width="3" style="367" hidden="1"/>
    <col min="9326" max="9565" width="8.6328125" style="367" hidden="1"/>
    <col min="9566" max="9571" width="14.90625" style="367" hidden="1"/>
    <col min="9572" max="9573" width="15.90625" style="367" hidden="1"/>
    <col min="9574" max="9579" width="16.08984375" style="367" hidden="1"/>
    <col min="9580" max="9580" width="6.08984375" style="367" hidden="1"/>
    <col min="9581" max="9581" width="3" style="367" hidden="1"/>
    <col min="9582" max="9821" width="8.6328125" style="367" hidden="1"/>
    <col min="9822" max="9827" width="14.90625" style="367" hidden="1"/>
    <col min="9828" max="9829" width="15.90625" style="367" hidden="1"/>
    <col min="9830" max="9835" width="16.08984375" style="367" hidden="1"/>
    <col min="9836" max="9836" width="6.08984375" style="367" hidden="1"/>
    <col min="9837" max="9837" width="3" style="367" hidden="1"/>
    <col min="9838" max="10077" width="8.6328125" style="367" hidden="1"/>
    <col min="10078" max="10083" width="14.90625" style="367" hidden="1"/>
    <col min="10084" max="10085" width="15.90625" style="367" hidden="1"/>
    <col min="10086" max="10091" width="16.08984375" style="367" hidden="1"/>
    <col min="10092" max="10092" width="6.08984375" style="367" hidden="1"/>
    <col min="10093" max="10093" width="3" style="367" hidden="1"/>
    <col min="10094" max="10333" width="8.6328125" style="367" hidden="1"/>
    <col min="10334" max="10339" width="14.90625" style="367" hidden="1"/>
    <col min="10340" max="10341" width="15.90625" style="367" hidden="1"/>
    <col min="10342" max="10347" width="16.08984375" style="367" hidden="1"/>
    <col min="10348" max="10348" width="6.08984375" style="367" hidden="1"/>
    <col min="10349" max="10349" width="3" style="367" hidden="1"/>
    <col min="10350" max="10589" width="8.6328125" style="367" hidden="1"/>
    <col min="10590" max="10595" width="14.90625" style="367" hidden="1"/>
    <col min="10596" max="10597" width="15.90625" style="367" hidden="1"/>
    <col min="10598" max="10603" width="16.08984375" style="367" hidden="1"/>
    <col min="10604" max="10604" width="6.08984375" style="367" hidden="1"/>
    <col min="10605" max="10605" width="3" style="367" hidden="1"/>
    <col min="10606" max="10845" width="8.6328125" style="367" hidden="1"/>
    <col min="10846" max="10851" width="14.90625" style="367" hidden="1"/>
    <col min="10852" max="10853" width="15.90625" style="367" hidden="1"/>
    <col min="10854" max="10859" width="16.08984375" style="367" hidden="1"/>
    <col min="10860" max="10860" width="6.08984375" style="367" hidden="1"/>
    <col min="10861" max="10861" width="3" style="367" hidden="1"/>
    <col min="10862" max="11101" width="8.6328125" style="367" hidden="1"/>
    <col min="11102" max="11107" width="14.90625" style="367" hidden="1"/>
    <col min="11108" max="11109" width="15.90625" style="367" hidden="1"/>
    <col min="11110" max="11115" width="16.08984375" style="367" hidden="1"/>
    <col min="11116" max="11116" width="6.08984375" style="367" hidden="1"/>
    <col min="11117" max="11117" width="3" style="367" hidden="1"/>
    <col min="11118" max="11357" width="8.6328125" style="367" hidden="1"/>
    <col min="11358" max="11363" width="14.90625" style="367" hidden="1"/>
    <col min="11364" max="11365" width="15.90625" style="367" hidden="1"/>
    <col min="11366" max="11371" width="16.08984375" style="367" hidden="1"/>
    <col min="11372" max="11372" width="6.08984375" style="367" hidden="1"/>
    <col min="11373" max="11373" width="3" style="367" hidden="1"/>
    <col min="11374" max="11613" width="8.6328125" style="367" hidden="1"/>
    <col min="11614" max="11619" width="14.90625" style="367" hidden="1"/>
    <col min="11620" max="11621" width="15.90625" style="367" hidden="1"/>
    <col min="11622" max="11627" width="16.08984375" style="367" hidden="1"/>
    <col min="11628" max="11628" width="6.08984375" style="367" hidden="1"/>
    <col min="11629" max="11629" width="3" style="367" hidden="1"/>
    <col min="11630" max="11869" width="8.6328125" style="367" hidden="1"/>
    <col min="11870" max="11875" width="14.90625" style="367" hidden="1"/>
    <col min="11876" max="11877" width="15.90625" style="367" hidden="1"/>
    <col min="11878" max="11883" width="16.08984375" style="367" hidden="1"/>
    <col min="11884" max="11884" width="6.08984375" style="367" hidden="1"/>
    <col min="11885" max="11885" width="3" style="367" hidden="1"/>
    <col min="11886" max="12125" width="8.6328125" style="367" hidden="1"/>
    <col min="12126" max="12131" width="14.90625" style="367" hidden="1"/>
    <col min="12132" max="12133" width="15.90625" style="367" hidden="1"/>
    <col min="12134" max="12139" width="16.08984375" style="367" hidden="1"/>
    <col min="12140" max="12140" width="6.08984375" style="367" hidden="1"/>
    <col min="12141" max="12141" width="3" style="367" hidden="1"/>
    <col min="12142" max="12381" width="8.6328125" style="367" hidden="1"/>
    <col min="12382" max="12387" width="14.90625" style="367" hidden="1"/>
    <col min="12388" max="12389" width="15.90625" style="367" hidden="1"/>
    <col min="12390" max="12395" width="16.08984375" style="367" hidden="1"/>
    <col min="12396" max="12396" width="6.08984375" style="367" hidden="1"/>
    <col min="12397" max="12397" width="3" style="367" hidden="1"/>
    <col min="12398" max="12637" width="8.6328125" style="367" hidden="1"/>
    <col min="12638" max="12643" width="14.90625" style="367" hidden="1"/>
    <col min="12644" max="12645" width="15.90625" style="367" hidden="1"/>
    <col min="12646" max="12651" width="16.08984375" style="367" hidden="1"/>
    <col min="12652" max="12652" width="6.08984375" style="367" hidden="1"/>
    <col min="12653" max="12653" width="3" style="367" hidden="1"/>
    <col min="12654" max="12893" width="8.6328125" style="367" hidden="1"/>
    <col min="12894" max="12899" width="14.90625" style="367" hidden="1"/>
    <col min="12900" max="12901" width="15.90625" style="367" hidden="1"/>
    <col min="12902" max="12907" width="16.08984375" style="367" hidden="1"/>
    <col min="12908" max="12908" width="6.08984375" style="367" hidden="1"/>
    <col min="12909" max="12909" width="3" style="367" hidden="1"/>
    <col min="12910" max="13149" width="8.6328125" style="367" hidden="1"/>
    <col min="13150" max="13155" width="14.90625" style="367" hidden="1"/>
    <col min="13156" max="13157" width="15.90625" style="367" hidden="1"/>
    <col min="13158" max="13163" width="16.08984375" style="367" hidden="1"/>
    <col min="13164" max="13164" width="6.08984375" style="367" hidden="1"/>
    <col min="13165" max="13165" width="3" style="367" hidden="1"/>
    <col min="13166" max="13405" width="8.6328125" style="367" hidden="1"/>
    <col min="13406" max="13411" width="14.90625" style="367" hidden="1"/>
    <col min="13412" max="13413" width="15.90625" style="367" hidden="1"/>
    <col min="13414" max="13419" width="16.08984375" style="367" hidden="1"/>
    <col min="13420" max="13420" width="6.08984375" style="367" hidden="1"/>
    <col min="13421" max="13421" width="3" style="367" hidden="1"/>
    <col min="13422" max="13661" width="8.6328125" style="367" hidden="1"/>
    <col min="13662" max="13667" width="14.90625" style="367" hidden="1"/>
    <col min="13668" max="13669" width="15.90625" style="367" hidden="1"/>
    <col min="13670" max="13675" width="16.08984375" style="367" hidden="1"/>
    <col min="13676" max="13676" width="6.08984375" style="367" hidden="1"/>
    <col min="13677" max="13677" width="3" style="367" hidden="1"/>
    <col min="13678" max="13917" width="8.6328125" style="367" hidden="1"/>
    <col min="13918" max="13923" width="14.90625" style="367" hidden="1"/>
    <col min="13924" max="13925" width="15.90625" style="367" hidden="1"/>
    <col min="13926" max="13931" width="16.08984375" style="367" hidden="1"/>
    <col min="13932" max="13932" width="6.08984375" style="367" hidden="1"/>
    <col min="13933" max="13933" width="3" style="367" hidden="1"/>
    <col min="13934" max="14173" width="8.6328125" style="367" hidden="1"/>
    <col min="14174" max="14179" width="14.90625" style="367" hidden="1"/>
    <col min="14180" max="14181" width="15.90625" style="367" hidden="1"/>
    <col min="14182" max="14187" width="16.08984375" style="367" hidden="1"/>
    <col min="14188" max="14188" width="6.08984375" style="367" hidden="1"/>
    <col min="14189" max="14189" width="3" style="367" hidden="1"/>
    <col min="14190" max="14429" width="8.6328125" style="367" hidden="1"/>
    <col min="14430" max="14435" width="14.90625" style="367" hidden="1"/>
    <col min="14436" max="14437" width="15.90625" style="367" hidden="1"/>
    <col min="14438" max="14443" width="16.08984375" style="367" hidden="1"/>
    <col min="14444" max="14444" width="6.08984375" style="367" hidden="1"/>
    <col min="14445" max="14445" width="3" style="367" hidden="1"/>
    <col min="14446" max="14685" width="8.6328125" style="367" hidden="1"/>
    <col min="14686" max="14691" width="14.90625" style="367" hidden="1"/>
    <col min="14692" max="14693" width="15.90625" style="367" hidden="1"/>
    <col min="14694" max="14699" width="16.08984375" style="367" hidden="1"/>
    <col min="14700" max="14700" width="6.08984375" style="367" hidden="1"/>
    <col min="14701" max="14701" width="3" style="367" hidden="1"/>
    <col min="14702" max="14941" width="8.6328125" style="367" hidden="1"/>
    <col min="14942" max="14947" width="14.90625" style="367" hidden="1"/>
    <col min="14948" max="14949" width="15.90625" style="367" hidden="1"/>
    <col min="14950" max="14955" width="16.08984375" style="367" hidden="1"/>
    <col min="14956" max="14956" width="6.08984375" style="367" hidden="1"/>
    <col min="14957" max="14957" width="3" style="367" hidden="1"/>
    <col min="14958" max="15197" width="8.6328125" style="367" hidden="1"/>
    <col min="15198" max="15203" width="14.90625" style="367" hidden="1"/>
    <col min="15204" max="15205" width="15.90625" style="367" hidden="1"/>
    <col min="15206" max="15211" width="16.08984375" style="367" hidden="1"/>
    <col min="15212" max="15212" width="6.08984375" style="367" hidden="1"/>
    <col min="15213" max="15213" width="3" style="367" hidden="1"/>
    <col min="15214" max="15453" width="8.6328125" style="367" hidden="1"/>
    <col min="15454" max="15459" width="14.90625" style="367" hidden="1"/>
    <col min="15460" max="15461" width="15.90625" style="367" hidden="1"/>
    <col min="15462" max="15467" width="16.08984375" style="367" hidden="1"/>
    <col min="15468" max="15468" width="6.08984375" style="367" hidden="1"/>
    <col min="15469" max="15469" width="3" style="367" hidden="1"/>
    <col min="15470" max="15709" width="8.6328125" style="367" hidden="1"/>
    <col min="15710" max="15715" width="14.90625" style="367" hidden="1"/>
    <col min="15716" max="15717" width="15.90625" style="367" hidden="1"/>
    <col min="15718" max="15723" width="16.08984375" style="367" hidden="1"/>
    <col min="15724" max="15724" width="6.08984375" style="367" hidden="1"/>
    <col min="15725" max="15725" width="3" style="367" hidden="1"/>
    <col min="15726" max="15965" width="8.6328125" style="367" hidden="1"/>
    <col min="15966" max="15971" width="14.90625" style="367" hidden="1"/>
    <col min="15972" max="15973" width="15.90625" style="367" hidden="1"/>
    <col min="15974" max="15979" width="16.08984375" style="367" hidden="1"/>
    <col min="15980" max="15980" width="6.08984375" style="367" hidden="1"/>
    <col min="15981" max="15981" width="3" style="367" hidden="1"/>
    <col min="15982" max="16221" width="8.6328125" style="367" hidden="1"/>
    <col min="16222" max="16227" width="14.90625" style="367" hidden="1"/>
    <col min="16228" max="16229" width="15.90625" style="367" hidden="1"/>
    <col min="16230" max="16235" width="16.08984375" style="367" hidden="1"/>
    <col min="16236" max="16236" width="6.08984375" style="367" hidden="1"/>
    <col min="16237" max="16237" width="3" style="367" hidden="1"/>
    <col min="16238" max="16384" width="8.63281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570</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570</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6.5">
      <c r="B41" s="380" t="s">
        <v>571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c r="B42" s="374"/>
      <c r="G42" s="381"/>
      <c r="I42" s="382"/>
      <c r="J42" s="382"/>
      <c r="K42" s="382"/>
      <c r="AM42" s="381"/>
      <c r="AN42" s="381" t="s">
        <v>572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582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
      <c r="B49" s="374"/>
      <c r="AN49" s="367" t="s">
        <v>573</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541</v>
      </c>
      <c r="BQ50" s="1281"/>
      <c r="BR50" s="1281"/>
      <c r="BS50" s="1281"/>
      <c r="BT50" s="1281"/>
      <c r="BU50" s="1281"/>
      <c r="BV50" s="1281"/>
      <c r="BW50" s="1281"/>
      <c r="BX50" s="1281" t="s">
        <v>542</v>
      </c>
      <c r="BY50" s="1281"/>
      <c r="BZ50" s="1281"/>
      <c r="CA50" s="1281"/>
      <c r="CB50" s="1281"/>
      <c r="CC50" s="1281"/>
      <c r="CD50" s="1281"/>
      <c r="CE50" s="1281"/>
      <c r="CF50" s="1281" t="s">
        <v>543</v>
      </c>
      <c r="CG50" s="1281"/>
      <c r="CH50" s="1281"/>
      <c r="CI50" s="1281"/>
      <c r="CJ50" s="1281"/>
      <c r="CK50" s="1281"/>
      <c r="CL50" s="1281"/>
      <c r="CM50" s="1281"/>
      <c r="CN50" s="1281" t="s">
        <v>544</v>
      </c>
      <c r="CO50" s="1281"/>
      <c r="CP50" s="1281"/>
      <c r="CQ50" s="1281"/>
      <c r="CR50" s="1281"/>
      <c r="CS50" s="1281"/>
      <c r="CT50" s="1281"/>
      <c r="CU50" s="1281"/>
      <c r="CV50" s="1281" t="s">
        <v>545</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574</v>
      </c>
      <c r="AO51" s="1280"/>
      <c r="AP51" s="1280"/>
      <c r="AQ51" s="1280"/>
      <c r="AR51" s="1280"/>
      <c r="AS51" s="1280"/>
      <c r="AT51" s="1280"/>
      <c r="AU51" s="1280"/>
      <c r="AV51" s="1280"/>
      <c r="AW51" s="1280"/>
      <c r="AX51" s="1280"/>
      <c r="AY51" s="1280"/>
      <c r="AZ51" s="1280"/>
      <c r="BA51" s="1280"/>
      <c r="BB51" s="1280" t="s">
        <v>575</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95</v>
      </c>
      <c r="CG51" s="1277"/>
      <c r="CH51" s="1277"/>
      <c r="CI51" s="1277"/>
      <c r="CJ51" s="1277"/>
      <c r="CK51" s="1277"/>
      <c r="CL51" s="1277"/>
      <c r="CM51" s="1277"/>
      <c r="CN51" s="1277">
        <v>87.3</v>
      </c>
      <c r="CO51" s="1277"/>
      <c r="CP51" s="1277"/>
      <c r="CQ51" s="1277"/>
      <c r="CR51" s="1277"/>
      <c r="CS51" s="1277"/>
      <c r="CT51" s="1277"/>
      <c r="CU51" s="1277"/>
      <c r="CV51" s="1277">
        <v>88.1</v>
      </c>
      <c r="CW51" s="1277"/>
      <c r="CX51" s="1277"/>
      <c r="CY51" s="1277"/>
      <c r="CZ51" s="1277"/>
      <c r="DA51" s="1277"/>
      <c r="DB51" s="1277"/>
      <c r="DC51" s="1277"/>
    </row>
    <row r="52" spans="1:109" ht="13">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576</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54.6</v>
      </c>
      <c r="CG53" s="1277"/>
      <c r="CH53" s="1277"/>
      <c r="CI53" s="1277"/>
      <c r="CJ53" s="1277"/>
      <c r="CK53" s="1277"/>
      <c r="CL53" s="1277"/>
      <c r="CM53" s="1277"/>
      <c r="CN53" s="1277">
        <v>56.4</v>
      </c>
      <c r="CO53" s="1277"/>
      <c r="CP53" s="1277"/>
      <c r="CQ53" s="1277"/>
      <c r="CR53" s="1277"/>
      <c r="CS53" s="1277"/>
      <c r="CT53" s="1277"/>
      <c r="CU53" s="1277"/>
      <c r="CV53" s="1277">
        <v>58</v>
      </c>
      <c r="CW53" s="1277"/>
      <c r="CX53" s="1277"/>
      <c r="CY53" s="1277"/>
      <c r="CZ53" s="1277"/>
      <c r="DA53" s="1277"/>
      <c r="DB53" s="1277"/>
      <c r="DC53" s="1277"/>
    </row>
    <row r="54" spans="1:109" ht="13">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382"/>
      <c r="B55" s="374"/>
      <c r="G55" s="1275"/>
      <c r="H55" s="1275"/>
      <c r="I55" s="1275"/>
      <c r="J55" s="1275"/>
      <c r="K55" s="1282"/>
      <c r="L55" s="1282"/>
      <c r="M55" s="1282"/>
      <c r="N55" s="1282"/>
      <c r="AN55" s="1281" t="s">
        <v>577</v>
      </c>
      <c r="AO55" s="1281"/>
      <c r="AP55" s="1281"/>
      <c r="AQ55" s="1281"/>
      <c r="AR55" s="1281"/>
      <c r="AS55" s="1281"/>
      <c r="AT55" s="1281"/>
      <c r="AU55" s="1281"/>
      <c r="AV55" s="1281"/>
      <c r="AW55" s="1281"/>
      <c r="AX55" s="1281"/>
      <c r="AY55" s="1281"/>
      <c r="AZ55" s="1281"/>
      <c r="BA55" s="1281"/>
      <c r="BB55" s="1280" t="s">
        <v>575</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58.5</v>
      </c>
      <c r="CG55" s="1277"/>
      <c r="CH55" s="1277"/>
      <c r="CI55" s="1277"/>
      <c r="CJ55" s="1277"/>
      <c r="CK55" s="1277"/>
      <c r="CL55" s="1277"/>
      <c r="CM55" s="1277"/>
      <c r="CN55" s="1277">
        <v>54.6</v>
      </c>
      <c r="CO55" s="1277"/>
      <c r="CP55" s="1277"/>
      <c r="CQ55" s="1277"/>
      <c r="CR55" s="1277"/>
      <c r="CS55" s="1277"/>
      <c r="CT55" s="1277"/>
      <c r="CU55" s="1277"/>
      <c r="CV55" s="1277">
        <v>53.2</v>
      </c>
      <c r="CW55" s="1277"/>
      <c r="CX55" s="1277"/>
      <c r="CY55" s="1277"/>
      <c r="CZ55" s="1277"/>
      <c r="DA55" s="1277"/>
      <c r="DB55" s="1277"/>
      <c r="DC55" s="1277"/>
    </row>
    <row r="56" spans="1:109" ht="13">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ht="13">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576</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52.9</v>
      </c>
      <c r="CG57" s="1277"/>
      <c r="CH57" s="1277"/>
      <c r="CI57" s="1277"/>
      <c r="CJ57" s="1277"/>
      <c r="CK57" s="1277"/>
      <c r="CL57" s="1277"/>
      <c r="CM57" s="1277"/>
      <c r="CN57" s="1277">
        <v>58.3</v>
      </c>
      <c r="CO57" s="1277"/>
      <c r="CP57" s="1277"/>
      <c r="CQ57" s="1277"/>
      <c r="CR57" s="1277"/>
      <c r="CS57" s="1277"/>
      <c r="CT57" s="1277"/>
      <c r="CU57" s="1277"/>
      <c r="CV57" s="1277">
        <v>58.8</v>
      </c>
      <c r="CW57" s="1277"/>
      <c r="CX57" s="1277"/>
      <c r="CY57" s="1277"/>
      <c r="CZ57" s="1277"/>
      <c r="DA57" s="1277"/>
      <c r="DB57" s="1277"/>
      <c r="DC57" s="1277"/>
      <c r="DD57" s="387"/>
      <c r="DE57" s="386"/>
    </row>
    <row r="58" spans="1:109" s="382" customFormat="1" ht="13">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5">
      <c r="B63" s="393" t="s">
        <v>578</v>
      </c>
    </row>
    <row r="64" spans="1:109" ht="13">
      <c r="B64" s="374"/>
      <c r="G64" s="381"/>
      <c r="I64" s="394"/>
      <c r="J64" s="394"/>
      <c r="K64" s="394"/>
      <c r="L64" s="394"/>
      <c r="M64" s="394"/>
      <c r="N64" s="395"/>
      <c r="AM64" s="381"/>
      <c r="AN64" s="381" t="s">
        <v>572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
      <c r="B65" s="374"/>
      <c r="AN65" s="1283" t="s">
        <v>583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
      <c r="B71" s="374"/>
      <c r="G71" s="399"/>
      <c r="I71" s="400"/>
      <c r="J71" s="397"/>
      <c r="K71" s="397"/>
      <c r="L71" s="398"/>
      <c r="M71" s="397"/>
      <c r="N71" s="398"/>
      <c r="AM71" s="399"/>
      <c r="AN71" s="367" t="s">
        <v>573</v>
      </c>
    </row>
    <row r="72" spans="2:107" ht="13">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541</v>
      </c>
      <c r="BQ72" s="1281"/>
      <c r="BR72" s="1281"/>
      <c r="BS72" s="1281"/>
      <c r="BT72" s="1281"/>
      <c r="BU72" s="1281"/>
      <c r="BV72" s="1281"/>
      <c r="BW72" s="1281"/>
      <c r="BX72" s="1281" t="s">
        <v>542</v>
      </c>
      <c r="BY72" s="1281"/>
      <c r="BZ72" s="1281"/>
      <c r="CA72" s="1281"/>
      <c r="CB72" s="1281"/>
      <c r="CC72" s="1281"/>
      <c r="CD72" s="1281"/>
      <c r="CE72" s="1281"/>
      <c r="CF72" s="1281" t="s">
        <v>543</v>
      </c>
      <c r="CG72" s="1281"/>
      <c r="CH72" s="1281"/>
      <c r="CI72" s="1281"/>
      <c r="CJ72" s="1281"/>
      <c r="CK72" s="1281"/>
      <c r="CL72" s="1281"/>
      <c r="CM72" s="1281"/>
      <c r="CN72" s="1281" t="s">
        <v>544</v>
      </c>
      <c r="CO72" s="1281"/>
      <c r="CP72" s="1281"/>
      <c r="CQ72" s="1281"/>
      <c r="CR72" s="1281"/>
      <c r="CS72" s="1281"/>
      <c r="CT72" s="1281"/>
      <c r="CU72" s="1281"/>
      <c r="CV72" s="1281" t="s">
        <v>545</v>
      </c>
      <c r="CW72" s="1281"/>
      <c r="CX72" s="1281"/>
      <c r="CY72" s="1281"/>
      <c r="CZ72" s="1281"/>
      <c r="DA72" s="1281"/>
      <c r="DB72" s="1281"/>
      <c r="DC72" s="1281"/>
    </row>
    <row r="73" spans="2:107" ht="13">
      <c r="B73" s="374"/>
      <c r="G73" s="1293"/>
      <c r="H73" s="1293"/>
      <c r="I73" s="1293"/>
      <c r="J73" s="1293"/>
      <c r="K73" s="1276"/>
      <c r="L73" s="1276"/>
      <c r="M73" s="1276"/>
      <c r="N73" s="1276"/>
      <c r="AM73" s="383"/>
      <c r="AN73" s="1280" t="s">
        <v>574</v>
      </c>
      <c r="AO73" s="1280"/>
      <c r="AP73" s="1280"/>
      <c r="AQ73" s="1280"/>
      <c r="AR73" s="1280"/>
      <c r="AS73" s="1280"/>
      <c r="AT73" s="1280"/>
      <c r="AU73" s="1280"/>
      <c r="AV73" s="1280"/>
      <c r="AW73" s="1280"/>
      <c r="AX73" s="1280"/>
      <c r="AY73" s="1280"/>
      <c r="AZ73" s="1280"/>
      <c r="BA73" s="1280"/>
      <c r="BB73" s="1280" t="s">
        <v>575</v>
      </c>
      <c r="BC73" s="1280"/>
      <c r="BD73" s="1280"/>
      <c r="BE73" s="1280"/>
      <c r="BF73" s="1280"/>
      <c r="BG73" s="1280"/>
      <c r="BH73" s="1280"/>
      <c r="BI73" s="1280"/>
      <c r="BJ73" s="1280"/>
      <c r="BK73" s="1280"/>
      <c r="BL73" s="1280"/>
      <c r="BM73" s="1280"/>
      <c r="BN73" s="1280"/>
      <c r="BO73" s="1280"/>
      <c r="BP73" s="1277">
        <v>120.9</v>
      </c>
      <c r="BQ73" s="1277"/>
      <c r="BR73" s="1277"/>
      <c r="BS73" s="1277"/>
      <c r="BT73" s="1277"/>
      <c r="BU73" s="1277"/>
      <c r="BV73" s="1277"/>
      <c r="BW73" s="1277"/>
      <c r="BX73" s="1277">
        <v>109.1</v>
      </c>
      <c r="BY73" s="1277"/>
      <c r="BZ73" s="1277"/>
      <c r="CA73" s="1277"/>
      <c r="CB73" s="1277"/>
      <c r="CC73" s="1277"/>
      <c r="CD73" s="1277"/>
      <c r="CE73" s="1277"/>
      <c r="CF73" s="1277">
        <v>95</v>
      </c>
      <c r="CG73" s="1277"/>
      <c r="CH73" s="1277"/>
      <c r="CI73" s="1277"/>
      <c r="CJ73" s="1277"/>
      <c r="CK73" s="1277"/>
      <c r="CL73" s="1277"/>
      <c r="CM73" s="1277"/>
      <c r="CN73" s="1277">
        <v>87.3</v>
      </c>
      <c r="CO73" s="1277"/>
      <c r="CP73" s="1277"/>
      <c r="CQ73" s="1277"/>
      <c r="CR73" s="1277"/>
      <c r="CS73" s="1277"/>
      <c r="CT73" s="1277"/>
      <c r="CU73" s="1277"/>
      <c r="CV73" s="1277">
        <v>88.1</v>
      </c>
      <c r="CW73" s="1277"/>
      <c r="CX73" s="1277"/>
      <c r="CY73" s="1277"/>
      <c r="CZ73" s="1277"/>
      <c r="DA73" s="1277"/>
      <c r="DB73" s="1277"/>
      <c r="DC73" s="1277"/>
    </row>
    <row r="74" spans="2:107" ht="13">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579</v>
      </c>
      <c r="BC75" s="1280"/>
      <c r="BD75" s="1280"/>
      <c r="BE75" s="1280"/>
      <c r="BF75" s="1280"/>
      <c r="BG75" s="1280"/>
      <c r="BH75" s="1280"/>
      <c r="BI75" s="1280"/>
      <c r="BJ75" s="1280"/>
      <c r="BK75" s="1280"/>
      <c r="BL75" s="1280"/>
      <c r="BM75" s="1280"/>
      <c r="BN75" s="1280"/>
      <c r="BO75" s="1280"/>
      <c r="BP75" s="1277">
        <v>14.3</v>
      </c>
      <c r="BQ75" s="1277"/>
      <c r="BR75" s="1277"/>
      <c r="BS75" s="1277"/>
      <c r="BT75" s="1277"/>
      <c r="BU75" s="1277"/>
      <c r="BV75" s="1277"/>
      <c r="BW75" s="1277"/>
      <c r="BX75" s="1277">
        <v>13.7</v>
      </c>
      <c r="BY75" s="1277"/>
      <c r="BZ75" s="1277"/>
      <c r="CA75" s="1277"/>
      <c r="CB75" s="1277"/>
      <c r="CC75" s="1277"/>
      <c r="CD75" s="1277"/>
      <c r="CE75" s="1277"/>
      <c r="CF75" s="1277">
        <v>12.9</v>
      </c>
      <c r="CG75" s="1277"/>
      <c r="CH75" s="1277"/>
      <c r="CI75" s="1277"/>
      <c r="CJ75" s="1277"/>
      <c r="CK75" s="1277"/>
      <c r="CL75" s="1277"/>
      <c r="CM75" s="1277"/>
      <c r="CN75" s="1277">
        <v>13.2</v>
      </c>
      <c r="CO75" s="1277"/>
      <c r="CP75" s="1277"/>
      <c r="CQ75" s="1277"/>
      <c r="CR75" s="1277"/>
      <c r="CS75" s="1277"/>
      <c r="CT75" s="1277"/>
      <c r="CU75" s="1277"/>
      <c r="CV75" s="1277">
        <v>13.7</v>
      </c>
      <c r="CW75" s="1277"/>
      <c r="CX75" s="1277"/>
      <c r="CY75" s="1277"/>
      <c r="CZ75" s="1277"/>
      <c r="DA75" s="1277"/>
      <c r="DB75" s="1277"/>
      <c r="DC75" s="1277"/>
    </row>
    <row r="76" spans="2:107" ht="13">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374"/>
      <c r="G77" s="1275"/>
      <c r="H77" s="1275"/>
      <c r="I77" s="1275"/>
      <c r="J77" s="1275"/>
      <c r="K77" s="1276"/>
      <c r="L77" s="1276"/>
      <c r="M77" s="1276"/>
      <c r="N77" s="1276"/>
      <c r="AN77" s="1281" t="s">
        <v>577</v>
      </c>
      <c r="AO77" s="1281"/>
      <c r="AP77" s="1281"/>
      <c r="AQ77" s="1281"/>
      <c r="AR77" s="1281"/>
      <c r="AS77" s="1281"/>
      <c r="AT77" s="1281"/>
      <c r="AU77" s="1281"/>
      <c r="AV77" s="1281"/>
      <c r="AW77" s="1281"/>
      <c r="AX77" s="1281"/>
      <c r="AY77" s="1281"/>
      <c r="AZ77" s="1281"/>
      <c r="BA77" s="1281"/>
      <c r="BB77" s="1280" t="s">
        <v>575</v>
      </c>
      <c r="BC77" s="1280"/>
      <c r="BD77" s="1280"/>
      <c r="BE77" s="1280"/>
      <c r="BF77" s="1280"/>
      <c r="BG77" s="1280"/>
      <c r="BH77" s="1280"/>
      <c r="BI77" s="1280"/>
      <c r="BJ77" s="1280"/>
      <c r="BK77" s="1280"/>
      <c r="BL77" s="1280"/>
      <c r="BM77" s="1280"/>
      <c r="BN77" s="1280"/>
      <c r="BO77" s="1280"/>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ht="13">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579</v>
      </c>
      <c r="BC79" s="1280"/>
      <c r="BD79" s="1280"/>
      <c r="BE79" s="1280"/>
      <c r="BF79" s="1280"/>
      <c r="BG79" s="1280"/>
      <c r="BH79" s="1280"/>
      <c r="BI79" s="1280"/>
      <c r="BJ79" s="1280"/>
      <c r="BK79" s="1280"/>
      <c r="BL79" s="1280"/>
      <c r="BM79" s="1280"/>
      <c r="BN79" s="1280"/>
      <c r="BO79" s="1280"/>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ht="13">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374"/>
    </row>
    <row r="82" spans="2:109" ht="16.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
      <c r="DD84" s="367"/>
      <c r="DE84" s="367"/>
    </row>
    <row r="85" spans="2:109" ht="13">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06W0SYXUkuUrWV/pnBqyFljVayvhGO+Xj3SC1JGm50rmyXZJaif6KB2vIH3lwfKo/0Ezou+Qa7jQWwI/CsZCRQ==" saltValue="XJHm5/QhjYGKYgvOY+HIy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70" zoomScaleNormal="70" zoomScaleSheetLayoutView="70" workbookViewId="0">
      <selection activeCell="AD107" sqref="AD107"/>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1h95N3FVJ4oX5FxPjbGyY3ozBGiF0skQCYcrhWGUsqshF5kAiQLJ3fsFiRF5NGUKANz4OUM3fXfVEaz+Dkq3w==" saltValue="Al8600wTGsgMqWD16QlGx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T70" zoomScale="60" zoomScaleNormal="60" zoomScaleSheetLayoutView="55" workbookViewId="0">
      <selection activeCell="BI111" sqref="BI111"/>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o9P7Gekv4onVgO7o/8Dcq8EcvzUBLcjqaCl0qNVuqTfyKuA/7L8LlN3c8QkFzGsAozZhn43A0Z76tmdd0t6rQ==" saltValue="h3d87PLlhd79iVJJfxAEp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ht="13.5">
      <c r="A1" s="123"/>
      <c r="B1" s="124"/>
      <c r="C1" s="125"/>
      <c r="D1" s="126"/>
      <c r="E1" s="127"/>
      <c r="F1" s="127"/>
      <c r="G1" s="127"/>
      <c r="H1" s="128"/>
    </row>
    <row r="2" spans="1:8">
      <c r="A2" s="130"/>
      <c r="B2" s="131"/>
      <c r="C2" s="132"/>
      <c r="D2" s="133" t="s">
        <v>47</v>
      </c>
      <c r="E2" s="134"/>
      <c r="F2" s="135" t="s">
        <v>538</v>
      </c>
      <c r="G2" s="136"/>
      <c r="H2" s="137"/>
    </row>
    <row r="3" spans="1:8" ht="13.5">
      <c r="A3" s="133" t="s">
        <v>531</v>
      </c>
      <c r="B3" s="138"/>
      <c r="C3" s="139"/>
      <c r="D3" s="140">
        <v>117090</v>
      </c>
      <c r="E3" s="141"/>
      <c r="F3" s="142">
        <v>90961</v>
      </c>
      <c r="G3" s="143"/>
      <c r="H3" s="144"/>
    </row>
    <row r="4" spans="1:8" ht="13.5">
      <c r="A4" s="145"/>
      <c r="B4" s="146"/>
      <c r="C4" s="147"/>
      <c r="D4" s="148">
        <v>86530</v>
      </c>
      <c r="E4" s="149"/>
      <c r="F4" s="150">
        <v>37720</v>
      </c>
      <c r="G4" s="151"/>
      <c r="H4" s="152"/>
    </row>
    <row r="5" spans="1:8" ht="13.5">
      <c r="A5" s="133" t="s">
        <v>533</v>
      </c>
      <c r="B5" s="138"/>
      <c r="C5" s="139"/>
      <c r="D5" s="140">
        <v>52859</v>
      </c>
      <c r="E5" s="141"/>
      <c r="F5" s="142">
        <v>106614</v>
      </c>
      <c r="G5" s="143"/>
      <c r="H5" s="144"/>
    </row>
    <row r="6" spans="1:8" ht="13.5">
      <c r="A6" s="145"/>
      <c r="B6" s="146"/>
      <c r="C6" s="147"/>
      <c r="D6" s="148">
        <v>43416</v>
      </c>
      <c r="E6" s="149"/>
      <c r="F6" s="150">
        <v>45545</v>
      </c>
      <c r="G6" s="151"/>
      <c r="H6" s="152"/>
    </row>
    <row r="7" spans="1:8" ht="13.5">
      <c r="A7" s="133" t="s">
        <v>534</v>
      </c>
      <c r="B7" s="138"/>
      <c r="C7" s="139"/>
      <c r="D7" s="140">
        <v>38332</v>
      </c>
      <c r="E7" s="141"/>
      <c r="F7" s="142">
        <v>85459</v>
      </c>
      <c r="G7" s="143"/>
      <c r="H7" s="144"/>
    </row>
    <row r="8" spans="1:8" ht="13.5">
      <c r="A8" s="145"/>
      <c r="B8" s="146"/>
      <c r="C8" s="147"/>
      <c r="D8" s="148">
        <v>20271</v>
      </c>
      <c r="E8" s="149"/>
      <c r="F8" s="150">
        <v>44378</v>
      </c>
      <c r="G8" s="151"/>
      <c r="H8" s="152"/>
    </row>
    <row r="9" spans="1:8" ht="13.5">
      <c r="A9" s="133" t="s">
        <v>535</v>
      </c>
      <c r="B9" s="138"/>
      <c r="C9" s="139"/>
      <c r="D9" s="140">
        <v>46565</v>
      </c>
      <c r="E9" s="141"/>
      <c r="F9" s="142">
        <v>83280</v>
      </c>
      <c r="G9" s="143"/>
      <c r="H9" s="144"/>
    </row>
    <row r="10" spans="1:8" ht="13.5">
      <c r="A10" s="145"/>
      <c r="B10" s="146"/>
      <c r="C10" s="147"/>
      <c r="D10" s="148">
        <v>20775</v>
      </c>
      <c r="E10" s="149"/>
      <c r="F10" s="150">
        <v>43123</v>
      </c>
      <c r="G10" s="151"/>
      <c r="H10" s="152"/>
    </row>
    <row r="11" spans="1:8" ht="13.5">
      <c r="A11" s="133" t="s">
        <v>536</v>
      </c>
      <c r="B11" s="138"/>
      <c r="C11" s="139"/>
      <c r="D11" s="140">
        <v>98059</v>
      </c>
      <c r="E11" s="141"/>
      <c r="F11" s="142">
        <v>88968</v>
      </c>
      <c r="G11" s="143"/>
      <c r="H11" s="144"/>
    </row>
    <row r="12" spans="1:8" ht="13.5">
      <c r="A12" s="145"/>
      <c r="B12" s="146"/>
      <c r="C12" s="153"/>
      <c r="D12" s="148">
        <v>39791</v>
      </c>
      <c r="E12" s="149"/>
      <c r="F12" s="150">
        <v>45482</v>
      </c>
      <c r="G12" s="151"/>
      <c r="H12" s="152"/>
    </row>
    <row r="13" spans="1:8" ht="13.5">
      <c r="A13" s="133"/>
      <c r="B13" s="138"/>
      <c r="C13" s="154"/>
      <c r="D13" s="155">
        <v>70581</v>
      </c>
      <c r="E13" s="156"/>
      <c r="F13" s="157">
        <v>91056</v>
      </c>
      <c r="G13" s="158"/>
      <c r="H13" s="144"/>
    </row>
    <row r="14" spans="1:8" ht="13.5">
      <c r="A14" s="145"/>
      <c r="B14" s="146"/>
      <c r="C14" s="147"/>
      <c r="D14" s="148">
        <v>42157</v>
      </c>
      <c r="E14" s="149"/>
      <c r="F14" s="150">
        <v>43250</v>
      </c>
      <c r="G14" s="151"/>
      <c r="H14" s="152"/>
    </row>
    <row r="17" spans="1:11">
      <c r="A17" s="129" t="s">
        <v>48</v>
      </c>
    </row>
    <row r="18" spans="1:11" ht="13.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49</v>
      </c>
      <c r="B19" s="159">
        <f>ROUND(VALUE(SUBSTITUTE(実質収支比率等に係る経年分析!F$48,"▲","-")),2)</f>
        <v>3.77</v>
      </c>
      <c r="C19" s="159">
        <f>ROUND(VALUE(SUBSTITUTE(実質収支比率等に係る経年分析!G$48,"▲","-")),2)</f>
        <v>4.3899999999999997</v>
      </c>
      <c r="D19" s="159">
        <f>ROUND(VALUE(SUBSTITUTE(実質収支比率等に係る経年分析!H$48,"▲","-")),2)</f>
        <v>4.0199999999999996</v>
      </c>
      <c r="E19" s="159">
        <f>ROUND(VALUE(SUBSTITUTE(実質収支比率等に係る経年分析!I$48,"▲","-")),2)</f>
        <v>2.79</v>
      </c>
      <c r="F19" s="159">
        <f>ROUND(VALUE(SUBSTITUTE(実質収支比率等に係る経年分析!J$48,"▲","-")),2)</f>
        <v>3.17</v>
      </c>
    </row>
    <row r="20" spans="1:11">
      <c r="A20" s="159" t="s">
        <v>50</v>
      </c>
      <c r="B20" s="159">
        <f>ROUND(VALUE(SUBSTITUTE(実質収支比率等に係る経年分析!F$47,"▲","-")),2)</f>
        <v>20.02</v>
      </c>
      <c r="C20" s="159">
        <f>ROUND(VALUE(SUBSTITUTE(実質収支比率等に係る経年分析!G$47,"▲","-")),2)</f>
        <v>20.52</v>
      </c>
      <c r="D20" s="159">
        <f>ROUND(VALUE(SUBSTITUTE(実質収支比率等に係る経年分析!H$47,"▲","-")),2)</f>
        <v>21.1</v>
      </c>
      <c r="E20" s="159">
        <f>ROUND(VALUE(SUBSTITUTE(実質収支比率等に係る経年分析!I$47,"▲","-")),2)</f>
        <v>21.81</v>
      </c>
      <c r="F20" s="159">
        <f>ROUND(VALUE(SUBSTITUTE(実質収支比率等に係る経年分析!J$47,"▲","-")),2)</f>
        <v>17.93</v>
      </c>
    </row>
    <row r="21" spans="1:11">
      <c r="A21" s="159" t="s">
        <v>51</v>
      </c>
      <c r="B21" s="159">
        <f>IF(ISNUMBER(VALUE(SUBSTITUTE(実質収支比率等に係る経年分析!F$49,"▲","-"))),ROUND(VALUE(SUBSTITUTE(実質収支比率等に係る経年分析!F$49,"▲","-")),2),NA())</f>
        <v>1.55</v>
      </c>
      <c r="C21" s="159">
        <f>IF(ISNUMBER(VALUE(SUBSTITUTE(実質収支比率等に係る経年分析!G$49,"▲","-"))),ROUND(VALUE(SUBSTITUTE(実質収支比率等に係る経年分析!G$49,"▲","-")),2),NA())</f>
        <v>3.15</v>
      </c>
      <c r="D21" s="159">
        <f>IF(ISNUMBER(VALUE(SUBSTITUTE(実質収支比率等に係る経年分析!H$49,"▲","-"))),ROUND(VALUE(SUBSTITUTE(実質収支比率等に係る経年分析!H$49,"▲","-")),2),NA())</f>
        <v>0.1</v>
      </c>
      <c r="E21" s="159">
        <f>IF(ISNUMBER(VALUE(SUBSTITUTE(実質収支比率等に係る経年分析!I$49,"▲","-"))),ROUND(VALUE(SUBSTITUTE(実質収支比率等に係る経年分析!I$49,"▲","-")),2),NA())</f>
        <v>-2.19</v>
      </c>
      <c r="F21" s="159">
        <f>IF(ISNUMBER(VALUE(SUBSTITUTE(実質収支比率等に係る経年分析!J$49,"▲","-"))),ROUND(VALUE(SUBSTITUTE(実質収支比率等に係る経年分析!J$49,"▲","-")),2),NA())</f>
        <v>-1.4</v>
      </c>
    </row>
    <row r="24" spans="1:11">
      <c r="A24" s="129" t="s">
        <v>52</v>
      </c>
    </row>
    <row r="25" spans="1:11" ht="13.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53</v>
      </c>
      <c r="C26" s="160" t="s">
        <v>54</v>
      </c>
      <c r="D26" s="160" t="s">
        <v>53</v>
      </c>
      <c r="E26" s="160" t="s">
        <v>54</v>
      </c>
      <c r="F26" s="160" t="s">
        <v>53</v>
      </c>
      <c r="G26" s="160" t="s">
        <v>54</v>
      </c>
      <c r="H26" s="160" t="s">
        <v>53</v>
      </c>
      <c r="I26" s="160" t="s">
        <v>54</v>
      </c>
      <c r="J26" s="160" t="s">
        <v>53</v>
      </c>
      <c r="K26" s="160" t="s">
        <v>54</v>
      </c>
    </row>
    <row r="27" spans="1:11" ht="13.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0.45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ht="13.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ht="13.5">
      <c r="A29" s="160" t="str">
        <f>IF(連結実質赤字比率に係る赤字・黒字の構成分析!C$41="",NA(),連結実質赤字比率に係る赤字・黒字の構成分析!C$41)</f>
        <v>浄化槽整備事業特別会計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ht="13.5">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ht="13.5">
      <c r="A31" s="160" t="str">
        <f>IF(連結実質赤字比率に係る赤字・黒字の構成分析!C$39="",NA(),連結実質赤字比率に係る赤字・黒字の構成分析!C$39)</f>
        <v>特定環境保全公共下水道事業特別会計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ht="13.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0.19</v>
      </c>
    </row>
    <row r="33" spans="1:16" ht="13.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0.56000000000000005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0.45</v>
      </c>
    </row>
    <row r="34" spans="1:16" ht="13.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1.83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1.83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1.91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2.35</v>
      </c>
    </row>
    <row r="35" spans="1:16" ht="13.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2.2599999999999998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2.23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2.76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2.74</v>
      </c>
    </row>
    <row r="36" spans="1:16" ht="13.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3.76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4.38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4.01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2.77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3.17</v>
      </c>
    </row>
    <row r="39" spans="1:16">
      <c r="A39" s="129" t="s">
        <v>55</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c r="A42" s="161" t="s">
        <v>58</v>
      </c>
      <c r="B42" s="161"/>
      <c r="C42" s="161"/>
      <c r="D42" s="161">
        <f>'実質公債費比率（分子）の構造'!K$52</f>
        <v>2883</v>
      </c>
      <c r="E42" s="161"/>
      <c r="F42" s="161"/>
      <c r="G42" s="161">
        <f>'実質公債費比率（分子）の構造'!L$52</f>
        <v>2959</v>
      </c>
      <c r="H42" s="161"/>
      <c r="I42" s="161"/>
      <c r="J42" s="161">
        <f>'実質公債費比率（分子）の構造'!M$52</f>
        <v>2845</v>
      </c>
      <c r="K42" s="161"/>
      <c r="L42" s="161"/>
      <c r="M42" s="161">
        <f>'実質公債費比率（分子）の構造'!N$52</f>
        <v>3001</v>
      </c>
      <c r="N42" s="161"/>
      <c r="O42" s="161"/>
      <c r="P42" s="161">
        <f>'実質公債費比率（分子）の構造'!O$52</f>
        <v>3138</v>
      </c>
    </row>
    <row r="43" spans="1:16">
      <c r="A43" s="161" t="s">
        <v>59</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60</v>
      </c>
      <c r="B44" s="161">
        <f>'実質公債費比率（分子）の構造'!K$50</f>
        <v>6</v>
      </c>
      <c r="C44" s="161"/>
      <c r="D44" s="161"/>
      <c r="E44" s="161">
        <f>'実質公債費比率（分子）の構造'!L$50</f>
        <v>3</v>
      </c>
      <c r="F44" s="161"/>
      <c r="G44" s="161"/>
      <c r="H44" s="161">
        <f>'実質公債費比率（分子）の構造'!M$50</f>
        <v>3</v>
      </c>
      <c r="I44" s="161"/>
      <c r="J44" s="161"/>
      <c r="K44" s="161">
        <f>'実質公債費比率（分子）の構造'!N$50</f>
        <v>2</v>
      </c>
      <c r="L44" s="161"/>
      <c r="M44" s="161"/>
      <c r="N44" s="161">
        <f>'実質公債費比率（分子）の構造'!O$50</f>
        <v>1</v>
      </c>
      <c r="O44" s="161"/>
      <c r="P44" s="161"/>
    </row>
    <row r="45" spans="1:16">
      <c r="A45" s="161" t="s">
        <v>61</v>
      </c>
      <c r="B45" s="161">
        <f>'実質公債費比率（分子）の構造'!K$49</f>
        <v>1</v>
      </c>
      <c r="C45" s="161"/>
      <c r="D45" s="161"/>
      <c r="E45" s="161">
        <f>'実質公債費比率（分子）の構造'!L$49</f>
        <v>1</v>
      </c>
      <c r="F45" s="161"/>
      <c r="G45" s="161"/>
      <c r="H45" s="161">
        <f>'実質公債費比率（分子）の構造'!M$49</f>
        <v>1</v>
      </c>
      <c r="I45" s="161"/>
      <c r="J45" s="161"/>
      <c r="K45" s="161">
        <f>'実質公債費比率（分子）の構造'!N$49</f>
        <v>1</v>
      </c>
      <c r="L45" s="161"/>
      <c r="M45" s="161"/>
      <c r="N45" s="161" t="str">
        <f>'実質公債費比率（分子）の構造'!O$49</f>
        <v>-</v>
      </c>
      <c r="O45" s="161"/>
      <c r="P45" s="161"/>
    </row>
    <row r="46" spans="1:16">
      <c r="A46" s="161" t="s">
        <v>62</v>
      </c>
      <c r="B46" s="161">
        <f>'実質公債費比率（分子）の構造'!K$48</f>
        <v>605</v>
      </c>
      <c r="C46" s="161"/>
      <c r="D46" s="161"/>
      <c r="E46" s="161">
        <f>'実質公債費比率（分子）の構造'!L$48</f>
        <v>644</v>
      </c>
      <c r="F46" s="161"/>
      <c r="G46" s="161"/>
      <c r="H46" s="161">
        <f>'実質公債費比率（分子）の構造'!M$48</f>
        <v>647</v>
      </c>
      <c r="I46" s="161"/>
      <c r="J46" s="161"/>
      <c r="K46" s="161">
        <f>'実質公債費比率（分子）の構造'!N$48</f>
        <v>760</v>
      </c>
      <c r="L46" s="161"/>
      <c r="M46" s="161"/>
      <c r="N46" s="161">
        <f>'実質公債費比率（分子）の構造'!O$48</f>
        <v>716</v>
      </c>
      <c r="O46" s="161"/>
      <c r="P46" s="161"/>
    </row>
    <row r="47" spans="1:16">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65</v>
      </c>
      <c r="B49" s="161">
        <f>'実質公債費比率（分子）の構造'!K$45</f>
        <v>3829</v>
      </c>
      <c r="C49" s="161"/>
      <c r="D49" s="161"/>
      <c r="E49" s="161">
        <f>'実質公債費比率（分子）の構造'!L$45</f>
        <v>3793</v>
      </c>
      <c r="F49" s="161"/>
      <c r="G49" s="161"/>
      <c r="H49" s="161">
        <f>'実質公債費比率（分子）の構造'!M$45</f>
        <v>3480</v>
      </c>
      <c r="I49" s="161"/>
      <c r="J49" s="161"/>
      <c r="K49" s="161">
        <f>'実質公債費比率（分子）の構造'!N$45</f>
        <v>3727</v>
      </c>
      <c r="L49" s="161"/>
      <c r="M49" s="161"/>
      <c r="N49" s="161">
        <f>'実質公債費比率（分子）の構造'!O$45</f>
        <v>3863</v>
      </c>
      <c r="O49" s="161"/>
      <c r="P49" s="161"/>
    </row>
    <row r="50" spans="1:16">
      <c r="A50" s="161" t="s">
        <v>66</v>
      </c>
      <c r="B50" s="161" t="e">
        <f>NA()</f>
        <v>#N/A</v>
      </c>
      <c r="C50" s="161">
        <f>IF(ISNUMBER('実質公債費比率（分子）の構造'!K$53),'実質公債費比率（分子）の構造'!K$53,NA())</f>
        <v>1558</v>
      </c>
      <c r="D50" s="161" t="e">
        <f>NA()</f>
        <v>#N/A</v>
      </c>
      <c r="E50" s="161" t="e">
        <f>NA()</f>
        <v>#N/A</v>
      </c>
      <c r="F50" s="161">
        <f>IF(ISNUMBER('実質公債費比率（分子）の構造'!L$53),'実質公債費比率（分子）の構造'!L$53,NA())</f>
        <v>1482</v>
      </c>
      <c r="G50" s="161" t="e">
        <f>NA()</f>
        <v>#N/A</v>
      </c>
      <c r="H50" s="161" t="e">
        <f>NA()</f>
        <v>#N/A</v>
      </c>
      <c r="I50" s="161">
        <f>IF(ISNUMBER('実質公債費比率（分子）の構造'!M$53),'実質公債費比率（分子）の構造'!M$53,NA())</f>
        <v>1286</v>
      </c>
      <c r="J50" s="161" t="e">
        <f>NA()</f>
        <v>#N/A</v>
      </c>
      <c r="K50" s="161" t="e">
        <f>NA()</f>
        <v>#N/A</v>
      </c>
      <c r="L50" s="161">
        <f>IF(ISNUMBER('実質公債費比率（分子）の構造'!N$53),'実質公債費比率（分子）の構造'!N$53,NA())</f>
        <v>1489</v>
      </c>
      <c r="M50" s="161" t="e">
        <f>NA()</f>
        <v>#N/A</v>
      </c>
      <c r="N50" s="161" t="e">
        <f>NA()</f>
        <v>#N/A</v>
      </c>
      <c r="O50" s="161">
        <f>IF(ISNUMBER('実質公債費比率（分子）の構造'!O$53),'実質公債費比率（分子）の構造'!O$53,NA())</f>
        <v>1442</v>
      </c>
      <c r="P50" s="161" t="e">
        <f>NA()</f>
        <v>#N/A</v>
      </c>
    </row>
    <row r="53" spans="1:16">
      <c r="A53" s="129" t="s">
        <v>67</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c r="A56" s="160" t="s">
        <v>37</v>
      </c>
      <c r="B56" s="160"/>
      <c r="C56" s="160"/>
      <c r="D56" s="160">
        <f>'将来負担比率（分子）の構造'!I$52</f>
        <v>31088</v>
      </c>
      <c r="E56" s="160"/>
      <c r="F56" s="160"/>
      <c r="G56" s="160">
        <f>'将来負担比率（分子）の構造'!J$52</f>
        <v>30494</v>
      </c>
      <c r="H56" s="160"/>
      <c r="I56" s="160"/>
      <c r="J56" s="160">
        <f>'将来負担比率（分子）の構造'!K$52</f>
        <v>29303</v>
      </c>
      <c r="K56" s="160"/>
      <c r="L56" s="160"/>
      <c r="M56" s="160">
        <f>'将来負担比率（分子）の構造'!L$52</f>
        <v>27895</v>
      </c>
      <c r="N56" s="160"/>
      <c r="O56" s="160"/>
      <c r="P56" s="160">
        <f>'将来負担比率（分子）の構造'!M$52</f>
        <v>26822</v>
      </c>
    </row>
    <row r="57" spans="1:16">
      <c r="A57" s="160" t="s">
        <v>36</v>
      </c>
      <c r="B57" s="160"/>
      <c r="C57" s="160"/>
      <c r="D57" s="160">
        <f>'将来負担比率（分子）の構造'!I$51</f>
        <v>285</v>
      </c>
      <c r="E57" s="160"/>
      <c r="F57" s="160"/>
      <c r="G57" s="160">
        <f>'将来負担比率（分子）の構造'!J$51</f>
        <v>265</v>
      </c>
      <c r="H57" s="160"/>
      <c r="I57" s="160"/>
      <c r="J57" s="160">
        <f>'将来負担比率（分子）の構造'!K$51</f>
        <v>252</v>
      </c>
      <c r="K57" s="160"/>
      <c r="L57" s="160"/>
      <c r="M57" s="160">
        <f>'将来負担比率（分子）の構造'!L$51</f>
        <v>199</v>
      </c>
      <c r="N57" s="160"/>
      <c r="O57" s="160"/>
      <c r="P57" s="160">
        <f>'将来負担比率（分子）の構造'!M$51</f>
        <v>154</v>
      </c>
    </row>
    <row r="58" spans="1:16">
      <c r="A58" s="160" t="s">
        <v>35</v>
      </c>
      <c r="B58" s="160"/>
      <c r="C58" s="160"/>
      <c r="D58" s="160">
        <f>'将来負担比率（分子）の構造'!I$50</f>
        <v>5060</v>
      </c>
      <c r="E58" s="160"/>
      <c r="F58" s="160"/>
      <c r="G58" s="160">
        <f>'将来負担比率（分子）の構造'!J$50</f>
        <v>5492</v>
      </c>
      <c r="H58" s="160"/>
      <c r="I58" s="160"/>
      <c r="J58" s="160">
        <f>'将来負担比率（分子）の構造'!K$50</f>
        <v>5907</v>
      </c>
      <c r="K58" s="160"/>
      <c r="L58" s="160"/>
      <c r="M58" s="160">
        <f>'将来負担比率（分子）の構造'!L$50</f>
        <v>5728</v>
      </c>
      <c r="N58" s="160"/>
      <c r="O58" s="160"/>
      <c r="P58" s="160">
        <f>'将来負担比率（分子）の構造'!M$50</f>
        <v>5159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101</v>
      </c>
      <c r="C61" s="160"/>
      <c r="D61" s="160"/>
      <c r="E61" s="160">
        <f>'将来負担比率（分子）の構造'!J$46</f>
        <v>72</v>
      </c>
      <c r="F61" s="160"/>
      <c r="G61" s="160"/>
      <c r="H61" s="160">
        <f>'将来負担比率（分子）の構造'!K$46</f>
        <v>24</v>
      </c>
      <c r="I61" s="160"/>
      <c r="J61" s="160"/>
      <c r="K61" s="160">
        <f>'将来負担比率（分子）の構造'!L$46</f>
        <v>19</v>
      </c>
      <c r="L61" s="160"/>
      <c r="M61" s="160"/>
      <c r="N61" s="160">
        <f>'将来負担比率（分子）の構造'!M$46</f>
        <v>101</v>
      </c>
      <c r="O61" s="160"/>
      <c r="P61" s="160"/>
    </row>
    <row r="62" spans="1:16">
      <c r="A62" s="160" t="s">
        <v>29</v>
      </c>
      <c r="B62" s="160">
        <f>'将来負担比率（分子）の構造'!I$45</f>
        <v>4147</v>
      </c>
      <c r="C62" s="160"/>
      <c r="D62" s="160"/>
      <c r="E62" s="160">
        <f>'将来負担比率（分子）の構造'!J$45</f>
        <v>3686</v>
      </c>
      <c r="F62" s="160"/>
      <c r="G62" s="160"/>
      <c r="H62" s="160">
        <f>'将来負担比率（分子）の構造'!K$45</f>
        <v>3326</v>
      </c>
      <c r="I62" s="160"/>
      <c r="J62" s="160"/>
      <c r="K62" s="160">
        <f>'将来負担比率（分子）の構造'!L$45</f>
        <v>3047</v>
      </c>
      <c r="L62" s="160"/>
      <c r="M62" s="160"/>
      <c r="N62" s="160">
        <f>'将来負担比率（分子）の構造'!M$45</f>
        <v>2930</v>
      </c>
      <c r="O62" s="160"/>
      <c r="P62" s="160"/>
    </row>
    <row r="63" spans="1:16">
      <c r="A63" s="160" t="s">
        <v>28</v>
      </c>
      <c r="B63" s="160">
        <f>'将来負担比率（分子）の構造'!I$44</f>
        <v>2</v>
      </c>
      <c r="C63" s="160"/>
      <c r="D63" s="160"/>
      <c r="E63" s="160">
        <f>'将来負担比率（分子）の構造'!J$44</f>
        <v>1</v>
      </c>
      <c r="F63" s="160"/>
      <c r="G63" s="160"/>
      <c r="H63" s="160">
        <f>'将来負担比率（分子）の構造'!K$44</f>
        <v>1</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10805</v>
      </c>
      <c r="C64" s="160"/>
      <c r="D64" s="160"/>
      <c r="E64" s="160">
        <f>'将来負担比率（分子）の構造'!J$43</f>
        <v>10713</v>
      </c>
      <c r="F64" s="160"/>
      <c r="G64" s="160"/>
      <c r="H64" s="160">
        <f>'将来負担比率（分子）の構造'!K$43</f>
        <v>10105</v>
      </c>
      <c r="I64" s="160"/>
      <c r="J64" s="160"/>
      <c r="K64" s="160">
        <f>'将来負担比率（分子）の構造'!L$43</f>
        <v>9682</v>
      </c>
      <c r="L64" s="160"/>
      <c r="M64" s="160"/>
      <c r="N64" s="160">
        <f>'将来負担比率（分子）の構造'!M$43</f>
        <v>9432</v>
      </c>
      <c r="O64" s="160"/>
      <c r="P64" s="160"/>
    </row>
    <row r="65" spans="1:16">
      <c r="A65" s="160" t="s">
        <v>26</v>
      </c>
      <c r="B65" s="160">
        <f>'将来負担比率（分子）の構造'!I$42</f>
        <v>1</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35258</v>
      </c>
      <c r="C66" s="160"/>
      <c r="D66" s="160"/>
      <c r="E66" s="160">
        <f>'将来負担比率（分子）の構造'!J$41</f>
        <v>33877</v>
      </c>
      <c r="F66" s="160"/>
      <c r="G66" s="160"/>
      <c r="H66" s="160">
        <f>'将来負担比率（分子）の構造'!K$41</f>
        <v>32121</v>
      </c>
      <c r="I66" s="160"/>
      <c r="J66" s="160"/>
      <c r="K66" s="160">
        <f>'将来負担比率（分子）の構造'!L$41</f>
        <v>30093</v>
      </c>
      <c r="L66" s="160"/>
      <c r="M66" s="160"/>
      <c r="N66" s="160">
        <f>'将来負担比率（分子）の構造'!M$41</f>
        <v>28354</v>
      </c>
      <c r="O66" s="160"/>
      <c r="P66" s="160"/>
    </row>
    <row r="67" spans="1:16">
      <c r="A67" s="160" t="s">
        <v>70</v>
      </c>
      <c r="B67" s="160" t="e">
        <f>NA()</f>
        <v>#N/A</v>
      </c>
      <c r="C67" s="160">
        <f>IF(ISNUMBER('将来負担比率（分子）の構造'!I$53), IF('将来負担比率（分子）の構造'!I$53 &lt; 0, 0, '将来負担比率（分子）の構造'!I$53), NA())</f>
        <v>13880</v>
      </c>
      <c r="D67" s="160" t="e">
        <f>NA()</f>
        <v>#N/A</v>
      </c>
      <c r="E67" s="160" t="e">
        <f>NA()</f>
        <v>#N/A</v>
      </c>
      <c r="F67" s="160">
        <f>IF(ISNUMBER('将来負担比率（分子）の構造'!J$53), IF('将来負担比率（分子）の構造'!J$53 &lt; 0, 0, '将来負担比率（分子）の構造'!J$53), NA())</f>
        <v>12098</v>
      </c>
      <c r="G67" s="160" t="e">
        <f>NA()</f>
        <v>#N/A</v>
      </c>
      <c r="H67" s="160" t="e">
        <f>NA()</f>
        <v>#N/A</v>
      </c>
      <c r="I67" s="160">
        <f>IF(ISNUMBER('将来負担比率（分子）の構造'!K$53), IF('将来負担比率（分子）の構造'!K$53 &lt; 0, 0, '将来負担比率（分子）の構造'!K$53), NA())</f>
        <v>10114</v>
      </c>
      <c r="J67" s="160" t="e">
        <f>NA()</f>
        <v>#N/A</v>
      </c>
      <c r="K67" s="160" t="e">
        <f>NA()</f>
        <v>#N/A</v>
      </c>
      <c r="L67" s="160">
        <f>IF(ISNUMBER('将来負担比率（分子）の構造'!L$53), IF('将来負担比率（分子）の構造'!L$53 &lt; 0, 0, '将来負担比率（分子）の構造'!L$53), NA())</f>
        <v>9020</v>
      </c>
      <c r="M67" s="160" t="e">
        <f>NA()</f>
        <v>#N/A</v>
      </c>
      <c r="N67" s="160" t="e">
        <f>NA()</f>
        <v>#N/A</v>
      </c>
      <c r="O67" s="160">
        <f>IF(ISNUMBER('将来負担比率（分子）の構造'!M$53), IF('将来負担比率（分子）の構造'!M$53 &lt; 0, 0, '将来負担比率（分子）の構造'!M$53), NA())</f>
        <v>8681</v>
      </c>
      <c r="P67" s="160" t="e">
        <f>NA()</f>
        <v>#N/A</v>
      </c>
    </row>
    <row r="70" spans="1:16">
      <c r="A70" s="162" t="s">
        <v>71</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72</v>
      </c>
      <c r="B72" s="164">
        <f>基金残高に係る経年分析!F55</f>
        <v>2833</v>
      </c>
      <c r="C72" s="164">
        <f>基金残高に係る経年分析!G55</f>
        <v>2897</v>
      </c>
      <c r="D72" s="164">
        <f>基金残高に係る経年分析!H55</f>
        <v>2320</v>
      </c>
    </row>
    <row r="73" spans="1:16">
      <c r="A73" s="163" t="s">
        <v>73</v>
      </c>
      <c r="B73" s="164">
        <f>基金残高に係る経年分析!F56</f>
        <v>1022</v>
      </c>
      <c r="C73" s="164">
        <f>基金残高に係る経年分析!G56</f>
        <v>688</v>
      </c>
      <c r="D73" s="164">
        <f>基金残高に係る経年分析!H56</f>
        <v>601</v>
      </c>
    </row>
    <row r="74" spans="1:16">
      <c r="A74" s="163" t="s">
        <v>74</v>
      </c>
      <c r="B74" s="164">
        <f>基金残高に係る経年分析!F57</f>
        <v>5519</v>
      </c>
      <c r="C74" s="164">
        <f>基金残高に係る経年分析!G57</f>
        <v>5841</v>
      </c>
      <c r="D74" s="164">
        <f>基金残高に係る経年分析!H57</f>
        <v>5739</v>
      </c>
    </row>
  </sheetData>
  <sheetProtection algorithmName="SHA-512" hashValue="qD2kzwA/xCQU0KaH3mYnBK3/DnJEop7xbjJHcdySs+R5AZwxgilbGpt9pFBK+Z8VLcnPHPS4fBTj3GE+8E2fOw==" saltValue="V1n6QsCxBboNhh12JJlx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A1" zoomScale="85" zoomScaleNormal="85" workbookViewId="0">
      <selection activeCell="EH47" sqref="EH47"/>
    </sheetView>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3539860</v>
      </c>
      <c r="S5" s="707"/>
      <c r="T5" s="707"/>
      <c r="U5" s="707"/>
      <c r="V5" s="707"/>
      <c r="W5" s="707"/>
      <c r="X5" s="707"/>
      <c r="Y5" s="753"/>
      <c r="Z5" s="771">
        <v>16.2</v>
      </c>
      <c r="AA5" s="771"/>
      <c r="AB5" s="771"/>
      <c r="AC5" s="771"/>
      <c r="AD5" s="772">
        <v>3539860</v>
      </c>
      <c r="AE5" s="772"/>
      <c r="AF5" s="772"/>
      <c r="AG5" s="772"/>
      <c r="AH5" s="772"/>
      <c r="AI5" s="772"/>
      <c r="AJ5" s="772"/>
      <c r="AK5" s="772"/>
      <c r="AL5" s="754">
        <v>28.3</v>
      </c>
      <c r="AM5" s="723"/>
      <c r="AN5" s="723"/>
      <c r="AO5" s="755"/>
      <c r="AP5" s="740" t="s">
        <v>222</v>
      </c>
      <c r="AQ5" s="741"/>
      <c r="AR5" s="741"/>
      <c r="AS5" s="741"/>
      <c r="AT5" s="741"/>
      <c r="AU5" s="741"/>
      <c r="AV5" s="741"/>
      <c r="AW5" s="741"/>
      <c r="AX5" s="741"/>
      <c r="AY5" s="741"/>
      <c r="AZ5" s="741"/>
      <c r="BA5" s="741"/>
      <c r="BB5" s="741"/>
      <c r="BC5" s="741"/>
      <c r="BD5" s="741"/>
      <c r="BE5" s="741"/>
      <c r="BF5" s="742"/>
      <c r="BG5" s="641">
        <v>3532878</v>
      </c>
      <c r="BH5" s="644"/>
      <c r="BI5" s="644"/>
      <c r="BJ5" s="644"/>
      <c r="BK5" s="644"/>
      <c r="BL5" s="644"/>
      <c r="BM5" s="644"/>
      <c r="BN5" s="645"/>
      <c r="BO5" s="703">
        <v>99.8</v>
      </c>
      <c r="BP5" s="703"/>
      <c r="BQ5" s="703"/>
      <c r="BR5" s="703"/>
      <c r="BS5" s="704" t="s">
        <v>123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199132</v>
      </c>
      <c r="S6" s="644"/>
      <c r="T6" s="644"/>
      <c r="U6" s="644"/>
      <c r="V6" s="644"/>
      <c r="W6" s="644"/>
      <c r="X6" s="644"/>
      <c r="Y6" s="645"/>
      <c r="Z6" s="703">
        <v>0.9</v>
      </c>
      <c r="AA6" s="703"/>
      <c r="AB6" s="703"/>
      <c r="AC6" s="703"/>
      <c r="AD6" s="704">
        <v>199132</v>
      </c>
      <c r="AE6" s="704"/>
      <c r="AF6" s="704"/>
      <c r="AG6" s="704"/>
      <c r="AH6" s="704"/>
      <c r="AI6" s="704"/>
      <c r="AJ6" s="704"/>
      <c r="AK6" s="704"/>
      <c r="AL6" s="646">
        <v>1.6</v>
      </c>
      <c r="AM6" s="647"/>
      <c r="AN6" s="647"/>
      <c r="AO6" s="705"/>
      <c r="AP6" s="638" t="s">
        <v>227</v>
      </c>
      <c r="AQ6" s="639"/>
      <c r="AR6" s="639"/>
      <c r="AS6" s="639"/>
      <c r="AT6" s="639"/>
      <c r="AU6" s="639"/>
      <c r="AV6" s="639"/>
      <c r="AW6" s="639"/>
      <c r="AX6" s="639"/>
      <c r="AY6" s="639"/>
      <c r="AZ6" s="639"/>
      <c r="BA6" s="639"/>
      <c r="BB6" s="639"/>
      <c r="BC6" s="639"/>
      <c r="BD6" s="639"/>
      <c r="BE6" s="639"/>
      <c r="BF6" s="640"/>
      <c r="BG6" s="641">
        <v>3532878</v>
      </c>
      <c r="BH6" s="644"/>
      <c r="BI6" s="644"/>
      <c r="BJ6" s="644"/>
      <c r="BK6" s="644"/>
      <c r="BL6" s="644"/>
      <c r="BM6" s="644"/>
      <c r="BN6" s="645"/>
      <c r="BO6" s="703">
        <v>99.8</v>
      </c>
      <c r="BP6" s="703"/>
      <c r="BQ6" s="703"/>
      <c r="BR6" s="703"/>
      <c r="BS6" s="704" t="s">
        <v>228</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184351</v>
      </c>
      <c r="CS6" s="644"/>
      <c r="CT6" s="644"/>
      <c r="CU6" s="644"/>
      <c r="CV6" s="644"/>
      <c r="CW6" s="644"/>
      <c r="CX6" s="644"/>
      <c r="CY6" s="645"/>
      <c r="CZ6" s="754">
        <v>0.9</v>
      </c>
      <c r="DA6" s="723"/>
      <c r="DB6" s="723"/>
      <c r="DC6" s="757"/>
      <c r="DD6" s="649" t="s">
        <v>123</v>
      </c>
      <c r="DE6" s="644"/>
      <c r="DF6" s="644"/>
      <c r="DG6" s="644"/>
      <c r="DH6" s="644"/>
      <c r="DI6" s="644"/>
      <c r="DJ6" s="644"/>
      <c r="DK6" s="644"/>
      <c r="DL6" s="644"/>
      <c r="DM6" s="644"/>
      <c r="DN6" s="644"/>
      <c r="DO6" s="644"/>
      <c r="DP6" s="645"/>
      <c r="DQ6" s="649">
        <v>184345</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6526</v>
      </c>
      <c r="S7" s="644"/>
      <c r="T7" s="644"/>
      <c r="U7" s="644"/>
      <c r="V7" s="644"/>
      <c r="W7" s="644"/>
      <c r="X7" s="644"/>
      <c r="Y7" s="645"/>
      <c r="Z7" s="703">
        <v>0</v>
      </c>
      <c r="AA7" s="703"/>
      <c r="AB7" s="703"/>
      <c r="AC7" s="703"/>
      <c r="AD7" s="704">
        <v>6526</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1384321</v>
      </c>
      <c r="BH7" s="644"/>
      <c r="BI7" s="644"/>
      <c r="BJ7" s="644"/>
      <c r="BK7" s="644"/>
      <c r="BL7" s="644"/>
      <c r="BM7" s="644"/>
      <c r="BN7" s="645"/>
      <c r="BO7" s="703">
        <v>39.1</v>
      </c>
      <c r="BP7" s="703"/>
      <c r="BQ7" s="703"/>
      <c r="BR7" s="703"/>
      <c r="BS7" s="704" t="s">
        <v>123</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2832535</v>
      </c>
      <c r="CS7" s="644"/>
      <c r="CT7" s="644"/>
      <c r="CU7" s="644"/>
      <c r="CV7" s="644"/>
      <c r="CW7" s="644"/>
      <c r="CX7" s="644"/>
      <c r="CY7" s="645"/>
      <c r="CZ7" s="703">
        <v>13.4</v>
      </c>
      <c r="DA7" s="703"/>
      <c r="DB7" s="703"/>
      <c r="DC7" s="703"/>
      <c r="DD7" s="649">
        <v>344208</v>
      </c>
      <c r="DE7" s="644"/>
      <c r="DF7" s="644"/>
      <c r="DG7" s="644"/>
      <c r="DH7" s="644"/>
      <c r="DI7" s="644"/>
      <c r="DJ7" s="644"/>
      <c r="DK7" s="644"/>
      <c r="DL7" s="644"/>
      <c r="DM7" s="644"/>
      <c r="DN7" s="644"/>
      <c r="DO7" s="644"/>
      <c r="DP7" s="645"/>
      <c r="DQ7" s="649">
        <v>2025201</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14560</v>
      </c>
      <c r="S8" s="644"/>
      <c r="T8" s="644"/>
      <c r="U8" s="644"/>
      <c r="V8" s="644"/>
      <c r="W8" s="644"/>
      <c r="X8" s="644"/>
      <c r="Y8" s="645"/>
      <c r="Z8" s="703">
        <v>0.1</v>
      </c>
      <c r="AA8" s="703"/>
      <c r="AB8" s="703"/>
      <c r="AC8" s="703"/>
      <c r="AD8" s="704">
        <v>14560</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49152</v>
      </c>
      <c r="BH8" s="644"/>
      <c r="BI8" s="644"/>
      <c r="BJ8" s="644"/>
      <c r="BK8" s="644"/>
      <c r="BL8" s="644"/>
      <c r="BM8" s="644"/>
      <c r="BN8" s="645"/>
      <c r="BO8" s="703">
        <v>1.4</v>
      </c>
      <c r="BP8" s="703"/>
      <c r="BQ8" s="703"/>
      <c r="BR8" s="703"/>
      <c r="BS8" s="649" t="s">
        <v>228</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5531002</v>
      </c>
      <c r="CS8" s="644"/>
      <c r="CT8" s="644"/>
      <c r="CU8" s="644"/>
      <c r="CV8" s="644"/>
      <c r="CW8" s="644"/>
      <c r="CX8" s="644"/>
      <c r="CY8" s="645"/>
      <c r="CZ8" s="703">
        <v>26.1</v>
      </c>
      <c r="DA8" s="703"/>
      <c r="DB8" s="703"/>
      <c r="DC8" s="703"/>
      <c r="DD8" s="649">
        <v>152201</v>
      </c>
      <c r="DE8" s="644"/>
      <c r="DF8" s="644"/>
      <c r="DG8" s="644"/>
      <c r="DH8" s="644"/>
      <c r="DI8" s="644"/>
      <c r="DJ8" s="644"/>
      <c r="DK8" s="644"/>
      <c r="DL8" s="644"/>
      <c r="DM8" s="644"/>
      <c r="DN8" s="644"/>
      <c r="DO8" s="644"/>
      <c r="DP8" s="645"/>
      <c r="DQ8" s="649">
        <v>3153918</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13554</v>
      </c>
      <c r="S9" s="644"/>
      <c r="T9" s="644"/>
      <c r="U9" s="644"/>
      <c r="V9" s="644"/>
      <c r="W9" s="644"/>
      <c r="X9" s="644"/>
      <c r="Y9" s="645"/>
      <c r="Z9" s="703">
        <v>0.1</v>
      </c>
      <c r="AA9" s="703"/>
      <c r="AB9" s="703"/>
      <c r="AC9" s="703"/>
      <c r="AD9" s="704">
        <v>13554</v>
      </c>
      <c r="AE9" s="704"/>
      <c r="AF9" s="704"/>
      <c r="AG9" s="704"/>
      <c r="AH9" s="704"/>
      <c r="AI9" s="704"/>
      <c r="AJ9" s="704"/>
      <c r="AK9" s="704"/>
      <c r="AL9" s="646">
        <v>0.1</v>
      </c>
      <c r="AM9" s="647"/>
      <c r="AN9" s="647"/>
      <c r="AO9" s="705"/>
      <c r="AP9" s="638" t="s">
        <v>237</v>
      </c>
      <c r="AQ9" s="639"/>
      <c r="AR9" s="639"/>
      <c r="AS9" s="639"/>
      <c r="AT9" s="639"/>
      <c r="AU9" s="639"/>
      <c r="AV9" s="639"/>
      <c r="AW9" s="639"/>
      <c r="AX9" s="639"/>
      <c r="AY9" s="639"/>
      <c r="AZ9" s="639"/>
      <c r="BA9" s="639"/>
      <c r="BB9" s="639"/>
      <c r="BC9" s="639"/>
      <c r="BD9" s="639"/>
      <c r="BE9" s="639"/>
      <c r="BF9" s="640"/>
      <c r="BG9" s="641">
        <v>1098134</v>
      </c>
      <c r="BH9" s="644"/>
      <c r="BI9" s="644"/>
      <c r="BJ9" s="644"/>
      <c r="BK9" s="644"/>
      <c r="BL9" s="644"/>
      <c r="BM9" s="644"/>
      <c r="BN9" s="645"/>
      <c r="BO9" s="703">
        <v>31</v>
      </c>
      <c r="BP9" s="703"/>
      <c r="BQ9" s="703"/>
      <c r="BR9" s="703"/>
      <c r="BS9" s="649" t="s">
        <v>228</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1558899</v>
      </c>
      <c r="CS9" s="644"/>
      <c r="CT9" s="644"/>
      <c r="CU9" s="644"/>
      <c r="CV9" s="644"/>
      <c r="CW9" s="644"/>
      <c r="CX9" s="644"/>
      <c r="CY9" s="645"/>
      <c r="CZ9" s="703">
        <v>7.4</v>
      </c>
      <c r="DA9" s="703"/>
      <c r="DB9" s="703"/>
      <c r="DC9" s="703"/>
      <c r="DD9" s="649">
        <v>47604</v>
      </c>
      <c r="DE9" s="644"/>
      <c r="DF9" s="644"/>
      <c r="DG9" s="644"/>
      <c r="DH9" s="644"/>
      <c r="DI9" s="644"/>
      <c r="DJ9" s="644"/>
      <c r="DK9" s="644"/>
      <c r="DL9" s="644"/>
      <c r="DM9" s="644"/>
      <c r="DN9" s="644"/>
      <c r="DO9" s="644"/>
      <c r="DP9" s="645"/>
      <c r="DQ9" s="649">
        <v>1359257</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173</v>
      </c>
      <c r="S10" s="644"/>
      <c r="T10" s="644"/>
      <c r="U10" s="644"/>
      <c r="V10" s="644"/>
      <c r="W10" s="644"/>
      <c r="X10" s="644"/>
      <c r="Y10" s="645"/>
      <c r="Z10" s="703" t="s">
        <v>123</v>
      </c>
      <c r="AA10" s="703"/>
      <c r="AB10" s="703"/>
      <c r="AC10" s="703"/>
      <c r="AD10" s="704" t="s">
        <v>228</v>
      </c>
      <c r="AE10" s="704"/>
      <c r="AF10" s="704"/>
      <c r="AG10" s="704"/>
      <c r="AH10" s="704"/>
      <c r="AI10" s="704"/>
      <c r="AJ10" s="704"/>
      <c r="AK10" s="704"/>
      <c r="AL10" s="646" t="s">
        <v>123</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82035</v>
      </c>
      <c r="BH10" s="644"/>
      <c r="BI10" s="644"/>
      <c r="BJ10" s="644"/>
      <c r="BK10" s="644"/>
      <c r="BL10" s="644"/>
      <c r="BM10" s="644"/>
      <c r="BN10" s="645"/>
      <c r="BO10" s="703">
        <v>2.2999999999999998</v>
      </c>
      <c r="BP10" s="703"/>
      <c r="BQ10" s="703"/>
      <c r="BR10" s="703"/>
      <c r="BS10" s="649" t="s">
        <v>228</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23636</v>
      </c>
      <c r="CS10" s="644"/>
      <c r="CT10" s="644"/>
      <c r="CU10" s="644"/>
      <c r="CV10" s="644"/>
      <c r="CW10" s="644"/>
      <c r="CX10" s="644"/>
      <c r="CY10" s="645"/>
      <c r="CZ10" s="703">
        <v>0.1</v>
      </c>
      <c r="DA10" s="703"/>
      <c r="DB10" s="703"/>
      <c r="DC10" s="703"/>
      <c r="DD10" s="649" t="s">
        <v>123</v>
      </c>
      <c r="DE10" s="644"/>
      <c r="DF10" s="644"/>
      <c r="DG10" s="644"/>
      <c r="DH10" s="644"/>
      <c r="DI10" s="644"/>
      <c r="DJ10" s="644"/>
      <c r="DK10" s="644"/>
      <c r="DL10" s="644"/>
      <c r="DM10" s="644"/>
      <c r="DN10" s="644"/>
      <c r="DO10" s="644"/>
      <c r="DP10" s="645"/>
      <c r="DQ10" s="649">
        <v>23636</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228</v>
      </c>
      <c r="S11" s="644"/>
      <c r="T11" s="644"/>
      <c r="U11" s="644"/>
      <c r="V11" s="644"/>
      <c r="W11" s="644"/>
      <c r="X11" s="644"/>
      <c r="Y11" s="645"/>
      <c r="Z11" s="703" t="s">
        <v>123</v>
      </c>
      <c r="AA11" s="703"/>
      <c r="AB11" s="703"/>
      <c r="AC11" s="703"/>
      <c r="AD11" s="704" t="s">
        <v>243</v>
      </c>
      <c r="AE11" s="704"/>
      <c r="AF11" s="704"/>
      <c r="AG11" s="704"/>
      <c r="AH11" s="704"/>
      <c r="AI11" s="704"/>
      <c r="AJ11" s="704"/>
      <c r="AK11" s="704"/>
      <c r="AL11" s="646" t="s">
        <v>228</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155000</v>
      </c>
      <c r="BH11" s="644"/>
      <c r="BI11" s="644"/>
      <c r="BJ11" s="644"/>
      <c r="BK11" s="644"/>
      <c r="BL11" s="644"/>
      <c r="BM11" s="644"/>
      <c r="BN11" s="645"/>
      <c r="BO11" s="703">
        <v>4.4000000000000004</v>
      </c>
      <c r="BP11" s="703"/>
      <c r="BQ11" s="703"/>
      <c r="BR11" s="703"/>
      <c r="BS11" s="649" t="s">
        <v>228</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1697959</v>
      </c>
      <c r="CS11" s="644"/>
      <c r="CT11" s="644"/>
      <c r="CU11" s="644"/>
      <c r="CV11" s="644"/>
      <c r="CW11" s="644"/>
      <c r="CX11" s="644"/>
      <c r="CY11" s="645"/>
      <c r="CZ11" s="703">
        <v>8</v>
      </c>
      <c r="DA11" s="703"/>
      <c r="DB11" s="703"/>
      <c r="DC11" s="703"/>
      <c r="DD11" s="649">
        <v>584158</v>
      </c>
      <c r="DE11" s="644"/>
      <c r="DF11" s="644"/>
      <c r="DG11" s="644"/>
      <c r="DH11" s="644"/>
      <c r="DI11" s="644"/>
      <c r="DJ11" s="644"/>
      <c r="DK11" s="644"/>
      <c r="DL11" s="644"/>
      <c r="DM11" s="644"/>
      <c r="DN11" s="644"/>
      <c r="DO11" s="644"/>
      <c r="DP11" s="645"/>
      <c r="DQ11" s="649">
        <v>777051</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540448</v>
      </c>
      <c r="S12" s="644"/>
      <c r="T12" s="644"/>
      <c r="U12" s="644"/>
      <c r="V12" s="644"/>
      <c r="W12" s="644"/>
      <c r="X12" s="644"/>
      <c r="Y12" s="645"/>
      <c r="Z12" s="703">
        <v>2.5</v>
      </c>
      <c r="AA12" s="703"/>
      <c r="AB12" s="703"/>
      <c r="AC12" s="703"/>
      <c r="AD12" s="704">
        <v>540448</v>
      </c>
      <c r="AE12" s="704"/>
      <c r="AF12" s="704"/>
      <c r="AG12" s="704"/>
      <c r="AH12" s="704"/>
      <c r="AI12" s="704"/>
      <c r="AJ12" s="704"/>
      <c r="AK12" s="704"/>
      <c r="AL12" s="646">
        <v>4.3</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1849914</v>
      </c>
      <c r="BH12" s="644"/>
      <c r="BI12" s="644"/>
      <c r="BJ12" s="644"/>
      <c r="BK12" s="644"/>
      <c r="BL12" s="644"/>
      <c r="BM12" s="644"/>
      <c r="BN12" s="645"/>
      <c r="BO12" s="703">
        <v>52.3</v>
      </c>
      <c r="BP12" s="703"/>
      <c r="BQ12" s="703"/>
      <c r="BR12" s="703"/>
      <c r="BS12" s="649" t="s">
        <v>228</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285113</v>
      </c>
      <c r="CS12" s="644"/>
      <c r="CT12" s="644"/>
      <c r="CU12" s="644"/>
      <c r="CV12" s="644"/>
      <c r="CW12" s="644"/>
      <c r="CX12" s="644"/>
      <c r="CY12" s="645"/>
      <c r="CZ12" s="703">
        <v>1.3</v>
      </c>
      <c r="DA12" s="703"/>
      <c r="DB12" s="703"/>
      <c r="DC12" s="703"/>
      <c r="DD12" s="649">
        <v>1862</v>
      </c>
      <c r="DE12" s="644"/>
      <c r="DF12" s="644"/>
      <c r="DG12" s="644"/>
      <c r="DH12" s="644"/>
      <c r="DI12" s="644"/>
      <c r="DJ12" s="644"/>
      <c r="DK12" s="644"/>
      <c r="DL12" s="644"/>
      <c r="DM12" s="644"/>
      <c r="DN12" s="644"/>
      <c r="DO12" s="644"/>
      <c r="DP12" s="645"/>
      <c r="DQ12" s="649">
        <v>235753</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v>29995</v>
      </c>
      <c r="S13" s="644"/>
      <c r="T13" s="644"/>
      <c r="U13" s="644"/>
      <c r="V13" s="644"/>
      <c r="W13" s="644"/>
      <c r="X13" s="644"/>
      <c r="Y13" s="645"/>
      <c r="Z13" s="703">
        <v>0.1</v>
      </c>
      <c r="AA13" s="703"/>
      <c r="AB13" s="703"/>
      <c r="AC13" s="703"/>
      <c r="AD13" s="704">
        <v>29995</v>
      </c>
      <c r="AE13" s="704"/>
      <c r="AF13" s="704"/>
      <c r="AG13" s="704"/>
      <c r="AH13" s="704"/>
      <c r="AI13" s="704"/>
      <c r="AJ13" s="704"/>
      <c r="AK13" s="704"/>
      <c r="AL13" s="646">
        <v>0.2</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1830167</v>
      </c>
      <c r="BH13" s="644"/>
      <c r="BI13" s="644"/>
      <c r="BJ13" s="644"/>
      <c r="BK13" s="644"/>
      <c r="BL13" s="644"/>
      <c r="BM13" s="644"/>
      <c r="BN13" s="645"/>
      <c r="BO13" s="703">
        <v>51.7</v>
      </c>
      <c r="BP13" s="703"/>
      <c r="BQ13" s="703"/>
      <c r="BR13" s="703"/>
      <c r="BS13" s="649" t="s">
        <v>228</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2234923</v>
      </c>
      <c r="CS13" s="644"/>
      <c r="CT13" s="644"/>
      <c r="CU13" s="644"/>
      <c r="CV13" s="644"/>
      <c r="CW13" s="644"/>
      <c r="CX13" s="644"/>
      <c r="CY13" s="645"/>
      <c r="CZ13" s="703">
        <v>10.6</v>
      </c>
      <c r="DA13" s="703"/>
      <c r="DB13" s="703"/>
      <c r="DC13" s="703"/>
      <c r="DD13" s="649">
        <v>845650</v>
      </c>
      <c r="DE13" s="644"/>
      <c r="DF13" s="644"/>
      <c r="DG13" s="644"/>
      <c r="DH13" s="644"/>
      <c r="DI13" s="644"/>
      <c r="DJ13" s="644"/>
      <c r="DK13" s="644"/>
      <c r="DL13" s="644"/>
      <c r="DM13" s="644"/>
      <c r="DN13" s="644"/>
      <c r="DO13" s="644"/>
      <c r="DP13" s="645"/>
      <c r="DQ13" s="649">
        <v>1120998</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228</v>
      </c>
      <c r="S14" s="644"/>
      <c r="T14" s="644"/>
      <c r="U14" s="644"/>
      <c r="V14" s="644"/>
      <c r="W14" s="644"/>
      <c r="X14" s="644"/>
      <c r="Y14" s="645"/>
      <c r="Z14" s="703" t="s">
        <v>123</v>
      </c>
      <c r="AA14" s="703"/>
      <c r="AB14" s="703"/>
      <c r="AC14" s="703"/>
      <c r="AD14" s="704" t="s">
        <v>243</v>
      </c>
      <c r="AE14" s="704"/>
      <c r="AF14" s="704"/>
      <c r="AG14" s="704"/>
      <c r="AH14" s="704"/>
      <c r="AI14" s="704"/>
      <c r="AJ14" s="704"/>
      <c r="AK14" s="704"/>
      <c r="AL14" s="646" t="s">
        <v>173</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110009</v>
      </c>
      <c r="BH14" s="644"/>
      <c r="BI14" s="644"/>
      <c r="BJ14" s="644"/>
      <c r="BK14" s="644"/>
      <c r="BL14" s="644"/>
      <c r="BM14" s="644"/>
      <c r="BN14" s="645"/>
      <c r="BO14" s="703">
        <v>3.1</v>
      </c>
      <c r="BP14" s="703"/>
      <c r="BQ14" s="703"/>
      <c r="BR14" s="703"/>
      <c r="BS14" s="649" t="s">
        <v>228</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653494</v>
      </c>
      <c r="CS14" s="644"/>
      <c r="CT14" s="644"/>
      <c r="CU14" s="644"/>
      <c r="CV14" s="644"/>
      <c r="CW14" s="644"/>
      <c r="CX14" s="644"/>
      <c r="CY14" s="645"/>
      <c r="CZ14" s="703">
        <v>3.1</v>
      </c>
      <c r="DA14" s="703"/>
      <c r="DB14" s="703"/>
      <c r="DC14" s="703"/>
      <c r="DD14" s="649">
        <v>107426</v>
      </c>
      <c r="DE14" s="644"/>
      <c r="DF14" s="644"/>
      <c r="DG14" s="644"/>
      <c r="DH14" s="644"/>
      <c r="DI14" s="644"/>
      <c r="DJ14" s="644"/>
      <c r="DK14" s="644"/>
      <c r="DL14" s="644"/>
      <c r="DM14" s="644"/>
      <c r="DN14" s="644"/>
      <c r="DO14" s="644"/>
      <c r="DP14" s="645"/>
      <c r="DQ14" s="649">
        <v>522125</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67414</v>
      </c>
      <c r="S15" s="644"/>
      <c r="T15" s="644"/>
      <c r="U15" s="644"/>
      <c r="V15" s="644"/>
      <c r="W15" s="644"/>
      <c r="X15" s="644"/>
      <c r="Y15" s="645"/>
      <c r="Z15" s="703">
        <v>0.3</v>
      </c>
      <c r="AA15" s="703"/>
      <c r="AB15" s="703"/>
      <c r="AC15" s="703"/>
      <c r="AD15" s="704">
        <v>67414</v>
      </c>
      <c r="AE15" s="704"/>
      <c r="AF15" s="704"/>
      <c r="AG15" s="704"/>
      <c r="AH15" s="704"/>
      <c r="AI15" s="704"/>
      <c r="AJ15" s="704"/>
      <c r="AK15" s="704"/>
      <c r="AL15" s="646">
        <v>0.5</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188634</v>
      </c>
      <c r="BH15" s="644"/>
      <c r="BI15" s="644"/>
      <c r="BJ15" s="644"/>
      <c r="BK15" s="644"/>
      <c r="BL15" s="644"/>
      <c r="BM15" s="644"/>
      <c r="BN15" s="645"/>
      <c r="BO15" s="703">
        <v>5.3</v>
      </c>
      <c r="BP15" s="703"/>
      <c r="BQ15" s="703"/>
      <c r="BR15" s="703"/>
      <c r="BS15" s="649" t="s">
        <v>173</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2063775</v>
      </c>
      <c r="CS15" s="644"/>
      <c r="CT15" s="644"/>
      <c r="CU15" s="644"/>
      <c r="CV15" s="644"/>
      <c r="CW15" s="644"/>
      <c r="CX15" s="644"/>
      <c r="CY15" s="645"/>
      <c r="CZ15" s="703">
        <v>9.6999999999999993</v>
      </c>
      <c r="DA15" s="703"/>
      <c r="DB15" s="703"/>
      <c r="DC15" s="703"/>
      <c r="DD15" s="649">
        <v>787859</v>
      </c>
      <c r="DE15" s="644"/>
      <c r="DF15" s="644"/>
      <c r="DG15" s="644"/>
      <c r="DH15" s="644"/>
      <c r="DI15" s="644"/>
      <c r="DJ15" s="644"/>
      <c r="DK15" s="644"/>
      <c r="DL15" s="644"/>
      <c r="DM15" s="644"/>
      <c r="DN15" s="644"/>
      <c r="DO15" s="644"/>
      <c r="DP15" s="645"/>
      <c r="DQ15" s="649">
        <v>1204762</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228</v>
      </c>
      <c r="AA16" s="703"/>
      <c r="AB16" s="703"/>
      <c r="AC16" s="703"/>
      <c r="AD16" s="704" t="s">
        <v>228</v>
      </c>
      <c r="AE16" s="704"/>
      <c r="AF16" s="704"/>
      <c r="AG16" s="704"/>
      <c r="AH16" s="704"/>
      <c r="AI16" s="704"/>
      <c r="AJ16" s="704"/>
      <c r="AK16" s="704"/>
      <c r="AL16" s="646" t="s">
        <v>123</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123</v>
      </c>
      <c r="BP16" s="703"/>
      <c r="BQ16" s="703"/>
      <c r="BR16" s="703"/>
      <c r="BS16" s="649" t="s">
        <v>123</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186468</v>
      </c>
      <c r="CS16" s="644"/>
      <c r="CT16" s="644"/>
      <c r="CU16" s="644"/>
      <c r="CV16" s="644"/>
      <c r="CW16" s="644"/>
      <c r="CX16" s="644"/>
      <c r="CY16" s="645"/>
      <c r="CZ16" s="703">
        <v>0.9</v>
      </c>
      <c r="DA16" s="703"/>
      <c r="DB16" s="703"/>
      <c r="DC16" s="703"/>
      <c r="DD16" s="649" t="s">
        <v>228</v>
      </c>
      <c r="DE16" s="644"/>
      <c r="DF16" s="644"/>
      <c r="DG16" s="644"/>
      <c r="DH16" s="644"/>
      <c r="DI16" s="644"/>
      <c r="DJ16" s="644"/>
      <c r="DK16" s="644"/>
      <c r="DL16" s="644"/>
      <c r="DM16" s="644"/>
      <c r="DN16" s="644"/>
      <c r="DO16" s="644"/>
      <c r="DP16" s="645"/>
      <c r="DQ16" s="649">
        <v>61520</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13103</v>
      </c>
      <c r="S17" s="644"/>
      <c r="T17" s="644"/>
      <c r="U17" s="644"/>
      <c r="V17" s="644"/>
      <c r="W17" s="644"/>
      <c r="X17" s="644"/>
      <c r="Y17" s="645"/>
      <c r="Z17" s="703">
        <v>0.1</v>
      </c>
      <c r="AA17" s="703"/>
      <c r="AB17" s="703"/>
      <c r="AC17" s="703"/>
      <c r="AD17" s="704">
        <v>13103</v>
      </c>
      <c r="AE17" s="704"/>
      <c r="AF17" s="704"/>
      <c r="AG17" s="704"/>
      <c r="AH17" s="704"/>
      <c r="AI17" s="704"/>
      <c r="AJ17" s="704"/>
      <c r="AK17" s="704"/>
      <c r="AL17" s="646">
        <v>0.1</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228</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3918003</v>
      </c>
      <c r="CS17" s="644"/>
      <c r="CT17" s="644"/>
      <c r="CU17" s="644"/>
      <c r="CV17" s="644"/>
      <c r="CW17" s="644"/>
      <c r="CX17" s="644"/>
      <c r="CY17" s="645"/>
      <c r="CZ17" s="703">
        <v>18.5</v>
      </c>
      <c r="DA17" s="703"/>
      <c r="DB17" s="703"/>
      <c r="DC17" s="703"/>
      <c r="DD17" s="649" t="s">
        <v>123</v>
      </c>
      <c r="DE17" s="644"/>
      <c r="DF17" s="644"/>
      <c r="DG17" s="644"/>
      <c r="DH17" s="644"/>
      <c r="DI17" s="644"/>
      <c r="DJ17" s="644"/>
      <c r="DK17" s="644"/>
      <c r="DL17" s="644"/>
      <c r="DM17" s="644"/>
      <c r="DN17" s="644"/>
      <c r="DO17" s="644"/>
      <c r="DP17" s="645"/>
      <c r="DQ17" s="649">
        <v>3804201</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8921656</v>
      </c>
      <c r="S18" s="644"/>
      <c r="T18" s="644"/>
      <c r="U18" s="644"/>
      <c r="V18" s="644"/>
      <c r="W18" s="644"/>
      <c r="X18" s="644"/>
      <c r="Y18" s="645"/>
      <c r="Z18" s="703">
        <v>40.9</v>
      </c>
      <c r="AA18" s="703"/>
      <c r="AB18" s="703"/>
      <c r="AC18" s="703"/>
      <c r="AD18" s="704">
        <v>8090121</v>
      </c>
      <c r="AE18" s="704"/>
      <c r="AF18" s="704"/>
      <c r="AG18" s="704"/>
      <c r="AH18" s="704"/>
      <c r="AI18" s="704"/>
      <c r="AJ18" s="704"/>
      <c r="AK18" s="704"/>
      <c r="AL18" s="646">
        <v>64.599999999999994</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173</v>
      </c>
      <c r="BP18" s="703"/>
      <c r="BQ18" s="703"/>
      <c r="BR18" s="703"/>
      <c r="BS18" s="649" t="s">
        <v>123</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228</v>
      </c>
      <c r="CS18" s="644"/>
      <c r="CT18" s="644"/>
      <c r="CU18" s="644"/>
      <c r="CV18" s="644"/>
      <c r="CW18" s="644"/>
      <c r="CX18" s="644"/>
      <c r="CY18" s="645"/>
      <c r="CZ18" s="703" t="s">
        <v>123</v>
      </c>
      <c r="DA18" s="703"/>
      <c r="DB18" s="703"/>
      <c r="DC18" s="703"/>
      <c r="DD18" s="649" t="s">
        <v>173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8090121</v>
      </c>
      <c r="S19" s="644"/>
      <c r="T19" s="644"/>
      <c r="U19" s="644"/>
      <c r="V19" s="644"/>
      <c r="W19" s="644"/>
      <c r="X19" s="644"/>
      <c r="Y19" s="645"/>
      <c r="Z19" s="703">
        <v>37.1</v>
      </c>
      <c r="AA19" s="703"/>
      <c r="AB19" s="703"/>
      <c r="AC19" s="703"/>
      <c r="AD19" s="704">
        <v>8090121</v>
      </c>
      <c r="AE19" s="704"/>
      <c r="AF19" s="704"/>
      <c r="AG19" s="704"/>
      <c r="AH19" s="704"/>
      <c r="AI19" s="704"/>
      <c r="AJ19" s="704"/>
      <c r="AK19" s="704"/>
      <c r="AL19" s="646">
        <v>64.599999999999994</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6982</v>
      </c>
      <c r="BH19" s="644"/>
      <c r="BI19" s="644"/>
      <c r="BJ19" s="644"/>
      <c r="BK19" s="644"/>
      <c r="BL19" s="644"/>
      <c r="BM19" s="644"/>
      <c r="BN19" s="645"/>
      <c r="BO19" s="703">
        <v>0.2</v>
      </c>
      <c r="BP19" s="703"/>
      <c r="BQ19" s="703"/>
      <c r="BR19" s="703"/>
      <c r="BS19" s="649" t="s">
        <v>173</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243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831535</v>
      </c>
      <c r="S20" s="644"/>
      <c r="T20" s="644"/>
      <c r="U20" s="644"/>
      <c r="V20" s="644"/>
      <c r="W20" s="644"/>
      <c r="X20" s="644"/>
      <c r="Y20" s="645"/>
      <c r="Z20" s="703">
        <v>3.8</v>
      </c>
      <c r="AA20" s="703"/>
      <c r="AB20" s="703"/>
      <c r="AC20" s="703"/>
      <c r="AD20" s="704" t="s">
        <v>173</v>
      </c>
      <c r="AE20" s="704"/>
      <c r="AF20" s="704"/>
      <c r="AG20" s="704"/>
      <c r="AH20" s="704"/>
      <c r="AI20" s="704"/>
      <c r="AJ20" s="704"/>
      <c r="AK20" s="704"/>
      <c r="AL20" s="646" t="s">
        <v>123</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6982</v>
      </c>
      <c r="BH20" s="644"/>
      <c r="BI20" s="644"/>
      <c r="BJ20" s="644"/>
      <c r="BK20" s="644"/>
      <c r="BL20" s="644"/>
      <c r="BM20" s="644"/>
      <c r="BN20" s="645"/>
      <c r="BO20" s="703">
        <v>0.2</v>
      </c>
      <c r="BP20" s="703"/>
      <c r="BQ20" s="703"/>
      <c r="BR20" s="703"/>
      <c r="BS20" s="649" t="s">
        <v>123</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21170158</v>
      </c>
      <c r="CS20" s="644"/>
      <c r="CT20" s="644"/>
      <c r="CU20" s="644"/>
      <c r="CV20" s="644"/>
      <c r="CW20" s="644"/>
      <c r="CX20" s="644"/>
      <c r="CY20" s="645"/>
      <c r="CZ20" s="703">
        <v>100</v>
      </c>
      <c r="DA20" s="703"/>
      <c r="DB20" s="703"/>
      <c r="DC20" s="703"/>
      <c r="DD20" s="649">
        <v>2870968</v>
      </c>
      <c r="DE20" s="644"/>
      <c r="DF20" s="644"/>
      <c r="DG20" s="644"/>
      <c r="DH20" s="644"/>
      <c r="DI20" s="644"/>
      <c r="DJ20" s="644"/>
      <c r="DK20" s="644"/>
      <c r="DL20" s="644"/>
      <c r="DM20" s="644"/>
      <c r="DN20" s="644"/>
      <c r="DO20" s="644"/>
      <c r="DP20" s="645"/>
      <c r="DQ20" s="649">
        <v>14472767</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228</v>
      </c>
      <c r="AE21" s="704"/>
      <c r="AF21" s="704"/>
      <c r="AG21" s="704"/>
      <c r="AH21" s="704"/>
      <c r="AI21" s="704"/>
      <c r="AJ21" s="704"/>
      <c r="AK21" s="704"/>
      <c r="AL21" s="646" t="s">
        <v>123</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6982</v>
      </c>
      <c r="BH21" s="644"/>
      <c r="BI21" s="644"/>
      <c r="BJ21" s="644"/>
      <c r="BK21" s="644"/>
      <c r="BL21" s="644"/>
      <c r="BM21" s="644"/>
      <c r="BN21" s="645"/>
      <c r="BO21" s="703">
        <v>0.2</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13346248</v>
      </c>
      <c r="S22" s="644"/>
      <c r="T22" s="644"/>
      <c r="U22" s="644"/>
      <c r="V22" s="644"/>
      <c r="W22" s="644"/>
      <c r="X22" s="644"/>
      <c r="Y22" s="645"/>
      <c r="Z22" s="703">
        <v>61.2</v>
      </c>
      <c r="AA22" s="703"/>
      <c r="AB22" s="703"/>
      <c r="AC22" s="703"/>
      <c r="AD22" s="704">
        <v>12514713</v>
      </c>
      <c r="AE22" s="704"/>
      <c r="AF22" s="704"/>
      <c r="AG22" s="704"/>
      <c r="AH22" s="704"/>
      <c r="AI22" s="704"/>
      <c r="AJ22" s="704"/>
      <c r="AK22" s="704"/>
      <c r="AL22" s="646">
        <v>99.9</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173</v>
      </c>
      <c r="BP22" s="703"/>
      <c r="BQ22" s="703"/>
      <c r="BR22" s="703"/>
      <c r="BS22" s="649" t="s">
        <v>123</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4523</v>
      </c>
      <c r="S23" s="644"/>
      <c r="T23" s="644"/>
      <c r="U23" s="644"/>
      <c r="V23" s="644"/>
      <c r="W23" s="644"/>
      <c r="X23" s="644"/>
      <c r="Y23" s="645"/>
      <c r="Z23" s="703">
        <v>0</v>
      </c>
      <c r="AA23" s="703"/>
      <c r="AB23" s="703"/>
      <c r="AC23" s="703"/>
      <c r="AD23" s="704">
        <v>4523</v>
      </c>
      <c r="AE23" s="704"/>
      <c r="AF23" s="704"/>
      <c r="AG23" s="704"/>
      <c r="AH23" s="704"/>
      <c r="AI23" s="704"/>
      <c r="AJ23" s="704"/>
      <c r="AK23" s="704"/>
      <c r="AL23" s="646">
        <v>0</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243</v>
      </c>
      <c r="BP23" s="703"/>
      <c r="BQ23" s="703"/>
      <c r="BR23" s="703"/>
      <c r="BS23" s="649" t="s">
        <v>173</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142477</v>
      </c>
      <c r="S24" s="644"/>
      <c r="T24" s="644"/>
      <c r="U24" s="644"/>
      <c r="V24" s="644"/>
      <c r="W24" s="644"/>
      <c r="X24" s="644"/>
      <c r="Y24" s="645"/>
      <c r="Z24" s="703">
        <v>0.7</v>
      </c>
      <c r="AA24" s="703"/>
      <c r="AB24" s="703"/>
      <c r="AC24" s="703"/>
      <c r="AD24" s="704" t="s">
        <v>173</v>
      </c>
      <c r="AE24" s="704"/>
      <c r="AF24" s="704"/>
      <c r="AG24" s="704"/>
      <c r="AH24" s="704"/>
      <c r="AI24" s="704"/>
      <c r="AJ24" s="704"/>
      <c r="AK24" s="704"/>
      <c r="AL24" s="646" t="s">
        <v>123</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228</v>
      </c>
      <c r="BP24" s="703"/>
      <c r="BQ24" s="703"/>
      <c r="BR24" s="703"/>
      <c r="BS24" s="649" t="s">
        <v>123</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10086256</v>
      </c>
      <c r="CS24" s="707"/>
      <c r="CT24" s="707"/>
      <c r="CU24" s="707"/>
      <c r="CV24" s="707"/>
      <c r="CW24" s="707"/>
      <c r="CX24" s="707"/>
      <c r="CY24" s="753"/>
      <c r="CZ24" s="754">
        <v>47.6</v>
      </c>
      <c r="DA24" s="723"/>
      <c r="DB24" s="723"/>
      <c r="DC24" s="757"/>
      <c r="DD24" s="752">
        <v>7999692</v>
      </c>
      <c r="DE24" s="707"/>
      <c r="DF24" s="707"/>
      <c r="DG24" s="707"/>
      <c r="DH24" s="707"/>
      <c r="DI24" s="707"/>
      <c r="DJ24" s="707"/>
      <c r="DK24" s="753"/>
      <c r="DL24" s="752">
        <v>7624180</v>
      </c>
      <c r="DM24" s="707"/>
      <c r="DN24" s="707"/>
      <c r="DO24" s="707"/>
      <c r="DP24" s="707"/>
      <c r="DQ24" s="707"/>
      <c r="DR24" s="707"/>
      <c r="DS24" s="707"/>
      <c r="DT24" s="707"/>
      <c r="DU24" s="707"/>
      <c r="DV24" s="753"/>
      <c r="DW24" s="754">
        <v>58.3</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306540</v>
      </c>
      <c r="S25" s="644"/>
      <c r="T25" s="644"/>
      <c r="U25" s="644"/>
      <c r="V25" s="644"/>
      <c r="W25" s="644"/>
      <c r="X25" s="644"/>
      <c r="Y25" s="645"/>
      <c r="Z25" s="703">
        <v>1.4</v>
      </c>
      <c r="AA25" s="703"/>
      <c r="AB25" s="703"/>
      <c r="AC25" s="703"/>
      <c r="AD25" s="704" t="s">
        <v>173</v>
      </c>
      <c r="AE25" s="704"/>
      <c r="AF25" s="704"/>
      <c r="AG25" s="704"/>
      <c r="AH25" s="704"/>
      <c r="AI25" s="704"/>
      <c r="AJ25" s="704"/>
      <c r="AK25" s="704"/>
      <c r="AL25" s="646" t="s">
        <v>123</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228</v>
      </c>
      <c r="BP25" s="703"/>
      <c r="BQ25" s="703"/>
      <c r="BR25" s="703"/>
      <c r="BS25" s="649" t="s">
        <v>123</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3733718</v>
      </c>
      <c r="CS25" s="642"/>
      <c r="CT25" s="642"/>
      <c r="CU25" s="642"/>
      <c r="CV25" s="642"/>
      <c r="CW25" s="642"/>
      <c r="CX25" s="642"/>
      <c r="CY25" s="643"/>
      <c r="CZ25" s="646">
        <v>17.600000000000001</v>
      </c>
      <c r="DA25" s="675"/>
      <c r="DB25" s="675"/>
      <c r="DC25" s="676"/>
      <c r="DD25" s="649">
        <v>3497332</v>
      </c>
      <c r="DE25" s="642"/>
      <c r="DF25" s="642"/>
      <c r="DG25" s="642"/>
      <c r="DH25" s="642"/>
      <c r="DI25" s="642"/>
      <c r="DJ25" s="642"/>
      <c r="DK25" s="643"/>
      <c r="DL25" s="649">
        <v>3475390</v>
      </c>
      <c r="DM25" s="642"/>
      <c r="DN25" s="642"/>
      <c r="DO25" s="642"/>
      <c r="DP25" s="642"/>
      <c r="DQ25" s="642"/>
      <c r="DR25" s="642"/>
      <c r="DS25" s="642"/>
      <c r="DT25" s="642"/>
      <c r="DU25" s="642"/>
      <c r="DV25" s="643"/>
      <c r="DW25" s="646">
        <v>26.6</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88378</v>
      </c>
      <c r="S26" s="644"/>
      <c r="T26" s="644"/>
      <c r="U26" s="644"/>
      <c r="V26" s="644"/>
      <c r="W26" s="644"/>
      <c r="X26" s="644"/>
      <c r="Y26" s="645"/>
      <c r="Z26" s="703">
        <v>0.4</v>
      </c>
      <c r="AA26" s="703"/>
      <c r="AB26" s="703"/>
      <c r="AC26" s="703"/>
      <c r="AD26" s="704" t="s">
        <v>173</v>
      </c>
      <c r="AE26" s="704"/>
      <c r="AF26" s="704"/>
      <c r="AG26" s="704"/>
      <c r="AH26" s="704"/>
      <c r="AI26" s="704"/>
      <c r="AJ26" s="704"/>
      <c r="AK26" s="704"/>
      <c r="AL26" s="646" t="s">
        <v>228</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2257504</v>
      </c>
      <c r="CS26" s="644"/>
      <c r="CT26" s="644"/>
      <c r="CU26" s="644"/>
      <c r="CV26" s="644"/>
      <c r="CW26" s="644"/>
      <c r="CX26" s="644"/>
      <c r="CY26" s="645"/>
      <c r="CZ26" s="646">
        <v>10.7</v>
      </c>
      <c r="DA26" s="675"/>
      <c r="DB26" s="675"/>
      <c r="DC26" s="676"/>
      <c r="DD26" s="649">
        <v>2067168</v>
      </c>
      <c r="DE26" s="644"/>
      <c r="DF26" s="644"/>
      <c r="DG26" s="644"/>
      <c r="DH26" s="644"/>
      <c r="DI26" s="644"/>
      <c r="DJ26" s="644"/>
      <c r="DK26" s="645"/>
      <c r="DL26" s="649" t="s">
        <v>228</v>
      </c>
      <c r="DM26" s="644"/>
      <c r="DN26" s="644"/>
      <c r="DO26" s="644"/>
      <c r="DP26" s="644"/>
      <c r="DQ26" s="644"/>
      <c r="DR26" s="644"/>
      <c r="DS26" s="644"/>
      <c r="DT26" s="644"/>
      <c r="DU26" s="644"/>
      <c r="DV26" s="645"/>
      <c r="DW26" s="646" t="s">
        <v>173</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1729680</v>
      </c>
      <c r="S27" s="644"/>
      <c r="T27" s="644"/>
      <c r="U27" s="644"/>
      <c r="V27" s="644"/>
      <c r="W27" s="644"/>
      <c r="X27" s="644"/>
      <c r="Y27" s="645"/>
      <c r="Z27" s="703">
        <v>7.9</v>
      </c>
      <c r="AA27" s="703"/>
      <c r="AB27" s="703"/>
      <c r="AC27" s="703"/>
      <c r="AD27" s="704" t="s">
        <v>228</v>
      </c>
      <c r="AE27" s="704"/>
      <c r="AF27" s="704"/>
      <c r="AG27" s="704"/>
      <c r="AH27" s="704"/>
      <c r="AI27" s="704"/>
      <c r="AJ27" s="704"/>
      <c r="AK27" s="704"/>
      <c r="AL27" s="646" t="s">
        <v>123</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3539860</v>
      </c>
      <c r="BH27" s="644"/>
      <c r="BI27" s="644"/>
      <c r="BJ27" s="644"/>
      <c r="BK27" s="644"/>
      <c r="BL27" s="644"/>
      <c r="BM27" s="644"/>
      <c r="BN27" s="645"/>
      <c r="BO27" s="703">
        <v>100</v>
      </c>
      <c r="BP27" s="703"/>
      <c r="BQ27" s="703"/>
      <c r="BR27" s="703"/>
      <c r="BS27" s="649" t="s">
        <v>228</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2434535</v>
      </c>
      <c r="CS27" s="642"/>
      <c r="CT27" s="642"/>
      <c r="CU27" s="642"/>
      <c r="CV27" s="642"/>
      <c r="CW27" s="642"/>
      <c r="CX27" s="642"/>
      <c r="CY27" s="643"/>
      <c r="CZ27" s="646">
        <v>11.5</v>
      </c>
      <c r="DA27" s="675"/>
      <c r="DB27" s="675"/>
      <c r="DC27" s="676"/>
      <c r="DD27" s="649">
        <v>698159</v>
      </c>
      <c r="DE27" s="642"/>
      <c r="DF27" s="642"/>
      <c r="DG27" s="642"/>
      <c r="DH27" s="642"/>
      <c r="DI27" s="642"/>
      <c r="DJ27" s="642"/>
      <c r="DK27" s="643"/>
      <c r="DL27" s="649">
        <v>697727</v>
      </c>
      <c r="DM27" s="642"/>
      <c r="DN27" s="642"/>
      <c r="DO27" s="642"/>
      <c r="DP27" s="642"/>
      <c r="DQ27" s="642"/>
      <c r="DR27" s="642"/>
      <c r="DS27" s="642"/>
      <c r="DT27" s="642"/>
      <c r="DU27" s="642"/>
      <c r="DV27" s="643"/>
      <c r="DW27" s="646">
        <v>5.3</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228</v>
      </c>
      <c r="S28" s="644"/>
      <c r="T28" s="644"/>
      <c r="U28" s="644"/>
      <c r="V28" s="644"/>
      <c r="W28" s="644"/>
      <c r="X28" s="644"/>
      <c r="Y28" s="645"/>
      <c r="Z28" s="703" t="s">
        <v>123</v>
      </c>
      <c r="AA28" s="703"/>
      <c r="AB28" s="703"/>
      <c r="AC28" s="703"/>
      <c r="AD28" s="704" t="s">
        <v>228</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3918003</v>
      </c>
      <c r="CS28" s="644"/>
      <c r="CT28" s="644"/>
      <c r="CU28" s="644"/>
      <c r="CV28" s="644"/>
      <c r="CW28" s="644"/>
      <c r="CX28" s="644"/>
      <c r="CY28" s="645"/>
      <c r="CZ28" s="646">
        <v>18.5</v>
      </c>
      <c r="DA28" s="675"/>
      <c r="DB28" s="675"/>
      <c r="DC28" s="676"/>
      <c r="DD28" s="649">
        <v>3804201</v>
      </c>
      <c r="DE28" s="644"/>
      <c r="DF28" s="644"/>
      <c r="DG28" s="644"/>
      <c r="DH28" s="644"/>
      <c r="DI28" s="644"/>
      <c r="DJ28" s="644"/>
      <c r="DK28" s="645"/>
      <c r="DL28" s="649">
        <v>3451063</v>
      </c>
      <c r="DM28" s="644"/>
      <c r="DN28" s="644"/>
      <c r="DO28" s="644"/>
      <c r="DP28" s="644"/>
      <c r="DQ28" s="644"/>
      <c r="DR28" s="644"/>
      <c r="DS28" s="644"/>
      <c r="DT28" s="644"/>
      <c r="DU28" s="644"/>
      <c r="DV28" s="645"/>
      <c r="DW28" s="646">
        <v>26.4</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1807339</v>
      </c>
      <c r="S29" s="644"/>
      <c r="T29" s="644"/>
      <c r="U29" s="644"/>
      <c r="V29" s="644"/>
      <c r="W29" s="644"/>
      <c r="X29" s="644"/>
      <c r="Y29" s="645"/>
      <c r="Z29" s="703">
        <v>8.3000000000000007</v>
      </c>
      <c r="AA29" s="703"/>
      <c r="AB29" s="703"/>
      <c r="AC29" s="703"/>
      <c r="AD29" s="704" t="s">
        <v>123</v>
      </c>
      <c r="AE29" s="704"/>
      <c r="AF29" s="704"/>
      <c r="AG29" s="704"/>
      <c r="AH29" s="704"/>
      <c r="AI29" s="704"/>
      <c r="AJ29" s="704"/>
      <c r="AK29" s="704"/>
      <c r="AL29" s="646" t="s">
        <v>173</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3917839</v>
      </c>
      <c r="CS29" s="642"/>
      <c r="CT29" s="642"/>
      <c r="CU29" s="642"/>
      <c r="CV29" s="642"/>
      <c r="CW29" s="642"/>
      <c r="CX29" s="642"/>
      <c r="CY29" s="643"/>
      <c r="CZ29" s="646">
        <v>18.5</v>
      </c>
      <c r="DA29" s="675"/>
      <c r="DB29" s="675"/>
      <c r="DC29" s="676"/>
      <c r="DD29" s="649">
        <v>3804037</v>
      </c>
      <c r="DE29" s="642"/>
      <c r="DF29" s="642"/>
      <c r="DG29" s="642"/>
      <c r="DH29" s="642"/>
      <c r="DI29" s="642"/>
      <c r="DJ29" s="642"/>
      <c r="DK29" s="643"/>
      <c r="DL29" s="649">
        <v>3450899</v>
      </c>
      <c r="DM29" s="642"/>
      <c r="DN29" s="642"/>
      <c r="DO29" s="642"/>
      <c r="DP29" s="642"/>
      <c r="DQ29" s="642"/>
      <c r="DR29" s="642"/>
      <c r="DS29" s="642"/>
      <c r="DT29" s="642"/>
      <c r="DU29" s="642"/>
      <c r="DV29" s="643"/>
      <c r="DW29" s="646">
        <v>26.4</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120644</v>
      </c>
      <c r="S30" s="644"/>
      <c r="T30" s="644"/>
      <c r="U30" s="644"/>
      <c r="V30" s="644"/>
      <c r="W30" s="644"/>
      <c r="X30" s="644"/>
      <c r="Y30" s="645"/>
      <c r="Z30" s="703">
        <v>0.6</v>
      </c>
      <c r="AA30" s="703"/>
      <c r="AB30" s="703"/>
      <c r="AC30" s="703"/>
      <c r="AD30" s="704">
        <v>7508</v>
      </c>
      <c r="AE30" s="704"/>
      <c r="AF30" s="704"/>
      <c r="AG30" s="704"/>
      <c r="AH30" s="704"/>
      <c r="AI30" s="704"/>
      <c r="AJ30" s="704"/>
      <c r="AK30" s="704"/>
      <c r="AL30" s="646">
        <v>0.1</v>
      </c>
      <c r="AM30" s="647"/>
      <c r="AN30" s="647"/>
      <c r="AO30" s="705"/>
      <c r="AP30" s="731" t="s">
        <v>305</v>
      </c>
      <c r="AQ30" s="732"/>
      <c r="AR30" s="732"/>
      <c r="AS30" s="732"/>
      <c r="AT30" s="737" t="s">
        <v>306</v>
      </c>
      <c r="AU30" s="210"/>
      <c r="AV30" s="210"/>
      <c r="AW30" s="210"/>
      <c r="AX30" s="740" t="s">
        <v>181</v>
      </c>
      <c r="AY30" s="741"/>
      <c r="AZ30" s="741"/>
      <c r="BA30" s="741"/>
      <c r="BB30" s="741"/>
      <c r="BC30" s="741"/>
      <c r="BD30" s="741"/>
      <c r="BE30" s="741"/>
      <c r="BF30" s="742"/>
      <c r="BG30" s="721">
        <v>99.1</v>
      </c>
      <c r="BH30" s="722"/>
      <c r="BI30" s="722"/>
      <c r="BJ30" s="722"/>
      <c r="BK30" s="722"/>
      <c r="BL30" s="722"/>
      <c r="BM30" s="723">
        <v>96.3</v>
      </c>
      <c r="BN30" s="722"/>
      <c r="BO30" s="722"/>
      <c r="BP30" s="722"/>
      <c r="BQ30" s="724"/>
      <c r="BR30" s="721">
        <v>99.1</v>
      </c>
      <c r="BS30" s="722"/>
      <c r="BT30" s="722"/>
      <c r="BU30" s="722"/>
      <c r="BV30" s="722"/>
      <c r="BW30" s="722"/>
      <c r="BX30" s="723">
        <v>96.1</v>
      </c>
      <c r="BY30" s="722"/>
      <c r="BZ30" s="722"/>
      <c r="CA30" s="722"/>
      <c r="CB30" s="724"/>
      <c r="CD30" s="727"/>
      <c r="CE30" s="728"/>
      <c r="CF30" s="685" t="s">
        <v>307</v>
      </c>
      <c r="CG30" s="682"/>
      <c r="CH30" s="682"/>
      <c r="CI30" s="682"/>
      <c r="CJ30" s="682"/>
      <c r="CK30" s="682"/>
      <c r="CL30" s="682"/>
      <c r="CM30" s="682"/>
      <c r="CN30" s="682"/>
      <c r="CO30" s="682"/>
      <c r="CP30" s="682"/>
      <c r="CQ30" s="683"/>
      <c r="CR30" s="641">
        <v>3669168</v>
      </c>
      <c r="CS30" s="644"/>
      <c r="CT30" s="644"/>
      <c r="CU30" s="644"/>
      <c r="CV30" s="644"/>
      <c r="CW30" s="644"/>
      <c r="CX30" s="644"/>
      <c r="CY30" s="645"/>
      <c r="CZ30" s="646">
        <v>17.3</v>
      </c>
      <c r="DA30" s="675"/>
      <c r="DB30" s="675"/>
      <c r="DC30" s="676"/>
      <c r="DD30" s="649">
        <v>3556074</v>
      </c>
      <c r="DE30" s="644"/>
      <c r="DF30" s="644"/>
      <c r="DG30" s="644"/>
      <c r="DH30" s="644"/>
      <c r="DI30" s="644"/>
      <c r="DJ30" s="644"/>
      <c r="DK30" s="645"/>
      <c r="DL30" s="649">
        <v>3202936</v>
      </c>
      <c r="DM30" s="644"/>
      <c r="DN30" s="644"/>
      <c r="DO30" s="644"/>
      <c r="DP30" s="644"/>
      <c r="DQ30" s="644"/>
      <c r="DR30" s="644"/>
      <c r="DS30" s="644"/>
      <c r="DT30" s="644"/>
      <c r="DU30" s="644"/>
      <c r="DV30" s="645"/>
      <c r="DW30" s="646">
        <v>24.5</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33300</v>
      </c>
      <c r="S31" s="644"/>
      <c r="T31" s="644"/>
      <c r="U31" s="644"/>
      <c r="V31" s="644"/>
      <c r="W31" s="644"/>
      <c r="X31" s="644"/>
      <c r="Y31" s="645"/>
      <c r="Z31" s="703">
        <v>0.2</v>
      </c>
      <c r="AA31" s="703"/>
      <c r="AB31" s="703"/>
      <c r="AC31" s="703"/>
      <c r="AD31" s="704" t="s">
        <v>228</v>
      </c>
      <c r="AE31" s="704"/>
      <c r="AF31" s="704"/>
      <c r="AG31" s="704"/>
      <c r="AH31" s="704"/>
      <c r="AI31" s="704"/>
      <c r="AJ31" s="704"/>
      <c r="AK31" s="704"/>
      <c r="AL31" s="646" t="s">
        <v>228</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98.9</v>
      </c>
      <c r="BH31" s="642"/>
      <c r="BI31" s="642"/>
      <c r="BJ31" s="642"/>
      <c r="BK31" s="642"/>
      <c r="BL31" s="642"/>
      <c r="BM31" s="647">
        <v>95.8</v>
      </c>
      <c r="BN31" s="720"/>
      <c r="BO31" s="720"/>
      <c r="BP31" s="720"/>
      <c r="BQ31" s="681"/>
      <c r="BR31" s="719">
        <v>98.9</v>
      </c>
      <c r="BS31" s="642"/>
      <c r="BT31" s="642"/>
      <c r="BU31" s="642"/>
      <c r="BV31" s="642"/>
      <c r="BW31" s="642"/>
      <c r="BX31" s="647">
        <v>95.4</v>
      </c>
      <c r="BY31" s="720"/>
      <c r="BZ31" s="720"/>
      <c r="CA31" s="720"/>
      <c r="CB31" s="681"/>
      <c r="CD31" s="727"/>
      <c r="CE31" s="728"/>
      <c r="CF31" s="685" t="s">
        <v>311</v>
      </c>
      <c r="CG31" s="682"/>
      <c r="CH31" s="682"/>
      <c r="CI31" s="682"/>
      <c r="CJ31" s="682"/>
      <c r="CK31" s="682"/>
      <c r="CL31" s="682"/>
      <c r="CM31" s="682"/>
      <c r="CN31" s="682"/>
      <c r="CO31" s="682"/>
      <c r="CP31" s="682"/>
      <c r="CQ31" s="683"/>
      <c r="CR31" s="641">
        <v>248671</v>
      </c>
      <c r="CS31" s="642"/>
      <c r="CT31" s="642"/>
      <c r="CU31" s="642"/>
      <c r="CV31" s="642"/>
      <c r="CW31" s="642"/>
      <c r="CX31" s="642"/>
      <c r="CY31" s="643"/>
      <c r="CZ31" s="646">
        <v>1.2</v>
      </c>
      <c r="DA31" s="675"/>
      <c r="DB31" s="675"/>
      <c r="DC31" s="676"/>
      <c r="DD31" s="649">
        <v>247963</v>
      </c>
      <c r="DE31" s="642"/>
      <c r="DF31" s="642"/>
      <c r="DG31" s="642"/>
      <c r="DH31" s="642"/>
      <c r="DI31" s="642"/>
      <c r="DJ31" s="642"/>
      <c r="DK31" s="643"/>
      <c r="DL31" s="649">
        <v>247963</v>
      </c>
      <c r="DM31" s="642"/>
      <c r="DN31" s="642"/>
      <c r="DO31" s="642"/>
      <c r="DP31" s="642"/>
      <c r="DQ31" s="642"/>
      <c r="DR31" s="642"/>
      <c r="DS31" s="642"/>
      <c r="DT31" s="642"/>
      <c r="DU31" s="642"/>
      <c r="DV31" s="643"/>
      <c r="DW31" s="646">
        <v>1.9</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v>1339625</v>
      </c>
      <c r="S32" s="644"/>
      <c r="T32" s="644"/>
      <c r="U32" s="644"/>
      <c r="V32" s="644"/>
      <c r="W32" s="644"/>
      <c r="X32" s="644"/>
      <c r="Y32" s="645"/>
      <c r="Z32" s="703">
        <v>6.1</v>
      </c>
      <c r="AA32" s="703"/>
      <c r="AB32" s="703"/>
      <c r="AC32" s="703"/>
      <c r="AD32" s="704" t="s">
        <v>123</v>
      </c>
      <c r="AE32" s="704"/>
      <c r="AF32" s="704"/>
      <c r="AG32" s="704"/>
      <c r="AH32" s="704"/>
      <c r="AI32" s="704"/>
      <c r="AJ32" s="704"/>
      <c r="AK32" s="704"/>
      <c r="AL32" s="646" t="s">
        <v>243</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99.2</v>
      </c>
      <c r="BH32" s="657"/>
      <c r="BI32" s="657"/>
      <c r="BJ32" s="657"/>
      <c r="BK32" s="657"/>
      <c r="BL32" s="657"/>
      <c r="BM32" s="701">
        <v>96.3</v>
      </c>
      <c r="BN32" s="657"/>
      <c r="BO32" s="657"/>
      <c r="BP32" s="657"/>
      <c r="BQ32" s="694"/>
      <c r="BR32" s="718">
        <v>99.2</v>
      </c>
      <c r="BS32" s="657"/>
      <c r="BT32" s="657"/>
      <c r="BU32" s="657"/>
      <c r="BV32" s="657"/>
      <c r="BW32" s="657"/>
      <c r="BX32" s="701">
        <v>96.2</v>
      </c>
      <c r="BY32" s="657"/>
      <c r="BZ32" s="657"/>
      <c r="CA32" s="657"/>
      <c r="CB32" s="694"/>
      <c r="CD32" s="729"/>
      <c r="CE32" s="730"/>
      <c r="CF32" s="685" t="s">
        <v>314</v>
      </c>
      <c r="CG32" s="682"/>
      <c r="CH32" s="682"/>
      <c r="CI32" s="682"/>
      <c r="CJ32" s="682"/>
      <c r="CK32" s="682"/>
      <c r="CL32" s="682"/>
      <c r="CM32" s="682"/>
      <c r="CN32" s="682"/>
      <c r="CO32" s="682"/>
      <c r="CP32" s="682"/>
      <c r="CQ32" s="683"/>
      <c r="CR32" s="641">
        <v>164</v>
      </c>
      <c r="CS32" s="644"/>
      <c r="CT32" s="644"/>
      <c r="CU32" s="644"/>
      <c r="CV32" s="644"/>
      <c r="CW32" s="644"/>
      <c r="CX32" s="644"/>
      <c r="CY32" s="645"/>
      <c r="CZ32" s="646">
        <v>0</v>
      </c>
      <c r="DA32" s="675"/>
      <c r="DB32" s="675"/>
      <c r="DC32" s="676"/>
      <c r="DD32" s="649">
        <v>164</v>
      </c>
      <c r="DE32" s="644"/>
      <c r="DF32" s="644"/>
      <c r="DG32" s="644"/>
      <c r="DH32" s="644"/>
      <c r="DI32" s="644"/>
      <c r="DJ32" s="644"/>
      <c r="DK32" s="645"/>
      <c r="DL32" s="649">
        <v>164</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309116</v>
      </c>
      <c r="S33" s="644"/>
      <c r="T33" s="644"/>
      <c r="U33" s="644"/>
      <c r="V33" s="644"/>
      <c r="W33" s="644"/>
      <c r="X33" s="644"/>
      <c r="Y33" s="645"/>
      <c r="Z33" s="703">
        <v>1.4</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8026466</v>
      </c>
      <c r="CS33" s="642"/>
      <c r="CT33" s="642"/>
      <c r="CU33" s="642"/>
      <c r="CV33" s="642"/>
      <c r="CW33" s="642"/>
      <c r="CX33" s="642"/>
      <c r="CY33" s="643"/>
      <c r="CZ33" s="646">
        <v>37.9</v>
      </c>
      <c r="DA33" s="675"/>
      <c r="DB33" s="675"/>
      <c r="DC33" s="676"/>
      <c r="DD33" s="649">
        <v>6102022</v>
      </c>
      <c r="DE33" s="642"/>
      <c r="DF33" s="642"/>
      <c r="DG33" s="642"/>
      <c r="DH33" s="642"/>
      <c r="DI33" s="642"/>
      <c r="DJ33" s="642"/>
      <c r="DK33" s="643"/>
      <c r="DL33" s="649">
        <v>4815691</v>
      </c>
      <c r="DM33" s="642"/>
      <c r="DN33" s="642"/>
      <c r="DO33" s="642"/>
      <c r="DP33" s="642"/>
      <c r="DQ33" s="642"/>
      <c r="DR33" s="642"/>
      <c r="DS33" s="642"/>
      <c r="DT33" s="642"/>
      <c r="DU33" s="642"/>
      <c r="DV33" s="643"/>
      <c r="DW33" s="646">
        <v>36.799999999999997</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308185</v>
      </c>
      <c r="S34" s="644"/>
      <c r="T34" s="644"/>
      <c r="U34" s="644"/>
      <c r="V34" s="644"/>
      <c r="W34" s="644"/>
      <c r="X34" s="644"/>
      <c r="Y34" s="645"/>
      <c r="Z34" s="703">
        <v>1.4</v>
      </c>
      <c r="AA34" s="703"/>
      <c r="AB34" s="703"/>
      <c r="AC34" s="703"/>
      <c r="AD34" s="704">
        <v>2525</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3194114</v>
      </c>
      <c r="CS34" s="644"/>
      <c r="CT34" s="644"/>
      <c r="CU34" s="644"/>
      <c r="CV34" s="644"/>
      <c r="CW34" s="644"/>
      <c r="CX34" s="644"/>
      <c r="CY34" s="645"/>
      <c r="CZ34" s="646">
        <v>15.1</v>
      </c>
      <c r="DA34" s="675"/>
      <c r="DB34" s="675"/>
      <c r="DC34" s="676"/>
      <c r="DD34" s="649">
        <v>2357206</v>
      </c>
      <c r="DE34" s="644"/>
      <c r="DF34" s="644"/>
      <c r="DG34" s="644"/>
      <c r="DH34" s="644"/>
      <c r="DI34" s="644"/>
      <c r="DJ34" s="644"/>
      <c r="DK34" s="645"/>
      <c r="DL34" s="649">
        <v>2094786</v>
      </c>
      <c r="DM34" s="644"/>
      <c r="DN34" s="644"/>
      <c r="DO34" s="644"/>
      <c r="DP34" s="644"/>
      <c r="DQ34" s="644"/>
      <c r="DR34" s="644"/>
      <c r="DS34" s="644"/>
      <c r="DT34" s="644"/>
      <c r="DU34" s="644"/>
      <c r="DV34" s="645"/>
      <c r="DW34" s="646">
        <v>16</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2281300</v>
      </c>
      <c r="S35" s="644"/>
      <c r="T35" s="644"/>
      <c r="U35" s="644"/>
      <c r="V35" s="644"/>
      <c r="W35" s="644"/>
      <c r="X35" s="644"/>
      <c r="Y35" s="645"/>
      <c r="Z35" s="703">
        <v>10.5</v>
      </c>
      <c r="AA35" s="703"/>
      <c r="AB35" s="703"/>
      <c r="AC35" s="703"/>
      <c r="AD35" s="704" t="s">
        <v>123</v>
      </c>
      <c r="AE35" s="704"/>
      <c r="AF35" s="704"/>
      <c r="AG35" s="704"/>
      <c r="AH35" s="704"/>
      <c r="AI35" s="704"/>
      <c r="AJ35" s="704"/>
      <c r="AK35" s="704"/>
      <c r="AL35" s="646" t="s">
        <v>123</v>
      </c>
      <c r="AM35" s="647"/>
      <c r="AN35" s="647"/>
      <c r="AO35" s="705"/>
      <c r="AP35" s="214"/>
      <c r="AQ35" s="709" t="s">
        <v>322</v>
      </c>
      <c r="AR35" s="710"/>
      <c r="AS35" s="710"/>
      <c r="AT35" s="710"/>
      <c r="AU35" s="710"/>
      <c r="AV35" s="710"/>
      <c r="AW35" s="710"/>
      <c r="AX35" s="710"/>
      <c r="AY35" s="711"/>
      <c r="AZ35" s="706">
        <v>2956081</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354627</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158028</v>
      </c>
      <c r="CS35" s="642"/>
      <c r="CT35" s="642"/>
      <c r="CU35" s="642"/>
      <c r="CV35" s="642"/>
      <c r="CW35" s="642"/>
      <c r="CX35" s="642"/>
      <c r="CY35" s="643"/>
      <c r="CZ35" s="646">
        <v>0.7</v>
      </c>
      <c r="DA35" s="675"/>
      <c r="DB35" s="675"/>
      <c r="DC35" s="676"/>
      <c r="DD35" s="649">
        <v>123147</v>
      </c>
      <c r="DE35" s="642"/>
      <c r="DF35" s="642"/>
      <c r="DG35" s="642"/>
      <c r="DH35" s="642"/>
      <c r="DI35" s="642"/>
      <c r="DJ35" s="642"/>
      <c r="DK35" s="643"/>
      <c r="DL35" s="649">
        <v>121223</v>
      </c>
      <c r="DM35" s="642"/>
      <c r="DN35" s="642"/>
      <c r="DO35" s="642"/>
      <c r="DP35" s="642"/>
      <c r="DQ35" s="642"/>
      <c r="DR35" s="642"/>
      <c r="DS35" s="642"/>
      <c r="DT35" s="642"/>
      <c r="DU35" s="642"/>
      <c r="DV35" s="643"/>
      <c r="DW35" s="646">
        <v>0.9</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228</v>
      </c>
      <c r="AA36" s="703"/>
      <c r="AB36" s="703"/>
      <c r="AC36" s="703"/>
      <c r="AD36" s="704" t="s">
        <v>173</v>
      </c>
      <c r="AE36" s="704"/>
      <c r="AF36" s="704"/>
      <c r="AG36" s="704"/>
      <c r="AH36" s="704"/>
      <c r="AI36" s="704"/>
      <c r="AJ36" s="704"/>
      <c r="AK36" s="704"/>
      <c r="AL36" s="646" t="s">
        <v>123</v>
      </c>
      <c r="AM36" s="647"/>
      <c r="AN36" s="647"/>
      <c r="AO36" s="705"/>
      <c r="AQ36" s="678" t="s">
        <v>326</v>
      </c>
      <c r="AR36" s="679"/>
      <c r="AS36" s="679"/>
      <c r="AT36" s="679"/>
      <c r="AU36" s="679"/>
      <c r="AV36" s="679"/>
      <c r="AW36" s="679"/>
      <c r="AX36" s="679"/>
      <c r="AY36" s="680"/>
      <c r="AZ36" s="641">
        <v>1017609</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329627</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1831281</v>
      </c>
      <c r="CS36" s="644"/>
      <c r="CT36" s="644"/>
      <c r="CU36" s="644"/>
      <c r="CV36" s="644"/>
      <c r="CW36" s="644"/>
      <c r="CX36" s="644"/>
      <c r="CY36" s="645"/>
      <c r="CZ36" s="646">
        <v>8.6999999999999993</v>
      </c>
      <c r="DA36" s="675"/>
      <c r="DB36" s="675"/>
      <c r="DC36" s="676"/>
      <c r="DD36" s="649">
        <v>1362134</v>
      </c>
      <c r="DE36" s="644"/>
      <c r="DF36" s="644"/>
      <c r="DG36" s="644"/>
      <c r="DH36" s="644"/>
      <c r="DI36" s="644"/>
      <c r="DJ36" s="644"/>
      <c r="DK36" s="645"/>
      <c r="DL36" s="649">
        <v>892120</v>
      </c>
      <c r="DM36" s="644"/>
      <c r="DN36" s="644"/>
      <c r="DO36" s="644"/>
      <c r="DP36" s="644"/>
      <c r="DQ36" s="644"/>
      <c r="DR36" s="644"/>
      <c r="DS36" s="644"/>
      <c r="DT36" s="644"/>
      <c r="DU36" s="644"/>
      <c r="DV36" s="645"/>
      <c r="DW36" s="646">
        <v>6.8</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547900</v>
      </c>
      <c r="S37" s="644"/>
      <c r="T37" s="644"/>
      <c r="U37" s="644"/>
      <c r="V37" s="644"/>
      <c r="W37" s="644"/>
      <c r="X37" s="644"/>
      <c r="Y37" s="645"/>
      <c r="Z37" s="703">
        <v>2.5</v>
      </c>
      <c r="AA37" s="703"/>
      <c r="AB37" s="703"/>
      <c r="AC37" s="703"/>
      <c r="AD37" s="704" t="s">
        <v>123</v>
      </c>
      <c r="AE37" s="704"/>
      <c r="AF37" s="704"/>
      <c r="AG37" s="704"/>
      <c r="AH37" s="704"/>
      <c r="AI37" s="704"/>
      <c r="AJ37" s="704"/>
      <c r="AK37" s="704"/>
      <c r="AL37" s="646" t="s">
        <v>173</v>
      </c>
      <c r="AM37" s="647"/>
      <c r="AN37" s="647"/>
      <c r="AO37" s="705"/>
      <c r="AQ37" s="678" t="s">
        <v>330</v>
      </c>
      <c r="AR37" s="679"/>
      <c r="AS37" s="679"/>
      <c r="AT37" s="679"/>
      <c r="AU37" s="679"/>
      <c r="AV37" s="679"/>
      <c r="AW37" s="679"/>
      <c r="AX37" s="679"/>
      <c r="AY37" s="680"/>
      <c r="AZ37" s="641">
        <v>450842</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4161</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264343</v>
      </c>
      <c r="CS37" s="642"/>
      <c r="CT37" s="642"/>
      <c r="CU37" s="642"/>
      <c r="CV37" s="642"/>
      <c r="CW37" s="642"/>
      <c r="CX37" s="642"/>
      <c r="CY37" s="643"/>
      <c r="CZ37" s="646">
        <v>1.2</v>
      </c>
      <c r="DA37" s="675"/>
      <c r="DB37" s="675"/>
      <c r="DC37" s="676"/>
      <c r="DD37" s="649">
        <v>264343</v>
      </c>
      <c r="DE37" s="642"/>
      <c r="DF37" s="642"/>
      <c r="DG37" s="642"/>
      <c r="DH37" s="642"/>
      <c r="DI37" s="642"/>
      <c r="DJ37" s="642"/>
      <c r="DK37" s="643"/>
      <c r="DL37" s="649">
        <v>233072</v>
      </c>
      <c r="DM37" s="642"/>
      <c r="DN37" s="642"/>
      <c r="DO37" s="642"/>
      <c r="DP37" s="642"/>
      <c r="DQ37" s="642"/>
      <c r="DR37" s="642"/>
      <c r="DS37" s="642"/>
      <c r="DT37" s="642"/>
      <c r="DU37" s="642"/>
      <c r="DV37" s="643"/>
      <c r="DW37" s="646">
        <v>1.8</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21817355</v>
      </c>
      <c r="S38" s="693"/>
      <c r="T38" s="693"/>
      <c r="U38" s="693"/>
      <c r="V38" s="693"/>
      <c r="W38" s="693"/>
      <c r="X38" s="693"/>
      <c r="Y38" s="698"/>
      <c r="Z38" s="699">
        <v>100</v>
      </c>
      <c r="AA38" s="699"/>
      <c r="AB38" s="699"/>
      <c r="AC38" s="699"/>
      <c r="AD38" s="700">
        <v>12529269</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t="s">
        <v>243</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6225</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2505239</v>
      </c>
      <c r="CS38" s="644"/>
      <c r="CT38" s="644"/>
      <c r="CU38" s="644"/>
      <c r="CV38" s="644"/>
      <c r="CW38" s="644"/>
      <c r="CX38" s="644"/>
      <c r="CY38" s="645"/>
      <c r="CZ38" s="646">
        <v>11.8</v>
      </c>
      <c r="DA38" s="675"/>
      <c r="DB38" s="675"/>
      <c r="DC38" s="676"/>
      <c r="DD38" s="649">
        <v>2252635</v>
      </c>
      <c r="DE38" s="644"/>
      <c r="DF38" s="644"/>
      <c r="DG38" s="644"/>
      <c r="DH38" s="644"/>
      <c r="DI38" s="644"/>
      <c r="DJ38" s="644"/>
      <c r="DK38" s="645"/>
      <c r="DL38" s="649">
        <v>1707562</v>
      </c>
      <c r="DM38" s="644"/>
      <c r="DN38" s="644"/>
      <c r="DO38" s="644"/>
      <c r="DP38" s="644"/>
      <c r="DQ38" s="644"/>
      <c r="DR38" s="644"/>
      <c r="DS38" s="644"/>
      <c r="DT38" s="644"/>
      <c r="DU38" s="644"/>
      <c r="DV38" s="645"/>
      <c r="DW38" s="646">
        <v>13.1</v>
      </c>
      <c r="DX38" s="675"/>
      <c r="DY38" s="675"/>
      <c r="DZ38" s="675"/>
      <c r="EA38" s="675"/>
      <c r="EB38" s="675"/>
      <c r="EC38" s="677"/>
    </row>
    <row r="39" spans="2:133" ht="11.25" customHeight="1">
      <c r="AQ39" s="678" t="s">
        <v>337</v>
      </c>
      <c r="AR39" s="679"/>
      <c r="AS39" s="679"/>
      <c r="AT39" s="679"/>
      <c r="AU39" s="679"/>
      <c r="AV39" s="679"/>
      <c r="AW39" s="679"/>
      <c r="AX39" s="679"/>
      <c r="AY39" s="680"/>
      <c r="AZ39" s="641" t="s">
        <v>123</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103</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334396</v>
      </c>
      <c r="CS39" s="642"/>
      <c r="CT39" s="642"/>
      <c r="CU39" s="642"/>
      <c r="CV39" s="642"/>
      <c r="CW39" s="642"/>
      <c r="CX39" s="642"/>
      <c r="CY39" s="643"/>
      <c r="CZ39" s="646">
        <v>1.6</v>
      </c>
      <c r="DA39" s="675"/>
      <c r="DB39" s="675"/>
      <c r="DC39" s="676"/>
      <c r="DD39" s="649">
        <v>6900</v>
      </c>
      <c r="DE39" s="642"/>
      <c r="DF39" s="642"/>
      <c r="DG39" s="642"/>
      <c r="DH39" s="642"/>
      <c r="DI39" s="642"/>
      <c r="DJ39" s="642"/>
      <c r="DK39" s="643"/>
      <c r="DL39" s="649" t="s">
        <v>123</v>
      </c>
      <c r="DM39" s="642"/>
      <c r="DN39" s="642"/>
      <c r="DO39" s="642"/>
      <c r="DP39" s="642"/>
      <c r="DQ39" s="642"/>
      <c r="DR39" s="642"/>
      <c r="DS39" s="642"/>
      <c r="DT39" s="642"/>
      <c r="DU39" s="642"/>
      <c r="DV39" s="643"/>
      <c r="DW39" s="646" t="s">
        <v>228</v>
      </c>
      <c r="DX39" s="675"/>
      <c r="DY39" s="675"/>
      <c r="DZ39" s="675"/>
      <c r="EA39" s="675"/>
      <c r="EB39" s="675"/>
      <c r="EC39" s="677"/>
    </row>
    <row r="40" spans="2:133" ht="11.25" customHeight="1">
      <c r="AQ40" s="678" t="s">
        <v>341</v>
      </c>
      <c r="AR40" s="679"/>
      <c r="AS40" s="679"/>
      <c r="AT40" s="679"/>
      <c r="AU40" s="679"/>
      <c r="AV40" s="679"/>
      <c r="AW40" s="679"/>
      <c r="AX40" s="679"/>
      <c r="AY40" s="680"/>
      <c r="AZ40" s="641">
        <v>238507</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108</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3408</v>
      </c>
      <c r="CS40" s="644"/>
      <c r="CT40" s="644"/>
      <c r="CU40" s="644"/>
      <c r="CV40" s="644"/>
      <c r="CW40" s="644"/>
      <c r="CX40" s="644"/>
      <c r="CY40" s="645"/>
      <c r="CZ40" s="646">
        <v>0</v>
      </c>
      <c r="DA40" s="675"/>
      <c r="DB40" s="675"/>
      <c r="DC40" s="676"/>
      <c r="DD40" s="649" t="s">
        <v>123</v>
      </c>
      <c r="DE40" s="644"/>
      <c r="DF40" s="644"/>
      <c r="DG40" s="644"/>
      <c r="DH40" s="644"/>
      <c r="DI40" s="644"/>
      <c r="DJ40" s="644"/>
      <c r="DK40" s="645"/>
      <c r="DL40" s="649" t="s">
        <v>228</v>
      </c>
      <c r="DM40" s="644"/>
      <c r="DN40" s="644"/>
      <c r="DO40" s="644"/>
      <c r="DP40" s="644"/>
      <c r="DQ40" s="644"/>
      <c r="DR40" s="644"/>
      <c r="DS40" s="644"/>
      <c r="DT40" s="644"/>
      <c r="DU40" s="644"/>
      <c r="DV40" s="645"/>
      <c r="DW40" s="646" t="s">
        <v>228</v>
      </c>
      <c r="DX40" s="675"/>
      <c r="DY40" s="675"/>
      <c r="DZ40" s="675"/>
      <c r="EA40" s="675"/>
      <c r="EB40" s="675"/>
      <c r="EC40" s="677"/>
    </row>
    <row r="41" spans="2:133" ht="11.25" customHeight="1">
      <c r="AQ41" s="690" t="s">
        <v>344</v>
      </c>
      <c r="AR41" s="691"/>
      <c r="AS41" s="691"/>
      <c r="AT41" s="691"/>
      <c r="AU41" s="691"/>
      <c r="AV41" s="691"/>
      <c r="AW41" s="691"/>
      <c r="AX41" s="691"/>
      <c r="AY41" s="692"/>
      <c r="AZ41" s="656">
        <v>1249123</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359</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228</v>
      </c>
      <c r="CS41" s="642"/>
      <c r="CT41" s="642"/>
      <c r="CU41" s="642"/>
      <c r="CV41" s="642"/>
      <c r="CW41" s="642"/>
      <c r="CX41" s="642"/>
      <c r="CY41" s="643"/>
      <c r="CZ41" s="646" t="s">
        <v>228</v>
      </c>
      <c r="DA41" s="675"/>
      <c r="DB41" s="675"/>
      <c r="DC41" s="676"/>
      <c r="DD41" s="649" t="s">
        <v>228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3057436</v>
      </c>
      <c r="CS42" s="644"/>
      <c r="CT42" s="644"/>
      <c r="CU42" s="644"/>
      <c r="CV42" s="644"/>
      <c r="CW42" s="644"/>
      <c r="CX42" s="644"/>
      <c r="CY42" s="645"/>
      <c r="CZ42" s="646">
        <v>14.4</v>
      </c>
      <c r="DA42" s="647"/>
      <c r="DB42" s="647"/>
      <c r="DC42" s="648"/>
      <c r="DD42" s="649">
        <v>371053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2502</v>
      </c>
      <c r="CS43" s="642"/>
      <c r="CT43" s="642"/>
      <c r="CU43" s="642"/>
      <c r="CV43" s="642"/>
      <c r="CW43" s="642"/>
      <c r="CX43" s="642"/>
      <c r="CY43" s="643"/>
      <c r="CZ43" s="646">
        <v>0</v>
      </c>
      <c r="DA43" s="675"/>
      <c r="DB43" s="675"/>
      <c r="DC43" s="676"/>
      <c r="DD43" s="649">
        <v>1195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302</v>
      </c>
      <c r="CE44" s="670"/>
      <c r="CF44" s="638" t="s">
        <v>352</v>
      </c>
      <c r="CG44" s="639"/>
      <c r="CH44" s="639"/>
      <c r="CI44" s="639"/>
      <c r="CJ44" s="639"/>
      <c r="CK44" s="639"/>
      <c r="CL44" s="639"/>
      <c r="CM44" s="639"/>
      <c r="CN44" s="639"/>
      <c r="CO44" s="639"/>
      <c r="CP44" s="639"/>
      <c r="CQ44" s="640"/>
      <c r="CR44" s="641">
        <v>2870968</v>
      </c>
      <c r="CS44" s="644"/>
      <c r="CT44" s="644"/>
      <c r="CU44" s="644"/>
      <c r="CV44" s="644"/>
      <c r="CW44" s="644"/>
      <c r="CX44" s="644"/>
      <c r="CY44" s="645"/>
      <c r="CZ44" s="646">
        <v>13.6</v>
      </c>
      <c r="DA44" s="647"/>
      <c r="DB44" s="647"/>
      <c r="DC44" s="648"/>
      <c r="DD44" s="649">
        <v>309533</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1644593</v>
      </c>
      <c r="CS45" s="642"/>
      <c r="CT45" s="642"/>
      <c r="CU45" s="642"/>
      <c r="CV45" s="642"/>
      <c r="CW45" s="642"/>
      <c r="CX45" s="642"/>
      <c r="CY45" s="643"/>
      <c r="CZ45" s="646">
        <v>7.8</v>
      </c>
      <c r="DA45" s="675"/>
      <c r="DB45" s="675"/>
      <c r="DC45" s="676"/>
      <c r="DD45" s="649">
        <v>61530</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1164996</v>
      </c>
      <c r="CS46" s="644"/>
      <c r="CT46" s="644"/>
      <c r="CU46" s="644"/>
      <c r="CV46" s="644"/>
      <c r="CW46" s="644"/>
      <c r="CX46" s="644"/>
      <c r="CY46" s="645"/>
      <c r="CZ46" s="646">
        <v>5.5</v>
      </c>
      <c r="DA46" s="647"/>
      <c r="DB46" s="647"/>
      <c r="DC46" s="648"/>
      <c r="DD46" s="649">
        <v>246170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v>186468</v>
      </c>
      <c r="CS47" s="642"/>
      <c r="CT47" s="642"/>
      <c r="CU47" s="642"/>
      <c r="CV47" s="642"/>
      <c r="CW47" s="642"/>
      <c r="CX47" s="642"/>
      <c r="CY47" s="643"/>
      <c r="CZ47" s="646">
        <v>0.9</v>
      </c>
      <c r="DA47" s="675"/>
      <c r="DB47" s="675"/>
      <c r="DC47" s="676"/>
      <c r="DD47" s="649">
        <v>61520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ht="11">
      <c r="CD48" s="673"/>
      <c r="CE48" s="674"/>
      <c r="CF48" s="638" t="s">
        <v>356</v>
      </c>
      <c r="CG48" s="639"/>
      <c r="CH48" s="639"/>
      <c r="CI48" s="639"/>
      <c r="CJ48" s="639"/>
      <c r="CK48" s="639"/>
      <c r="CL48" s="639"/>
      <c r="CM48" s="639"/>
      <c r="CN48" s="639"/>
      <c r="CO48" s="639"/>
      <c r="CP48" s="639"/>
      <c r="CQ48" s="640"/>
      <c r="CR48" s="641" t="s">
        <v>123</v>
      </c>
      <c r="CS48" s="644"/>
      <c r="CT48" s="644"/>
      <c r="CU48" s="644"/>
      <c r="CV48" s="644"/>
      <c r="CW48" s="644"/>
      <c r="CX48" s="644"/>
      <c r="CY48" s="645"/>
      <c r="CZ48" s="646" t="s">
        <v>228</v>
      </c>
      <c r="DA48" s="647"/>
      <c r="DB48" s="647"/>
      <c r="DC48" s="648"/>
      <c r="DD48" s="649" t="s">
        <v>228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21170158</v>
      </c>
      <c r="CS49" s="657"/>
      <c r="CT49" s="657"/>
      <c r="CU49" s="657"/>
      <c r="CV49" s="657"/>
      <c r="CW49" s="657"/>
      <c r="CX49" s="657"/>
      <c r="CY49" s="658"/>
      <c r="CZ49" s="659">
        <v>100</v>
      </c>
      <c r="DA49" s="660"/>
      <c r="DB49" s="660"/>
      <c r="DC49" s="661"/>
      <c r="DD49" s="662">
        <v>14472767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NZSbrna8mpSXGcqYUpS9eZ2qWIwQrVIcPRju2i/3xhSy5ApqnYFngTsAtN5AvfjlZGy1YhG8UmxuosTKt2Hqtg==" saltValue="PvgThMKpap1uw9YsV1cQF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BB14" sqref="BB14"/>
    </sheetView>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380</v>
      </c>
      <c r="C7" s="1120"/>
      <c r="D7" s="1120"/>
      <c r="E7" s="1120"/>
      <c r="F7" s="1120"/>
      <c r="G7" s="1120"/>
      <c r="H7" s="1120"/>
      <c r="I7" s="1120"/>
      <c r="J7" s="1120"/>
      <c r="K7" s="1120"/>
      <c r="L7" s="1120"/>
      <c r="M7" s="1120"/>
      <c r="N7" s="1120"/>
      <c r="O7" s="1120"/>
      <c r="P7" s="1121"/>
      <c r="Q7" s="1173">
        <v>21827</v>
      </c>
      <c r="R7" s="1174"/>
      <c r="S7" s="1174"/>
      <c r="T7" s="1174"/>
      <c r="U7" s="1174"/>
      <c r="V7" s="1174">
        <v>21180</v>
      </c>
      <c r="W7" s="1174"/>
      <c r="X7" s="1174"/>
      <c r="Y7" s="1174"/>
      <c r="Z7" s="1174"/>
      <c r="AA7" s="1174">
        <v>647</v>
      </c>
      <c r="AB7" s="1174"/>
      <c r="AC7" s="1174"/>
      <c r="AD7" s="1174"/>
      <c r="AE7" s="1175"/>
      <c r="AF7" s="1176">
        <v>411</v>
      </c>
      <c r="AG7" s="1177"/>
      <c r="AH7" s="1177"/>
      <c r="AI7" s="1177"/>
      <c r="AJ7" s="1178"/>
      <c r="AK7" s="1160">
        <v>1340</v>
      </c>
      <c r="AL7" s="1161"/>
      <c r="AM7" s="1161"/>
      <c r="AN7" s="1161"/>
      <c r="AO7" s="1161"/>
      <c r="AP7" s="1161">
        <v>28341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564</v>
      </c>
      <c r="BT7" s="1165"/>
      <c r="BU7" s="1165"/>
      <c r="BV7" s="1165"/>
      <c r="BW7" s="1165"/>
      <c r="BX7" s="1165"/>
      <c r="BY7" s="1165"/>
      <c r="BZ7" s="1165"/>
      <c r="CA7" s="1165"/>
      <c r="CB7" s="1165"/>
      <c r="CC7" s="1165"/>
      <c r="CD7" s="1165"/>
      <c r="CE7" s="1165"/>
      <c r="CF7" s="1165"/>
      <c r="CG7" s="1166"/>
      <c r="CH7" s="1157">
        <v>7</v>
      </c>
      <c r="CI7" s="1158"/>
      <c r="CJ7" s="1158"/>
      <c r="CK7" s="1158"/>
      <c r="CL7" s="1159"/>
      <c r="CM7" s="1157">
        <v>339</v>
      </c>
      <c r="CN7" s="1158"/>
      <c r="CO7" s="1158"/>
      <c r="CP7" s="1158"/>
      <c r="CQ7" s="1159"/>
      <c r="CR7" s="1157">
        <v>80</v>
      </c>
      <c r="CS7" s="1158"/>
      <c r="CT7" s="1158"/>
      <c r="CU7" s="1158"/>
      <c r="CV7" s="1159"/>
      <c r="CW7" s="1157">
        <v>2</v>
      </c>
      <c r="CX7" s="1158"/>
      <c r="CY7" s="1158"/>
      <c r="CZ7" s="1158"/>
      <c r="DA7" s="1159"/>
      <c r="DB7" s="1157" t="s">
        <v>559</v>
      </c>
      <c r="DC7" s="1158"/>
      <c r="DD7" s="1158"/>
      <c r="DE7" s="1158"/>
      <c r="DF7" s="1159"/>
      <c r="DG7" s="1157" t="s">
        <v>569</v>
      </c>
      <c r="DH7" s="1158"/>
      <c r="DI7" s="1158"/>
      <c r="DJ7" s="1158"/>
      <c r="DK7" s="1159"/>
      <c r="DL7" s="1157" t="s">
        <v>559</v>
      </c>
      <c r="DM7" s="1158"/>
      <c r="DN7" s="1158"/>
      <c r="DO7" s="1158"/>
      <c r="DP7" s="1159"/>
      <c r="DQ7" s="1157" t="s">
        <v>559</v>
      </c>
      <c r="DR7" s="1158"/>
      <c r="DS7" s="1158"/>
      <c r="DT7" s="1158"/>
      <c r="DU7" s="1159"/>
      <c r="DV7" s="1184"/>
      <c r="DW7" s="1185"/>
      <c r="DX7" s="1185"/>
      <c r="DY7" s="1185"/>
      <c r="DZ7" s="1186"/>
      <c r="EA7" s="234"/>
    </row>
    <row r="8" spans="1:131" s="235" customFormat="1" ht="26.25" customHeight="1">
      <c r="A8" s="241">
        <v>2</v>
      </c>
      <c r="B8" s="1106" t="s">
        <v>381</v>
      </c>
      <c r="C8" s="1107"/>
      <c r="D8" s="1107"/>
      <c r="E8" s="1107"/>
      <c r="F8" s="1107"/>
      <c r="G8" s="1107"/>
      <c r="H8" s="1107"/>
      <c r="I8" s="1107"/>
      <c r="J8" s="1107"/>
      <c r="K8" s="1107"/>
      <c r="L8" s="1107"/>
      <c r="M8" s="1107"/>
      <c r="N8" s="1107"/>
      <c r="O8" s="1107"/>
      <c r="P8" s="1108"/>
      <c r="Q8" s="1112">
        <v>10</v>
      </c>
      <c r="R8" s="1113"/>
      <c r="S8" s="1113"/>
      <c r="T8" s="1113"/>
      <c r="U8" s="1113"/>
      <c r="V8" s="1113">
        <v>10</v>
      </c>
      <c r="W8" s="1113"/>
      <c r="X8" s="1113"/>
      <c r="Y8" s="1113"/>
      <c r="Z8" s="1113"/>
      <c r="AA8" s="1113">
        <v>0</v>
      </c>
      <c r="AB8" s="1113"/>
      <c r="AC8" s="1113"/>
      <c r="AD8" s="1113"/>
      <c r="AE8" s="1114"/>
      <c r="AF8" s="1088">
        <v>0</v>
      </c>
      <c r="AG8" s="1089"/>
      <c r="AH8" s="1089"/>
      <c r="AI8" s="1089"/>
      <c r="AJ8" s="1090"/>
      <c r="AK8" s="1155">
        <v>8</v>
      </c>
      <c r="AL8" s="1156"/>
      <c r="AM8" s="1156"/>
      <c r="AN8" s="1156"/>
      <c r="AO8" s="1156"/>
      <c r="AP8" s="1156">
        <v>13</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565</v>
      </c>
      <c r="BT8" s="1084"/>
      <c r="BU8" s="1084"/>
      <c r="BV8" s="1084"/>
      <c r="BW8" s="1084"/>
      <c r="BX8" s="1084"/>
      <c r="BY8" s="1084"/>
      <c r="BZ8" s="1084"/>
      <c r="CA8" s="1084"/>
      <c r="CB8" s="1084"/>
      <c r="CC8" s="1084"/>
      <c r="CD8" s="1084"/>
      <c r="CE8" s="1084"/>
      <c r="CF8" s="1084"/>
      <c r="CG8" s="1085"/>
      <c r="CH8" s="1058">
        <v>-16</v>
      </c>
      <c r="CI8" s="1059"/>
      <c r="CJ8" s="1059"/>
      <c r="CK8" s="1059"/>
      <c r="CL8" s="1060"/>
      <c r="CM8" s="1058">
        <v>-21</v>
      </c>
      <c r="CN8" s="1059"/>
      <c r="CO8" s="1059"/>
      <c r="CP8" s="1059"/>
      <c r="CQ8" s="1060"/>
      <c r="CR8" s="1058">
        <v>20</v>
      </c>
      <c r="CS8" s="1059"/>
      <c r="CT8" s="1059"/>
      <c r="CU8" s="1059"/>
      <c r="CV8" s="1060"/>
      <c r="CW8" s="1058">
        <v>16</v>
      </c>
      <c r="CX8" s="1059"/>
      <c r="CY8" s="1059"/>
      <c r="CZ8" s="1059"/>
      <c r="DA8" s="1060"/>
      <c r="DB8" s="1058" t="s">
        <v>559</v>
      </c>
      <c r="DC8" s="1059"/>
      <c r="DD8" s="1059"/>
      <c r="DE8" s="1059"/>
      <c r="DF8" s="1060"/>
      <c r="DG8" s="1058" t="s">
        <v>559</v>
      </c>
      <c r="DH8" s="1059"/>
      <c r="DI8" s="1059"/>
      <c r="DJ8" s="1059"/>
      <c r="DK8" s="1060"/>
      <c r="DL8" s="1058" t="s">
        <v>559</v>
      </c>
      <c r="DM8" s="1059"/>
      <c r="DN8" s="1059"/>
      <c r="DO8" s="1059"/>
      <c r="DP8" s="1060"/>
      <c r="DQ8" s="1058" t="s">
        <v>559</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566</v>
      </c>
      <c r="BT9" s="1084"/>
      <c r="BU9" s="1084"/>
      <c r="BV9" s="1084"/>
      <c r="BW9" s="1084"/>
      <c r="BX9" s="1084"/>
      <c r="BY9" s="1084"/>
      <c r="BZ9" s="1084"/>
      <c r="CA9" s="1084"/>
      <c r="CB9" s="1084"/>
      <c r="CC9" s="1084"/>
      <c r="CD9" s="1084"/>
      <c r="CE9" s="1084"/>
      <c r="CF9" s="1084"/>
      <c r="CG9" s="1085"/>
      <c r="CH9" s="1058">
        <v>0</v>
      </c>
      <c r="CI9" s="1059"/>
      <c r="CJ9" s="1059"/>
      <c r="CK9" s="1059"/>
      <c r="CL9" s="1060"/>
      <c r="CM9" s="1058">
        <v>9</v>
      </c>
      <c r="CN9" s="1059"/>
      <c r="CO9" s="1059"/>
      <c r="CP9" s="1059"/>
      <c r="CQ9" s="1060"/>
      <c r="CR9" s="1058">
        <v>3</v>
      </c>
      <c r="CS9" s="1059"/>
      <c r="CT9" s="1059"/>
      <c r="CU9" s="1059"/>
      <c r="CV9" s="1060"/>
      <c r="CW9" s="1058" t="s">
        <v>559</v>
      </c>
      <c r="CX9" s="1059"/>
      <c r="CY9" s="1059"/>
      <c r="CZ9" s="1059"/>
      <c r="DA9" s="1060"/>
      <c r="DB9" s="1058" t="s">
        <v>559</v>
      </c>
      <c r="DC9" s="1059"/>
      <c r="DD9" s="1059"/>
      <c r="DE9" s="1059"/>
      <c r="DF9" s="1060"/>
      <c r="DG9" s="1058" t="s">
        <v>559</v>
      </c>
      <c r="DH9" s="1059"/>
      <c r="DI9" s="1059"/>
      <c r="DJ9" s="1059"/>
      <c r="DK9" s="1060"/>
      <c r="DL9" s="1058" t="s">
        <v>559</v>
      </c>
      <c r="DM9" s="1059"/>
      <c r="DN9" s="1059"/>
      <c r="DO9" s="1059"/>
      <c r="DP9" s="1060"/>
      <c r="DQ9" s="1058" t="s">
        <v>559</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567</v>
      </c>
      <c r="BT10" s="1084"/>
      <c r="BU10" s="1084"/>
      <c r="BV10" s="1084"/>
      <c r="BW10" s="1084"/>
      <c r="BX10" s="1084"/>
      <c r="BY10" s="1084"/>
      <c r="BZ10" s="1084"/>
      <c r="CA10" s="1084"/>
      <c r="CB10" s="1084"/>
      <c r="CC10" s="1084"/>
      <c r="CD10" s="1084"/>
      <c r="CE10" s="1084"/>
      <c r="CF10" s="1084"/>
      <c r="CG10" s="1085"/>
      <c r="CH10" s="1058">
        <v>-29</v>
      </c>
      <c r="CI10" s="1059"/>
      <c r="CJ10" s="1059"/>
      <c r="CK10" s="1059"/>
      <c r="CL10" s="1060"/>
      <c r="CM10" s="1058">
        <v>4</v>
      </c>
      <c r="CN10" s="1059"/>
      <c r="CO10" s="1059"/>
      <c r="CP10" s="1059"/>
      <c r="CQ10" s="1060"/>
      <c r="CR10" s="1058">
        <v>11</v>
      </c>
      <c r="CS10" s="1059"/>
      <c r="CT10" s="1059"/>
      <c r="CU10" s="1059"/>
      <c r="CV10" s="1060"/>
      <c r="CW10" s="1058">
        <v>0</v>
      </c>
      <c r="CX10" s="1059"/>
      <c r="CY10" s="1059"/>
      <c r="CZ10" s="1059"/>
      <c r="DA10" s="1060"/>
      <c r="DB10" s="1058" t="s">
        <v>559</v>
      </c>
      <c r="DC10" s="1059"/>
      <c r="DD10" s="1059"/>
      <c r="DE10" s="1059"/>
      <c r="DF10" s="1060"/>
      <c r="DG10" s="1058" t="s">
        <v>559</v>
      </c>
      <c r="DH10" s="1059"/>
      <c r="DI10" s="1059"/>
      <c r="DJ10" s="1059"/>
      <c r="DK10" s="1060"/>
      <c r="DL10" s="1058">
        <v>144</v>
      </c>
      <c r="DM10" s="1059"/>
      <c r="DN10" s="1059"/>
      <c r="DO10" s="1059"/>
      <c r="DP10" s="1060"/>
      <c r="DQ10" s="1058">
        <v>101</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v>21817</v>
      </c>
      <c r="R23" s="1138"/>
      <c r="S23" s="1138"/>
      <c r="T23" s="1138"/>
      <c r="U23" s="1138"/>
      <c r="V23" s="1138">
        <v>21170</v>
      </c>
      <c r="W23" s="1138"/>
      <c r="X23" s="1138"/>
      <c r="Y23" s="1138"/>
      <c r="Z23" s="1138"/>
      <c r="AA23" s="1138">
        <v>647</v>
      </c>
      <c r="AB23" s="1138"/>
      <c r="AC23" s="1138"/>
      <c r="AD23" s="1138"/>
      <c r="AE23" s="1139"/>
      <c r="AF23" s="1140">
        <v>411</v>
      </c>
      <c r="AG23" s="1138"/>
      <c r="AH23" s="1138"/>
      <c r="AI23" s="1138"/>
      <c r="AJ23" s="1141"/>
      <c r="AK23" s="1142"/>
      <c r="AL23" s="1143"/>
      <c r="AM23" s="1143"/>
      <c r="AN23" s="1143"/>
      <c r="AO23" s="1143"/>
      <c r="AP23" s="1138">
        <v>28354</v>
      </c>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363</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395</v>
      </c>
      <c r="C28" s="1120"/>
      <c r="D28" s="1120"/>
      <c r="E28" s="1120"/>
      <c r="F28" s="1120"/>
      <c r="G28" s="1120"/>
      <c r="H28" s="1120"/>
      <c r="I28" s="1120"/>
      <c r="J28" s="1120"/>
      <c r="K28" s="1120"/>
      <c r="L28" s="1120"/>
      <c r="M28" s="1120"/>
      <c r="N28" s="1120"/>
      <c r="O28" s="1120"/>
      <c r="P28" s="1121"/>
      <c r="Q28" s="1122">
        <v>3990</v>
      </c>
      <c r="R28" s="1123"/>
      <c r="S28" s="1123"/>
      <c r="T28" s="1123"/>
      <c r="U28" s="1123"/>
      <c r="V28" s="1123">
        <v>3635</v>
      </c>
      <c r="W28" s="1123"/>
      <c r="X28" s="1123"/>
      <c r="Y28" s="1123"/>
      <c r="Z28" s="1123"/>
      <c r="AA28" s="1123">
        <v>355</v>
      </c>
      <c r="AB28" s="1123"/>
      <c r="AC28" s="1123"/>
      <c r="AD28" s="1123"/>
      <c r="AE28" s="1124"/>
      <c r="AF28" s="1125">
        <v>355</v>
      </c>
      <c r="AG28" s="1123"/>
      <c r="AH28" s="1123"/>
      <c r="AI28" s="1123"/>
      <c r="AJ28" s="1126"/>
      <c r="AK28" s="1127">
        <v>239</v>
      </c>
      <c r="AL28" s="1115"/>
      <c r="AM28" s="1115"/>
      <c r="AN28" s="1115"/>
      <c r="AO28" s="1115"/>
      <c r="AP28" s="1115" t="s">
        <v>558</v>
      </c>
      <c r="AQ28" s="1115"/>
      <c r="AR28" s="1115"/>
      <c r="AS28" s="1115"/>
      <c r="AT28" s="1115"/>
      <c r="AU28" s="1115" t="s">
        <v>559</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396</v>
      </c>
      <c r="C29" s="1107"/>
      <c r="D29" s="1107"/>
      <c r="E29" s="1107"/>
      <c r="F29" s="1107"/>
      <c r="G29" s="1107"/>
      <c r="H29" s="1107"/>
      <c r="I29" s="1107"/>
      <c r="J29" s="1107"/>
      <c r="K29" s="1107"/>
      <c r="L29" s="1107"/>
      <c r="M29" s="1107"/>
      <c r="N29" s="1107"/>
      <c r="O29" s="1107"/>
      <c r="P29" s="1108"/>
      <c r="Q29" s="1112">
        <v>4396</v>
      </c>
      <c r="R29" s="1113"/>
      <c r="S29" s="1113"/>
      <c r="T29" s="1113"/>
      <c r="U29" s="1113"/>
      <c r="V29" s="1113">
        <v>4338</v>
      </c>
      <c r="W29" s="1113"/>
      <c r="X29" s="1113"/>
      <c r="Y29" s="1113"/>
      <c r="Z29" s="1113"/>
      <c r="AA29" s="1113">
        <v>58</v>
      </c>
      <c r="AB29" s="1113"/>
      <c r="AC29" s="1113"/>
      <c r="AD29" s="1113"/>
      <c r="AE29" s="1114"/>
      <c r="AF29" s="1088">
        <v>58</v>
      </c>
      <c r="AG29" s="1089"/>
      <c r="AH29" s="1089"/>
      <c r="AI29" s="1089"/>
      <c r="AJ29" s="1090"/>
      <c r="AK29" s="1049">
        <v>651</v>
      </c>
      <c r="AL29" s="1040"/>
      <c r="AM29" s="1040"/>
      <c r="AN29" s="1040"/>
      <c r="AO29" s="1040"/>
      <c r="AP29" s="1040" t="s">
        <v>559</v>
      </c>
      <c r="AQ29" s="1040"/>
      <c r="AR29" s="1040"/>
      <c r="AS29" s="1040"/>
      <c r="AT29" s="1040"/>
      <c r="AU29" s="1040" t="s">
        <v>559</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397</v>
      </c>
      <c r="C30" s="1107"/>
      <c r="D30" s="1107"/>
      <c r="E30" s="1107"/>
      <c r="F30" s="1107"/>
      <c r="G30" s="1107"/>
      <c r="H30" s="1107"/>
      <c r="I30" s="1107"/>
      <c r="J30" s="1107"/>
      <c r="K30" s="1107"/>
      <c r="L30" s="1107"/>
      <c r="M30" s="1107"/>
      <c r="N30" s="1107"/>
      <c r="O30" s="1107"/>
      <c r="P30" s="1108"/>
      <c r="Q30" s="1112">
        <v>454</v>
      </c>
      <c r="R30" s="1113"/>
      <c r="S30" s="1113"/>
      <c r="T30" s="1113"/>
      <c r="U30" s="1113"/>
      <c r="V30" s="1113">
        <v>429</v>
      </c>
      <c r="W30" s="1113"/>
      <c r="X30" s="1113"/>
      <c r="Y30" s="1113"/>
      <c r="Z30" s="1113"/>
      <c r="AA30" s="1113">
        <v>25</v>
      </c>
      <c r="AB30" s="1113"/>
      <c r="AC30" s="1113"/>
      <c r="AD30" s="1113"/>
      <c r="AE30" s="1114"/>
      <c r="AF30" s="1088">
        <v>25</v>
      </c>
      <c r="AG30" s="1089"/>
      <c r="AH30" s="1089"/>
      <c r="AI30" s="1089"/>
      <c r="AJ30" s="1090"/>
      <c r="AK30" s="1049">
        <v>130</v>
      </c>
      <c r="AL30" s="1040"/>
      <c r="AM30" s="1040"/>
      <c r="AN30" s="1040"/>
      <c r="AO30" s="1040"/>
      <c r="AP30" s="1040" t="s">
        <v>559</v>
      </c>
      <c r="AQ30" s="1040"/>
      <c r="AR30" s="1040"/>
      <c r="AS30" s="1040"/>
      <c r="AT30" s="1040"/>
      <c r="AU30" s="1040" t="s">
        <v>559</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944</v>
      </c>
      <c r="R31" s="1113"/>
      <c r="S31" s="1113"/>
      <c r="T31" s="1113"/>
      <c r="U31" s="1113"/>
      <c r="V31" s="1113">
        <v>951</v>
      </c>
      <c r="W31" s="1113"/>
      <c r="X31" s="1113"/>
      <c r="Y31" s="1113"/>
      <c r="Z31" s="1113"/>
      <c r="AA31" s="1113">
        <v>-7</v>
      </c>
      <c r="AB31" s="1113"/>
      <c r="AC31" s="1113"/>
      <c r="AD31" s="1113"/>
      <c r="AE31" s="1114"/>
      <c r="AF31" s="1088">
        <v>305</v>
      </c>
      <c r="AG31" s="1089"/>
      <c r="AH31" s="1089"/>
      <c r="AI31" s="1089"/>
      <c r="AJ31" s="1090"/>
      <c r="AK31" s="1049">
        <v>255</v>
      </c>
      <c r="AL31" s="1040"/>
      <c r="AM31" s="1040"/>
      <c r="AN31" s="1040"/>
      <c r="AO31" s="1040"/>
      <c r="AP31" s="1040">
        <v>4499</v>
      </c>
      <c r="AQ31" s="1040"/>
      <c r="AR31" s="1040"/>
      <c r="AS31" s="1040"/>
      <c r="AT31" s="1040"/>
      <c r="AU31" s="1040">
        <v>2902</v>
      </c>
      <c r="AV31" s="1040"/>
      <c r="AW31" s="1040"/>
      <c r="AX31" s="1040"/>
      <c r="AY31" s="1040"/>
      <c r="AZ31" s="1111"/>
      <c r="BA31" s="1111"/>
      <c r="BB31" s="1111"/>
      <c r="BC31" s="1111"/>
      <c r="BD31" s="1111"/>
      <c r="BE31" s="1101" t="s">
        <v>399</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400</v>
      </c>
      <c r="C32" s="1107"/>
      <c r="D32" s="1107"/>
      <c r="E32" s="1107"/>
      <c r="F32" s="1107"/>
      <c r="G32" s="1107"/>
      <c r="H32" s="1107"/>
      <c r="I32" s="1107"/>
      <c r="J32" s="1107"/>
      <c r="K32" s="1107"/>
      <c r="L32" s="1107"/>
      <c r="M32" s="1107"/>
      <c r="N32" s="1107"/>
      <c r="O32" s="1107"/>
      <c r="P32" s="1108"/>
      <c r="Q32" s="1112">
        <v>264</v>
      </c>
      <c r="R32" s="1113"/>
      <c r="S32" s="1113"/>
      <c r="T32" s="1113"/>
      <c r="U32" s="1113"/>
      <c r="V32" s="1113">
        <v>264</v>
      </c>
      <c r="W32" s="1113"/>
      <c r="X32" s="1113"/>
      <c r="Y32" s="1113"/>
      <c r="Z32" s="1113"/>
      <c r="AA32" s="1113">
        <v>0</v>
      </c>
      <c r="AB32" s="1113"/>
      <c r="AC32" s="1113"/>
      <c r="AD32" s="1113"/>
      <c r="AE32" s="1114"/>
      <c r="AF32" s="1088">
        <v>0</v>
      </c>
      <c r="AG32" s="1089"/>
      <c r="AH32" s="1089"/>
      <c r="AI32" s="1089"/>
      <c r="AJ32" s="1090"/>
      <c r="AK32" s="1049">
        <v>163</v>
      </c>
      <c r="AL32" s="1040"/>
      <c r="AM32" s="1040"/>
      <c r="AN32" s="1040"/>
      <c r="AO32" s="1040"/>
      <c r="AP32" s="1040">
        <v>1797</v>
      </c>
      <c r="AQ32" s="1040"/>
      <c r="AR32" s="1040"/>
      <c r="AS32" s="1040"/>
      <c r="AT32" s="1040"/>
      <c r="AU32" s="1040">
        <v>1724</v>
      </c>
      <c r="AV32" s="1040"/>
      <c r="AW32" s="1040"/>
      <c r="AX32" s="1040"/>
      <c r="AY32" s="1040"/>
      <c r="AZ32" s="1111"/>
      <c r="BA32" s="1111"/>
      <c r="BB32" s="1111"/>
      <c r="BC32" s="1111"/>
      <c r="BD32" s="1111"/>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402</v>
      </c>
      <c r="C33" s="1107"/>
      <c r="D33" s="1107"/>
      <c r="E33" s="1107"/>
      <c r="F33" s="1107"/>
      <c r="G33" s="1107"/>
      <c r="H33" s="1107"/>
      <c r="I33" s="1107"/>
      <c r="J33" s="1107"/>
      <c r="K33" s="1107"/>
      <c r="L33" s="1107"/>
      <c r="M33" s="1107"/>
      <c r="N33" s="1107"/>
      <c r="O33" s="1107"/>
      <c r="P33" s="1108"/>
      <c r="Q33" s="1112">
        <v>442</v>
      </c>
      <c r="R33" s="1113"/>
      <c r="S33" s="1113"/>
      <c r="T33" s="1113"/>
      <c r="U33" s="1113"/>
      <c r="V33" s="1113">
        <v>440</v>
      </c>
      <c r="W33" s="1113"/>
      <c r="X33" s="1113"/>
      <c r="Y33" s="1113"/>
      <c r="Z33" s="1113"/>
      <c r="AA33" s="1113">
        <v>2</v>
      </c>
      <c r="AB33" s="1113"/>
      <c r="AC33" s="1113"/>
      <c r="AD33" s="1113"/>
      <c r="AE33" s="1114"/>
      <c r="AF33" s="1088">
        <v>2</v>
      </c>
      <c r="AG33" s="1089"/>
      <c r="AH33" s="1089"/>
      <c r="AI33" s="1089"/>
      <c r="AJ33" s="1090"/>
      <c r="AK33" s="1049">
        <v>249</v>
      </c>
      <c r="AL33" s="1040"/>
      <c r="AM33" s="1040"/>
      <c r="AN33" s="1040"/>
      <c r="AO33" s="1040"/>
      <c r="AP33" s="1040">
        <v>2380</v>
      </c>
      <c r="AQ33" s="1040"/>
      <c r="AR33" s="1040"/>
      <c r="AS33" s="1040"/>
      <c r="AT33" s="1040"/>
      <c r="AU33" s="1040">
        <v>2287</v>
      </c>
      <c r="AV33" s="1040"/>
      <c r="AW33" s="1040"/>
      <c r="AX33" s="1040"/>
      <c r="AY33" s="1040"/>
      <c r="AZ33" s="1111"/>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403</v>
      </c>
      <c r="C34" s="1107"/>
      <c r="D34" s="1107"/>
      <c r="E34" s="1107"/>
      <c r="F34" s="1107"/>
      <c r="G34" s="1107"/>
      <c r="H34" s="1107"/>
      <c r="I34" s="1107"/>
      <c r="J34" s="1107"/>
      <c r="K34" s="1107"/>
      <c r="L34" s="1107"/>
      <c r="M34" s="1107"/>
      <c r="N34" s="1107"/>
      <c r="O34" s="1107"/>
      <c r="P34" s="1108"/>
      <c r="Q34" s="1112">
        <v>438</v>
      </c>
      <c r="R34" s="1113"/>
      <c r="S34" s="1113"/>
      <c r="T34" s="1113"/>
      <c r="U34" s="1113"/>
      <c r="V34" s="1113">
        <v>438</v>
      </c>
      <c r="W34" s="1113"/>
      <c r="X34" s="1113"/>
      <c r="Y34" s="1113"/>
      <c r="Z34" s="1113"/>
      <c r="AA34" s="1113">
        <v>0</v>
      </c>
      <c r="AB34" s="1113"/>
      <c r="AC34" s="1113"/>
      <c r="AD34" s="1113"/>
      <c r="AE34" s="1114"/>
      <c r="AF34" s="1088">
        <v>0</v>
      </c>
      <c r="AG34" s="1089"/>
      <c r="AH34" s="1089"/>
      <c r="AI34" s="1089"/>
      <c r="AJ34" s="1090"/>
      <c r="AK34" s="1049">
        <v>296</v>
      </c>
      <c r="AL34" s="1040"/>
      <c r="AM34" s="1040"/>
      <c r="AN34" s="1040"/>
      <c r="AO34" s="1040"/>
      <c r="AP34" s="1040">
        <v>2265</v>
      </c>
      <c r="AQ34" s="1040"/>
      <c r="AR34" s="1040"/>
      <c r="AS34" s="1040"/>
      <c r="AT34" s="1040"/>
      <c r="AU34" s="1040">
        <v>2254</v>
      </c>
      <c r="AV34" s="1040"/>
      <c r="AW34" s="1040"/>
      <c r="AX34" s="1040"/>
      <c r="AY34" s="1040"/>
      <c r="AZ34" s="1111"/>
      <c r="BA34" s="1111"/>
      <c r="BB34" s="1111"/>
      <c r="BC34" s="1111"/>
      <c r="BD34" s="1111"/>
      <c r="BE34" s="1101" t="s">
        <v>401</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404</v>
      </c>
      <c r="C35" s="1107"/>
      <c r="D35" s="1107"/>
      <c r="E35" s="1107"/>
      <c r="F35" s="1107"/>
      <c r="G35" s="1107"/>
      <c r="H35" s="1107"/>
      <c r="I35" s="1107"/>
      <c r="J35" s="1107"/>
      <c r="K35" s="1107"/>
      <c r="L35" s="1107"/>
      <c r="M35" s="1107"/>
      <c r="N35" s="1107"/>
      <c r="O35" s="1107"/>
      <c r="P35" s="1108"/>
      <c r="Q35" s="1112">
        <v>322</v>
      </c>
      <c r="R35" s="1113"/>
      <c r="S35" s="1113"/>
      <c r="T35" s="1113"/>
      <c r="U35" s="1113"/>
      <c r="V35" s="1113">
        <v>321</v>
      </c>
      <c r="W35" s="1113"/>
      <c r="X35" s="1113"/>
      <c r="Y35" s="1113"/>
      <c r="Z35" s="1113"/>
      <c r="AA35" s="1113">
        <v>1</v>
      </c>
      <c r="AB35" s="1113"/>
      <c r="AC35" s="1113"/>
      <c r="AD35" s="1113"/>
      <c r="AE35" s="1114"/>
      <c r="AF35" s="1088">
        <v>0</v>
      </c>
      <c r="AG35" s="1089"/>
      <c r="AH35" s="1089"/>
      <c r="AI35" s="1089"/>
      <c r="AJ35" s="1090"/>
      <c r="AK35" s="1049">
        <v>125</v>
      </c>
      <c r="AL35" s="1040"/>
      <c r="AM35" s="1040"/>
      <c r="AN35" s="1040"/>
      <c r="AO35" s="1040"/>
      <c r="AP35" s="1040">
        <v>375</v>
      </c>
      <c r="AQ35" s="1040"/>
      <c r="AR35" s="1040"/>
      <c r="AS35" s="1040"/>
      <c r="AT35" s="1040"/>
      <c r="AU35" s="1040">
        <v>265</v>
      </c>
      <c r="AV35" s="1040"/>
      <c r="AW35" s="1040"/>
      <c r="AX35" s="1040"/>
      <c r="AY35" s="1040"/>
      <c r="AZ35" s="1111"/>
      <c r="BA35" s="1111"/>
      <c r="BB35" s="1111"/>
      <c r="BC35" s="1111"/>
      <c r="BD35" s="1111"/>
      <c r="BE35" s="1101" t="s">
        <v>401</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405</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745</v>
      </c>
      <c r="AG63" s="1028"/>
      <c r="AH63" s="1028"/>
      <c r="AI63" s="1028"/>
      <c r="AJ63" s="1099"/>
      <c r="AK63" s="1100"/>
      <c r="AL63" s="1032"/>
      <c r="AM63" s="1032"/>
      <c r="AN63" s="1032"/>
      <c r="AO63" s="1032"/>
      <c r="AP63" s="1028">
        <v>11316</v>
      </c>
      <c r="AQ63" s="1028"/>
      <c r="AR63" s="1028"/>
      <c r="AS63" s="1028"/>
      <c r="AT63" s="1028"/>
      <c r="AU63" s="1028">
        <v>9432</v>
      </c>
      <c r="AV63" s="1028"/>
      <c r="AW63" s="1028"/>
      <c r="AX63" s="1028"/>
      <c r="AY63" s="1028"/>
      <c r="AZ63" s="1094"/>
      <c r="BA63" s="1094"/>
      <c r="BB63" s="1094"/>
      <c r="BC63" s="1094"/>
      <c r="BD63" s="1094"/>
      <c r="BE63" s="1029"/>
      <c r="BF63" s="1029"/>
      <c r="BG63" s="1029"/>
      <c r="BH63" s="1029"/>
      <c r="BI63" s="1030"/>
      <c r="BJ63" s="1095" t="s">
        <v>123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408</v>
      </c>
      <c r="B66" s="1065"/>
      <c r="C66" s="1065"/>
      <c r="D66" s="1065"/>
      <c r="E66" s="1065"/>
      <c r="F66" s="1065"/>
      <c r="G66" s="1065"/>
      <c r="H66" s="1065"/>
      <c r="I66" s="1065"/>
      <c r="J66" s="1065"/>
      <c r="K66" s="1065"/>
      <c r="L66" s="1065"/>
      <c r="M66" s="1065"/>
      <c r="N66" s="1065"/>
      <c r="O66" s="1065"/>
      <c r="P66" s="1066"/>
      <c r="Q66" s="1070" t="s">
        <v>387</v>
      </c>
      <c r="R66" s="1071"/>
      <c r="S66" s="1071"/>
      <c r="T66" s="1071"/>
      <c r="U66" s="1072"/>
      <c r="V66" s="1070" t="s">
        <v>388</v>
      </c>
      <c r="W66" s="1071"/>
      <c r="X66" s="1071"/>
      <c r="Y66" s="1071"/>
      <c r="Z66" s="1072"/>
      <c r="AA66" s="1070" t="s">
        <v>389</v>
      </c>
      <c r="AB66" s="1071"/>
      <c r="AC66" s="1071"/>
      <c r="AD66" s="1071"/>
      <c r="AE66" s="1072"/>
      <c r="AF66" s="1076" t="s">
        <v>390</v>
      </c>
      <c r="AG66" s="1077"/>
      <c r="AH66" s="1077"/>
      <c r="AI66" s="1077"/>
      <c r="AJ66" s="1078"/>
      <c r="AK66" s="1070" t="s">
        <v>391</v>
      </c>
      <c r="AL66" s="1065"/>
      <c r="AM66" s="1065"/>
      <c r="AN66" s="1065"/>
      <c r="AO66" s="1066"/>
      <c r="AP66" s="1070" t="s">
        <v>392</v>
      </c>
      <c r="AQ66" s="1071"/>
      <c r="AR66" s="1071"/>
      <c r="AS66" s="1071"/>
      <c r="AT66" s="1072"/>
      <c r="AU66" s="1070" t="s">
        <v>409</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560</v>
      </c>
      <c r="C68" s="1055"/>
      <c r="D68" s="1055"/>
      <c r="E68" s="1055"/>
      <c r="F68" s="1055"/>
      <c r="G68" s="1055"/>
      <c r="H68" s="1055"/>
      <c r="I68" s="1055"/>
      <c r="J68" s="1055"/>
      <c r="K68" s="1055"/>
      <c r="L68" s="1055"/>
      <c r="M68" s="1055"/>
      <c r="N68" s="1055"/>
      <c r="O68" s="1055"/>
      <c r="P68" s="1056"/>
      <c r="Q68" s="1057">
        <v>1010</v>
      </c>
      <c r="R68" s="1051"/>
      <c r="S68" s="1051"/>
      <c r="T68" s="1051"/>
      <c r="U68" s="1051"/>
      <c r="V68" s="1051">
        <v>1005</v>
      </c>
      <c r="W68" s="1051"/>
      <c r="X68" s="1051"/>
      <c r="Y68" s="1051"/>
      <c r="Z68" s="1051"/>
      <c r="AA68" s="1051">
        <v>5</v>
      </c>
      <c r="AB68" s="1051"/>
      <c r="AC68" s="1051"/>
      <c r="AD68" s="1051"/>
      <c r="AE68" s="1051"/>
      <c r="AF68" s="1051">
        <v>5</v>
      </c>
      <c r="AG68" s="1051"/>
      <c r="AH68" s="1051"/>
      <c r="AI68" s="1051"/>
      <c r="AJ68" s="1051"/>
      <c r="AK68" s="1051">
        <v>0</v>
      </c>
      <c r="AL68" s="1051"/>
      <c r="AM68" s="1051"/>
      <c r="AN68" s="1051"/>
      <c r="AO68" s="1051"/>
      <c r="AP68" s="1051" t="s">
        <v>559</v>
      </c>
      <c r="AQ68" s="1051"/>
      <c r="AR68" s="1051"/>
      <c r="AS68" s="1051"/>
      <c r="AT68" s="1051"/>
      <c r="AU68" s="1051" t="s">
        <v>559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561</v>
      </c>
      <c r="C69" s="1044"/>
      <c r="D69" s="1044"/>
      <c r="E69" s="1044"/>
      <c r="F69" s="1044"/>
      <c r="G69" s="1044"/>
      <c r="H69" s="1044"/>
      <c r="I69" s="1044"/>
      <c r="J69" s="1044"/>
      <c r="K69" s="1044"/>
      <c r="L69" s="1044"/>
      <c r="M69" s="1044"/>
      <c r="N69" s="1044"/>
      <c r="O69" s="1044"/>
      <c r="P69" s="1045"/>
      <c r="Q69" s="1046">
        <v>400544</v>
      </c>
      <c r="R69" s="1040"/>
      <c r="S69" s="1040"/>
      <c r="T69" s="1040"/>
      <c r="U69" s="1040"/>
      <c r="V69" s="1040">
        <v>397780</v>
      </c>
      <c r="W69" s="1040"/>
      <c r="X69" s="1040"/>
      <c r="Y69" s="1040"/>
      <c r="Z69" s="1040"/>
      <c r="AA69" s="1040">
        <v>2764</v>
      </c>
      <c r="AB69" s="1040"/>
      <c r="AC69" s="1040"/>
      <c r="AD69" s="1040"/>
      <c r="AE69" s="1040"/>
      <c r="AF69" s="1040">
        <v>2764</v>
      </c>
      <c r="AG69" s="1040"/>
      <c r="AH69" s="1040"/>
      <c r="AI69" s="1040"/>
      <c r="AJ69" s="1040"/>
      <c r="AK69" s="1040">
        <v>725</v>
      </c>
      <c r="AL69" s="1040"/>
      <c r="AM69" s="1040"/>
      <c r="AN69" s="1040"/>
      <c r="AO69" s="1040"/>
      <c r="AP69" s="1040" t="s">
        <v>559</v>
      </c>
      <c r="AQ69" s="1040"/>
      <c r="AR69" s="1040"/>
      <c r="AS69" s="1040"/>
      <c r="AT69" s="1040"/>
      <c r="AU69" s="1040" t="s">
        <v>559</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562</v>
      </c>
      <c r="C70" s="1044"/>
      <c r="D70" s="1044"/>
      <c r="E70" s="1044"/>
      <c r="F70" s="1044"/>
      <c r="G70" s="1044"/>
      <c r="H70" s="1044"/>
      <c r="I70" s="1044"/>
      <c r="J70" s="1044"/>
      <c r="K70" s="1044"/>
      <c r="L70" s="1044"/>
      <c r="M70" s="1044"/>
      <c r="N70" s="1044"/>
      <c r="O70" s="1044"/>
      <c r="P70" s="1045"/>
      <c r="Q70" s="1046">
        <v>6201</v>
      </c>
      <c r="R70" s="1040"/>
      <c r="S70" s="1040"/>
      <c r="T70" s="1040"/>
      <c r="U70" s="1040"/>
      <c r="V70" s="1040">
        <v>5806</v>
      </c>
      <c r="W70" s="1040"/>
      <c r="X70" s="1040"/>
      <c r="Y70" s="1040"/>
      <c r="Z70" s="1040"/>
      <c r="AA70" s="1040">
        <v>394</v>
      </c>
      <c r="AB70" s="1040"/>
      <c r="AC70" s="1040"/>
      <c r="AD70" s="1040"/>
      <c r="AE70" s="1040"/>
      <c r="AF70" s="1040">
        <v>394</v>
      </c>
      <c r="AG70" s="1040"/>
      <c r="AH70" s="1040"/>
      <c r="AI70" s="1040"/>
      <c r="AJ70" s="1040"/>
      <c r="AK70" s="1040" t="s">
        <v>568</v>
      </c>
      <c r="AL70" s="1040"/>
      <c r="AM70" s="1040"/>
      <c r="AN70" s="1040"/>
      <c r="AO70" s="1040"/>
      <c r="AP70" s="1040" t="s">
        <v>559</v>
      </c>
      <c r="AQ70" s="1040"/>
      <c r="AR70" s="1040"/>
      <c r="AS70" s="1040"/>
      <c r="AT70" s="1040"/>
      <c r="AU70" s="1040" t="s">
        <v>559</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563</v>
      </c>
      <c r="C71" s="1044"/>
      <c r="D71" s="1044"/>
      <c r="E71" s="1044"/>
      <c r="F71" s="1044"/>
      <c r="G71" s="1044"/>
      <c r="H71" s="1044"/>
      <c r="I71" s="1044"/>
      <c r="J71" s="1044"/>
      <c r="K71" s="1044"/>
      <c r="L71" s="1044"/>
      <c r="M71" s="1044"/>
      <c r="N71" s="1044"/>
      <c r="O71" s="1044"/>
      <c r="P71" s="1045"/>
      <c r="Q71" s="1046">
        <v>688</v>
      </c>
      <c r="R71" s="1040"/>
      <c r="S71" s="1040"/>
      <c r="T71" s="1040"/>
      <c r="U71" s="1040"/>
      <c r="V71" s="1040">
        <v>663</v>
      </c>
      <c r="W71" s="1040"/>
      <c r="X71" s="1040"/>
      <c r="Y71" s="1040"/>
      <c r="Z71" s="1040"/>
      <c r="AA71" s="1040">
        <v>25</v>
      </c>
      <c r="AB71" s="1040"/>
      <c r="AC71" s="1040"/>
      <c r="AD71" s="1040"/>
      <c r="AE71" s="1040"/>
      <c r="AF71" s="1040">
        <v>25</v>
      </c>
      <c r="AG71" s="1040"/>
      <c r="AH71" s="1040"/>
      <c r="AI71" s="1040"/>
      <c r="AJ71" s="1040"/>
      <c r="AK71" s="1040">
        <v>30</v>
      </c>
      <c r="AL71" s="1040"/>
      <c r="AM71" s="1040"/>
      <c r="AN71" s="1040"/>
      <c r="AO71" s="1040"/>
      <c r="AP71" s="1040" t="s">
        <v>559</v>
      </c>
      <c r="AQ71" s="1040"/>
      <c r="AR71" s="1040"/>
      <c r="AS71" s="1040"/>
      <c r="AT71" s="1040"/>
      <c r="AU71" s="1040" t="s">
        <v>559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3188</v>
      </c>
      <c r="AG88" s="1028"/>
      <c r="AH88" s="1028"/>
      <c r="AI88" s="1028"/>
      <c r="AJ88" s="1028"/>
      <c r="AK88" s="1032"/>
      <c r="AL88" s="1032"/>
      <c r="AM88" s="1032"/>
      <c r="AN88" s="1032"/>
      <c r="AO88" s="1032"/>
      <c r="AP88" s="1028" t="s">
        <v>569</v>
      </c>
      <c r="AQ88" s="1028"/>
      <c r="AR88" s="1028"/>
      <c r="AS88" s="1028"/>
      <c r="AT88" s="1028"/>
      <c r="AU88" s="1028" t="s">
        <v>559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114</v>
      </c>
      <c r="CS102" s="1020"/>
      <c r="CT102" s="1020"/>
      <c r="CU102" s="1020"/>
      <c r="CV102" s="1021"/>
      <c r="CW102" s="1019">
        <v>18</v>
      </c>
      <c r="CX102" s="1020"/>
      <c r="CY102" s="1020"/>
      <c r="CZ102" s="1020"/>
      <c r="DA102" s="1021"/>
      <c r="DB102" s="1019" t="s">
        <v>559</v>
      </c>
      <c r="DC102" s="1020"/>
      <c r="DD102" s="1020"/>
      <c r="DE102" s="1020"/>
      <c r="DF102" s="1021"/>
      <c r="DG102" s="1019" t="s">
        <v>559</v>
      </c>
      <c r="DH102" s="1020"/>
      <c r="DI102" s="1020"/>
      <c r="DJ102" s="1020"/>
      <c r="DK102" s="1021"/>
      <c r="DL102" s="1019">
        <v>144</v>
      </c>
      <c r="DM102" s="1020"/>
      <c r="DN102" s="1020"/>
      <c r="DO102" s="1020"/>
      <c r="DP102" s="1021"/>
      <c r="DQ102" s="1019">
        <v>101</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301</v>
      </c>
      <c r="AG109" s="963"/>
      <c r="AH109" s="963"/>
      <c r="AI109" s="963"/>
      <c r="AJ109" s="964"/>
      <c r="AK109" s="965" t="s">
        <v>300</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301</v>
      </c>
      <c r="BW109" s="963"/>
      <c r="BX109" s="963"/>
      <c r="BY109" s="963"/>
      <c r="BZ109" s="964"/>
      <c r="CA109" s="965" t="s">
        <v>300</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301</v>
      </c>
      <c r="DM109" s="963"/>
      <c r="DN109" s="963"/>
      <c r="DO109" s="963"/>
      <c r="DP109" s="964"/>
      <c r="DQ109" s="965" t="s">
        <v>300</v>
      </c>
      <c r="DR109" s="963"/>
      <c r="DS109" s="963"/>
      <c r="DT109" s="963"/>
      <c r="DU109" s="964"/>
      <c r="DV109" s="965" t="s">
        <v>420</v>
      </c>
      <c r="DW109" s="963"/>
      <c r="DX109" s="963"/>
      <c r="DY109" s="963"/>
      <c r="DZ109" s="994"/>
    </row>
    <row r="110" spans="1:131" s="226" customFormat="1" ht="26.25" customHeight="1">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3480111</v>
      </c>
      <c r="AB110" s="956"/>
      <c r="AC110" s="956"/>
      <c r="AD110" s="956"/>
      <c r="AE110" s="957"/>
      <c r="AF110" s="958">
        <v>3727004</v>
      </c>
      <c r="AG110" s="956"/>
      <c r="AH110" s="956"/>
      <c r="AI110" s="956"/>
      <c r="AJ110" s="957"/>
      <c r="AK110" s="958">
        <v>3863066</v>
      </c>
      <c r="AL110" s="956"/>
      <c r="AM110" s="956"/>
      <c r="AN110" s="956"/>
      <c r="AO110" s="957"/>
      <c r="AP110" s="959">
        <v>39.200000000000003</v>
      </c>
      <c r="AQ110" s="960"/>
      <c r="AR110" s="960"/>
      <c r="AS110" s="960"/>
      <c r="AT110" s="961"/>
      <c r="AU110" s="995" t="s">
        <v>68</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32120793</v>
      </c>
      <c r="BR110" s="903"/>
      <c r="BS110" s="903"/>
      <c r="BT110" s="903"/>
      <c r="BU110" s="903"/>
      <c r="BV110" s="903">
        <v>30092773</v>
      </c>
      <c r="BW110" s="903"/>
      <c r="BX110" s="903"/>
      <c r="BY110" s="903"/>
      <c r="BZ110" s="903"/>
      <c r="CA110" s="903">
        <v>28354391</v>
      </c>
      <c r="CB110" s="903"/>
      <c r="CC110" s="903"/>
      <c r="CD110" s="903"/>
      <c r="CE110" s="903"/>
      <c r="CF110" s="927">
        <v>287.8</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123</v>
      </c>
      <c r="DH110" s="903"/>
      <c r="DI110" s="903"/>
      <c r="DJ110" s="903"/>
      <c r="DK110" s="903"/>
      <c r="DL110" s="903" t="s">
        <v>123</v>
      </c>
      <c r="DM110" s="903"/>
      <c r="DN110" s="903"/>
      <c r="DO110" s="903"/>
      <c r="DP110" s="903"/>
      <c r="DQ110" s="903" t="s">
        <v>123</v>
      </c>
      <c r="DR110" s="903"/>
      <c r="DS110" s="903"/>
      <c r="DT110" s="903"/>
      <c r="DU110" s="903"/>
      <c r="DV110" s="904" t="s">
        <v>123</v>
      </c>
      <c r="DW110" s="904"/>
      <c r="DX110" s="904"/>
      <c r="DY110" s="904"/>
      <c r="DZ110" s="905"/>
    </row>
    <row r="111" spans="1:131" s="226" customFormat="1" ht="26.25" customHeight="1">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123</v>
      </c>
      <c r="AG111" s="984"/>
      <c r="AH111" s="984"/>
      <c r="AI111" s="984"/>
      <c r="AJ111" s="985"/>
      <c r="AK111" s="986" t="s">
        <v>123</v>
      </c>
      <c r="AL111" s="984"/>
      <c r="AM111" s="984"/>
      <c r="AN111" s="984"/>
      <c r="AO111" s="985"/>
      <c r="AP111" s="987" t="s">
        <v>123</v>
      </c>
      <c r="AQ111" s="988"/>
      <c r="AR111" s="988"/>
      <c r="AS111" s="988"/>
      <c r="AT111" s="989"/>
      <c r="AU111" s="997"/>
      <c r="AV111" s="998"/>
      <c r="AW111" s="998"/>
      <c r="AX111" s="998"/>
      <c r="AY111" s="998"/>
      <c r="AZ111" s="873" t="s">
        <v>427</v>
      </c>
      <c r="BA111" s="808"/>
      <c r="BB111" s="808"/>
      <c r="BC111" s="808"/>
      <c r="BD111" s="808"/>
      <c r="BE111" s="808"/>
      <c r="BF111" s="808"/>
      <c r="BG111" s="808"/>
      <c r="BH111" s="808"/>
      <c r="BI111" s="808"/>
      <c r="BJ111" s="808"/>
      <c r="BK111" s="808"/>
      <c r="BL111" s="808"/>
      <c r="BM111" s="808"/>
      <c r="BN111" s="808"/>
      <c r="BO111" s="808"/>
      <c r="BP111" s="809"/>
      <c r="BQ111" s="874" t="s">
        <v>123</v>
      </c>
      <c r="BR111" s="875"/>
      <c r="BS111" s="875"/>
      <c r="BT111" s="875"/>
      <c r="BU111" s="875"/>
      <c r="BV111" s="875" t="s">
        <v>123</v>
      </c>
      <c r="BW111" s="875"/>
      <c r="BX111" s="875"/>
      <c r="BY111" s="875"/>
      <c r="BZ111" s="875"/>
      <c r="CA111" s="875" t="s">
        <v>123</v>
      </c>
      <c r="CB111" s="875"/>
      <c r="CC111" s="875"/>
      <c r="CD111" s="875"/>
      <c r="CE111" s="875"/>
      <c r="CF111" s="936" t="s">
        <v>123</v>
      </c>
      <c r="CG111" s="937"/>
      <c r="CH111" s="937"/>
      <c r="CI111" s="937"/>
      <c r="CJ111" s="937"/>
      <c r="CK111" s="992"/>
      <c r="CL111" s="879"/>
      <c r="CM111" s="882" t="s">
        <v>428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123</v>
      </c>
      <c r="DM111" s="875"/>
      <c r="DN111" s="875"/>
      <c r="DO111" s="875"/>
      <c r="DP111" s="875"/>
      <c r="DQ111" s="875" t="s">
        <v>123</v>
      </c>
      <c r="DR111" s="875"/>
      <c r="DS111" s="875"/>
      <c r="DT111" s="875"/>
      <c r="DU111" s="875"/>
      <c r="DV111" s="852" t="s">
        <v>123</v>
      </c>
      <c r="DW111" s="852"/>
      <c r="DX111" s="852"/>
      <c r="DY111" s="852"/>
      <c r="DZ111" s="853"/>
    </row>
    <row r="112" spans="1:131" s="226" customFormat="1" ht="26.25" customHeight="1">
      <c r="A112" s="977" t="s">
        <v>429</v>
      </c>
      <c r="B112" s="978"/>
      <c r="C112" s="808" t="s">
        <v>430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123</v>
      </c>
      <c r="AB112" s="838"/>
      <c r="AC112" s="838"/>
      <c r="AD112" s="838"/>
      <c r="AE112" s="839"/>
      <c r="AF112" s="840" t="s">
        <v>123</v>
      </c>
      <c r="AG112" s="838"/>
      <c r="AH112" s="838"/>
      <c r="AI112" s="838"/>
      <c r="AJ112" s="839"/>
      <c r="AK112" s="840" t="s">
        <v>123</v>
      </c>
      <c r="AL112" s="838"/>
      <c r="AM112" s="838"/>
      <c r="AN112" s="838"/>
      <c r="AO112" s="839"/>
      <c r="AP112" s="885" t="s">
        <v>123</v>
      </c>
      <c r="AQ112" s="886"/>
      <c r="AR112" s="886"/>
      <c r="AS112" s="886"/>
      <c r="AT112" s="887"/>
      <c r="AU112" s="997"/>
      <c r="AV112" s="998"/>
      <c r="AW112" s="998"/>
      <c r="AX112" s="998"/>
      <c r="AY112" s="998"/>
      <c r="AZ112" s="873" t="s">
        <v>431</v>
      </c>
      <c r="BA112" s="808"/>
      <c r="BB112" s="808"/>
      <c r="BC112" s="808"/>
      <c r="BD112" s="808"/>
      <c r="BE112" s="808"/>
      <c r="BF112" s="808"/>
      <c r="BG112" s="808"/>
      <c r="BH112" s="808"/>
      <c r="BI112" s="808"/>
      <c r="BJ112" s="808"/>
      <c r="BK112" s="808"/>
      <c r="BL112" s="808"/>
      <c r="BM112" s="808"/>
      <c r="BN112" s="808"/>
      <c r="BO112" s="808"/>
      <c r="BP112" s="809"/>
      <c r="BQ112" s="874">
        <v>10104823</v>
      </c>
      <c r="BR112" s="875"/>
      <c r="BS112" s="875"/>
      <c r="BT112" s="875"/>
      <c r="BU112" s="875"/>
      <c r="BV112" s="875">
        <v>9682443</v>
      </c>
      <c r="BW112" s="875"/>
      <c r="BX112" s="875"/>
      <c r="BY112" s="875"/>
      <c r="BZ112" s="875"/>
      <c r="CA112" s="875">
        <v>9431521</v>
      </c>
      <c r="CB112" s="875"/>
      <c r="CC112" s="875"/>
      <c r="CD112" s="875"/>
      <c r="CE112" s="875"/>
      <c r="CF112" s="936">
        <v>95.7</v>
      </c>
      <c r="CG112" s="937"/>
      <c r="CH112" s="937"/>
      <c r="CI112" s="937"/>
      <c r="CJ112" s="937"/>
      <c r="CK112" s="992"/>
      <c r="CL112" s="879"/>
      <c r="CM112" s="882" t="s">
        <v>432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123</v>
      </c>
      <c r="DH112" s="875"/>
      <c r="DI112" s="875"/>
      <c r="DJ112" s="875"/>
      <c r="DK112" s="875"/>
      <c r="DL112" s="875" t="s">
        <v>123</v>
      </c>
      <c r="DM112" s="875"/>
      <c r="DN112" s="875"/>
      <c r="DO112" s="875"/>
      <c r="DP112" s="875"/>
      <c r="DQ112" s="875" t="s">
        <v>123</v>
      </c>
      <c r="DR112" s="875"/>
      <c r="DS112" s="875"/>
      <c r="DT112" s="875"/>
      <c r="DU112" s="875"/>
      <c r="DV112" s="852" t="s">
        <v>123</v>
      </c>
      <c r="DW112" s="852"/>
      <c r="DX112" s="852"/>
      <c r="DY112" s="852"/>
      <c r="DZ112" s="853"/>
    </row>
    <row r="113" spans="1:130" s="226" customFormat="1" ht="26.25" customHeight="1">
      <c r="A113" s="979"/>
      <c r="B113" s="980"/>
      <c r="C113" s="808" t="s">
        <v>433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647454</v>
      </c>
      <c r="AB113" s="984"/>
      <c r="AC113" s="984"/>
      <c r="AD113" s="984"/>
      <c r="AE113" s="985"/>
      <c r="AF113" s="986">
        <v>759529</v>
      </c>
      <c r="AG113" s="984"/>
      <c r="AH113" s="984"/>
      <c r="AI113" s="984"/>
      <c r="AJ113" s="985"/>
      <c r="AK113" s="986">
        <v>715525</v>
      </c>
      <c r="AL113" s="984"/>
      <c r="AM113" s="984"/>
      <c r="AN113" s="984"/>
      <c r="AO113" s="985"/>
      <c r="AP113" s="987">
        <v>7.3</v>
      </c>
      <c r="AQ113" s="988"/>
      <c r="AR113" s="988"/>
      <c r="AS113" s="988"/>
      <c r="AT113" s="989"/>
      <c r="AU113" s="997"/>
      <c r="AV113" s="998"/>
      <c r="AW113" s="998"/>
      <c r="AX113" s="998"/>
      <c r="AY113" s="998"/>
      <c r="AZ113" s="873" t="s">
        <v>434</v>
      </c>
      <c r="BA113" s="808"/>
      <c r="BB113" s="808"/>
      <c r="BC113" s="808"/>
      <c r="BD113" s="808"/>
      <c r="BE113" s="808"/>
      <c r="BF113" s="808"/>
      <c r="BG113" s="808"/>
      <c r="BH113" s="808"/>
      <c r="BI113" s="808"/>
      <c r="BJ113" s="808"/>
      <c r="BK113" s="808"/>
      <c r="BL113" s="808"/>
      <c r="BM113" s="808"/>
      <c r="BN113" s="808"/>
      <c r="BO113" s="808"/>
      <c r="BP113" s="809"/>
      <c r="BQ113" s="874">
        <v>523</v>
      </c>
      <c r="BR113" s="875"/>
      <c r="BS113" s="875"/>
      <c r="BT113" s="875"/>
      <c r="BU113" s="875"/>
      <c r="BV113" s="875" t="s">
        <v>123</v>
      </c>
      <c r="BW113" s="875"/>
      <c r="BX113" s="875"/>
      <c r="BY113" s="875"/>
      <c r="BZ113" s="875"/>
      <c r="CA113" s="875" t="s">
        <v>123</v>
      </c>
      <c r="CB113" s="875"/>
      <c r="CC113" s="875"/>
      <c r="CD113" s="875"/>
      <c r="CE113" s="875"/>
      <c r="CF113" s="936" t="s">
        <v>123</v>
      </c>
      <c r="CG113" s="937"/>
      <c r="CH113" s="937"/>
      <c r="CI113" s="937"/>
      <c r="CJ113" s="937"/>
      <c r="CK113" s="992"/>
      <c r="CL113" s="879"/>
      <c r="CM113" s="882" t="s">
        <v>435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123</v>
      </c>
      <c r="DH113" s="838"/>
      <c r="DI113" s="838"/>
      <c r="DJ113" s="838"/>
      <c r="DK113" s="839"/>
      <c r="DL113" s="840" t="s">
        <v>123</v>
      </c>
      <c r="DM113" s="838"/>
      <c r="DN113" s="838"/>
      <c r="DO113" s="838"/>
      <c r="DP113" s="839"/>
      <c r="DQ113" s="840" t="s">
        <v>123</v>
      </c>
      <c r="DR113" s="838"/>
      <c r="DS113" s="838"/>
      <c r="DT113" s="838"/>
      <c r="DU113" s="839"/>
      <c r="DV113" s="885" t="s">
        <v>123</v>
      </c>
      <c r="DW113" s="886"/>
      <c r="DX113" s="886"/>
      <c r="DY113" s="886"/>
      <c r="DZ113" s="887"/>
    </row>
    <row r="114" spans="1:130" s="226" customFormat="1" ht="26.25" customHeight="1">
      <c r="A114" s="979"/>
      <c r="B114" s="980"/>
      <c r="C114" s="808" t="s">
        <v>436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529</v>
      </c>
      <c r="AB114" s="838"/>
      <c r="AC114" s="838"/>
      <c r="AD114" s="838"/>
      <c r="AE114" s="839"/>
      <c r="AF114" s="840">
        <v>524</v>
      </c>
      <c r="AG114" s="838"/>
      <c r="AH114" s="838"/>
      <c r="AI114" s="838"/>
      <c r="AJ114" s="839"/>
      <c r="AK114" s="840" t="s">
        <v>123</v>
      </c>
      <c r="AL114" s="838"/>
      <c r="AM114" s="838"/>
      <c r="AN114" s="838"/>
      <c r="AO114" s="839"/>
      <c r="AP114" s="885" t="s">
        <v>123</v>
      </c>
      <c r="AQ114" s="886"/>
      <c r="AR114" s="886"/>
      <c r="AS114" s="886"/>
      <c r="AT114" s="887"/>
      <c r="AU114" s="997"/>
      <c r="AV114" s="998"/>
      <c r="AW114" s="998"/>
      <c r="AX114" s="998"/>
      <c r="AY114" s="998"/>
      <c r="AZ114" s="873" t="s">
        <v>437</v>
      </c>
      <c r="BA114" s="808"/>
      <c r="BB114" s="808"/>
      <c r="BC114" s="808"/>
      <c r="BD114" s="808"/>
      <c r="BE114" s="808"/>
      <c r="BF114" s="808"/>
      <c r="BG114" s="808"/>
      <c r="BH114" s="808"/>
      <c r="BI114" s="808"/>
      <c r="BJ114" s="808"/>
      <c r="BK114" s="808"/>
      <c r="BL114" s="808"/>
      <c r="BM114" s="808"/>
      <c r="BN114" s="808"/>
      <c r="BO114" s="808"/>
      <c r="BP114" s="809"/>
      <c r="BQ114" s="874">
        <v>3325580</v>
      </c>
      <c r="BR114" s="875"/>
      <c r="BS114" s="875"/>
      <c r="BT114" s="875"/>
      <c r="BU114" s="875"/>
      <c r="BV114" s="875">
        <v>3047411</v>
      </c>
      <c r="BW114" s="875"/>
      <c r="BX114" s="875"/>
      <c r="BY114" s="875"/>
      <c r="BZ114" s="875"/>
      <c r="CA114" s="875">
        <v>2929908</v>
      </c>
      <c r="CB114" s="875"/>
      <c r="CC114" s="875"/>
      <c r="CD114" s="875"/>
      <c r="CE114" s="875"/>
      <c r="CF114" s="936">
        <v>29.7</v>
      </c>
      <c r="CG114" s="937"/>
      <c r="CH114" s="937"/>
      <c r="CI114" s="937"/>
      <c r="CJ114" s="937"/>
      <c r="CK114" s="992"/>
      <c r="CL114" s="879"/>
      <c r="CM114" s="882" t="s">
        <v>438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123</v>
      </c>
      <c r="DM114" s="838"/>
      <c r="DN114" s="838"/>
      <c r="DO114" s="838"/>
      <c r="DP114" s="839"/>
      <c r="DQ114" s="840" t="s">
        <v>123</v>
      </c>
      <c r="DR114" s="838"/>
      <c r="DS114" s="838"/>
      <c r="DT114" s="838"/>
      <c r="DU114" s="839"/>
      <c r="DV114" s="885" t="s">
        <v>123</v>
      </c>
      <c r="DW114" s="886"/>
      <c r="DX114" s="886"/>
      <c r="DY114" s="886"/>
      <c r="DZ114" s="887"/>
    </row>
    <row r="115" spans="1:130" s="226" customFormat="1" ht="26.25" customHeight="1">
      <c r="A115" s="979"/>
      <c r="B115" s="980"/>
      <c r="C115" s="808" t="s">
        <v>439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2635</v>
      </c>
      <c r="AB115" s="984"/>
      <c r="AC115" s="984"/>
      <c r="AD115" s="984"/>
      <c r="AE115" s="985"/>
      <c r="AF115" s="986">
        <v>1673</v>
      </c>
      <c r="AG115" s="984"/>
      <c r="AH115" s="984"/>
      <c r="AI115" s="984"/>
      <c r="AJ115" s="985"/>
      <c r="AK115" s="986">
        <v>1302</v>
      </c>
      <c r="AL115" s="984"/>
      <c r="AM115" s="984"/>
      <c r="AN115" s="984"/>
      <c r="AO115" s="985"/>
      <c r="AP115" s="987">
        <v>0</v>
      </c>
      <c r="AQ115" s="988"/>
      <c r="AR115" s="988"/>
      <c r="AS115" s="988"/>
      <c r="AT115" s="989"/>
      <c r="AU115" s="997"/>
      <c r="AV115" s="998"/>
      <c r="AW115" s="998"/>
      <c r="AX115" s="998"/>
      <c r="AY115" s="998"/>
      <c r="AZ115" s="873" t="s">
        <v>440</v>
      </c>
      <c r="BA115" s="808"/>
      <c r="BB115" s="808"/>
      <c r="BC115" s="808"/>
      <c r="BD115" s="808"/>
      <c r="BE115" s="808"/>
      <c r="BF115" s="808"/>
      <c r="BG115" s="808"/>
      <c r="BH115" s="808"/>
      <c r="BI115" s="808"/>
      <c r="BJ115" s="808"/>
      <c r="BK115" s="808"/>
      <c r="BL115" s="808"/>
      <c r="BM115" s="808"/>
      <c r="BN115" s="808"/>
      <c r="BO115" s="808"/>
      <c r="BP115" s="809"/>
      <c r="BQ115" s="874">
        <v>24017</v>
      </c>
      <c r="BR115" s="875"/>
      <c r="BS115" s="875"/>
      <c r="BT115" s="875"/>
      <c r="BU115" s="875"/>
      <c r="BV115" s="875">
        <v>19197</v>
      </c>
      <c r="BW115" s="875"/>
      <c r="BX115" s="875"/>
      <c r="BY115" s="875"/>
      <c r="BZ115" s="875"/>
      <c r="CA115" s="875">
        <v>101119</v>
      </c>
      <c r="CB115" s="875"/>
      <c r="CC115" s="875"/>
      <c r="CD115" s="875"/>
      <c r="CE115" s="875"/>
      <c r="CF115" s="936">
        <v>1</v>
      </c>
      <c r="CG115" s="937"/>
      <c r="CH115" s="937"/>
      <c r="CI115" s="937"/>
      <c r="CJ115" s="937"/>
      <c r="CK115" s="992"/>
      <c r="CL115" s="879"/>
      <c r="CM115" s="873" t="s">
        <v>441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123</v>
      </c>
      <c r="DH115" s="838"/>
      <c r="DI115" s="838"/>
      <c r="DJ115" s="838"/>
      <c r="DK115" s="839"/>
      <c r="DL115" s="840" t="s">
        <v>123</v>
      </c>
      <c r="DM115" s="838"/>
      <c r="DN115" s="838"/>
      <c r="DO115" s="838"/>
      <c r="DP115" s="839"/>
      <c r="DQ115" s="840" t="s">
        <v>123</v>
      </c>
      <c r="DR115" s="838"/>
      <c r="DS115" s="838"/>
      <c r="DT115" s="838"/>
      <c r="DU115" s="839"/>
      <c r="DV115" s="885" t="s">
        <v>123</v>
      </c>
      <c r="DW115" s="886"/>
      <c r="DX115" s="886"/>
      <c r="DY115" s="886"/>
      <c r="DZ115" s="887"/>
    </row>
    <row r="116" spans="1:130" s="226" customFormat="1" ht="26.25" customHeight="1">
      <c r="A116" s="981"/>
      <c r="B116" s="982"/>
      <c r="C116" s="941" t="s">
        <v>442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42</v>
      </c>
      <c r="AB116" s="838"/>
      <c r="AC116" s="838"/>
      <c r="AD116" s="838"/>
      <c r="AE116" s="839"/>
      <c r="AF116" s="840">
        <v>22</v>
      </c>
      <c r="AG116" s="838"/>
      <c r="AH116" s="838"/>
      <c r="AI116" s="838"/>
      <c r="AJ116" s="839"/>
      <c r="AK116" s="840">
        <v>153</v>
      </c>
      <c r="AL116" s="838"/>
      <c r="AM116" s="838"/>
      <c r="AN116" s="838"/>
      <c r="AO116" s="839"/>
      <c r="AP116" s="885">
        <v>0</v>
      </c>
      <c r="AQ116" s="886"/>
      <c r="AR116" s="886"/>
      <c r="AS116" s="886"/>
      <c r="AT116" s="887"/>
      <c r="AU116" s="997"/>
      <c r="AV116" s="998"/>
      <c r="AW116" s="998"/>
      <c r="AX116" s="998"/>
      <c r="AY116" s="998"/>
      <c r="AZ116" s="924" t="s">
        <v>443</v>
      </c>
      <c r="BA116" s="925"/>
      <c r="BB116" s="925"/>
      <c r="BC116" s="925"/>
      <c r="BD116" s="925"/>
      <c r="BE116" s="925"/>
      <c r="BF116" s="925"/>
      <c r="BG116" s="925"/>
      <c r="BH116" s="925"/>
      <c r="BI116" s="925"/>
      <c r="BJ116" s="925"/>
      <c r="BK116" s="925"/>
      <c r="BL116" s="925"/>
      <c r="BM116" s="925"/>
      <c r="BN116" s="925"/>
      <c r="BO116" s="925"/>
      <c r="BP116" s="926"/>
      <c r="BQ116" s="874" t="s">
        <v>123</v>
      </c>
      <c r="BR116" s="875"/>
      <c r="BS116" s="875"/>
      <c r="BT116" s="875"/>
      <c r="BU116" s="875"/>
      <c r="BV116" s="875" t="s">
        <v>123</v>
      </c>
      <c r="BW116" s="875"/>
      <c r="BX116" s="875"/>
      <c r="BY116" s="875"/>
      <c r="BZ116" s="875"/>
      <c r="CA116" s="875" t="s">
        <v>123</v>
      </c>
      <c r="CB116" s="875"/>
      <c r="CC116" s="875"/>
      <c r="CD116" s="875"/>
      <c r="CE116" s="875"/>
      <c r="CF116" s="936" t="s">
        <v>123</v>
      </c>
      <c r="CG116" s="937"/>
      <c r="CH116" s="937"/>
      <c r="CI116" s="937"/>
      <c r="CJ116" s="937"/>
      <c r="CK116" s="992"/>
      <c r="CL116" s="879"/>
      <c r="CM116" s="882" t="s">
        <v>444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123</v>
      </c>
      <c r="DH116" s="838"/>
      <c r="DI116" s="838"/>
      <c r="DJ116" s="838"/>
      <c r="DK116" s="839"/>
      <c r="DL116" s="840" t="s">
        <v>123</v>
      </c>
      <c r="DM116" s="838"/>
      <c r="DN116" s="838"/>
      <c r="DO116" s="838"/>
      <c r="DP116" s="839"/>
      <c r="DQ116" s="840" t="s">
        <v>123</v>
      </c>
      <c r="DR116" s="838"/>
      <c r="DS116" s="838"/>
      <c r="DT116" s="838"/>
      <c r="DU116" s="839"/>
      <c r="DV116" s="885" t="s">
        <v>123</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445</v>
      </c>
      <c r="Z117" s="964"/>
      <c r="AA117" s="969">
        <v>4130771</v>
      </c>
      <c r="AB117" s="970"/>
      <c r="AC117" s="970"/>
      <c r="AD117" s="970"/>
      <c r="AE117" s="971"/>
      <c r="AF117" s="972">
        <v>4488752</v>
      </c>
      <c r="AG117" s="970"/>
      <c r="AH117" s="970"/>
      <c r="AI117" s="970"/>
      <c r="AJ117" s="971"/>
      <c r="AK117" s="972">
        <v>4580046</v>
      </c>
      <c r="AL117" s="970"/>
      <c r="AM117" s="970"/>
      <c r="AN117" s="970"/>
      <c r="AO117" s="971"/>
      <c r="AP117" s="973"/>
      <c r="AQ117" s="974"/>
      <c r="AR117" s="974"/>
      <c r="AS117" s="974"/>
      <c r="AT117" s="975"/>
      <c r="AU117" s="997"/>
      <c r="AV117" s="998"/>
      <c r="AW117" s="998"/>
      <c r="AX117" s="998"/>
      <c r="AY117" s="998"/>
      <c r="AZ117" s="924" t="s">
        <v>446</v>
      </c>
      <c r="BA117" s="925"/>
      <c r="BB117" s="925"/>
      <c r="BC117" s="925"/>
      <c r="BD117" s="925"/>
      <c r="BE117" s="925"/>
      <c r="BF117" s="925"/>
      <c r="BG117" s="925"/>
      <c r="BH117" s="925"/>
      <c r="BI117" s="925"/>
      <c r="BJ117" s="925"/>
      <c r="BK117" s="925"/>
      <c r="BL117" s="925"/>
      <c r="BM117" s="925"/>
      <c r="BN117" s="925"/>
      <c r="BO117" s="925"/>
      <c r="BP117" s="926"/>
      <c r="BQ117" s="874" t="s">
        <v>123</v>
      </c>
      <c r="BR117" s="875"/>
      <c r="BS117" s="875"/>
      <c r="BT117" s="875"/>
      <c r="BU117" s="875"/>
      <c r="BV117" s="875" t="s">
        <v>123</v>
      </c>
      <c r="BW117" s="875"/>
      <c r="BX117" s="875"/>
      <c r="BY117" s="875"/>
      <c r="BZ117" s="875"/>
      <c r="CA117" s="875" t="s">
        <v>123</v>
      </c>
      <c r="CB117" s="875"/>
      <c r="CC117" s="875"/>
      <c r="CD117" s="875"/>
      <c r="CE117" s="875"/>
      <c r="CF117" s="936" t="s">
        <v>123</v>
      </c>
      <c r="CG117" s="937"/>
      <c r="CH117" s="937"/>
      <c r="CI117" s="937"/>
      <c r="CJ117" s="937"/>
      <c r="CK117" s="992"/>
      <c r="CL117" s="879"/>
      <c r="CM117" s="882" t="s">
        <v>447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123</v>
      </c>
      <c r="DH117" s="838"/>
      <c r="DI117" s="838"/>
      <c r="DJ117" s="838"/>
      <c r="DK117" s="839"/>
      <c r="DL117" s="840" t="s">
        <v>123</v>
      </c>
      <c r="DM117" s="838"/>
      <c r="DN117" s="838"/>
      <c r="DO117" s="838"/>
      <c r="DP117" s="839"/>
      <c r="DQ117" s="840" t="s">
        <v>123</v>
      </c>
      <c r="DR117" s="838"/>
      <c r="DS117" s="838"/>
      <c r="DT117" s="838"/>
      <c r="DU117" s="839"/>
      <c r="DV117" s="885" t="s">
        <v>123</v>
      </c>
      <c r="DW117" s="886"/>
      <c r="DX117" s="886"/>
      <c r="DY117" s="886"/>
      <c r="DZ117" s="887"/>
    </row>
    <row r="118" spans="1:130" s="226" customFormat="1" ht="26.25" customHeight="1">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301</v>
      </c>
      <c r="AG118" s="963"/>
      <c r="AH118" s="963"/>
      <c r="AI118" s="963"/>
      <c r="AJ118" s="964"/>
      <c r="AK118" s="965" t="s">
        <v>300</v>
      </c>
      <c r="AL118" s="963"/>
      <c r="AM118" s="963"/>
      <c r="AN118" s="963"/>
      <c r="AO118" s="964"/>
      <c r="AP118" s="966" t="s">
        <v>420</v>
      </c>
      <c r="AQ118" s="967"/>
      <c r="AR118" s="967"/>
      <c r="AS118" s="967"/>
      <c r="AT118" s="968"/>
      <c r="AU118" s="997"/>
      <c r="AV118" s="998"/>
      <c r="AW118" s="998"/>
      <c r="AX118" s="998"/>
      <c r="AY118" s="998"/>
      <c r="AZ118" s="940" t="s">
        <v>448</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123</v>
      </c>
      <c r="BW118" s="906"/>
      <c r="BX118" s="906"/>
      <c r="BY118" s="906"/>
      <c r="BZ118" s="906"/>
      <c r="CA118" s="906" t="s">
        <v>123</v>
      </c>
      <c r="CB118" s="906"/>
      <c r="CC118" s="906"/>
      <c r="CD118" s="906"/>
      <c r="CE118" s="906"/>
      <c r="CF118" s="936" t="s">
        <v>123</v>
      </c>
      <c r="CG118" s="937"/>
      <c r="CH118" s="937"/>
      <c r="CI118" s="937"/>
      <c r="CJ118" s="937"/>
      <c r="CK118" s="992"/>
      <c r="CL118" s="879"/>
      <c r="CM118" s="882" t="s">
        <v>449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123</v>
      </c>
      <c r="DR118" s="838"/>
      <c r="DS118" s="838"/>
      <c r="DT118" s="838"/>
      <c r="DU118" s="839"/>
      <c r="DV118" s="885" t="s">
        <v>123</v>
      </c>
      <c r="DW118" s="886"/>
      <c r="DX118" s="886"/>
      <c r="DY118" s="886"/>
      <c r="DZ118" s="887"/>
    </row>
    <row r="119" spans="1:130" s="226" customFormat="1" ht="26.25" customHeight="1">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123</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450</v>
      </c>
      <c r="BP119" s="939"/>
      <c r="BQ119" s="943">
        <v>45575736</v>
      </c>
      <c r="BR119" s="906"/>
      <c r="BS119" s="906"/>
      <c r="BT119" s="906"/>
      <c r="BU119" s="906"/>
      <c r="BV119" s="906">
        <v>42841824</v>
      </c>
      <c r="BW119" s="906"/>
      <c r="BX119" s="906"/>
      <c r="BY119" s="906"/>
      <c r="BZ119" s="906"/>
      <c r="CA119" s="906">
        <v>40816939</v>
      </c>
      <c r="CB119" s="906"/>
      <c r="CC119" s="906"/>
      <c r="CD119" s="906"/>
      <c r="CE119" s="906"/>
      <c r="CF119" s="804"/>
      <c r="CG119" s="805"/>
      <c r="CH119" s="805"/>
      <c r="CI119" s="805"/>
      <c r="CJ119" s="895"/>
      <c r="CK119" s="993"/>
      <c r="CL119" s="881"/>
      <c r="CM119" s="899" t="s">
        <v>451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123</v>
      </c>
      <c r="DH119" s="821"/>
      <c r="DI119" s="821"/>
      <c r="DJ119" s="821"/>
      <c r="DK119" s="822"/>
      <c r="DL119" s="823" t="s">
        <v>123</v>
      </c>
      <c r="DM119" s="821"/>
      <c r="DN119" s="821"/>
      <c r="DO119" s="821"/>
      <c r="DP119" s="822"/>
      <c r="DQ119" s="823" t="s">
        <v>123</v>
      </c>
      <c r="DR119" s="821"/>
      <c r="DS119" s="821"/>
      <c r="DT119" s="821"/>
      <c r="DU119" s="822"/>
      <c r="DV119" s="909" t="s">
        <v>123</v>
      </c>
      <c r="DW119" s="910"/>
      <c r="DX119" s="910"/>
      <c r="DY119" s="910"/>
      <c r="DZ119" s="911"/>
    </row>
    <row r="120" spans="1:130" s="226" customFormat="1" ht="26.25" customHeight="1">
      <c r="A120" s="878"/>
      <c r="B120" s="879"/>
      <c r="C120" s="882" t="s">
        <v>428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123</v>
      </c>
      <c r="AB120" s="838"/>
      <c r="AC120" s="838"/>
      <c r="AD120" s="838"/>
      <c r="AE120" s="839"/>
      <c r="AF120" s="840" t="s">
        <v>123</v>
      </c>
      <c r="AG120" s="838"/>
      <c r="AH120" s="838"/>
      <c r="AI120" s="838"/>
      <c r="AJ120" s="839"/>
      <c r="AK120" s="840" t="s">
        <v>123</v>
      </c>
      <c r="AL120" s="838"/>
      <c r="AM120" s="838"/>
      <c r="AN120" s="838"/>
      <c r="AO120" s="839"/>
      <c r="AP120" s="885" t="s">
        <v>123</v>
      </c>
      <c r="AQ120" s="886"/>
      <c r="AR120" s="886"/>
      <c r="AS120" s="886"/>
      <c r="AT120" s="887"/>
      <c r="AU120" s="944" t="s">
        <v>452</v>
      </c>
      <c r="AV120" s="945"/>
      <c r="AW120" s="945"/>
      <c r="AX120" s="945"/>
      <c r="AY120" s="946"/>
      <c r="AZ120" s="921" t="s">
        <v>453</v>
      </c>
      <c r="BA120" s="866"/>
      <c r="BB120" s="866"/>
      <c r="BC120" s="866"/>
      <c r="BD120" s="866"/>
      <c r="BE120" s="866"/>
      <c r="BF120" s="866"/>
      <c r="BG120" s="866"/>
      <c r="BH120" s="866"/>
      <c r="BI120" s="866"/>
      <c r="BJ120" s="866"/>
      <c r="BK120" s="866"/>
      <c r="BL120" s="866"/>
      <c r="BM120" s="866"/>
      <c r="BN120" s="866"/>
      <c r="BO120" s="866"/>
      <c r="BP120" s="867"/>
      <c r="BQ120" s="922">
        <v>5906980</v>
      </c>
      <c r="BR120" s="903"/>
      <c r="BS120" s="903"/>
      <c r="BT120" s="903"/>
      <c r="BU120" s="903"/>
      <c r="BV120" s="903">
        <v>5727893</v>
      </c>
      <c r="BW120" s="903"/>
      <c r="BX120" s="903"/>
      <c r="BY120" s="903"/>
      <c r="BZ120" s="903"/>
      <c r="CA120" s="903">
        <v>5159060</v>
      </c>
      <c r="CB120" s="903"/>
      <c r="CC120" s="903"/>
      <c r="CD120" s="903"/>
      <c r="CE120" s="903"/>
      <c r="CF120" s="927">
        <v>52.4</v>
      </c>
      <c r="CG120" s="928"/>
      <c r="CH120" s="928"/>
      <c r="CI120" s="928"/>
      <c r="CJ120" s="928"/>
      <c r="CK120" s="929" t="s">
        <v>454</v>
      </c>
      <c r="CL120" s="913"/>
      <c r="CM120" s="913"/>
      <c r="CN120" s="913"/>
      <c r="CO120" s="914"/>
      <c r="CP120" s="933" t="s">
        <v>398</v>
      </c>
      <c r="CQ120" s="934"/>
      <c r="CR120" s="934"/>
      <c r="CS120" s="934"/>
      <c r="CT120" s="934"/>
      <c r="CU120" s="934"/>
      <c r="CV120" s="934"/>
      <c r="CW120" s="934"/>
      <c r="CX120" s="934"/>
      <c r="CY120" s="934"/>
      <c r="CZ120" s="934"/>
      <c r="DA120" s="934"/>
      <c r="DB120" s="934"/>
      <c r="DC120" s="934"/>
      <c r="DD120" s="934"/>
      <c r="DE120" s="934"/>
      <c r="DF120" s="935"/>
      <c r="DG120" s="922">
        <v>1293</v>
      </c>
      <c r="DH120" s="903"/>
      <c r="DI120" s="903"/>
      <c r="DJ120" s="903"/>
      <c r="DK120" s="903"/>
      <c r="DL120" s="903">
        <v>1230</v>
      </c>
      <c r="DM120" s="903"/>
      <c r="DN120" s="903"/>
      <c r="DO120" s="903"/>
      <c r="DP120" s="903"/>
      <c r="DQ120" s="903">
        <v>2901791</v>
      </c>
      <c r="DR120" s="903"/>
      <c r="DS120" s="903"/>
      <c r="DT120" s="903"/>
      <c r="DU120" s="903"/>
      <c r="DV120" s="904">
        <v>29.5</v>
      </c>
      <c r="DW120" s="904"/>
      <c r="DX120" s="904"/>
      <c r="DY120" s="904"/>
      <c r="DZ120" s="905"/>
    </row>
    <row r="121" spans="1:130" s="226" customFormat="1" ht="26.25" customHeight="1">
      <c r="A121" s="878"/>
      <c r="B121" s="879"/>
      <c r="C121" s="924" t="s">
        <v>455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123</v>
      </c>
      <c r="AB121" s="838"/>
      <c r="AC121" s="838"/>
      <c r="AD121" s="838"/>
      <c r="AE121" s="839"/>
      <c r="AF121" s="840" t="s">
        <v>123</v>
      </c>
      <c r="AG121" s="838"/>
      <c r="AH121" s="838"/>
      <c r="AI121" s="838"/>
      <c r="AJ121" s="839"/>
      <c r="AK121" s="840" t="s">
        <v>123</v>
      </c>
      <c r="AL121" s="838"/>
      <c r="AM121" s="838"/>
      <c r="AN121" s="838"/>
      <c r="AO121" s="839"/>
      <c r="AP121" s="885" t="s">
        <v>123</v>
      </c>
      <c r="AQ121" s="886"/>
      <c r="AR121" s="886"/>
      <c r="AS121" s="886"/>
      <c r="AT121" s="887"/>
      <c r="AU121" s="947"/>
      <c r="AV121" s="948"/>
      <c r="AW121" s="948"/>
      <c r="AX121" s="948"/>
      <c r="AY121" s="949"/>
      <c r="AZ121" s="873" t="s">
        <v>456</v>
      </c>
      <c r="BA121" s="808"/>
      <c r="BB121" s="808"/>
      <c r="BC121" s="808"/>
      <c r="BD121" s="808"/>
      <c r="BE121" s="808"/>
      <c r="BF121" s="808"/>
      <c r="BG121" s="808"/>
      <c r="BH121" s="808"/>
      <c r="BI121" s="808"/>
      <c r="BJ121" s="808"/>
      <c r="BK121" s="808"/>
      <c r="BL121" s="808"/>
      <c r="BM121" s="808"/>
      <c r="BN121" s="808"/>
      <c r="BO121" s="808"/>
      <c r="BP121" s="809"/>
      <c r="BQ121" s="874">
        <v>252092</v>
      </c>
      <c r="BR121" s="875"/>
      <c r="BS121" s="875"/>
      <c r="BT121" s="875"/>
      <c r="BU121" s="875"/>
      <c r="BV121" s="875">
        <v>199288</v>
      </c>
      <c r="BW121" s="875"/>
      <c r="BX121" s="875"/>
      <c r="BY121" s="875"/>
      <c r="BZ121" s="875"/>
      <c r="CA121" s="875">
        <v>153995</v>
      </c>
      <c r="CB121" s="875"/>
      <c r="CC121" s="875"/>
      <c r="CD121" s="875"/>
      <c r="CE121" s="875"/>
      <c r="CF121" s="936">
        <v>1.6</v>
      </c>
      <c r="CG121" s="937"/>
      <c r="CH121" s="937"/>
      <c r="CI121" s="937"/>
      <c r="CJ121" s="937"/>
      <c r="CK121" s="930"/>
      <c r="CL121" s="916"/>
      <c r="CM121" s="916"/>
      <c r="CN121" s="916"/>
      <c r="CO121" s="917"/>
      <c r="CP121" s="896" t="s">
        <v>402</v>
      </c>
      <c r="CQ121" s="897"/>
      <c r="CR121" s="897"/>
      <c r="CS121" s="897"/>
      <c r="CT121" s="897"/>
      <c r="CU121" s="897"/>
      <c r="CV121" s="897"/>
      <c r="CW121" s="897"/>
      <c r="CX121" s="897"/>
      <c r="CY121" s="897"/>
      <c r="CZ121" s="897"/>
      <c r="DA121" s="897"/>
      <c r="DB121" s="897"/>
      <c r="DC121" s="897"/>
      <c r="DD121" s="897"/>
      <c r="DE121" s="897"/>
      <c r="DF121" s="898"/>
      <c r="DG121" s="874">
        <v>2563533</v>
      </c>
      <c r="DH121" s="875"/>
      <c r="DI121" s="875"/>
      <c r="DJ121" s="875"/>
      <c r="DK121" s="875"/>
      <c r="DL121" s="875">
        <v>2427587</v>
      </c>
      <c r="DM121" s="875"/>
      <c r="DN121" s="875"/>
      <c r="DO121" s="875"/>
      <c r="DP121" s="875"/>
      <c r="DQ121" s="875">
        <v>2287212</v>
      </c>
      <c r="DR121" s="875"/>
      <c r="DS121" s="875"/>
      <c r="DT121" s="875"/>
      <c r="DU121" s="875"/>
      <c r="DV121" s="852">
        <v>23.2</v>
      </c>
      <c r="DW121" s="852"/>
      <c r="DX121" s="852"/>
      <c r="DY121" s="852"/>
      <c r="DZ121" s="853"/>
    </row>
    <row r="122" spans="1:130" s="226" customFormat="1" ht="26.25" customHeight="1">
      <c r="A122" s="878"/>
      <c r="B122" s="879"/>
      <c r="C122" s="882" t="s">
        <v>438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123</v>
      </c>
      <c r="AG122" s="838"/>
      <c r="AH122" s="838"/>
      <c r="AI122" s="838"/>
      <c r="AJ122" s="839"/>
      <c r="AK122" s="840" t="s">
        <v>123</v>
      </c>
      <c r="AL122" s="838"/>
      <c r="AM122" s="838"/>
      <c r="AN122" s="838"/>
      <c r="AO122" s="839"/>
      <c r="AP122" s="885" t="s">
        <v>123</v>
      </c>
      <c r="AQ122" s="886"/>
      <c r="AR122" s="886"/>
      <c r="AS122" s="886"/>
      <c r="AT122" s="887"/>
      <c r="AU122" s="947"/>
      <c r="AV122" s="948"/>
      <c r="AW122" s="948"/>
      <c r="AX122" s="948"/>
      <c r="AY122" s="949"/>
      <c r="AZ122" s="940" t="s">
        <v>457</v>
      </c>
      <c r="BA122" s="941"/>
      <c r="BB122" s="941"/>
      <c r="BC122" s="941"/>
      <c r="BD122" s="941"/>
      <c r="BE122" s="941"/>
      <c r="BF122" s="941"/>
      <c r="BG122" s="941"/>
      <c r="BH122" s="941"/>
      <c r="BI122" s="941"/>
      <c r="BJ122" s="941"/>
      <c r="BK122" s="941"/>
      <c r="BL122" s="941"/>
      <c r="BM122" s="941"/>
      <c r="BN122" s="941"/>
      <c r="BO122" s="941"/>
      <c r="BP122" s="942"/>
      <c r="BQ122" s="943">
        <v>29302636</v>
      </c>
      <c r="BR122" s="906"/>
      <c r="BS122" s="906"/>
      <c r="BT122" s="906"/>
      <c r="BU122" s="906"/>
      <c r="BV122" s="906">
        <v>27894836</v>
      </c>
      <c r="BW122" s="906"/>
      <c r="BX122" s="906"/>
      <c r="BY122" s="906"/>
      <c r="BZ122" s="906"/>
      <c r="CA122" s="906">
        <v>26822445</v>
      </c>
      <c r="CB122" s="906"/>
      <c r="CC122" s="906"/>
      <c r="CD122" s="906"/>
      <c r="CE122" s="906"/>
      <c r="CF122" s="907">
        <v>272.2</v>
      </c>
      <c r="CG122" s="908"/>
      <c r="CH122" s="908"/>
      <c r="CI122" s="908"/>
      <c r="CJ122" s="908"/>
      <c r="CK122" s="930"/>
      <c r="CL122" s="916"/>
      <c r="CM122" s="916"/>
      <c r="CN122" s="916"/>
      <c r="CO122" s="917"/>
      <c r="CP122" s="896" t="s">
        <v>458</v>
      </c>
      <c r="CQ122" s="897"/>
      <c r="CR122" s="897"/>
      <c r="CS122" s="897"/>
      <c r="CT122" s="897"/>
      <c r="CU122" s="897"/>
      <c r="CV122" s="897"/>
      <c r="CW122" s="897"/>
      <c r="CX122" s="897"/>
      <c r="CY122" s="897"/>
      <c r="CZ122" s="897"/>
      <c r="DA122" s="897"/>
      <c r="DB122" s="897"/>
      <c r="DC122" s="897"/>
      <c r="DD122" s="897"/>
      <c r="DE122" s="897"/>
      <c r="DF122" s="898"/>
      <c r="DG122" s="874">
        <v>2524783</v>
      </c>
      <c r="DH122" s="875"/>
      <c r="DI122" s="875"/>
      <c r="DJ122" s="875"/>
      <c r="DK122" s="875"/>
      <c r="DL122" s="875">
        <v>2378336</v>
      </c>
      <c r="DM122" s="875"/>
      <c r="DN122" s="875"/>
      <c r="DO122" s="875"/>
      <c r="DP122" s="875"/>
      <c r="DQ122" s="875">
        <v>2253754</v>
      </c>
      <c r="DR122" s="875"/>
      <c r="DS122" s="875"/>
      <c r="DT122" s="875"/>
      <c r="DU122" s="875"/>
      <c r="DV122" s="852">
        <v>22.9</v>
      </c>
      <c r="DW122" s="852"/>
      <c r="DX122" s="852"/>
      <c r="DY122" s="852"/>
      <c r="DZ122" s="853"/>
    </row>
    <row r="123" spans="1:130" s="226" customFormat="1" ht="26.25" customHeight="1">
      <c r="A123" s="878"/>
      <c r="B123" s="879"/>
      <c r="C123" s="882" t="s">
        <v>444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123</v>
      </c>
      <c r="AB123" s="838"/>
      <c r="AC123" s="838"/>
      <c r="AD123" s="838"/>
      <c r="AE123" s="839"/>
      <c r="AF123" s="840" t="s">
        <v>123</v>
      </c>
      <c r="AG123" s="838"/>
      <c r="AH123" s="838"/>
      <c r="AI123" s="838"/>
      <c r="AJ123" s="839"/>
      <c r="AK123" s="840" t="s">
        <v>123</v>
      </c>
      <c r="AL123" s="838"/>
      <c r="AM123" s="838"/>
      <c r="AN123" s="838"/>
      <c r="AO123" s="839"/>
      <c r="AP123" s="885" t="s">
        <v>123</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459</v>
      </c>
      <c r="BP123" s="939"/>
      <c r="BQ123" s="893">
        <v>35461708</v>
      </c>
      <c r="BR123" s="894"/>
      <c r="BS123" s="894"/>
      <c r="BT123" s="894"/>
      <c r="BU123" s="894"/>
      <c r="BV123" s="894">
        <v>33822017</v>
      </c>
      <c r="BW123" s="894"/>
      <c r="BX123" s="894"/>
      <c r="BY123" s="894"/>
      <c r="BZ123" s="894"/>
      <c r="CA123" s="894">
        <v>32135500</v>
      </c>
      <c r="CB123" s="894"/>
      <c r="CC123" s="894"/>
      <c r="CD123" s="894"/>
      <c r="CE123" s="894"/>
      <c r="CF123" s="804"/>
      <c r="CG123" s="805"/>
      <c r="CH123" s="805"/>
      <c r="CI123" s="805"/>
      <c r="CJ123" s="895"/>
      <c r="CK123" s="930"/>
      <c r="CL123" s="916"/>
      <c r="CM123" s="916"/>
      <c r="CN123" s="916"/>
      <c r="CO123" s="917"/>
      <c r="CP123" s="896" t="s">
        <v>460</v>
      </c>
      <c r="CQ123" s="897"/>
      <c r="CR123" s="897"/>
      <c r="CS123" s="897"/>
      <c r="CT123" s="897"/>
      <c r="CU123" s="897"/>
      <c r="CV123" s="897"/>
      <c r="CW123" s="897"/>
      <c r="CX123" s="897"/>
      <c r="CY123" s="897"/>
      <c r="CZ123" s="897"/>
      <c r="DA123" s="897"/>
      <c r="DB123" s="897"/>
      <c r="DC123" s="897"/>
      <c r="DD123" s="897"/>
      <c r="DE123" s="897"/>
      <c r="DF123" s="898"/>
      <c r="DG123" s="837">
        <v>1954702</v>
      </c>
      <c r="DH123" s="838"/>
      <c r="DI123" s="838"/>
      <c r="DJ123" s="838"/>
      <c r="DK123" s="839"/>
      <c r="DL123" s="840">
        <v>1828826</v>
      </c>
      <c r="DM123" s="838"/>
      <c r="DN123" s="838"/>
      <c r="DO123" s="838"/>
      <c r="DP123" s="839"/>
      <c r="DQ123" s="840">
        <v>1723589</v>
      </c>
      <c r="DR123" s="838"/>
      <c r="DS123" s="838"/>
      <c r="DT123" s="838"/>
      <c r="DU123" s="839"/>
      <c r="DV123" s="885">
        <v>17.5</v>
      </c>
      <c r="DW123" s="886"/>
      <c r="DX123" s="886"/>
      <c r="DY123" s="886"/>
      <c r="DZ123" s="887"/>
    </row>
    <row r="124" spans="1:130" s="226" customFormat="1" ht="26.25" customHeight="1" thickBot="1">
      <c r="A124" s="878"/>
      <c r="B124" s="879"/>
      <c r="C124" s="882" t="s">
        <v>447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123</v>
      </c>
      <c r="AG124" s="838"/>
      <c r="AH124" s="838"/>
      <c r="AI124" s="838"/>
      <c r="AJ124" s="839"/>
      <c r="AK124" s="840" t="s">
        <v>123</v>
      </c>
      <c r="AL124" s="838"/>
      <c r="AM124" s="838"/>
      <c r="AN124" s="838"/>
      <c r="AO124" s="839"/>
      <c r="AP124" s="885" t="s">
        <v>123</v>
      </c>
      <c r="AQ124" s="886"/>
      <c r="AR124" s="886"/>
      <c r="AS124" s="886"/>
      <c r="AT124" s="887"/>
      <c r="AU124" s="888" t="s">
        <v>461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95</v>
      </c>
      <c r="BR124" s="892"/>
      <c r="BS124" s="892"/>
      <c r="BT124" s="892"/>
      <c r="BU124" s="892"/>
      <c r="BV124" s="892">
        <v>87.3</v>
      </c>
      <c r="BW124" s="892"/>
      <c r="BX124" s="892"/>
      <c r="BY124" s="892"/>
      <c r="BZ124" s="892"/>
      <c r="CA124" s="892">
        <v>88.1</v>
      </c>
      <c r="CB124" s="892"/>
      <c r="CC124" s="892"/>
      <c r="CD124" s="892"/>
      <c r="CE124" s="892"/>
      <c r="CF124" s="782"/>
      <c r="CG124" s="783"/>
      <c r="CH124" s="783"/>
      <c r="CI124" s="783"/>
      <c r="CJ124" s="923"/>
      <c r="CK124" s="931"/>
      <c r="CL124" s="931"/>
      <c r="CM124" s="931"/>
      <c r="CN124" s="931"/>
      <c r="CO124" s="932"/>
      <c r="CP124" s="896" t="s">
        <v>462</v>
      </c>
      <c r="CQ124" s="897"/>
      <c r="CR124" s="897"/>
      <c r="CS124" s="897"/>
      <c r="CT124" s="897"/>
      <c r="CU124" s="897"/>
      <c r="CV124" s="897"/>
      <c r="CW124" s="897"/>
      <c r="CX124" s="897"/>
      <c r="CY124" s="897"/>
      <c r="CZ124" s="897"/>
      <c r="DA124" s="897"/>
      <c r="DB124" s="897"/>
      <c r="DC124" s="897"/>
      <c r="DD124" s="897"/>
      <c r="DE124" s="897"/>
      <c r="DF124" s="898"/>
      <c r="DG124" s="820">
        <v>3060512</v>
      </c>
      <c r="DH124" s="821"/>
      <c r="DI124" s="821"/>
      <c r="DJ124" s="821"/>
      <c r="DK124" s="822"/>
      <c r="DL124" s="823">
        <v>3046464</v>
      </c>
      <c r="DM124" s="821"/>
      <c r="DN124" s="821"/>
      <c r="DO124" s="821"/>
      <c r="DP124" s="822"/>
      <c r="DQ124" s="823">
        <v>265175</v>
      </c>
      <c r="DR124" s="821"/>
      <c r="DS124" s="821"/>
      <c r="DT124" s="821"/>
      <c r="DU124" s="822"/>
      <c r="DV124" s="909">
        <v>2.7</v>
      </c>
      <c r="DW124" s="910"/>
      <c r="DX124" s="910"/>
      <c r="DY124" s="910"/>
      <c r="DZ124" s="911"/>
    </row>
    <row r="125" spans="1:130" s="226" customFormat="1" ht="26.25" customHeight="1">
      <c r="A125" s="878"/>
      <c r="B125" s="879"/>
      <c r="C125" s="882" t="s">
        <v>449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123</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463</v>
      </c>
      <c r="CL125" s="913"/>
      <c r="CM125" s="913"/>
      <c r="CN125" s="913"/>
      <c r="CO125" s="914"/>
      <c r="CP125" s="921" t="s">
        <v>464</v>
      </c>
      <c r="CQ125" s="866"/>
      <c r="CR125" s="866"/>
      <c r="CS125" s="866"/>
      <c r="CT125" s="866"/>
      <c r="CU125" s="866"/>
      <c r="CV125" s="866"/>
      <c r="CW125" s="866"/>
      <c r="CX125" s="866"/>
      <c r="CY125" s="866"/>
      <c r="CZ125" s="866"/>
      <c r="DA125" s="866"/>
      <c r="DB125" s="866"/>
      <c r="DC125" s="866"/>
      <c r="DD125" s="866"/>
      <c r="DE125" s="866"/>
      <c r="DF125" s="867"/>
      <c r="DG125" s="922" t="s">
        <v>123</v>
      </c>
      <c r="DH125" s="903"/>
      <c r="DI125" s="903"/>
      <c r="DJ125" s="903"/>
      <c r="DK125" s="903"/>
      <c r="DL125" s="903" t="s">
        <v>123</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c r="A126" s="878"/>
      <c r="B126" s="879"/>
      <c r="C126" s="882" t="s">
        <v>451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123</v>
      </c>
      <c r="AB126" s="838"/>
      <c r="AC126" s="838"/>
      <c r="AD126" s="838"/>
      <c r="AE126" s="839"/>
      <c r="AF126" s="840" t="s">
        <v>123</v>
      </c>
      <c r="AG126" s="838"/>
      <c r="AH126" s="838"/>
      <c r="AI126" s="838"/>
      <c r="AJ126" s="839"/>
      <c r="AK126" s="840" t="s">
        <v>123</v>
      </c>
      <c r="AL126" s="838"/>
      <c r="AM126" s="838"/>
      <c r="AN126" s="838"/>
      <c r="AO126" s="839"/>
      <c r="AP126" s="885" t="s">
        <v>123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465</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c r="A127" s="880"/>
      <c r="B127" s="881"/>
      <c r="C127" s="899" t="s">
        <v>466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2635</v>
      </c>
      <c r="AB127" s="838"/>
      <c r="AC127" s="838"/>
      <c r="AD127" s="838"/>
      <c r="AE127" s="839"/>
      <c r="AF127" s="840">
        <v>1673</v>
      </c>
      <c r="AG127" s="838"/>
      <c r="AH127" s="838"/>
      <c r="AI127" s="838"/>
      <c r="AJ127" s="839"/>
      <c r="AK127" s="840">
        <v>1302</v>
      </c>
      <c r="AL127" s="838"/>
      <c r="AM127" s="838"/>
      <c r="AN127" s="838"/>
      <c r="AO127" s="839"/>
      <c r="AP127" s="885">
        <v>0</v>
      </c>
      <c r="AQ127" s="886"/>
      <c r="AR127" s="886"/>
      <c r="AS127" s="886"/>
      <c r="AT127" s="887"/>
      <c r="AU127" s="262"/>
      <c r="AV127" s="262"/>
      <c r="AW127" s="262"/>
      <c r="AX127" s="902" t="s">
        <v>467</v>
      </c>
      <c r="AY127" s="870"/>
      <c r="AZ127" s="870"/>
      <c r="BA127" s="870"/>
      <c r="BB127" s="870"/>
      <c r="BC127" s="870"/>
      <c r="BD127" s="870"/>
      <c r="BE127" s="871"/>
      <c r="BF127" s="869" t="s">
        <v>468</v>
      </c>
      <c r="BG127" s="870"/>
      <c r="BH127" s="870"/>
      <c r="BI127" s="870"/>
      <c r="BJ127" s="870"/>
      <c r="BK127" s="870"/>
      <c r="BL127" s="871"/>
      <c r="BM127" s="869" t="s">
        <v>469</v>
      </c>
      <c r="BN127" s="870"/>
      <c r="BO127" s="870"/>
      <c r="BP127" s="870"/>
      <c r="BQ127" s="870"/>
      <c r="BR127" s="870"/>
      <c r="BS127" s="871"/>
      <c r="BT127" s="869" t="s">
        <v>470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471</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123</v>
      </c>
      <c r="DR127" s="875"/>
      <c r="DS127" s="875"/>
      <c r="DT127" s="875"/>
      <c r="DU127" s="875"/>
      <c r="DV127" s="852" t="s">
        <v>123</v>
      </c>
      <c r="DW127" s="852"/>
      <c r="DX127" s="852"/>
      <c r="DY127" s="852"/>
      <c r="DZ127" s="853"/>
    </row>
    <row r="128" spans="1:130" s="226" customFormat="1" ht="26.25" customHeight="1" thickBot="1">
      <c r="A128" s="854" t="s">
        <v>472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473</v>
      </c>
      <c r="X128" s="856"/>
      <c r="Y128" s="856"/>
      <c r="Z128" s="857"/>
      <c r="AA128" s="858">
        <v>62611</v>
      </c>
      <c r="AB128" s="859"/>
      <c r="AC128" s="859"/>
      <c r="AD128" s="859"/>
      <c r="AE128" s="860"/>
      <c r="AF128" s="861">
        <v>40597</v>
      </c>
      <c r="AG128" s="859"/>
      <c r="AH128" s="859"/>
      <c r="AI128" s="859"/>
      <c r="AJ128" s="860"/>
      <c r="AK128" s="861">
        <v>49501</v>
      </c>
      <c r="AL128" s="859"/>
      <c r="AM128" s="859"/>
      <c r="AN128" s="859"/>
      <c r="AO128" s="860"/>
      <c r="AP128" s="862"/>
      <c r="AQ128" s="863"/>
      <c r="AR128" s="863"/>
      <c r="AS128" s="863"/>
      <c r="AT128" s="864"/>
      <c r="AU128" s="262"/>
      <c r="AV128" s="262"/>
      <c r="AW128" s="262"/>
      <c r="AX128" s="865" t="s">
        <v>474</v>
      </c>
      <c r="AY128" s="866"/>
      <c r="AZ128" s="866"/>
      <c r="BA128" s="866"/>
      <c r="BB128" s="866"/>
      <c r="BC128" s="866"/>
      <c r="BD128" s="866"/>
      <c r="BE128" s="867"/>
      <c r="BF128" s="844" t="s">
        <v>123</v>
      </c>
      <c r="BG128" s="845"/>
      <c r="BH128" s="845"/>
      <c r="BI128" s="845"/>
      <c r="BJ128" s="845"/>
      <c r="BK128" s="845"/>
      <c r="BL128" s="868"/>
      <c r="BM128" s="844">
        <v>12.95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475</v>
      </c>
      <c r="CQ128" s="786"/>
      <c r="CR128" s="786"/>
      <c r="CS128" s="786"/>
      <c r="CT128" s="786"/>
      <c r="CU128" s="786"/>
      <c r="CV128" s="786"/>
      <c r="CW128" s="786"/>
      <c r="CX128" s="786"/>
      <c r="CY128" s="786"/>
      <c r="CZ128" s="786"/>
      <c r="DA128" s="786"/>
      <c r="DB128" s="786"/>
      <c r="DC128" s="786"/>
      <c r="DD128" s="786"/>
      <c r="DE128" s="786"/>
      <c r="DF128" s="787"/>
      <c r="DG128" s="848">
        <v>24017</v>
      </c>
      <c r="DH128" s="849"/>
      <c r="DI128" s="849"/>
      <c r="DJ128" s="849"/>
      <c r="DK128" s="849"/>
      <c r="DL128" s="849">
        <v>19197</v>
      </c>
      <c r="DM128" s="849"/>
      <c r="DN128" s="849"/>
      <c r="DO128" s="849"/>
      <c r="DP128" s="849"/>
      <c r="DQ128" s="849">
        <v>101119</v>
      </c>
      <c r="DR128" s="849"/>
      <c r="DS128" s="849"/>
      <c r="DT128" s="849"/>
      <c r="DU128" s="849"/>
      <c r="DV128" s="850">
        <v>1</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476</v>
      </c>
      <c r="X129" s="835"/>
      <c r="Y129" s="835"/>
      <c r="Z129" s="836"/>
      <c r="AA129" s="837">
        <v>13428011</v>
      </c>
      <c r="AB129" s="838"/>
      <c r="AC129" s="838"/>
      <c r="AD129" s="838"/>
      <c r="AE129" s="839"/>
      <c r="AF129" s="840">
        <v>13280912</v>
      </c>
      <c r="AG129" s="838"/>
      <c r="AH129" s="838"/>
      <c r="AI129" s="838"/>
      <c r="AJ129" s="839"/>
      <c r="AK129" s="840">
        <v>12941063</v>
      </c>
      <c r="AL129" s="838"/>
      <c r="AM129" s="838"/>
      <c r="AN129" s="838"/>
      <c r="AO129" s="839"/>
      <c r="AP129" s="841"/>
      <c r="AQ129" s="842"/>
      <c r="AR129" s="842"/>
      <c r="AS129" s="842"/>
      <c r="AT129" s="843"/>
      <c r="AU129" s="264"/>
      <c r="AV129" s="264"/>
      <c r="AW129" s="264"/>
      <c r="AX129" s="807" t="s">
        <v>477</v>
      </c>
      <c r="AY129" s="808"/>
      <c r="AZ129" s="808"/>
      <c r="BA129" s="808"/>
      <c r="BB129" s="808"/>
      <c r="BC129" s="808"/>
      <c r="BD129" s="808"/>
      <c r="BE129" s="809"/>
      <c r="BF129" s="827" t="s">
        <v>123</v>
      </c>
      <c r="BG129" s="828"/>
      <c r="BH129" s="828"/>
      <c r="BI129" s="828"/>
      <c r="BJ129" s="828"/>
      <c r="BK129" s="828"/>
      <c r="BL129" s="829"/>
      <c r="BM129" s="827">
        <v>17.95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478</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479</v>
      </c>
      <c r="X130" s="835"/>
      <c r="Y130" s="835"/>
      <c r="Z130" s="836"/>
      <c r="AA130" s="837">
        <v>2782598</v>
      </c>
      <c r="AB130" s="838"/>
      <c r="AC130" s="838"/>
      <c r="AD130" s="838"/>
      <c r="AE130" s="839"/>
      <c r="AF130" s="840">
        <v>2960020</v>
      </c>
      <c r="AG130" s="838"/>
      <c r="AH130" s="838"/>
      <c r="AI130" s="838"/>
      <c r="AJ130" s="839"/>
      <c r="AK130" s="840">
        <v>3087892</v>
      </c>
      <c r="AL130" s="838"/>
      <c r="AM130" s="838"/>
      <c r="AN130" s="838"/>
      <c r="AO130" s="839"/>
      <c r="AP130" s="841"/>
      <c r="AQ130" s="842"/>
      <c r="AR130" s="842"/>
      <c r="AS130" s="842"/>
      <c r="AT130" s="843"/>
      <c r="AU130" s="264"/>
      <c r="AV130" s="264"/>
      <c r="AW130" s="264"/>
      <c r="AX130" s="807" t="s">
        <v>480</v>
      </c>
      <c r="AY130" s="808"/>
      <c r="AZ130" s="808"/>
      <c r="BA130" s="808"/>
      <c r="BB130" s="808"/>
      <c r="BC130" s="808"/>
      <c r="BD130" s="808"/>
      <c r="BE130" s="809"/>
      <c r="BF130" s="810">
        <v>13.7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481</v>
      </c>
      <c r="X131" s="818"/>
      <c r="Y131" s="818"/>
      <c r="Z131" s="819"/>
      <c r="AA131" s="820">
        <v>10645413</v>
      </c>
      <c r="AB131" s="821"/>
      <c r="AC131" s="821"/>
      <c r="AD131" s="821"/>
      <c r="AE131" s="822"/>
      <c r="AF131" s="823">
        <v>10320892</v>
      </c>
      <c r="AG131" s="821"/>
      <c r="AH131" s="821"/>
      <c r="AI131" s="821"/>
      <c r="AJ131" s="822"/>
      <c r="AK131" s="823">
        <v>9853171</v>
      </c>
      <c r="AL131" s="821"/>
      <c r="AM131" s="821"/>
      <c r="AN131" s="821"/>
      <c r="AO131" s="822"/>
      <c r="AP131" s="824"/>
      <c r="AQ131" s="825"/>
      <c r="AR131" s="825"/>
      <c r="AS131" s="825"/>
      <c r="AT131" s="826"/>
      <c r="AU131" s="264"/>
      <c r="AV131" s="264"/>
      <c r="AW131" s="264"/>
      <c r="AX131" s="785" t="s">
        <v>482</v>
      </c>
      <c r="AY131" s="786"/>
      <c r="AZ131" s="786"/>
      <c r="BA131" s="786"/>
      <c r="BB131" s="786"/>
      <c r="BC131" s="786"/>
      <c r="BD131" s="786"/>
      <c r="BE131" s="787"/>
      <c r="BF131" s="788">
        <v>88.1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483</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484</v>
      </c>
      <c r="W132" s="798"/>
      <c r="X132" s="798"/>
      <c r="Y132" s="798"/>
      <c r="Z132" s="799"/>
      <c r="AA132" s="800">
        <v>12.07620597</v>
      </c>
      <c r="AB132" s="801"/>
      <c r="AC132" s="801"/>
      <c r="AD132" s="801"/>
      <c r="AE132" s="802"/>
      <c r="AF132" s="803">
        <v>14.418666529999999</v>
      </c>
      <c r="AG132" s="801"/>
      <c r="AH132" s="801"/>
      <c r="AI132" s="801"/>
      <c r="AJ132" s="802"/>
      <c r="AK132" s="803">
        <v>14.64150982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485</v>
      </c>
      <c r="W133" s="777"/>
      <c r="X133" s="777"/>
      <c r="Y133" s="777"/>
      <c r="Z133" s="778"/>
      <c r="AA133" s="779">
        <v>12.9</v>
      </c>
      <c r="AB133" s="780"/>
      <c r="AC133" s="780"/>
      <c r="AD133" s="780"/>
      <c r="AE133" s="781"/>
      <c r="AF133" s="779">
        <v>13.2</v>
      </c>
      <c r="AG133" s="780"/>
      <c r="AH133" s="780"/>
      <c r="AI133" s="780"/>
      <c r="AJ133" s="781"/>
      <c r="AK133" s="779">
        <v>13.7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t="13.5" hidden="1"/>
  </sheetData>
  <sheetProtection algorithmName="SHA-512" hashValue="jZ2hSeMrc5tyXmlgRhlmZSwoYRe+LcrlVqiRBBe8mIQsKSdUTTdBDFe8mBcDfWE1b5A3gN+Lmud/A+5y5X9ODw==" saltValue="oWGKn95bgbfmRRIOuaQ/t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R1" zoomScale="55" zoomScaleNormal="85" zoomScaleSheetLayoutView="55" workbookViewId="0">
      <selection activeCell="CL27" sqref="CL27"/>
    </sheetView>
  </sheetViews>
  <sheetFormatPr defaultColWidth="0" defaultRowHeight="13.5" customHeight="1" zeroHeight="1"/>
  <cols>
    <col min="1" max="120" width="2.726562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486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loqKKR7tJNx6QjAnu4ya6Ti1DjeywjguuOLuxA06dSYuC4qjcO5N7DcsKI6OVRt30usZbeTICe+kWjMpfCByw==" saltValue="gllMH3ekrCQWzbFZ6xDg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D25" zoomScale="55" zoomScaleNormal="55" zoomScaleSheetLayoutView="55" workbookViewId="0">
      <selection activeCell="AR3" sqref="AR3"/>
    </sheetView>
  </sheetViews>
  <sheetFormatPr defaultColWidth="0" defaultRowHeight="13.5" customHeight="1" zeroHeight="1"/>
  <cols>
    <col min="1" max="116" width="2.6328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1YcFom6vD8Abt/QraCfgDUm8G7i/wXuwqTAj8rHPXvmIEDPENCCPYZ1v82cexrF8gBhe+PVk24HqquQwYUEWw==" saltValue="Rqun7zCG6pxJOgfzw10RY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zoomScale="55" zoomScaleSheetLayoutView="55" workbookViewId="0">
      <selection activeCell="AJ3" sqref="AJ3"/>
    </sheetView>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c r="AS1" s="273"/>
      <c r="AT1" s="273"/>
    </row>
    <row r="2" spans="1:46">
      <c r="AS2" s="273"/>
      <c r="AT2" s="273"/>
    </row>
    <row r="3" spans="1:46">
      <c r="AS3" s="273"/>
      <c r="AT3" s="273"/>
    </row>
    <row r="4" spans="1:46">
      <c r="AS4" s="273"/>
      <c r="AT4" s="273"/>
    </row>
    <row r="5" spans="1:46" ht="16.5">
      <c r="A5" s="274" t="s">
        <v>487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488</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489</v>
      </c>
      <c r="AP7" s="283"/>
      <c r="AQ7" s="284" t="s">
        <v>490</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491</v>
      </c>
      <c r="AQ8" s="290" t="s">
        <v>492</v>
      </c>
      <c r="AR8" s="291" t="s">
        <v>493</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494</v>
      </c>
      <c r="AL9" s="1207"/>
      <c r="AM9" s="1207"/>
      <c r="AN9" s="1208"/>
      <c r="AO9" s="292">
        <v>3733718</v>
      </c>
      <c r="AP9" s="292">
        <v>127526</v>
      </c>
      <c r="AQ9" s="293">
        <v>89546</v>
      </c>
      <c r="AR9" s="294">
        <v>42.4</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495</v>
      </c>
      <c r="AL10" s="1207"/>
      <c r="AM10" s="1207"/>
      <c r="AN10" s="1208"/>
      <c r="AO10" s="295">
        <v>75722</v>
      </c>
      <c r="AP10" s="295">
        <v>2586</v>
      </c>
      <c r="AQ10" s="296">
        <v>7518</v>
      </c>
      <c r="AR10" s="297">
        <v>-65.599999999999994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496</v>
      </c>
      <c r="AL11" s="1207"/>
      <c r="AM11" s="1207"/>
      <c r="AN11" s="1208"/>
      <c r="AO11" s="295">
        <v>54132</v>
      </c>
      <c r="AP11" s="295">
        <v>1849</v>
      </c>
      <c r="AQ11" s="296">
        <v>9181</v>
      </c>
      <c r="AR11" s="297">
        <v>-79.900000000000006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497</v>
      </c>
      <c r="AL12" s="1207"/>
      <c r="AM12" s="1207"/>
      <c r="AN12" s="1208"/>
      <c r="AO12" s="295">
        <v>36226</v>
      </c>
      <c r="AP12" s="295">
        <v>1237</v>
      </c>
      <c r="AQ12" s="296">
        <v>1021</v>
      </c>
      <c r="AR12" s="297">
        <v>21.2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498</v>
      </c>
      <c r="AL13" s="1207"/>
      <c r="AM13" s="1207"/>
      <c r="AN13" s="1208"/>
      <c r="AO13" s="295" t="s">
        <v>499</v>
      </c>
      <c r="AP13" s="295" t="s">
        <v>499</v>
      </c>
      <c r="AQ13" s="296">
        <v>11</v>
      </c>
      <c r="AR13" s="297" t="s">
        <v>499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500</v>
      </c>
      <c r="AL14" s="1207"/>
      <c r="AM14" s="1207"/>
      <c r="AN14" s="1208"/>
      <c r="AO14" s="295">
        <v>168164</v>
      </c>
      <c r="AP14" s="295">
        <v>5744</v>
      </c>
      <c r="AQ14" s="296">
        <v>4082</v>
      </c>
      <c r="AR14" s="297">
        <v>40.700000000000003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501</v>
      </c>
      <c r="AL15" s="1207"/>
      <c r="AM15" s="1207"/>
      <c r="AN15" s="1208"/>
      <c r="AO15" s="295">
        <v>2502</v>
      </c>
      <c r="AP15" s="295">
        <v>85</v>
      </c>
      <c r="AQ15" s="296">
        <v>2228</v>
      </c>
      <c r="AR15" s="297">
        <v>-96.2</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502</v>
      </c>
      <c r="AL16" s="1210"/>
      <c r="AM16" s="1210"/>
      <c r="AN16" s="1211"/>
      <c r="AO16" s="295">
        <v>-385067</v>
      </c>
      <c r="AP16" s="295">
        <v>-13152</v>
      </c>
      <c r="AQ16" s="296">
        <v>-8980</v>
      </c>
      <c r="AR16" s="297">
        <v>46.5</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3685397</v>
      </c>
      <c r="AP17" s="295">
        <v>125876</v>
      </c>
      <c r="AQ17" s="296">
        <v>104606</v>
      </c>
      <c r="AR17" s="297">
        <v>20.3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503</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504</v>
      </c>
      <c r="AP20" s="303" t="s">
        <v>505</v>
      </c>
      <c r="AQ20" s="304" t="s">
        <v>506</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507</v>
      </c>
      <c r="AL21" s="1204"/>
      <c r="AM21" s="1204"/>
      <c r="AN21" s="1205"/>
      <c r="AO21" s="307">
        <v>11.95</v>
      </c>
      <c r="AP21" s="308">
        <v>10.09</v>
      </c>
      <c r="AQ21" s="309">
        <v>1.86</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508</v>
      </c>
      <c r="AL22" s="1204"/>
      <c r="AM22" s="1204"/>
      <c r="AN22" s="1205"/>
      <c r="AO22" s="312">
        <v>100.5</v>
      </c>
      <c r="AP22" s="313">
        <v>97.8</v>
      </c>
      <c r="AQ22" s="314">
        <v>2.7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509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510</v>
      </c>
      <c r="AO27" s="273"/>
      <c r="AP27" s="273"/>
      <c r="AQ27" s="273"/>
      <c r="AR27" s="273"/>
      <c r="AS27" s="273"/>
      <c r="AT27" s="273"/>
    </row>
    <row r="28" spans="1:46" ht="16.5">
      <c r="A28" s="274" t="s">
        <v>511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512</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489</v>
      </c>
      <c r="AP30" s="283"/>
      <c r="AQ30" s="284" t="s">
        <v>490</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491</v>
      </c>
      <c r="AQ31" s="290" t="s">
        <v>492</v>
      </c>
      <c r="AR31" s="291" t="s">
        <v>493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513</v>
      </c>
      <c r="AL32" s="1195"/>
      <c r="AM32" s="1195"/>
      <c r="AN32" s="1196"/>
      <c r="AO32" s="322">
        <v>3863066</v>
      </c>
      <c r="AP32" s="322">
        <v>131944</v>
      </c>
      <c r="AQ32" s="323">
        <v>67805</v>
      </c>
      <c r="AR32" s="324">
        <v>94.6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514</v>
      </c>
      <c r="AL33" s="1195"/>
      <c r="AM33" s="1195"/>
      <c r="AN33" s="1196"/>
      <c r="AO33" s="322" t="s">
        <v>499</v>
      </c>
      <c r="AP33" s="322" t="s">
        <v>499</v>
      </c>
      <c r="AQ33" s="323" t="s">
        <v>499</v>
      </c>
      <c r="AR33" s="324" t="s">
        <v>499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515</v>
      </c>
      <c r="AL34" s="1195"/>
      <c r="AM34" s="1195"/>
      <c r="AN34" s="1196"/>
      <c r="AO34" s="322" t="s">
        <v>499</v>
      </c>
      <c r="AP34" s="322" t="s">
        <v>499</v>
      </c>
      <c r="AQ34" s="323">
        <v>11</v>
      </c>
      <c r="AR34" s="324" t="s">
        <v>499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516</v>
      </c>
      <c r="AL35" s="1195"/>
      <c r="AM35" s="1195"/>
      <c r="AN35" s="1196"/>
      <c r="AO35" s="322">
        <v>715525</v>
      </c>
      <c r="AP35" s="322">
        <v>24439</v>
      </c>
      <c r="AQ35" s="323">
        <v>18110</v>
      </c>
      <c r="AR35" s="324">
        <v>34.9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517</v>
      </c>
      <c r="AL36" s="1195"/>
      <c r="AM36" s="1195"/>
      <c r="AN36" s="1196"/>
      <c r="AO36" s="322" t="s">
        <v>499</v>
      </c>
      <c r="AP36" s="322" t="s">
        <v>499</v>
      </c>
      <c r="AQ36" s="323">
        <v>2781</v>
      </c>
      <c r="AR36" s="324" t="s">
        <v>499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518</v>
      </c>
      <c r="AL37" s="1195"/>
      <c r="AM37" s="1195"/>
      <c r="AN37" s="1196"/>
      <c r="AO37" s="322">
        <v>1302</v>
      </c>
      <c r="AP37" s="322">
        <v>44</v>
      </c>
      <c r="AQ37" s="323">
        <v>1073</v>
      </c>
      <c r="AR37" s="324">
        <v>-95.9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519</v>
      </c>
      <c r="AL38" s="1198"/>
      <c r="AM38" s="1198"/>
      <c r="AN38" s="1199"/>
      <c r="AO38" s="325">
        <v>153</v>
      </c>
      <c r="AP38" s="325">
        <v>5</v>
      </c>
      <c r="AQ38" s="326">
        <v>5</v>
      </c>
      <c r="AR38" s="314">
        <v>0</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520</v>
      </c>
      <c r="AL39" s="1198"/>
      <c r="AM39" s="1198"/>
      <c r="AN39" s="1199"/>
      <c r="AO39" s="322">
        <v>-49501</v>
      </c>
      <c r="AP39" s="322">
        <v>-1691</v>
      </c>
      <c r="AQ39" s="323">
        <v>-3858</v>
      </c>
      <c r="AR39" s="324">
        <v>-56.2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521</v>
      </c>
      <c r="AL40" s="1195"/>
      <c r="AM40" s="1195"/>
      <c r="AN40" s="1196"/>
      <c r="AO40" s="322">
        <v>-3087892</v>
      </c>
      <c r="AP40" s="322">
        <v>-105468</v>
      </c>
      <c r="AQ40" s="323">
        <v>-59194</v>
      </c>
      <c r="AR40" s="324">
        <v>78.2</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1442653</v>
      </c>
      <c r="AP41" s="322">
        <v>49274</v>
      </c>
      <c r="AQ41" s="323">
        <v>26732</v>
      </c>
      <c r="AR41" s="324">
        <v>84.3</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489</v>
      </c>
      <c r="AN49" s="1189" t="s">
        <v>525</v>
      </c>
      <c r="AO49" s="1190"/>
      <c r="AP49" s="1190"/>
      <c r="AQ49" s="1190"/>
      <c r="AR49" s="1191"/>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526</v>
      </c>
      <c r="AO50" s="339" t="s">
        <v>527</v>
      </c>
      <c r="AP50" s="340" t="s">
        <v>528</v>
      </c>
      <c r="AQ50" s="341" t="s">
        <v>529</v>
      </c>
      <c r="AR50" s="342" t="s">
        <v>530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531</v>
      </c>
      <c r="AL51" s="335"/>
      <c r="AM51" s="343">
        <v>3628744</v>
      </c>
      <c r="AN51" s="344">
        <v>117090</v>
      </c>
      <c r="AO51" s="345">
        <v>-45.8</v>
      </c>
      <c r="AP51" s="346">
        <v>90961</v>
      </c>
      <c r="AQ51" s="347">
        <v>20.100000000000001</v>
      </c>
      <c r="AR51" s="348">
        <v>-65.900000000000006</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532</v>
      </c>
      <c r="AM52" s="351">
        <v>2681658</v>
      </c>
      <c r="AN52" s="352">
        <v>86530</v>
      </c>
      <c r="AO52" s="353">
        <v>-8</v>
      </c>
      <c r="AP52" s="354">
        <v>37720</v>
      </c>
      <c r="AQ52" s="355">
        <v>7.1</v>
      </c>
      <c r="AR52" s="356">
        <v>-15.1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533</v>
      </c>
      <c r="AL53" s="335"/>
      <c r="AM53" s="343">
        <v>1614619</v>
      </c>
      <c r="AN53" s="344">
        <v>52859</v>
      </c>
      <c r="AO53" s="345">
        <v>-54.9</v>
      </c>
      <c r="AP53" s="346">
        <v>106614</v>
      </c>
      <c r="AQ53" s="347">
        <v>17.2</v>
      </c>
      <c r="AR53" s="348">
        <v>-72.099999999999994</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532</v>
      </c>
      <c r="AM54" s="351">
        <v>1326178</v>
      </c>
      <c r="AN54" s="352">
        <v>43416</v>
      </c>
      <c r="AO54" s="353">
        <v>-49.8</v>
      </c>
      <c r="AP54" s="354">
        <v>45545</v>
      </c>
      <c r="AQ54" s="355">
        <v>20.7</v>
      </c>
      <c r="AR54" s="356">
        <v>-70.5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534</v>
      </c>
      <c r="AL55" s="335"/>
      <c r="AM55" s="343">
        <v>1155697</v>
      </c>
      <c r="AN55" s="344">
        <v>38332</v>
      </c>
      <c r="AO55" s="345">
        <v>-27.5</v>
      </c>
      <c r="AP55" s="346">
        <v>85459</v>
      </c>
      <c r="AQ55" s="347">
        <v>-19.8</v>
      </c>
      <c r="AR55" s="348">
        <v>-7.7</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532</v>
      </c>
      <c r="AM56" s="351">
        <v>611173</v>
      </c>
      <c r="AN56" s="352">
        <v>20271</v>
      </c>
      <c r="AO56" s="353">
        <v>-53.3</v>
      </c>
      <c r="AP56" s="354">
        <v>44378</v>
      </c>
      <c r="AQ56" s="355">
        <v>-2.6</v>
      </c>
      <c r="AR56" s="356">
        <v>-50.7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535</v>
      </c>
      <c r="AL57" s="335"/>
      <c r="AM57" s="343">
        <v>1386385</v>
      </c>
      <c r="AN57" s="344">
        <v>46565</v>
      </c>
      <c r="AO57" s="345">
        <v>21.5</v>
      </c>
      <c r="AP57" s="346">
        <v>83280</v>
      </c>
      <c r="AQ57" s="347">
        <v>-2.5</v>
      </c>
      <c r="AR57" s="348">
        <v>24</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532</v>
      </c>
      <c r="AM58" s="351">
        <v>618539</v>
      </c>
      <c r="AN58" s="352">
        <v>20775</v>
      </c>
      <c r="AO58" s="353">
        <v>2.5</v>
      </c>
      <c r="AP58" s="354">
        <v>43123</v>
      </c>
      <c r="AQ58" s="355">
        <v>-2.8</v>
      </c>
      <c r="AR58" s="356">
        <v>5.3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536</v>
      </c>
      <c r="AL59" s="335"/>
      <c r="AM59" s="343">
        <v>2870968</v>
      </c>
      <c r="AN59" s="344">
        <v>98059</v>
      </c>
      <c r="AO59" s="345">
        <v>110.6</v>
      </c>
      <c r="AP59" s="346">
        <v>88968</v>
      </c>
      <c r="AQ59" s="347">
        <v>6.8</v>
      </c>
      <c r="AR59" s="348">
        <v>103.8</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532</v>
      </c>
      <c r="AM60" s="351">
        <v>1164996</v>
      </c>
      <c r="AN60" s="352">
        <v>39791</v>
      </c>
      <c r="AO60" s="353">
        <v>91.5</v>
      </c>
      <c r="AP60" s="354">
        <v>45482</v>
      </c>
      <c r="AQ60" s="355">
        <v>5.5</v>
      </c>
      <c r="AR60" s="356">
        <v>86</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537</v>
      </c>
      <c r="AL61" s="357"/>
      <c r="AM61" s="358">
        <v>2131283</v>
      </c>
      <c r="AN61" s="359">
        <v>70581</v>
      </c>
      <c r="AO61" s="360">
        <v>0.8</v>
      </c>
      <c r="AP61" s="361">
        <v>91056</v>
      </c>
      <c r="AQ61" s="362">
        <v>4.4000000000000004</v>
      </c>
      <c r="AR61" s="348">
        <v>-3.6</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532</v>
      </c>
      <c r="AM62" s="351">
        <v>1280509</v>
      </c>
      <c r="AN62" s="352">
        <v>42157</v>
      </c>
      <c r="AO62" s="353">
        <v>-3.4</v>
      </c>
      <c r="AP62" s="354">
        <v>43250</v>
      </c>
      <c r="AQ62" s="355">
        <v>5.6</v>
      </c>
      <c r="AR62" s="356">
        <v>-9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6jHxbAEPAhsJbEKZXjyOpDrtI7EYdILdeuznFMI24t4SCAD+aHRh4hrHrFVs6WQZNiGBX68saC+ZzetEo8aDxw==" saltValue="AXbGjaDuFvn3ooZfA/ANn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55" zoomScale="55" zoomScaleNormal="55" zoomScaleSheetLayoutView="55" workbookViewId="0">
      <selection activeCell="BK3" sqref="BK3"/>
    </sheetView>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ZD12J6x7738vBjmMAnTnrqKeJ4beaIfrc5mrVlWZog38mxSHSWU4/ZA7vdNT13GT2lVboLsAuALcQd6jmcXg==" saltValue="gH9piO5GqrSWru6deI+cH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52" zoomScale="55" zoomScaleNormal="55" zoomScaleSheetLayoutView="55" workbookViewId="0">
      <selection activeCell="BK4" sqref="BK4"/>
    </sheetView>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i/l7LHNJsJ5eG649segQp3onrF0l2um3njHv/uvT/32PdDMeczXz0VeAfpoUMi9mz9+OOa8clTmahQe1Bs6Zg==" saltValue="D/KBhhnsth0ek33KF2L3V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H2" sqref="H2"/>
    </sheetView>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541</v>
      </c>
      <c r="G46" s="8" t="s">
        <v>542</v>
      </c>
      <c r="H46" s="8" t="s">
        <v>543</v>
      </c>
      <c r="I46" s="8" t="s">
        <v>544</v>
      </c>
      <c r="J46" s="9" t="s">
        <v>545</v>
      </c>
    </row>
    <row r="47" spans="2:10" ht="57.75" customHeight="1">
      <c r="B47" s="10"/>
      <c r="C47" s="1212" t="s">
        <v>3</v>
      </c>
      <c r="D47" s="1212"/>
      <c r="E47" s="1213"/>
      <c r="F47" s="11">
        <v>20.02</v>
      </c>
      <c r="G47" s="12">
        <v>20.52</v>
      </c>
      <c r="H47" s="12">
        <v>21.1</v>
      </c>
      <c r="I47" s="12">
        <v>21.81</v>
      </c>
      <c r="J47" s="13">
        <v>17.93</v>
      </c>
    </row>
    <row r="48" spans="2:10" ht="57.75" customHeight="1">
      <c r="B48" s="14"/>
      <c r="C48" s="1214" t="s">
        <v>4</v>
      </c>
      <c r="D48" s="1214"/>
      <c r="E48" s="1215"/>
      <c r="F48" s="15">
        <v>3.77</v>
      </c>
      <c r="G48" s="16">
        <v>4.3899999999999997</v>
      </c>
      <c r="H48" s="16">
        <v>4.0199999999999996</v>
      </c>
      <c r="I48" s="16">
        <v>2.79</v>
      </c>
      <c r="J48" s="17">
        <v>3.17</v>
      </c>
    </row>
    <row r="49" spans="2:10" ht="57.75" customHeight="1" thickBot="1">
      <c r="B49" s="18"/>
      <c r="C49" s="1216" t="s">
        <v>5</v>
      </c>
      <c r="D49" s="1216"/>
      <c r="E49" s="1217"/>
      <c r="F49" s="19">
        <v>1.55</v>
      </c>
      <c r="G49" s="20">
        <v>3.15</v>
      </c>
      <c r="H49" s="20">
        <v>0.1</v>
      </c>
      <c r="I49" s="20" t="s">
        <v>546</v>
      </c>
      <c r="J49" s="21" t="s">
        <v>547</v>
      </c>
    </row>
    <row r="50" spans="2:10" ht="13.5" customHeight="1"/>
    <row r="51" spans="2:10" ht="13.5" hidden="1" customHeight="1"/>
    <row r="52" spans="2:10" ht="13.5" hidden="1" customHeight="1"/>
    <row r="53" spans="2:10" ht="13.5" hidden="1" customHeight="1"/>
  </sheetData>
  <sheetProtection algorithmName="SHA-512" hashValue="WdolsHSIBwH/HqDcIVBgHgHEDWb51ld1fWkdXypR2bReKxgwhzBIbn+bXJWoRj9KnDWPeJ+xbXDkAEPIhAkrxg==" saltValue="Avbi4Ie6qk+oRkcpdh7t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2019-10-29T02:16:23Z</cp:lastPrinted>
  <dcterms:created xsi:type="dcterms:W3CDTF">2019-02-14T04:20:51Z</dcterms:created>
  <dcterms:modified xsi:type="dcterms:W3CDTF">2019-11-07T07:58:20Z</dcterms:modified>
</cp:coreProperties>
</file>