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<sst xmlns="http://schemas.openxmlformats.org/spreadsheetml/2006/main" count="1085" uniqueCount="600">
  <si>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</si>
  <si>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</si>
  <si>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</si>
  <si>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</si>
  <si>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</si>
  <si>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</si>
  <si>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</si>
  <si>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</si>
  <si>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</si>
  <si>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</si>
  <si>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</si>
  <si>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</si>
  <si>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</si>
  <si>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</si>
  <si>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</si>
  <si>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</si>
  <si>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</si>
  <si>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</si>
  <si>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</si>
  <si>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</si>
  <si>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</si>
  <si>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</si>
  <si>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</si>
  <si>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</si>
  <si>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</si>
  <si>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</si>
  <si>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</si>
  <si>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</si>
  <si>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</si>
  <si>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</si>
  <si>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</si>
  <si>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</si>
  <si>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</si>
  <si>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</si>
  <si>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</si>
  <si>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</si>
  <si>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</si>
  <si>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</si>
  <si>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</si>
  <si>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</si>
  <si>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</si>
  <si>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</si>
  <si>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</si>
  <si>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</si>
  <si>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</si>
  <si>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</si>
  <si>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</si>
  <si>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</si>
  <si>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</si>
  <si>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</si>
  <si>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</si>
  <si>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</si>
  <si>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</si>
  <si>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</si>
  <si>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</si>
  <si>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</si>
  <si>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</si>
  <si>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</si>
  <si>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</si>
  <si>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</si>
  <si>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</si>
  <si>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</si>
  <si>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</si>
  <si>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</si>
  <si>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</si>
  <si>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</si>
  <si>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</si>
  <si>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</si>
  <si>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</si>
  <si>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</si>
  <si>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</si>
  <si>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</si>
  <si>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</si>
  <si>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</si>
  <si>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</si>
  <si>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</si>
  <si>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</si>
  <si>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</si>
  <si>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</si>
  <si>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</si>
  <si>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</si>
  <si>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</si>
  <si>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</si>
  <si>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</si>
  <si>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</si>
  <si>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</si>
  <si>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</si>
  <si>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</si>
  <si>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</si>
  <si>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</si>
  <si>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</si>
  <si>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</si>
  <si>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</si>
  <si>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北広島町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</si>
  <si>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</si>
  <si>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</si>
  <si>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</si>
  <si>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</si>
  <si>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</si>
  <si>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</si>
  <si>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</si>
  <si>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</si>
  <si>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</si>
  <si>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</si>
  <si>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</si>
  <si>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</si>
  <si>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</si>
  <si>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</si>
  <si>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</si>
  <si>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</si>
  <si>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</si>
  <si>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</si>
  <si>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</si>
  <si>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</si>
  <si>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</si>
  <si>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</si>
  <si>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</si>
  <si>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</si>
  <si>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</si>
  <si>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</si>
  <si>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</si>
  <si>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</si>
  <si>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</si>
  <si>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</si>
  <si>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</si>
  <si>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</si>
  <si>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</si>
  <si>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</si>
  <si>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</si>
  <si>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</si>
  <si>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</si>
  <si>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</si>
  <si>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</si>
  <si>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</si>
  <si>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</si>
  <si>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</si>
  <si>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</si>
  <si>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</si>
  <si>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</si>
  <si>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</si>
  <si>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</si>
  <si>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</si>
  <si>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</si>
  <si>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</si>
  <si>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</si>
  <si>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</si>
  <si>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</si>
  <si>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</si>
  <si>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</si>
  <si>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</si>
  <si>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</si>
  <si>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</si>
  <si>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</si>
  <si>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</si>
  <si>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</si>
  <si>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</si>
  <si>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</si>
  <si>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</si>
  <si>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</si>
  <si>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</si>
  <si>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</si>
  <si>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</si>
  <si>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</si>
  <si>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</si>
  <si>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</si>
  <si>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</si>
  <si>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</si>
  <si>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</si>
  <si>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</si>
  <si>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</si>
  <si>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</si>
  <si>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</si>
  <si>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</si>
  <si>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</si>
  <si>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</si>
  <si>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</si>
  <si>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</si>
  <si>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</si>
  <si>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</si>
  <si>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</si>
  <si>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</si>
  <si>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</si>
  <si>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</si>
  <si>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</si>
  <si>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</si>
  <si>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</si>
  <si>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</si>
  <si>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</si>
  <si>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</si>
  <si>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</si>
  <si>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</si>
  <si>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</si>
  <si>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</si>
  <si>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</si>
  <si>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</si>
  <si>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</si>
  <si>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</si>
  <si>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</si>
  <si>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</si>
  <si>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</si>
  <si>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</si>
  <si>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</si>
  <si>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</si>
  <si>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</si>
  <si>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</si>
  <si>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</si>
  <si>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</si>
  <si>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</si>
  <si>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</si>
  <si>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広島県北広島町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</si>
  <si>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</si>
  <si>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</si>
  <si>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</si>
  <si>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</si>
  <si>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</si>
  <si>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</si>
  <si>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</si>
  <si>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</si>
  <si>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</si>
  <si>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</si>
  <si>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</si>
  <si>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</si>
  <si>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</si>
  <si>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</si>
  <si>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</si>
  <si>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</si>
  <si>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</si>
  <si>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</si>
  <si>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</si>
  <si>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</si>
  <si>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</si>
  <si>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</si>
  <si>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</si>
  <si>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</si>
  <si>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</si>
  <si>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</si>
  <si>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</si>
  <si>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</si>
  <si>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</si>
  <si>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</si>
  <si>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</si>
  <si>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</si>
  <si>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</si>
  <si>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</si>
  <si>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</si>
  <si>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</si>
  <si>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</si>
  <si>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</si>
  <si>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</si>
  <si>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</si>
  <si>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</si>
  <si>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</si>
  <si>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</si>
  <si>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</si>
  <si>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</si>
  <si>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</si>
  <si>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</si>
  <si>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</si>
  <si>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</si>
  <si>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</si>
  <si>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</si>
  <si>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</si>
  <si>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</si>
  <si>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</si>
  <si>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</si>
  <si>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</si>
  <si>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</si>
  <si>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</si>
  <si>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</si>
  <si>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</si>
  <si>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</si>
  <si>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</si>
  <si>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</si>
  <si>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</si>
  <si>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</si>
  <si>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</si>
  <si>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</si>
  <si>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</si>
  <si>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</si>
  <si>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</si>
  <si>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</si>
  <si>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</si>
  <si>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</si>
  <si>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</si>
  <si>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</si>
  <si>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</si>
  <si>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</si>
  <si>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</si>
  <si>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</si>
  <si>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</si>
  <si>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</si>
  <si>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</si>
  <si>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</si>
  <si>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</si>
  <si>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</si>
  <si>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</si>
  <si>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</si>
  <si>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</si>
  <si>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</si>
  <si>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</si>
  <si>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</si>
  <si>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</si>
  <si>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</si>
  <si>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</si>
  <si>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</si>
  <si>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</si>
  <si>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</si>
  <si>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</si>
  <si>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</si>
  <si>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</si>
  <si>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</si>
  <si>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</si>
  <si>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</si>
  <si>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</si>
  <si>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</si>
  <si>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</si>
  <si>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</si>
  <si>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</si>
  <si>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</si>
  <si>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</si>
  <si>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</si>
  <si>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</si>
  <si>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</si>
  <si>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</si>
  <si>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</si>
  <si>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</si>
  <si>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</si>
  <si>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</si>
  <si>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</si>
  <si>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</si>
  <si>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</si>
  <si>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</si>
  <si>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</si>
  <si>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</si>
  <si>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</si>
  <si>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</si>
  <si>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</si>
  <si>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</si>
  <si>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</si>
  <si>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</si>
  <si>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</si>
  <si>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</si>
  <si>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</si>
  <si>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</si>
  <si>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</si>
  <si>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</si>
  <si>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</si>
  <si>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</si>
  <si>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</si>
  <si>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</si>
  <si>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</si>
  <si>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</si>
  <si>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</si>
  <si>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</si>
  <si>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</si>
  <si>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</si>
  <si>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</si>
  <si>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</si>
  <si>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</si>
  <si>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広島県北広島町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</si>
  <si>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</si>
  <si>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</si>
  <si>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</si>
  <si>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</si>
  <si>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</si>
  <si>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</si>
  <si>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</si>
  <si>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</si>
  <si>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</si>
  <si>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</si>
  <si>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</si>
  <si>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</si>
  <si>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</si>
  <si>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</si>
  <si>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</si>
  <si>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</si>
  <si>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</si>
  <si>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</si>
  <si>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</si>
  <si>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</si>
  <si>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情報基盤整備事業特別会計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</si>
  <si>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</si>
  <si>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</si>
  <si>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</si>
  <si>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</si>
  <si>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</si>
  <si>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</si>
  <si>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</si>
  <si>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</si>
  <si>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</si>
  <si>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</si>
  <si>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</si>
  <si>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</si>
  <si>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</si>
  <si>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</si>
  <si>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</si>
  <si>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</si>
  <si>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</si>
  <si>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</si>
  <si>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水道事業会計</t>
    <phoneticPr fontId="5"/>
  </si>
  <si>
    <t>法適用企業</t>
    <phoneticPr fontId="5"/>
  </si>
  <si>
    <t>豊平病院事業会計</t>
    <phoneticPr fontId="5"/>
  </si>
  <si>
    <t>法適用企業</t>
    <phoneticPr fontId="5"/>
  </si>
  <si>
    <t>電気事業特別会計</t>
    <phoneticPr fontId="5"/>
  </si>
  <si>
    <t>法非適用企業</t>
    <phoneticPr fontId="5"/>
  </si>
  <si>
    <t>農業集落排水事業特別会計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</si>
  <si>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</si>
  <si>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</si>
  <si>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</si>
  <si>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</si>
  <si>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</si>
  <si>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</si>
  <si>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</si>
  <si>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</si>
  <si>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</si>
  <si>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</si>
  <si>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</si>
  <si>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</si>
  <si>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</si>
  <si>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</si>
  <si>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</si>
  <si>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</si>
  <si>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</si>
  <si>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</si>
  <si>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</si>
  <si>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</si>
  <si>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</si>
  <si>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</si>
  <si>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</si>
  <si>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</si>
  <si>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</si>
  <si>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</si>
  <si>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</si>
  <si>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</si>
  <si>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</si>
  <si>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</si>
  <si>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</si>
  <si>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</si>
  <si>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</si>
  <si>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</si>
  <si>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</si>
  <si>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</si>
  <si>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</si>
  <si>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</si>
  <si>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</si>
  <si>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</si>
  <si>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</si>
  <si>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</si>
  <si>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</si>
  <si>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</si>
  <si>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</si>
  <si>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</si>
  <si>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</si>
  <si>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</si>
  <si>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</si>
  <si>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</si>
  <si>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</si>
  <si>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</si>
  <si>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</si>
  <si>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</si>
  <si>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</si>
  <si>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</si>
  <si>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</si>
  <si>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</si>
  <si>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</si>
  <si>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</si>
  <si>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</si>
  <si>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</si>
  <si>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</si>
  <si>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</si>
  <si>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</si>
  <si>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豊平病院事業会計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</si>
  <si>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</si>
  <si>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</si>
  <si>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</si>
  <si>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</si>
  <si>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</si>
  <si>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</si>
  <si>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</si>
  <si>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</si>
  <si>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</si>
  <si>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</si>
  <si>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</si>
  <si>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</si>
  <si>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</si>
  <si>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</si>
  <si>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</si>
  <si>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</si>
  <si>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</si>
  <si>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</si>
  <si>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</si>
  <si>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</si>
  <si>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</si>
  <si>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</si>
  <si>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</si>
  <si>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</si>
  <si>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</si>
  <si>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</si>
  <si>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</si>
  <si>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</si>
  <si>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</si>
  <si>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</si>
  <si>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</si>
  <si>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</si>
  <si>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</si>
  <si>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</si>
  <si>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</si>
  <si>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</si>
  <si>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</si>
  <si>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</si>
  <si>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</si>
  <si>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</si>
  <si>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</si>
  <si>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</si>
  <si>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</si>
  <si>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</si>
  <si>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</si>
  <si>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</si>
  <si>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</si>
  <si>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</si>
  <si>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</si>
  <si>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</si>
  <si>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</si>
  <si>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</si>
  <si>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</si>
  <si>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</si>
  <si>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</si>
  <si>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</si>
  <si>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</si>
  <si>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</si>
  <si>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</si>
  <si>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</si>
  <si>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</si>
  <si>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</si>
  <si>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</si>
  <si>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</si>
  <si>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</si>
  <si>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</si>
  <si>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</si>
  <si>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</si>
  <si>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</si>
  <si>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</si>
  <si>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</si>
  <si>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</si>
  <si>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</si>
  <si>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</si>
  <si>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</si>
  <si>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</si>
  <si>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</si>
  <si>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</si>
  <si>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</si>
  <si>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</si>
  <si>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</si>
  <si>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</si>
  <si>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</si>
  <si>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</si>
  <si>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</si>
  <si>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1.23</t>
  </si>
  <si>
    <t>▲ 2.59</t>
  </si>
  <si>
    <t>▲ 8.44</t>
  </si>
  <si>
    <t>水道事業会計</t>
  </si>
  <si>
    <t>一般会計</t>
  </si>
  <si>
    <t>国民健康保険特別会計</t>
  </si>
  <si>
    <t>豊平病院事業会計</t>
  </si>
  <si>
    <t>下水道事業特別会計</t>
  </si>
  <si>
    <t>後期高齢者医療特別会計</t>
  </si>
  <si>
    <t>診療所特別会計</t>
  </si>
  <si>
    <t>電気事業特別会計</t>
  </si>
  <si>
    <t>その他会計（赤字）</t>
  </si>
  <si>
    <t>その他会計（黒字）</t>
  </si>
  <si>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</si>
  <si>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</si>
  <si>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</si>
  <si>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</si>
  <si>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芸北広域環境施設組合</t>
    <rPh sb="0" eb="2">
      <t>ゲイホク</t>
    </rPh>
    <rPh sb="2" eb="4">
      <t>コウイキ</t>
    </rPh>
    <rPh sb="4" eb="6">
      <t>カンキョウ</t>
    </rPh>
    <rPh sb="6" eb="8">
      <t>シセツ</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</si>
  <si>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</si>
  <si>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</si>
  <si>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</si>
  <si>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芸北プラモーション</t>
    <rPh sb="0" eb="2">
      <t>ゲイホク</t>
    </rPh>
    <phoneticPr fontId="2"/>
  </si>
  <si>
    <t>北広島町農林建公社</t>
    <rPh sb="0" eb="4">
      <t>キタヒロシマチョウ</t>
    </rPh>
    <rPh sb="4" eb="6">
      <t>ノウリン</t>
    </rPh>
    <rPh sb="6" eb="7">
      <t>ケン</t>
    </rPh>
    <rPh sb="7" eb="9">
      <t>コウシャ</t>
    </rPh>
    <phoneticPr fontId="2"/>
  </si>
  <si>
    <t>どんぐり財団</t>
    <rPh sb="4" eb="6">
      <t>ザイダン</t>
    </rPh>
    <phoneticPr fontId="2"/>
  </si>
  <si>
    <t>どんぐり村</t>
    <rPh sb="4" eb="5">
      <t>ムラ</t>
    </rPh>
    <phoneticPr fontId="2"/>
  </si>
  <si>
    <t>さんさん市</t>
    <rPh sb="4" eb="5">
      <t>イチ</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</si>
  <si>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</si>
  <si>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</si>
  <si>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</si>
  <si>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</si>
  <si>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</si>
  <si>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6"/>
  </si>
  <si>
    <t>分析欄</t>
    <rPh sb="0" eb="2">
      <t>ブンセキ</t>
    </rPh>
    <rPh sb="2" eb="3">
      <t>ラン</t>
    </rPh>
    <phoneticPr fontId="36"/>
  </si>
  <si>
    <t>類似団体と比較して将来負担比率も有形固定資産減価償却比率も高い。将来負担比率は、地方債の発行の抑制の取組などから地方債残高は減少しているが、充当可能基金の減少により前年度から4.5ポイント悪化した。類似団体に比べ資産が老朽化している一方、地方債残高が高く、投資をしているが老朽化対策が追いついていないと考えられる。</t>
    <rPh sb="0" eb="2">
      <t>ルイジ</t>
    </rPh>
    <rPh sb="2" eb="4">
      <t>ダンタイ</t>
    </rPh>
    <rPh sb="5" eb="7">
      <t>ヒカク</t>
    </rPh>
    <rPh sb="9" eb="11">
      <t>ショウライ</t>
    </rPh>
    <rPh sb="11" eb="13">
      <t>フタン</t>
    </rPh>
    <rPh sb="13" eb="15">
      <t>ヒリツ</t>
    </rPh>
    <rPh sb="16" eb="18">
      <t>ユウケイ</t>
    </rPh>
    <rPh sb="18" eb="22">
      <t>コテイシサン</t>
    </rPh>
    <rPh sb="22" eb="24">
      <t>ゲンカ</t>
    </rPh>
    <rPh sb="24" eb="26">
      <t>ショウキャク</t>
    </rPh>
    <rPh sb="26" eb="28">
      <t>ヒリツ</t>
    </rPh>
    <rPh sb="29" eb="30">
      <t>タカ</t>
    </rPh>
    <rPh sb="32" eb="34">
      <t>ショウライ</t>
    </rPh>
    <rPh sb="34" eb="36">
      <t>フタン</t>
    </rPh>
    <rPh sb="36" eb="38">
      <t>ヒリツ</t>
    </rPh>
    <rPh sb="40" eb="43">
      <t>チホウサイ</t>
    </rPh>
    <rPh sb="44" eb="46">
      <t>ハッコウ</t>
    </rPh>
    <rPh sb="47" eb="49">
      <t>ヨクセイ</t>
    </rPh>
    <rPh sb="50" eb="52">
      <t>トリクミ</t>
    </rPh>
    <rPh sb="56" eb="59">
      <t>チホウサイ</t>
    </rPh>
    <rPh sb="59" eb="61">
      <t>ザンダカ</t>
    </rPh>
    <rPh sb="62" eb="64">
      <t>ゲンショウ</t>
    </rPh>
    <rPh sb="70" eb="72">
      <t>ジュウトウ</t>
    </rPh>
    <rPh sb="72" eb="74">
      <t>カノウ</t>
    </rPh>
    <rPh sb="74" eb="76">
      <t>キキン</t>
    </rPh>
    <rPh sb="77" eb="79">
      <t>ゲンショウ</t>
    </rPh>
    <rPh sb="82" eb="85">
      <t>ゼンネンド</t>
    </rPh>
    <rPh sb="94" eb="96">
      <t>アッカ</t>
    </rPh>
    <rPh sb="99" eb="101">
      <t>ルイジ</t>
    </rPh>
    <rPh sb="101" eb="103">
      <t>ダンタイ</t>
    </rPh>
    <rPh sb="104" eb="105">
      <t>クラ</t>
    </rPh>
    <rPh sb="106" eb="108">
      <t>シサン</t>
    </rPh>
    <rPh sb="109" eb="112">
      <t>ロウキュウカ</t>
    </rPh>
    <rPh sb="116" eb="118">
      <t>イッポウ</t>
    </rPh>
    <rPh sb="119" eb="122">
      <t>チホウサイ</t>
    </rPh>
    <rPh sb="122" eb="124">
      <t>ザンダカ</t>
    </rPh>
    <rPh sb="125" eb="126">
      <t>タカ</t>
    </rPh>
    <rPh sb="128" eb="130">
      <t>トウシ</t>
    </rPh>
    <rPh sb="136" eb="139">
      <t>ロウキュウカ</t>
    </rPh>
    <rPh sb="139" eb="141">
      <t>タイサク</t>
    </rPh>
    <rPh sb="142" eb="143">
      <t>オ</t>
    </rPh>
    <rPh sb="151" eb="152">
      <t>カンガ</t>
    </rPh>
    <phoneticPr fontId="36"/>
  </si>
  <si>
    <t>(　参考　）</t>
    <rPh sb="2" eb="4">
      <t>サンコウ</t>
    </rPh>
    <phoneticPr fontId="36"/>
  </si>
  <si>
    <t>当該団体値</t>
    <rPh sb="0" eb="2">
      <t>トウガイ</t>
    </rPh>
    <rPh sb="2" eb="4">
      <t>ダンタイ</t>
    </rPh>
    <rPh sb="4" eb="5">
      <t>アタイ</t>
    </rPh>
    <phoneticPr fontId="36"/>
  </si>
  <si>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</si>
  <si>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</si>
  <si>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</si>
  <si>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6"/>
  </si>
  <si>
    <t>類似団体と比較して将来負担比率も実質公債費比率も高くなっている。実質公債費比率は、年々改善しているが、類似団体平均と比べて7.0ポイントも高い。将来負担比率も微増しており、今後も地方債の発行の抑制などの取組を継続する。</t>
    <rPh sb="0" eb="2">
      <t>ルイジ</t>
    </rPh>
    <rPh sb="2" eb="4">
      <t>ダンタイ</t>
    </rPh>
    <rPh sb="5" eb="7">
      <t>ヒカク</t>
    </rPh>
    <rPh sb="9" eb="11">
      <t>ショウライ</t>
    </rPh>
    <rPh sb="11" eb="13">
      <t>フタン</t>
    </rPh>
    <rPh sb="13" eb="15">
      <t>ヒリツ</t>
    </rPh>
    <rPh sb="16" eb="18">
      <t>ジッシツ</t>
    </rPh>
    <rPh sb="18" eb="21">
      <t>コウサイヒ</t>
    </rPh>
    <rPh sb="21" eb="23">
      <t>ヒリツ</t>
    </rPh>
    <rPh sb="24" eb="25">
      <t>タカ</t>
    </rPh>
    <rPh sb="32" eb="34">
      <t>ジッシツ</t>
    </rPh>
    <rPh sb="34" eb="37">
      <t>コウサイヒ</t>
    </rPh>
    <rPh sb="37" eb="39">
      <t>ヒリツ</t>
    </rPh>
    <rPh sb="41" eb="43">
      <t>ネンネン</t>
    </rPh>
    <rPh sb="43" eb="45">
      <t>カイゼン</t>
    </rPh>
    <rPh sb="51" eb="53">
      <t>ルイジ</t>
    </rPh>
    <rPh sb="53" eb="55">
      <t>ダンタイ</t>
    </rPh>
    <rPh sb="55" eb="57">
      <t>ヘイキン</t>
    </rPh>
    <rPh sb="58" eb="59">
      <t>クラ</t>
    </rPh>
    <rPh sb="69" eb="70">
      <t>タカ</t>
    </rPh>
    <rPh sb="72" eb="74">
      <t>ショウライ</t>
    </rPh>
    <rPh sb="74" eb="76">
      <t>フタン</t>
    </rPh>
    <rPh sb="76" eb="78">
      <t>ヒリツ</t>
    </rPh>
    <rPh sb="79" eb="81">
      <t>ビゾウ</t>
    </rPh>
    <rPh sb="86" eb="88">
      <t>コンゴ</t>
    </rPh>
    <rPh sb="89" eb="92">
      <t>チホウサイ</t>
    </rPh>
    <rPh sb="93" eb="95">
      <t>ハッコウ</t>
    </rPh>
    <rPh sb="96" eb="98">
      <t>ヨクセイ</t>
    </rPh>
    <rPh sb="101" eb="103">
      <t>トリクミ</t>
    </rPh>
    <rPh sb="104" eb="106">
      <t>ケイゾク</t>
    </rPh>
    <phoneticPr fontId="36"/>
  </si>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</sst>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xf numFmtId="0" fontId="33" fillId="0" borderId="0">
      <alignment vertical="center"/>
    </xf>
    <xf numFmtId="0" fontId="33" fillId="0" borderId="0">
      <alignment vertical="center"/>
    </xf>
    <xf numFmtId="0" fontId="33" fillId="0" borderId="0"/>
    <xf numFmtId="0" fontId="33" fillId="0" borderId="0"/>
    <xf numFmtId="0" fontId="37"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20" applyFont="1" applyFill="1" applyAlignment="1">
      <alignment vertical="center"/>
    </xf>
    <xf numFmtId="0" fontId="33" fillId="6" borderId="0" xfId="20" applyFill="1" applyAlignment="1" applyProtection="1">
      <alignment vertical="center"/>
      <protection hidden="1"/>
    </xf>
    <xf numFmtId="0" fontId="34" fillId="0" borderId="0" xfId="21" applyFont="1">
      <alignment vertical="center"/>
    </xf>
    <xf numFmtId="0" fontId="33" fillId="6" borderId="0" xfId="20" applyFill="1" applyAlignment="1">
      <alignment vertical="center"/>
    </xf>
    <xf numFmtId="0" fontId="33" fillId="6" borderId="0" xfId="20" applyFill="1"/>
    <xf numFmtId="0" fontId="33" fillId="6" borderId="0" xfId="20" applyFill="1" applyProtection="1">
      <protection hidden="1"/>
    </xf>
    <xf numFmtId="0" fontId="34" fillId="0" borderId="41" xfId="21" applyFont="1" applyBorder="1">
      <alignment vertical="center"/>
    </xf>
    <xf numFmtId="0" fontId="34" fillId="0" borderId="12" xfId="21" applyFont="1" applyBorder="1">
      <alignment vertical="center"/>
    </xf>
    <xf numFmtId="189" fontId="34" fillId="0" borderId="12" xfId="21" applyNumberFormat="1" applyFont="1" applyBorder="1">
      <alignment vertical="center"/>
    </xf>
    <xf numFmtId="0" fontId="34" fillId="0" borderId="46" xfId="21" applyFont="1" applyBorder="1">
      <alignment vertical="center"/>
    </xf>
    <xf numFmtId="0" fontId="35" fillId="0" borderId="0" xfId="21" applyFont="1">
      <alignment vertical="center"/>
    </xf>
    <xf numFmtId="0" fontId="34" fillId="0" borderId="62" xfId="21" applyFont="1" applyBorder="1">
      <alignment vertical="center"/>
    </xf>
    <xf numFmtId="0" fontId="34" fillId="0" borderId="38" xfId="21" applyFont="1" applyBorder="1">
      <alignment vertical="center"/>
    </xf>
    <xf numFmtId="0" fontId="34" fillId="0" borderId="37" xfId="21" applyFont="1" applyBorder="1">
      <alignment vertical="center"/>
    </xf>
    <xf numFmtId="0" fontId="34" fillId="0" borderId="52" xfId="21" applyFont="1" applyBorder="1">
      <alignment vertical="center"/>
    </xf>
    <xf numFmtId="0" fontId="34" fillId="0" borderId="40" xfId="21" applyFont="1" applyBorder="1">
      <alignment vertical="center"/>
    </xf>
    <xf numFmtId="0" fontId="34" fillId="0" borderId="31" xfId="21" applyFont="1" applyBorder="1">
      <alignment vertical="center"/>
    </xf>
    <xf numFmtId="0" fontId="35" fillId="0" borderId="41" xfId="21" applyFont="1" applyBorder="1">
      <alignment vertical="center"/>
    </xf>
    <xf numFmtId="178" fontId="0" fillId="0" borderId="0" xfId="21" applyNumberFormat="1" applyFont="1">
      <alignment vertical="center"/>
    </xf>
    <xf numFmtId="178" fontId="34" fillId="0" borderId="0" xfId="21" applyNumberFormat="1" applyFont="1">
      <alignment vertical="center"/>
    </xf>
    <xf numFmtId="0" fontId="34" fillId="0" borderId="41" xfId="21" applyFont="1" applyBorder="1" applyAlignment="1" applyProtection="1">
      <alignment horizontal="left" vertical="top" wrapText="1"/>
      <protection locked="0"/>
    </xf>
    <xf numFmtId="0" fontId="34" fillId="0" borderId="12" xfId="21" applyFont="1" applyBorder="1" applyAlignment="1" applyProtection="1">
      <alignment horizontal="left" vertical="top" wrapText="1"/>
      <protection locked="0"/>
    </xf>
    <xf numFmtId="0" fontId="34" fillId="0" borderId="46" xfId="21" applyFont="1" applyBorder="1" applyAlignment="1" applyProtection="1">
      <alignment horizontal="left" vertical="top" wrapText="1"/>
      <protection locked="0"/>
    </xf>
    <xf numFmtId="0" fontId="34" fillId="0" borderId="62" xfId="21" applyFont="1" applyBorder="1" applyAlignment="1" applyProtection="1">
      <alignment horizontal="left" vertical="top" wrapText="1"/>
      <protection locked="0"/>
    </xf>
    <xf numFmtId="0" fontId="34" fillId="0" borderId="0" xfId="21" applyFont="1" applyAlignment="1" applyProtection="1">
      <alignment horizontal="left" vertical="top" wrapText="1"/>
      <protection locked="0"/>
    </xf>
    <xf numFmtId="0" fontId="34" fillId="0" borderId="38" xfId="21" applyFont="1" applyBorder="1" applyAlignment="1" applyProtection="1">
      <alignment horizontal="left" vertical="top" wrapText="1"/>
      <protection locked="0"/>
    </xf>
    <xf numFmtId="0" fontId="34" fillId="0" borderId="37" xfId="21" applyFont="1" applyBorder="1" applyAlignment="1" applyProtection="1">
      <alignment horizontal="left" vertical="top" wrapText="1"/>
      <protection locked="0"/>
    </xf>
    <xf numFmtId="0" fontId="34" fillId="0" borderId="52" xfId="21" applyFont="1" applyBorder="1" applyAlignment="1" applyProtection="1">
      <alignment horizontal="left" vertical="top" wrapText="1"/>
      <protection locked="0"/>
    </xf>
    <xf numFmtId="0" fontId="34" fillId="0" borderId="40" xfId="21" applyFont="1" applyBorder="1" applyAlignment="1" applyProtection="1">
      <alignment horizontal="left" vertical="top" wrapText="1"/>
      <protection locked="0"/>
    </xf>
    <xf numFmtId="179" fontId="34" fillId="6" borderId="0" xfId="22" applyNumberFormat="1" applyFont="1" applyFill="1" applyAlignment="1">
      <alignment vertical="center" wrapText="1"/>
    </xf>
    <xf numFmtId="0" fontId="34" fillId="0" borderId="0" xfId="21" applyFont="1" applyAlignment="1">
      <alignment horizontal="center" vertical="center"/>
    </xf>
    <xf numFmtId="49" fontId="34" fillId="6" borderId="0" xfId="22" applyNumberFormat="1" applyFont="1" applyFill="1" applyAlignment="1">
      <alignment horizontal="center" vertical="center" wrapText="1"/>
    </xf>
    <xf numFmtId="49" fontId="34" fillId="6" borderId="0" xfId="22" applyNumberFormat="1" applyFont="1" applyFill="1" applyAlignment="1">
      <alignment horizontal="center" vertical="center"/>
    </xf>
    <xf numFmtId="0" fontId="34" fillId="0" borderId="39" xfId="21" applyFont="1" applyBorder="1" applyAlignment="1">
      <alignment horizontal="center" vertical="center"/>
    </xf>
    <xf numFmtId="0" fontId="34" fillId="0" borderId="31" xfId="21" applyFont="1" applyBorder="1" applyAlignment="1">
      <alignment horizontal="center" vertical="center"/>
    </xf>
    <xf numFmtId="0" fontId="34" fillId="0" borderId="42" xfId="21" applyFont="1" applyBorder="1" applyAlignment="1">
      <alignment horizontal="center" vertical="center"/>
    </xf>
    <xf numFmtId="0" fontId="34" fillId="0" borderId="34" xfId="21" applyFont="1" applyBorder="1" applyAlignment="1">
      <alignment horizontal="center" vertical="center"/>
    </xf>
    <xf numFmtId="179" fontId="34" fillId="6" borderId="0" xfId="22" applyNumberFormat="1" applyFont="1" applyFill="1" applyAlignment="1">
      <alignment horizontal="center" vertical="center" wrapText="1"/>
    </xf>
    <xf numFmtId="179" fontId="34" fillId="0" borderId="0" xfId="22" applyNumberFormat="1" applyFont="1" applyAlignment="1">
      <alignment horizontal="center" vertical="center" wrapText="1"/>
    </xf>
    <xf numFmtId="187" fontId="34" fillId="6" borderId="0" xfId="22" applyNumberFormat="1" applyFont="1" applyFill="1" applyAlignment="1">
      <alignment horizontal="center" vertical="center"/>
    </xf>
    <xf numFmtId="179" fontId="34" fillId="6" borderId="34" xfId="22" applyNumberFormat="1" applyFont="1" applyFill="1" applyBorder="1" applyAlignment="1">
      <alignment horizontal="center" vertical="center" wrapText="1"/>
    </xf>
    <xf numFmtId="187" fontId="34" fillId="6" borderId="188" xfId="22" applyNumberFormat="1" applyFont="1" applyFill="1" applyBorder="1" applyAlignment="1">
      <alignment horizontal="center" vertical="center"/>
    </xf>
    <xf numFmtId="187" fontId="34" fillId="6" borderId="34" xfId="22" applyNumberFormat="1" applyFont="1" applyFill="1" applyBorder="1" applyAlignment="1">
      <alignment horizontal="center" vertical="center"/>
    </xf>
    <xf numFmtId="178" fontId="34" fillId="0" borderId="62" xfId="21" applyNumberFormat="1" applyFont="1" applyBorder="1">
      <alignment vertical="center"/>
    </xf>
    <xf numFmtId="178" fontId="33" fillId="0" borderId="0" xfId="21" applyNumberFormat="1" applyAlignment="1">
      <alignment horizontal="center" vertical="center"/>
    </xf>
    <xf numFmtId="178" fontId="34" fillId="0" borderId="38" xfId="21" applyNumberFormat="1" applyFont="1" applyBorder="1">
      <alignment vertical="center"/>
    </xf>
    <xf numFmtId="191" fontId="34" fillId="0" borderId="0" xfId="21" applyNumberFormat="1" applyFont="1">
      <alignment vertical="center"/>
    </xf>
    <xf numFmtId="178" fontId="34" fillId="0" borderId="37" xfId="21" applyNumberFormat="1" applyFont="1" applyBorder="1">
      <alignment vertical="center"/>
    </xf>
    <xf numFmtId="178" fontId="34" fillId="0" borderId="52" xfId="21" applyNumberFormat="1" applyFont="1" applyBorder="1">
      <alignment vertical="center"/>
    </xf>
    <xf numFmtId="189" fontId="34" fillId="0" borderId="52" xfId="21" applyNumberFormat="1" applyFont="1" applyBorder="1">
      <alignment vertical="center"/>
    </xf>
    <xf numFmtId="178" fontId="34" fillId="0" borderId="40" xfId="21" applyNumberFormat="1" applyFont="1" applyBorder="1">
      <alignment vertical="center"/>
    </xf>
    <xf numFmtId="0" fontId="35" fillId="0" borderId="62" xfId="21" applyFont="1" applyBorder="1">
      <alignment vertical="center"/>
    </xf>
    <xf numFmtId="189" fontId="34" fillId="0" borderId="0" xfId="22" applyNumberFormat="1" applyFont="1">
      <alignment vertical="center"/>
    </xf>
    <xf numFmtId="178" fontId="33" fillId="0" borderId="0" xfId="23" applyNumberFormat="1" applyAlignment="1">
      <alignment vertical="center"/>
    </xf>
    <xf numFmtId="177" fontId="33" fillId="0" borderId="0" xfId="24" applyNumberFormat="1" applyAlignment="1">
      <alignment horizontal="right" vertical="center"/>
    </xf>
    <xf numFmtId="187" fontId="33" fillId="0" borderId="0" xfId="24" applyNumberFormat="1" applyAlignment="1">
      <alignment horizontal="right" vertical="center"/>
    </xf>
    <xf numFmtId="178" fontId="34" fillId="6" borderId="0" xfId="21" applyNumberFormat="1" applyFont="1" applyFill="1" applyAlignment="1">
      <alignment vertical="center" wrapText="1"/>
    </xf>
    <xf numFmtId="178" fontId="33" fillId="0" borderId="0" xfId="21" applyNumberFormat="1" applyAlignment="1">
      <alignment horizontal="center" vertical="center"/>
    </xf>
    <xf numFmtId="187" fontId="34" fillId="6" borderId="0" xfId="22" applyNumberFormat="1" applyFont="1" applyFill="1" applyAlignment="1">
      <alignment horizontal="center" vertical="center" wrapText="1"/>
    </xf>
    <xf numFmtId="187" fontId="34" fillId="0" borderId="0" xfId="21" applyNumberFormat="1" applyFont="1" applyAlignment="1">
      <alignment horizontal="center" vertical="center"/>
    </xf>
    <xf numFmtId="0" fontId="38" fillId="0" borderId="0" xfId="25" applyFont="1">
      <alignment vertical="center"/>
    </xf>
    <xf numFmtId="180" fontId="34" fillId="0" borderId="0" xfId="21" applyNumberFormat="1" applyFont="1">
      <alignment vertical="center"/>
    </xf>
  </cellXfs>
  <cellStyles count="26">
    <cellStyle name="標準" xfId="0" builtinId="0"/>
    <cellStyle name="標準 2" xfId="6"/>
    <cellStyle name="標準 2 2" xfId="7"/>
    <cellStyle name="標準 2 3" xfId="10"/>
    <cellStyle name="標準 2 4" xfId="2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5"/>
    <cellStyle name="標準_【レイアウト】（県）資料３（Ｐ２）　歳出比較分析表" xfId="16"/>
    <cellStyle name="標準_【レイアウト】（県）資料３（Ｐ２）　歳出比較分析表 2" xfId="21"/>
    <cellStyle name="標準_【レイアウト】（市）資料３（Ｐ２）　歳出比較分析表" xfId="17"/>
    <cellStyle name="標準_【レイアウト】（市）資料３（Ｐ２）　歳出比較分析表 2" xfId="22"/>
    <cellStyle name="標準_APAHO251300" xfId="18"/>
    <cellStyle name="標準_APAHO251300 2" xfId="23"/>
    <cellStyle name="標準_APAHO252300" xfId="19"/>
    <cellStyle name="標準_APAHO252300 2" xfId="24"/>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115123</c:v>
                </c:pt>
                <c:pt idx="4">
                  <c:v>98899</c:v>
                </c:pt>
              </c:numCache>
            </c:numRef>
          </c:val>
          <c:smooth val="0"/>
          <c:extLst xmlns:c16r2="http://schemas.microsoft.com/office/drawing/2015/06/chart">
            <c:ext xmlns:c16="http://schemas.microsoft.com/office/drawing/2014/chart" uri="{C3380CC4-5D6E-409C-BE32-E72D297353CC}">
              <c16:uniqueId val="{00000000-F362-4546-A509-01C05E17DC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163419</c:v>
                </c:pt>
                <c:pt idx="1">
                  <c:v>107610</c:v>
                </c:pt>
                <c:pt idx="2">
                  <c:v>134744</c:v>
                </c:pt>
                <c:pt idx="3">
                  <c:v>35039</c:v>
                </c:pt>
                <c:pt idx="4">
                  <c:v>92494</c:v>
                </c:pt>
              </c:numCache>
            </c:numRef>
          </c:val>
          <c:smooth val="0"/>
          <c:extLst xmlns:c16r2="http://schemas.microsoft.com/office/drawing/2015/06/chart">
            <c:ext xmlns:c16="http://schemas.microsoft.com/office/drawing/2014/chart" uri="{C3380CC4-5D6E-409C-BE32-E72D297353CC}">
              <c16:uniqueId val="{00000001-F362-4546-A509-01C05E17DC04}"/>
            </c:ext>
          </c:extLst>
        </c:ser>
        <c:dLbls>
          <c:showLegendKey val="0"/>
          <c:showVal val="0"/>
          <c:showCatName val="0"/>
          <c:showSerName val="0"/>
          <c:showPercent val="0"/>
          <c:showBubbleSize val="0"/>
        </c:dLbls>
        <c:marker val="1"/>
        <c:smooth val="0"/>
        <c:axId val="228824192"/>
        <c:axId val="228826112"/>
      </c:lineChart>
      <c:catAx>
        <c:axId val="228824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826112"/>
        <c:crosses val="autoZero"/>
        <c:auto val="1"/>
        <c:lblAlgn val="ctr"/>
        <c:lblOffset val="100"/>
        <c:tickLblSkip val="1"/>
        <c:tickMarkSkip val="1"/>
        <c:noMultiLvlLbl val="0"/>
      </c:catAx>
      <c:valAx>
        <c:axId val="22882611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8824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5.81</c:v>
                </c:pt>
                <c:pt idx="1">
                  <c:v>5.65</c:v>
                </c:pt>
                <c:pt idx="2">
                  <c:v>1.67</c:v>
                </c:pt>
                <c:pt idx="3">
                  <c:v>3.25</c:v>
                </c:pt>
                <c:pt idx="4">
                  <c:v>2.1</c:v>
                </c:pt>
              </c:numCache>
            </c:numRef>
          </c:val>
          <c:extLst xmlns:c16r2="http://schemas.microsoft.com/office/drawing/2015/06/chart">
            <c:ext xmlns:c16="http://schemas.microsoft.com/office/drawing/2014/chart" uri="{C3380CC4-5D6E-409C-BE32-E72D297353CC}">
              <c16:uniqueId val="{00000000-CC97-420C-8453-5A5D3FBD11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19.3</c:v>
                </c:pt>
                <c:pt idx="1">
                  <c:v>22.41</c:v>
                </c:pt>
                <c:pt idx="2">
                  <c:v>25.58</c:v>
                </c:pt>
                <c:pt idx="3">
                  <c:v>22.53</c:v>
                </c:pt>
                <c:pt idx="4">
                  <c:v>15.56</c:v>
                </c:pt>
              </c:numCache>
            </c:numRef>
          </c:val>
          <c:extLst xmlns:c16r2="http://schemas.microsoft.com/office/drawing/2015/06/chart">
            <c:ext xmlns:c16="http://schemas.microsoft.com/office/drawing/2014/chart" uri="{C3380CC4-5D6E-409C-BE32-E72D297353CC}">
              <c16:uniqueId val="{00000001-CC97-420C-8453-5A5D3FBD1132}"/>
            </c:ext>
          </c:extLst>
        </c:ser>
        <c:dLbls>
          <c:showLegendKey val="0"/>
          <c:showVal val="0"/>
          <c:showCatName val="0"/>
          <c:showSerName val="0"/>
          <c:showPercent val="0"/>
          <c:showBubbleSize val="0"/>
        </c:dLbls>
        <c:gapWidth val="250"/>
        <c:overlap val="100"/>
        <c:axId val="259429504"/>
        <c:axId val="259431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3.95</c:v>
                </c:pt>
                <c:pt idx="1">
                  <c:v>2.75</c:v>
                </c:pt>
                <c:pt idx="2">
                  <c:v>-1.23</c:v>
                </c:pt>
                <c:pt idx="3">
                  <c:v>-2.59</c:v>
                </c:pt>
                <c:pt idx="4">
                  <c:v>-8.44</c:v>
                </c:pt>
              </c:numCache>
            </c:numRef>
          </c:val>
          <c:smooth val="0"/>
          <c:extLst xmlns:c16r2="http://schemas.microsoft.com/office/drawing/2015/06/chart">
            <c:ext xmlns:c16="http://schemas.microsoft.com/office/drawing/2014/chart" uri="{C3380CC4-5D6E-409C-BE32-E72D297353CC}">
              <c16:uniqueId val="{00000002-CC97-420C-8453-5A5D3FBD1132}"/>
            </c:ext>
          </c:extLst>
        </c:ser>
        <c:dLbls>
          <c:showLegendKey val="0"/>
          <c:showVal val="0"/>
          <c:showCatName val="0"/>
          <c:showSerName val="0"/>
          <c:showPercent val="0"/>
          <c:showBubbleSize val="0"/>
        </c:dLbls>
        <c:marker val="1"/>
        <c:smooth val="0"/>
        <c:axId val="259429504"/>
        <c:axId val="259431424"/>
      </c:lineChart>
      <c:catAx>
        <c:axId val="25942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9431424"/>
        <c:crosses val="autoZero"/>
        <c:auto val="1"/>
        <c:lblAlgn val="ctr"/>
        <c:lblOffset val="100"/>
        <c:tickLblSkip val="1"/>
        <c:tickMarkSkip val="1"/>
        <c:noMultiLvlLbl val="0"/>
      </c:catAx>
      <c:valAx>
        <c:axId val="259431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42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0.35</c:v>
                </c:pt>
                <c:pt idx="2">
                  <c:v>#N/A</c:v>
                </c:pt>
                <c:pt idx="3">
                  <c:v>0.27</c:v>
                </c:pt>
                <c:pt idx="4">
                  <c:v>#N/A</c:v>
                </c:pt>
                <c:pt idx="5">
                  <c:v>0.69</c:v>
                </c:pt>
                <c:pt idx="6">
                  <c:v>#N/A</c:v>
                </c:pt>
                <c:pt idx="7">
                  <c:v>0.44</c:v>
                </c:pt>
                <c:pt idx="8">
                  <c:v>#N/A</c:v>
                </c:pt>
                <c:pt idx="9">
                  <c:v>7.0000000000000007E-2</c:v>
                </c:pt>
              </c:numCache>
            </c:numRef>
          </c:val>
          <c:extLst xmlns:c16r2="http://schemas.microsoft.com/office/drawing/2015/06/chart">
            <c:ext xmlns:c16="http://schemas.microsoft.com/office/drawing/2014/chart" uri="{C3380CC4-5D6E-409C-BE32-E72D297353CC}">
              <c16:uniqueId val="{00000000-EE89-4E9F-B407-5DA86EECF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89-4E9F-B407-5DA86EECF05E}"/>
            </c:ext>
          </c:extLst>
        </c:ser>
        <c:ser>
          <c:idx val="2"/>
          <c:order val="2"/>
          <c:tx>
            <c:strRef>
              <c:f>データシート!$A$29</c:f>
              <c:strCache>
                <c:ptCount val="1"/>
                <c:pt idx="0">
                  <c:v>電気事業特別会計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0.12</c:v>
                </c:pt>
                <c:pt idx="2">
                  <c:v>#N/A</c:v>
                </c:pt>
                <c:pt idx="3">
                  <c:v>0.11</c:v>
                </c:pt>
                <c:pt idx="4">
                  <c:v>#N/A</c:v>
                </c:pt>
                <c:pt idx="5">
                  <c:v>0.08</c:v>
                </c:pt>
                <c:pt idx="6">
                  <c:v>#N/A</c:v>
                </c:pt>
                <c:pt idx="7">
                  <c:v>0.13</c:v>
                </c:pt>
                <c:pt idx="8">
                  <c:v>#N/A</c:v>
                </c:pt>
                <c:pt idx="9">
                  <c:v>0.09</c:v>
                </c:pt>
              </c:numCache>
            </c:numRef>
          </c:val>
          <c:extLst xmlns:c16r2="http://schemas.microsoft.com/office/drawing/2015/06/chart">
            <c:ext xmlns:c16="http://schemas.microsoft.com/office/drawing/2014/chart" uri="{C3380CC4-5D6E-409C-BE32-E72D297353CC}">
              <c16:uniqueId val="{00000002-EE89-4E9F-B407-5DA86EECF05E}"/>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0.11</c:v>
                </c:pt>
                <c:pt idx="4">
                  <c:v>#N/A</c:v>
                </c:pt>
                <c:pt idx="5">
                  <c:v>0.12</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3-EE89-4E9F-B407-5DA86EECF05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0.02</c:v>
                </c:pt>
                <c:pt idx="8">
                  <c:v>#N/A</c:v>
                </c:pt>
                <c:pt idx="9">
                  <c:v>0.11</c:v>
                </c:pt>
              </c:numCache>
            </c:numRef>
          </c:val>
          <c:extLst xmlns:c16r2="http://schemas.microsoft.com/office/drawing/2015/06/chart">
            <c:ext xmlns:c16="http://schemas.microsoft.com/office/drawing/2014/chart" uri="{C3380CC4-5D6E-409C-BE32-E72D297353CC}">
              <c16:uniqueId val="{00000004-EE89-4E9F-B407-5DA86EECF05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0.06</c:v>
                </c:pt>
                <c:pt idx="2">
                  <c:v>#N/A</c:v>
                </c:pt>
                <c:pt idx="3">
                  <c:v>0</c:v>
                </c:pt>
                <c:pt idx="4">
                  <c:v>#N/A</c:v>
                </c:pt>
                <c:pt idx="5">
                  <c:v>0.17</c:v>
                </c:pt>
                <c:pt idx="6">
                  <c:v>#N/A</c:v>
                </c:pt>
                <c:pt idx="7">
                  <c:v>0</c:v>
                </c:pt>
                <c:pt idx="8">
                  <c:v>#N/A</c:v>
                </c:pt>
                <c:pt idx="9">
                  <c:v>0.13</c:v>
                </c:pt>
              </c:numCache>
            </c:numRef>
          </c:val>
          <c:extLst xmlns:c16r2="http://schemas.microsoft.com/office/drawing/2015/06/chart">
            <c:ext xmlns:c16="http://schemas.microsoft.com/office/drawing/2014/chart" uri="{C3380CC4-5D6E-409C-BE32-E72D297353CC}">
              <c16:uniqueId val="{00000005-EE89-4E9F-B407-5DA86EECF05E}"/>
            </c:ext>
          </c:extLst>
        </c:ser>
        <c:ser>
          <c:idx val="6"/>
          <c:order val="6"/>
          <c:tx>
            <c:strRef>
              <c:f>データシート!$A$33</c:f>
              <c:strCache>
                <c:ptCount val="1"/>
                <c:pt idx="0">
                  <c:v>豊平病院事業会計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1.88</c:v>
                </c:pt>
                <c:pt idx="2">
                  <c:v>#N/A</c:v>
                </c:pt>
                <c:pt idx="3">
                  <c:v>1.06</c:v>
                </c:pt>
                <c:pt idx="4">
                  <c:v>#N/A</c:v>
                </c:pt>
                <c:pt idx="5">
                  <c:v>0.79</c:v>
                </c:pt>
                <c:pt idx="6">
                  <c:v>#N/A</c:v>
                </c:pt>
                <c:pt idx="7">
                  <c:v>0.57999999999999996</c:v>
                </c:pt>
                <c:pt idx="8">
                  <c:v>#N/A</c:v>
                </c:pt>
                <c:pt idx="9">
                  <c:v>0.28999999999999998</c:v>
                </c:pt>
              </c:numCache>
            </c:numRef>
          </c:val>
          <c:extLst xmlns:c16r2="http://schemas.microsoft.com/office/drawing/2015/06/chart">
            <c:ext xmlns:c16="http://schemas.microsoft.com/office/drawing/2014/chart" uri="{C3380CC4-5D6E-409C-BE32-E72D297353CC}">
              <c16:uniqueId val="{00000006-EE89-4E9F-B407-5DA86EECF05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0.97</c:v>
                </c:pt>
                <c:pt idx="2">
                  <c:v>#N/A</c:v>
                </c:pt>
                <c:pt idx="3">
                  <c:v>0.49</c:v>
                </c:pt>
                <c:pt idx="4">
                  <c:v>#N/A</c:v>
                </c:pt>
                <c:pt idx="5">
                  <c:v>0.93</c:v>
                </c:pt>
                <c:pt idx="6">
                  <c:v>#N/A</c:v>
                </c:pt>
                <c:pt idx="7">
                  <c:v>1.43</c:v>
                </c:pt>
                <c:pt idx="8">
                  <c:v>#N/A</c:v>
                </c:pt>
                <c:pt idx="9">
                  <c:v>1.42</c:v>
                </c:pt>
              </c:numCache>
            </c:numRef>
          </c:val>
          <c:extLst xmlns:c16r2="http://schemas.microsoft.com/office/drawing/2015/06/chart">
            <c:ext xmlns:c16="http://schemas.microsoft.com/office/drawing/2014/chart" uri="{C3380CC4-5D6E-409C-BE32-E72D297353CC}">
              <c16:uniqueId val="{00000007-EE89-4E9F-B407-5DA86EECF0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5.72</c:v>
                </c:pt>
                <c:pt idx="2">
                  <c:v>#N/A</c:v>
                </c:pt>
                <c:pt idx="3">
                  <c:v>5.5</c:v>
                </c:pt>
                <c:pt idx="4">
                  <c:v>#N/A</c:v>
                </c:pt>
                <c:pt idx="5">
                  <c:v>1.53</c:v>
                </c:pt>
                <c:pt idx="6">
                  <c:v>#N/A</c:v>
                </c:pt>
                <c:pt idx="7">
                  <c:v>3.24</c:v>
                </c:pt>
                <c:pt idx="8">
                  <c:v>#N/A</c:v>
                </c:pt>
                <c:pt idx="9">
                  <c:v>2.09</c:v>
                </c:pt>
              </c:numCache>
            </c:numRef>
          </c:val>
          <c:extLst xmlns:c16r2="http://schemas.microsoft.com/office/drawing/2015/06/chart">
            <c:ext xmlns:c16="http://schemas.microsoft.com/office/drawing/2014/chart" uri="{C3380CC4-5D6E-409C-BE32-E72D297353CC}">
              <c16:uniqueId val="{00000008-EE89-4E9F-B407-5DA86EECF0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2.97</c:v>
                </c:pt>
                <c:pt idx="2">
                  <c:v>#N/A</c:v>
                </c:pt>
                <c:pt idx="3">
                  <c:v>3.3</c:v>
                </c:pt>
                <c:pt idx="4">
                  <c:v>#N/A</c:v>
                </c:pt>
                <c:pt idx="5">
                  <c:v>3.16</c:v>
                </c:pt>
                <c:pt idx="6">
                  <c:v>#N/A</c:v>
                </c:pt>
                <c:pt idx="7">
                  <c:v>3.77</c:v>
                </c:pt>
                <c:pt idx="8">
                  <c:v>#N/A</c:v>
                </c:pt>
                <c:pt idx="9">
                  <c:v>4</c:v>
                </c:pt>
              </c:numCache>
            </c:numRef>
          </c:val>
          <c:extLst xmlns:c16r2="http://schemas.microsoft.com/office/drawing/2015/06/chart">
            <c:ext xmlns:c16="http://schemas.microsoft.com/office/drawing/2014/chart" uri="{C3380CC4-5D6E-409C-BE32-E72D297353CC}">
              <c16:uniqueId val="{00000009-EE89-4E9F-B407-5DA86EECF05E}"/>
            </c:ext>
          </c:extLst>
        </c:ser>
        <c:dLbls>
          <c:showLegendKey val="0"/>
          <c:showVal val="0"/>
          <c:showCatName val="0"/>
          <c:showSerName val="0"/>
          <c:showPercent val="0"/>
          <c:showBubbleSize val="0"/>
        </c:dLbls>
        <c:gapWidth val="150"/>
        <c:overlap val="100"/>
        <c:axId val="259818624"/>
        <c:axId val="259820160"/>
      </c:barChart>
      <c:catAx>
        <c:axId val="25981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9820160"/>
        <c:crosses val="autoZero"/>
        <c:auto val="1"/>
        <c:lblAlgn val="ctr"/>
        <c:lblOffset val="100"/>
        <c:tickLblSkip val="1"/>
        <c:tickMarkSkip val="1"/>
        <c:noMultiLvlLbl val="0"/>
      </c:catAx>
      <c:valAx>
        <c:axId val="25982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818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2203</c:v>
                </c:pt>
                <c:pt idx="5">
                  <c:v>2205</c:v>
                </c:pt>
                <c:pt idx="8">
                  <c:v>2172</c:v>
                </c:pt>
                <c:pt idx="11">
                  <c:v>2086</c:v>
                </c:pt>
                <c:pt idx="14">
                  <c:v>2066</c:v>
                </c:pt>
              </c:numCache>
            </c:numRef>
          </c:val>
          <c:extLst xmlns:c16r2="http://schemas.microsoft.com/office/drawing/2015/06/chart">
            <c:ext xmlns:c16="http://schemas.microsoft.com/office/drawing/2014/chart" uri="{C3380CC4-5D6E-409C-BE32-E72D297353CC}">
              <c16:uniqueId val="{00000000-6416-43AC-AB15-CE75A6048D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6416-43AC-AB15-CE75A6048D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31</c:v>
                </c:pt>
                <c:pt idx="3">
                  <c:v>16</c:v>
                </c:pt>
                <c:pt idx="6">
                  <c:v>17</c:v>
                </c:pt>
                <c:pt idx="9">
                  <c:v>7</c:v>
                </c:pt>
                <c:pt idx="12">
                  <c:v>3</c:v>
                </c:pt>
              </c:numCache>
            </c:numRef>
          </c:val>
          <c:extLst xmlns:c16r2="http://schemas.microsoft.com/office/drawing/2015/06/chart">
            <c:ext xmlns:c16="http://schemas.microsoft.com/office/drawing/2014/chart" uri="{C3380CC4-5D6E-409C-BE32-E72D297353CC}">
              <c16:uniqueId val="{00000002-6416-43AC-AB15-CE75A6048D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3-6416-43AC-AB15-CE75A6048D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796</c:v>
                </c:pt>
                <c:pt idx="3">
                  <c:v>813</c:v>
                </c:pt>
                <c:pt idx="6">
                  <c:v>834</c:v>
                </c:pt>
                <c:pt idx="9">
                  <c:v>818</c:v>
                </c:pt>
                <c:pt idx="12">
                  <c:v>811</c:v>
                </c:pt>
              </c:numCache>
            </c:numRef>
          </c:val>
          <c:extLst xmlns:c16r2="http://schemas.microsoft.com/office/drawing/2015/06/chart">
            <c:ext xmlns:c16="http://schemas.microsoft.com/office/drawing/2014/chart" uri="{C3380CC4-5D6E-409C-BE32-E72D297353CC}">
              <c16:uniqueId val="{00000004-6416-43AC-AB15-CE75A6048D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416-43AC-AB15-CE75A6048D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416-43AC-AB15-CE75A6048D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2787</c:v>
                </c:pt>
                <c:pt idx="3">
                  <c:v>2709</c:v>
                </c:pt>
                <c:pt idx="6">
                  <c:v>2659</c:v>
                </c:pt>
                <c:pt idx="9">
                  <c:v>2487</c:v>
                </c:pt>
                <c:pt idx="12">
                  <c:v>2396</c:v>
                </c:pt>
              </c:numCache>
            </c:numRef>
          </c:val>
          <c:extLst xmlns:c16r2="http://schemas.microsoft.com/office/drawing/2015/06/chart">
            <c:ext xmlns:c16="http://schemas.microsoft.com/office/drawing/2014/chart" uri="{C3380CC4-5D6E-409C-BE32-E72D297353CC}">
              <c16:uniqueId val="{00000007-6416-43AC-AB15-CE75A6048DFC}"/>
            </c:ext>
          </c:extLst>
        </c:ser>
        <c:dLbls>
          <c:showLegendKey val="0"/>
          <c:showVal val="0"/>
          <c:showCatName val="0"/>
          <c:showSerName val="0"/>
          <c:showPercent val="0"/>
          <c:showBubbleSize val="0"/>
        </c:dLbls>
        <c:gapWidth val="100"/>
        <c:overlap val="100"/>
        <c:axId val="259861888"/>
        <c:axId val="259880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1412</c:v>
                </c:pt>
                <c:pt idx="2">
                  <c:v>#N/A</c:v>
                </c:pt>
                <c:pt idx="3">
                  <c:v>#N/A</c:v>
                </c:pt>
                <c:pt idx="4">
                  <c:v>1334</c:v>
                </c:pt>
                <c:pt idx="5">
                  <c:v>#N/A</c:v>
                </c:pt>
                <c:pt idx="6">
                  <c:v>#N/A</c:v>
                </c:pt>
                <c:pt idx="7">
                  <c:v>1340</c:v>
                </c:pt>
                <c:pt idx="8">
                  <c:v>#N/A</c:v>
                </c:pt>
                <c:pt idx="9">
                  <c:v>#N/A</c:v>
                </c:pt>
                <c:pt idx="10">
                  <c:v>1227</c:v>
                </c:pt>
                <c:pt idx="11">
                  <c:v>#N/A</c:v>
                </c:pt>
                <c:pt idx="12">
                  <c:v>#N/A</c:v>
                </c:pt>
                <c:pt idx="13">
                  <c:v>1144</c:v>
                </c:pt>
                <c:pt idx="14">
                  <c:v>#N/A</c:v>
                </c:pt>
              </c:numCache>
            </c:numRef>
          </c:val>
          <c:smooth val="0"/>
          <c:extLst xmlns:c16r2="http://schemas.microsoft.com/office/drawing/2015/06/chart">
            <c:ext xmlns:c16="http://schemas.microsoft.com/office/drawing/2014/chart" uri="{C3380CC4-5D6E-409C-BE32-E72D297353CC}">
              <c16:uniqueId val="{00000008-6416-43AC-AB15-CE75A6048DFC}"/>
            </c:ext>
          </c:extLst>
        </c:ser>
        <c:dLbls>
          <c:showLegendKey val="0"/>
          <c:showVal val="0"/>
          <c:showCatName val="0"/>
          <c:showSerName val="0"/>
          <c:showPercent val="0"/>
          <c:showBubbleSize val="0"/>
        </c:dLbls>
        <c:marker val="1"/>
        <c:smooth val="0"/>
        <c:axId val="259861888"/>
        <c:axId val="259880448"/>
      </c:lineChart>
      <c:catAx>
        <c:axId val="25986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9880448"/>
        <c:crosses val="autoZero"/>
        <c:auto val="1"/>
        <c:lblAlgn val="ctr"/>
        <c:lblOffset val="100"/>
        <c:tickLblSkip val="1"/>
        <c:tickMarkSkip val="1"/>
        <c:noMultiLvlLbl val="0"/>
      </c:catAx>
      <c:valAx>
        <c:axId val="259880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86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19438</c:v>
                </c:pt>
                <c:pt idx="5">
                  <c:v>19284</c:v>
                </c:pt>
                <c:pt idx="8">
                  <c:v>19362</c:v>
                </c:pt>
                <c:pt idx="11">
                  <c:v>18511</c:v>
                </c:pt>
                <c:pt idx="14">
                  <c:v>18395</c:v>
                </c:pt>
              </c:numCache>
            </c:numRef>
          </c:val>
          <c:extLst xmlns:c16r2="http://schemas.microsoft.com/office/drawing/2015/06/chart">
            <c:ext xmlns:c16="http://schemas.microsoft.com/office/drawing/2014/chart" uri="{C3380CC4-5D6E-409C-BE32-E72D297353CC}">
              <c16:uniqueId val="{00000000-97DC-45A3-8941-AC10143AA7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101</c:v>
                </c:pt>
                <c:pt idx="5">
                  <c:v>80</c:v>
                </c:pt>
                <c:pt idx="8">
                  <c:v>63</c:v>
                </c:pt>
                <c:pt idx="11">
                  <c:v>59</c:v>
                </c:pt>
                <c:pt idx="14">
                  <c:v>53</c:v>
                </c:pt>
              </c:numCache>
            </c:numRef>
          </c:val>
          <c:extLst xmlns:c16r2="http://schemas.microsoft.com/office/drawing/2015/06/chart">
            <c:ext xmlns:c16="http://schemas.microsoft.com/office/drawing/2014/chart" uri="{C3380CC4-5D6E-409C-BE32-E72D297353CC}">
              <c16:uniqueId val="{00000001-97DC-45A3-8941-AC10143AA7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2983</c:v>
                </c:pt>
                <c:pt idx="5">
                  <c:v>3062</c:v>
                </c:pt>
                <c:pt idx="8">
                  <c:v>3330</c:v>
                </c:pt>
                <c:pt idx="11">
                  <c:v>2778</c:v>
                </c:pt>
                <c:pt idx="14">
                  <c:v>2117</c:v>
                </c:pt>
              </c:numCache>
            </c:numRef>
          </c:val>
          <c:extLst xmlns:c16r2="http://schemas.microsoft.com/office/drawing/2015/06/chart">
            <c:ext xmlns:c16="http://schemas.microsoft.com/office/drawing/2014/chart" uri="{C3380CC4-5D6E-409C-BE32-E72D297353CC}">
              <c16:uniqueId val="{00000002-97DC-45A3-8941-AC10143AA7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7DC-45A3-8941-AC10143AA7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7DC-45A3-8941-AC10143AA7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17</c:v>
                </c:pt>
                <c:pt idx="3">
                  <c:v>13</c:v>
                </c:pt>
                <c:pt idx="6">
                  <c:v>11</c:v>
                </c:pt>
                <c:pt idx="9">
                  <c:v>7</c:v>
                </c:pt>
                <c:pt idx="12">
                  <c:v>4</c:v>
                </c:pt>
              </c:numCache>
            </c:numRef>
          </c:val>
          <c:extLst xmlns:c16r2="http://schemas.microsoft.com/office/drawing/2015/06/chart">
            <c:ext xmlns:c16="http://schemas.microsoft.com/office/drawing/2014/chart" uri="{C3380CC4-5D6E-409C-BE32-E72D297353CC}">
              <c16:uniqueId val="{00000005-97DC-45A3-8941-AC10143AA7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2999</c:v>
                </c:pt>
                <c:pt idx="3">
                  <c:v>2809</c:v>
                </c:pt>
                <c:pt idx="6">
                  <c:v>2771</c:v>
                </c:pt>
                <c:pt idx="9">
                  <c:v>2798</c:v>
                </c:pt>
                <c:pt idx="12">
                  <c:v>2834</c:v>
                </c:pt>
              </c:numCache>
            </c:numRef>
          </c:val>
          <c:extLst xmlns:c16r2="http://schemas.microsoft.com/office/drawing/2015/06/chart">
            <c:ext xmlns:c16="http://schemas.microsoft.com/office/drawing/2014/chart" uri="{C3380CC4-5D6E-409C-BE32-E72D297353CC}">
              <c16:uniqueId val="{00000006-97DC-45A3-8941-AC10143AA7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c:v>
                </c:pt>
                <c:pt idx="3">
                  <c:v>3</c:v>
                </c:pt>
                <c:pt idx="6">
                  <c:v>1</c:v>
                </c:pt>
                <c:pt idx="9">
                  <c:v>0</c:v>
                </c:pt>
                <c:pt idx="12">
                  <c:v>0</c:v>
                </c:pt>
              </c:numCache>
            </c:numRef>
          </c:val>
          <c:extLst xmlns:c16r2="http://schemas.microsoft.com/office/drawing/2015/06/chart">
            <c:ext xmlns:c16="http://schemas.microsoft.com/office/drawing/2014/chart" uri="{C3380CC4-5D6E-409C-BE32-E72D297353CC}">
              <c16:uniqueId val="{00000007-97DC-45A3-8941-AC10143AA7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9381</c:v>
                </c:pt>
                <c:pt idx="3">
                  <c:v>8959</c:v>
                </c:pt>
                <c:pt idx="6">
                  <c:v>8557</c:v>
                </c:pt>
                <c:pt idx="9">
                  <c:v>8017</c:v>
                </c:pt>
                <c:pt idx="12">
                  <c:v>7461</c:v>
                </c:pt>
              </c:numCache>
            </c:numRef>
          </c:val>
          <c:extLst xmlns:c16r2="http://schemas.microsoft.com/office/drawing/2015/06/chart">
            <c:ext xmlns:c16="http://schemas.microsoft.com/office/drawing/2014/chart" uri="{C3380CC4-5D6E-409C-BE32-E72D297353CC}">
              <c16:uniqueId val="{00000008-97DC-45A3-8941-AC10143AA7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115</c:v>
                </c:pt>
                <c:pt idx="3">
                  <c:v>77</c:v>
                </c:pt>
                <c:pt idx="6">
                  <c:v>78</c:v>
                </c:pt>
                <c:pt idx="9">
                  <c:v>69</c:v>
                </c:pt>
                <c:pt idx="12">
                  <c:v>50</c:v>
                </c:pt>
              </c:numCache>
            </c:numRef>
          </c:val>
          <c:extLst xmlns:c16r2="http://schemas.microsoft.com/office/drawing/2015/06/chart">
            <c:ext xmlns:c16="http://schemas.microsoft.com/office/drawing/2014/chart" uri="{C3380CC4-5D6E-409C-BE32-E72D297353CC}">
              <c16:uniqueId val="{00000009-97DC-45A3-8941-AC10143AA7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18707</c:v>
                </c:pt>
                <c:pt idx="3">
                  <c:v>18377</c:v>
                </c:pt>
                <c:pt idx="6">
                  <c:v>18386</c:v>
                </c:pt>
                <c:pt idx="9">
                  <c:v>17338</c:v>
                </c:pt>
                <c:pt idx="12">
                  <c:v>17350</c:v>
                </c:pt>
              </c:numCache>
            </c:numRef>
          </c:val>
          <c:extLst xmlns:c16r2="http://schemas.microsoft.com/office/drawing/2015/06/chart">
            <c:ext xmlns:c16="http://schemas.microsoft.com/office/drawing/2014/chart" uri="{C3380CC4-5D6E-409C-BE32-E72D297353CC}">
              <c16:uniqueId val="{0000000A-97DC-45A3-8941-AC10143AA758}"/>
            </c:ext>
          </c:extLst>
        </c:ser>
        <c:dLbls>
          <c:showLegendKey val="0"/>
          <c:showVal val="0"/>
          <c:showCatName val="0"/>
          <c:showSerName val="0"/>
          <c:showPercent val="0"/>
          <c:showBubbleSize val="0"/>
        </c:dLbls>
        <c:gapWidth val="100"/>
        <c:overlap val="100"/>
        <c:axId val="260045440"/>
        <c:axId val="260317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8701</c:v>
                </c:pt>
                <c:pt idx="2">
                  <c:v>#N/A</c:v>
                </c:pt>
                <c:pt idx="3">
                  <c:v>#N/A</c:v>
                </c:pt>
                <c:pt idx="4">
                  <c:v>7813</c:v>
                </c:pt>
                <c:pt idx="5">
                  <c:v>#N/A</c:v>
                </c:pt>
                <c:pt idx="6">
                  <c:v>#N/A</c:v>
                </c:pt>
                <c:pt idx="7">
                  <c:v>7050</c:v>
                </c:pt>
                <c:pt idx="8">
                  <c:v>#N/A</c:v>
                </c:pt>
                <c:pt idx="9">
                  <c:v>#N/A</c:v>
                </c:pt>
                <c:pt idx="10">
                  <c:v>6881</c:v>
                </c:pt>
                <c:pt idx="11">
                  <c:v>#N/A</c:v>
                </c:pt>
                <c:pt idx="12">
                  <c:v>#N/A</c:v>
                </c:pt>
                <c:pt idx="13">
                  <c:v>7134</c:v>
                </c:pt>
                <c:pt idx="14">
                  <c:v>#N/A</c:v>
                </c:pt>
              </c:numCache>
            </c:numRef>
          </c:val>
          <c:smooth val="0"/>
          <c:extLst xmlns:c16r2="http://schemas.microsoft.com/office/drawing/2015/06/chart">
            <c:ext xmlns:c16="http://schemas.microsoft.com/office/drawing/2014/chart" uri="{C3380CC4-5D6E-409C-BE32-E72D297353CC}">
              <c16:uniqueId val="{0000000B-97DC-45A3-8941-AC10143AA758}"/>
            </c:ext>
          </c:extLst>
        </c:ser>
        <c:dLbls>
          <c:showLegendKey val="0"/>
          <c:showVal val="0"/>
          <c:showCatName val="0"/>
          <c:showSerName val="0"/>
          <c:showPercent val="0"/>
          <c:showBubbleSize val="0"/>
        </c:dLbls>
        <c:marker val="1"/>
        <c:smooth val="0"/>
        <c:axId val="260045440"/>
        <c:axId val="260317952"/>
      </c:lineChart>
      <c:catAx>
        <c:axId val="26004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317952"/>
        <c:crosses val="autoZero"/>
        <c:auto val="1"/>
        <c:lblAlgn val="ctr"/>
        <c:lblOffset val="100"/>
        <c:tickLblSkip val="1"/>
        <c:tickMarkSkip val="1"/>
        <c:noMultiLvlLbl val="0"/>
      </c:catAx>
      <c:valAx>
        <c:axId val="26031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04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2590</c:v>
                </c:pt>
                <c:pt idx="1">
                  <c:v>2192</c:v>
                </c:pt>
                <c:pt idx="2">
                  <c:v>1495</c:v>
                </c:pt>
              </c:numCache>
            </c:numRef>
          </c:val>
          <c:extLst xmlns:c16r2="http://schemas.microsoft.com/office/drawing/2015/06/chart">
            <c:ext xmlns:c16="http://schemas.microsoft.com/office/drawing/2014/chart" uri="{C3380CC4-5D6E-409C-BE32-E72D297353CC}">
              <c16:uniqueId val="{00000000-6BAC-439D-9536-05E72D60EA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338</c:v>
                </c:pt>
                <c:pt idx="1">
                  <c:v>216</c:v>
                </c:pt>
                <c:pt idx="2">
                  <c:v>216</c:v>
                </c:pt>
              </c:numCache>
            </c:numRef>
          </c:val>
          <c:extLst xmlns:c16r2="http://schemas.microsoft.com/office/drawing/2015/06/chart">
            <c:ext xmlns:c16="http://schemas.microsoft.com/office/drawing/2014/chart" uri="{C3380CC4-5D6E-409C-BE32-E72D297353CC}">
              <c16:uniqueId val="{00000001-6BAC-439D-9536-05E72D60EA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1038</c:v>
                </c:pt>
                <c:pt idx="1">
                  <c:v>1121</c:v>
                </c:pt>
                <c:pt idx="2">
                  <c:v>1146</c:v>
                </c:pt>
              </c:numCache>
            </c:numRef>
          </c:val>
          <c:extLst xmlns:c16r2="http://schemas.microsoft.com/office/drawing/2015/06/chart">
            <c:ext xmlns:c16="http://schemas.microsoft.com/office/drawing/2014/chart" uri="{C3380CC4-5D6E-409C-BE32-E72D297353CC}">
              <c16:uniqueId val="{00000002-6BAC-439D-9536-05E72D60EA59}"/>
            </c:ext>
          </c:extLst>
        </c:ser>
        <c:dLbls>
          <c:showLegendKey val="0"/>
          <c:showVal val="0"/>
          <c:showCatName val="0"/>
          <c:showSerName val="0"/>
          <c:showPercent val="0"/>
          <c:showBubbleSize val="0"/>
        </c:dLbls>
        <c:gapWidth val="120"/>
        <c:overlap val="100"/>
        <c:axId val="259658112"/>
        <c:axId val="259659648"/>
      </c:barChart>
      <c:catAx>
        <c:axId val="25965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59659648"/>
        <c:crosses val="autoZero"/>
        <c:auto val="1"/>
        <c:lblAlgn val="ctr"/>
        <c:lblOffset val="100"/>
        <c:tickLblSkip val="1"/>
        <c:tickMarkSkip val="1"/>
        <c:noMultiLvlLbl val="0"/>
      </c:catAx>
      <c:valAx>
        <c:axId val="259659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5965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{7043A4F4-C2BD-44BD-9991-F853DB980CF2}</c15:txfldGUID>
                      <c15:f>'公会計指標分析・財政指標組合せ分析表'!$BP$50</c15:f>
                      <c15:dlblFieldTableCache>
                        <c:ptCount val="1"/>
                        <c:pt idx="0">
                          <c:v>H25</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{5099EF61-5506-4B35-A080-7155537D2665}</c15:txfldGUID>
                      <c15:f>'公会計指標分析・財政指標組合せ分析表'!$BX$50</c15:f>
                      <c15:dlblFieldTableCache>
                        <c:ptCount val="1"/>
                        <c:pt idx="0">
                          <c:v>H26</c:v>
                        </c:pt>
                      </c15:dlblFieldTableCache>
                    </c15:dlblFTEntry>
                  </c15:dlblFieldTabl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{237CFE12-0B52-4C9D-9C57-73143FBF8AE2}</c15:txfldGUID>
                      <c15:f>'公会計指標分析・財政指標組合せ分析表'!$CF$50</c15:f>
                      <c15:dlblFieldTableCache>
                        <c:ptCount val="1"/>
                        <c:pt idx="0">
                          <c:v>H27</c:v>
                        </c:pt>
                      </c15:dlblFieldTableCache>
                    </c15:dlblFTEntry>
                  </c15:dlblFieldTabl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{667B2487-DB96-44D9-96BD-C28D4D220E77}</c15:txfldGUID>
                      <c15:f>'公会計指標分析・財政指標組合せ分析表'!$CN$50</c15:f>
                      <c15:dlblFieldTableCache>
                        <c:ptCount val="1"/>
                        <c:pt idx="0">
                          <c:v>H28</c:v>
                        </c:pt>
                      </c15:dlblFieldTableCache>
                    </c15:dlblFTEntry>
                  </c15:dlblFieldTabl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{7E754422-E536-4B0D-B202-A96061CB1BF1}</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公会計指標分析・財政指標組合せ分析表!$BP$53:$DC$53</c:f>
              <c:numCache>
                <c:formatCode>#,##0.0;"▲ "#,##0.0</c:formatCode>
                <c:ptCount val="40"/>
                <c:pt idx="16">
                  <c:v>61.9</c:v>
                </c:pt>
                <c:pt idx="24">
                  <c:v>68.5</c:v>
                </c:pt>
                <c:pt idx="32">
                  <c:v>69.5</c:v>
                </c:pt>
              </c:numCache>
            </c:numRef>
          </c:xVal>
          <c:yVal>
            <c:numRef>
              <c:f>公会計指標分析・財政指標組合せ分析表!$BP$51:$DC$51</c:f>
              <c:numCache>
                <c:formatCode>#,##0.0;"▲ "#,##0.0</c:formatCode>
                <c:ptCount val="40"/>
                <c:pt idx="16">
                  <c:v>88.1</c:v>
                </c:pt>
                <c:pt idx="24">
                  <c:v>89.5</c:v>
                </c:pt>
                <c:pt idx="32">
                  <c:v>94</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{05CE14B8-02E2-41D0-B37C-2B786E9D7C87}</c15:txfldGUID>
                      <c15:f>'公会計指標分析・財政指標組合せ分析表'!$BP$50</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{33B2F74C-B594-4834-AA44-4DDE27461559}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{68973FEB-C17C-492E-86A9-B7A4E2C6DC22}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{9E093987-A9E5-4765-8B55-BED9DE47BD63}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{660AF63C-37CB-4A82-8DF9-457AB16E3EBA}</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{B936A801-C1C7-4AC6-82CC-BAA044D675D8}</c15:txfldGUID>
                      <c15:f>'公会計指標分析・財政指標組合せ分析表'!$BX$50</c15:f>
                      <c15:dlblFieldTableCache>
                        <c:ptCount val="1"/>
                        <c:pt idx="0">
                          <c:v>H26</c:v>
                        </c:pt>
                      </c15:dlblFieldTableCache>
                    </c15:dlblFTEntry>
                  </c15:dlblFieldTabl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{B4E3D14F-0650-4889-8D73-FDB9C56F3128}</c15:txfldGUID>
                      <c15:f>'公会計指標分析・財政指標組合せ分析表'!$CF$50</c15:f>
                      <c15:dlblFieldTableCache>
                        <c:ptCount val="1"/>
                        <c:pt idx="0">
                          <c:v>H27</c:v>
                        </c:pt>
                      </c15:dlblFieldTableCache>
                    </c15:dlblFTEntry>
                  </c15:dlblFieldTabl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{1B103539-9B5E-4C25-AF65-8F213CC615E8}</c15:txfldGUID>
                      <c15:f>'公会計指標分析・財政指標組合せ分析表'!$CN$50</c15:f>
                      <c15:dlblFieldTableCache>
                        <c:ptCount val="1"/>
                        <c:pt idx="0">
                          <c:v>H28</c:v>
                        </c:pt>
                      </c15:dlblFieldTableCache>
                    </c15:dlblFTEntry>
                  </c15:dlblFieldTabl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{05EFE9C4-441C-490E-902F-053C002ACE5E}</c15:txfldGUID>
                      <c15:f>'公会計指標分析・財政指標組合せ分析表'!$CV$50</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公会計指標分析・財政指標組合せ分析表!$BP$57:$DC$57</c:f>
              <c:numCache>
                <c:formatCode>#,##0.0;"▲ "#,##0.0</c:formatCode>
                <c:ptCount val="40"/>
                <c:pt idx="16">
                  <c:v>55.8</c:v>
                </c:pt>
                <c:pt idx="24">
                  <c:v>62.6</c:v>
                </c:pt>
                <c:pt idx="32">
                  <c:v>62.9</c:v>
                </c:pt>
              </c:numCache>
            </c:numRef>
          </c:xVal>
          <c:yVal>
            <c:numRef>
              <c:f>公会計指標分析・財政指標組合せ分析表!$BP$55:$DC$55</c:f>
              <c:numCache>
                <c:formatCode>#,##0.0;"▲ "#,##0.0</c:formatCode>
                <c:ptCount val="40"/>
                <c:pt idx="16">
                  <c:v>37.200000000000003</c:v>
                </c:pt>
                <c:pt idx="24">
                  <c:v>44.9</c:v>
                </c:pt>
                <c:pt idx="32">
                  <c:v>40.799999999999997</c:v>
                </c:pt>
              </c:numCache>
            </c:numRef>
          </c:yVal>
          <c:smooth val="0"/>
        </c:ser>
        <c:dLbls>
          <c:showLegendKey val="0"/>
          <c:showVal val="1"/>
          <c:showCatName val="0"/>
          <c:showSerName val="0"/>
          <c:showPercent val="0"/>
          <c:showBubbleSize val="0"/>
        </c:dLbls>
        <c:axId val="20278272"/>
        <c:axId val="46793856"/>
      </c:scatterChart>
      <c:valAx>
        <c:axId val="20278272"/>
        <c:scaling>
          <c:orientation val="minMax"/>
          <c:max val="71"/>
          <c:min val="5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6793856"/>
        <c:crosses val="autoZero"/>
        <c:crossBetween val="midCat"/>
      </c:valAx>
      <c:valAx>
        <c:axId val="46793856"/>
        <c:scaling>
          <c:orientation val="minMax"/>
          <c:max val="104"/>
          <c:min val="3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606543114149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20278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{D9DE6C9C-7051-4BC2-8547-9459FF0F93A8}</c15:txfldGUID>
                      <c15:f>'公会計指標分析・財政指標組合せ分析表'!$BP$72</c15:f>
                      <c15:dlblFieldTableCache>
                        <c:ptCount val="1"/>
                        <c:pt idx="0">
                          <c:v>H25</c:v>
                        </c:pt>
                      </c15:dlblFieldTableCache>
                    </c15:dlblFTEntry>
                  </c15:dlblFieldTabl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{2E33319F-1A81-4A6F-864A-4993A6AB71CF}</c15:txfldGUID>
                      <c15:f>#REF!</c15:f>
                      <c15:dlblFieldTableCache>
                        <c:ptCount val="1"/>
                        <c:pt idx="0">
                          <c:v>#REF!</c:v>
                        </c:pt>
                      </c15:dlblFieldTableCache>
                    </c15:dlblFTEntry>
                  </c15:dlblFieldTabl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{86C8697D-B8C7-42EA-9972-7898CB1D9FC8}</c15:txfldGUID>
                      <c15:f>#REF!</c15:f>
                      <c15:dlblFieldTableCache>
                        <c:ptCount val="1"/>
                        <c:pt idx="0">
                          <c:v>#REF!</c:v>
                        </c:pt>
                      </c15:dlblFieldTableCache>
                    </c15:dlblFTEntry>
                  </c15:dlblFieldTabl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{0E3407C3-1367-493B-B88F-B57EDC96205E}</c15:txfldGUID>
                      <c15:f>#REF!</c15:f>
                      <c15:dlblFieldTableCache>
                        <c:ptCount val="1"/>
                        <c:pt idx="0">
                          <c:v>#REF!</c:v>
                        </c:pt>
                      </c15:dlblFieldTableCache>
                    </c15:dlblFTEntry>
                  </c15:dlblFieldTabl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{A6F3EFFB-7EF6-457C-9D0D-BA7E17C860A9}</c15:txfldGUID>
                      <c15:f>#REF!</c15:f>
                      <c15:dlblFieldTableCache>
                        <c:ptCount val="1"/>
                        <c:pt idx="0">
                          <c:v>#REF!</c:v>
                        </c:pt>
                      </c15:dlblFieldTableCache>
                    </c15:dlblFTEntry>
                  </c15:dlblFieldTabl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{D25433BF-238B-4AC3-8824-5E25975701B0}</c15:txfldGUID>
                      <c15:f>'公会計指標分析・財政指標組合せ分析表'!$BX$72</c15:f>
                      <c15:dlblFieldTableCache>
                        <c:ptCount val="1"/>
                        <c:pt idx="0">
                          <c:v>H26</c:v>
                        </c:pt>
                      </c15:dlblFieldTableCache>
                    </c15:dlblFTEntry>
                  </c15:dlblFieldTabl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{4460127C-1176-4B47-B13B-367B3FF06D00}</c15:txfldGUID>
                      <c15:f>'公会計指標分析・財政指標組合せ分析表'!$CF$72</c15:f>
                      <c15:dlblFieldTableCache>
                        <c:ptCount val="1"/>
                        <c:pt idx="0">
                          <c:v>H27</c:v>
                        </c:pt>
                      </c15:dlblFieldTableCache>
                    </c15:dlblFTEntry>
                  </c15:dlblFieldTabl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{875AF6A0-2C14-42B0-A548-C40AE4BB0260}</c15:txfldGUID>
                      <c15:f>'公会計指標分析・財政指標組合せ分析表'!$CN$72</c15:f>
                      <c15:dlblFieldTableCache>
                        <c:ptCount val="1"/>
                        <c:pt idx="0">
                          <c:v>H28</c:v>
                        </c:pt>
                      </c15:dlblFieldTableCache>
                    </c15:dlblFTEntry>
                  </c15:dlblFieldTabl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{230FEF84-B798-4B04-B57F-68CE6D1D2B78}</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dLbls>
          <c:xVal>
            <c:numRef>
              <c:f>公会計指標分析・財政指標組合せ分析表!$BP$75:$DC$75</c:f>
              <c:numCache>
                <c:formatCode>#,##0.0;"▲ "#,##0.0</c:formatCode>
                <c:ptCount val="40"/>
                <c:pt idx="0">
                  <c:v>17.2</c:v>
                </c:pt>
                <c:pt idx="8">
                  <c:v>16.7</c:v>
                </c:pt>
                <c:pt idx="16">
                  <c:v>16.7</c:v>
                </c:pt>
                <c:pt idx="24">
                  <c:v>16.3</c:v>
                </c:pt>
                <c:pt idx="32">
                  <c:v>15.9</c:v>
                </c:pt>
              </c:numCache>
            </c:numRef>
          </c:xVal>
          <c:yVal>
            <c:numRef>
              <c:f>公会計指標分析・財政指標組合せ分析表!$BP$73:$DC$73</c:f>
              <c:numCache>
                <c:formatCode>#,##0.0;"▲ "#,##0.0</c:formatCode>
                <c:ptCount val="40"/>
                <c:pt idx="0">
                  <c:v>105.7</c:v>
                </c:pt>
                <c:pt idx="8">
                  <c:v>95.9</c:v>
                </c:pt>
                <c:pt idx="16">
                  <c:v>88.1</c:v>
                </c:pt>
                <c:pt idx="24">
                  <c:v>89.5</c:v>
                </c:pt>
                <c:pt idx="32">
                  <c:v>94</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H25</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{21A8079C-BAC5-420F-85F5-F72BEFD357D4}</c15:txfldGUID>
                      <c15:f>'公会計指標分析・財政指標組合せ分析表'!$BP$72</c15:f>
                      <c15:dlblFieldTableCache>
                        <c:ptCount val="1"/>
                        <c:pt idx="0">
                          <c:v>H25</c:v>
                        </c:pt>
                      </c15:dlblFieldTableCache>
                    </c15:dlblFTEntry>
                  </c15:dlblFieldTable>
                </c:ext>
              </c:extLst>
            </c:dLbl>
            <c:dLbl>
              <c:idx val="1"/>
              <c:delete val="1"/>
              <c:extLst>
                <c:ext xmlns:c15="http://schemas.microsoft.com/office/drawing/2012/chart" uri="{CE6537A1-D6FC-4f65-9D91-7224C49458BB}">
                  <c15:dlblFieldTable>
                    <c15:dlblFTEntry>
                      <c15:txfldGUID>{2E944B3B-D338-4526-B60F-E17F8476A031}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{EB9C85F5-FB04-49AA-B972-E3654C4405A7}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{0B668DA6-4054-4271-A807-3D038DDE36DD}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{4591EE77-9D45-48F1-A3B0-553A7AFC3983}</c15:txfldGUID>
                      <c15:f>#REF!</c15:f>
                      <c15:dlblFieldTableCache>
                        <c:ptCount val="1"/>
                        <c:pt idx="0">
                          <c:v>#REF!</c:v>
                        </c:pt>
                      </c15:dlblFieldTableCache>
                    </c15:dlblFTEntry>
                  </c15:dlblFieldTabl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{4767A141-C309-4E73-8757-E4A8C12C549F}</c15:txfldGUID>
                      <c15:f>'公会計指標分析・財政指標組合せ分析表'!$BX$72</c15:f>
                      <c15:dlblFieldTableCache>
                        <c:ptCount val="1"/>
                        <c:pt idx="0">
                          <c:v>H26</c:v>
                        </c:pt>
                      </c15:dlblFieldTableCache>
                    </c15:dlblFTEntry>
                  </c15:dlblFieldTabl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{29EF2CF7-1C62-43E9-9EB3-04D7C8F4FB5E}</c15:txfldGUID>
                      <c15:f>'公会計指標分析・財政指標組合せ分析表'!$CF$72</c15:f>
                      <c15:dlblFieldTableCache>
                        <c:ptCount val="1"/>
                        <c:pt idx="0">
                          <c:v>H27</c:v>
                        </c:pt>
                      </c15:dlblFieldTableCache>
                    </c15:dlblFTEntry>
                  </c15:dlblFieldTable>
                </c:ext>
              </c:extLst>
            </c:dLbl>
            <c:dLbl>
              <c:idx val="24"/>
              <c:layout>
                <c:manualLayout>
                  <c:x val="-2.7157050928606218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{92E88E7E-6231-47B5-95F3-A1490506469C}</c15:txfldGUID>
                      <c15:f>'公会計指標分析・財政指標組合せ分析表'!$CN$72</c15:f>
                      <c15:dlblFieldTableCache>
                        <c:ptCount val="1"/>
                        <c:pt idx="0">
                          <c:v>H28</c:v>
                        </c:pt>
                      </c15:dlblFieldTableCache>
                    </c15:dlblFTEntry>
                  </c15:dlblFieldTable>
                </c:ext>
              </c:extLst>
            </c:dLbl>
            <c:dLbl>
              <c:idx val="32"/>
              <c:layout>
                <c:manualLayout>
                  <c:x val="-3.623893230961505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{F8934403-B053-4882-A9DB-9A121C0BD438}</c15:txfldGUID>
                      <c15:f>'公会計指標分析・財政指標組合せ分析表'!$CV$72</c15:f>
                      <c15:dlblFieldTableCache>
                        <c:ptCount val="1"/>
                        <c:pt idx="0">
                          <c:v>H29</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44.9</c:v>
                </c:pt>
                <c:pt idx="32">
                  <c:v>40.799999999999997</c:v>
                </c:pt>
              </c:numCache>
            </c:numRef>
          </c:yVal>
          <c:smooth val="0"/>
        </c:ser>
        <c:dLbls>
          <c:showLegendKey val="0"/>
          <c:showVal val="1"/>
          <c:showCatName val="0"/>
          <c:showSerName val="0"/>
          <c:showPercent val="0"/>
          <c:showBubbleSize val="0"/>
        </c:dLbls>
        <c:axId val="47623552"/>
        <c:axId val="46765568"/>
      </c:scatterChart>
      <c:valAx>
        <c:axId val="47623552"/>
        <c:scaling>
          <c:orientation val="minMax"/>
          <c:max val="17.899999999999999"/>
          <c:min val="8.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6765568"/>
        <c:crosses val="autoZero"/>
        <c:crossBetween val="midCat"/>
      </c:valAx>
      <c:valAx>
        <c:axId val="46765568"/>
        <c:scaling>
          <c:orientation val="minMax"/>
          <c:max val="118"/>
          <c:min val="29"/>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63090444313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47623552"/>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プライマリーバランスの黒字化と起債発行抑制による取組を行ってきたことにより、元利償還金は逓減傾向にある。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しかしながら、喫急の政策課題に対応するため、近年多額の借入を余儀なくされており、しばらくは現在の水準が続くと分析している。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元利償還金は高い水準で推移しており、引き続き投資的事業費の圧縮、平準化、新規発行地方債の抑制に取り組む。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喫急の政策課題に対応するため多額の起債を発行したことで地方債残高が高止まり傾向にあること、普通交付税の合併特例加算縮減や災害復旧対応などに対応するために財政調整基金の取り崩しが続き、将来負担比率の分子が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今後も北広島町行政改革大綱（第３次）に基づいた様々な取組により将来負担額の減少と充当可能財源等の増に努め持続可能な財政運営に向けて取り組む。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広島県北広島町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・基金残高の減の主な要因は、財政調整基金の取り崩し額が積立額より多額になったことによる。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年度までは減少、その後は微増傾向の見込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・地域振興基金：地域振興（バス運行事業など）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・過疎地域自立促進基金：過疎地域の自立促進（産業の振興、教育の振興など）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・町有千代田住宅運営基金：町有千代田住宅の管理運営</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・地域振興基金：バス運行事業や子ども医療費などへ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・過疎地域自立促進基金：小中学校のバス通学補助などへ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百万円だったことにより減少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・町有千代田住宅運営基金：将来的な大規模修繕のため毎年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・ふるさと基金：歳入確保のため、ふるさと寄附金のサイトを拡充し、毎年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月豪雨災害による災害復旧のため取り崩したことによる減少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・普通交付税の合併特例加算の縮減のため取り崩したことによる減少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年度までは減少、その後は微増傾向の見込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・決算余剰金の中で可能な限り積立てを行う予定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140142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351125" y="189230"/>
          <a:ext cx="3549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5357475" y="215265"/>
          <a:ext cx="352425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382875" y="240665"/>
          <a:ext cx="346710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823825" y="189230"/>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849225" y="215265"/>
          <a:ext cx="23495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2874625" y="240665"/>
          <a:ext cx="231140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44500" y="886460"/>
          <a:ext cx="908367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568325" y="918210"/>
          <a:ext cx="1244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68475" y="918210"/>
          <a:ext cx="120015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19,029
18,588
646.20
17,410,231
16,815,834
202,031
9,611,014
17,350,421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968625" y="918210"/>
          <a:ext cx="13716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340225" y="937260"/>
          <a:ext cx="18224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162675" y="937260"/>
          <a:ext cx="11366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15.9
94.0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362825" y="949960"/>
          <a:ext cx="5778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9985375" y="886460"/>
          <a:ext cx="137160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0213975" y="949960"/>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0213975" y="1216660"/>
          <a:ext cx="1200150"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0213975" y="1546860"/>
          <a:ext cx="1320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048875" y="103886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102850" y="10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0147300" y="154686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0067925" y="1546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350" cy="259080"/>
    <xdr:sp macro="" textlink="">
      <xdr:nvSpPr>
        <xdr:cNvPr id="31" name="テキスト ボックス 30"/>
        <xdr:cNvSpPr txBox="1"/>
      </xdr:nvSpPr>
      <xdr:spPr>
        <a:xfrm>
          <a:off x="419100" y="27209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2800" cy="251460"/>
    <xdr:sp macro="" textlink="">
      <xdr:nvSpPr>
        <xdr:cNvPr id="32" name="テキスト ボックス 31"/>
        <xdr:cNvSpPr txBox="1"/>
      </xdr:nvSpPr>
      <xdr:spPr>
        <a:xfrm>
          <a:off x="419100" y="3000375"/>
          <a:ext cx="9702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0</xdr:col>
      <xdr:colOff>419100</xdr:colOff>
      <xdr:row>15</xdr:row>
      <xdr:rowOff>117475</xdr:rowOff>
    </xdr:from>
    <xdr:ext cx="8295640" cy="259080"/>
    <xdr:sp macro="" textlink="">
      <xdr:nvSpPr>
        <xdr:cNvPr id="33" name="テキスト ボックス 32"/>
        <xdr:cNvSpPr txBox="1"/>
      </xdr:nvSpPr>
      <xdr:spPr>
        <a:xfrm>
          <a:off x="419100" y="3286125"/>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260" cy="251460"/>
    <xdr:sp macro="" textlink="">
      <xdr:nvSpPr>
        <xdr:cNvPr id="34" name="テキスト ボックス 33"/>
        <xdr:cNvSpPr txBox="1"/>
      </xdr:nvSpPr>
      <xdr:spPr>
        <a:xfrm>
          <a:off x="419100" y="3565525"/>
          <a:ext cx="112242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5" name="正方形/長方形 34"/>
        <xdr:cNvSpPr/>
      </xdr:nvSpPr>
      <xdr:spPr>
        <a:xfrm>
          <a:off x="1152525" y="4143375"/>
          <a:ext cx="382270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6" name="正方形/長方形 35"/>
        <xdr:cNvSpPr/>
      </xdr:nvSpPr>
      <xdr:spPr>
        <a:xfrm>
          <a:off x="1811655" y="4494530"/>
          <a:ext cx="155194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7" name="正方形/長方形 36"/>
        <xdr:cNvSpPr/>
      </xdr:nvSpPr>
      <xdr:spPr>
        <a:xfrm>
          <a:off x="3462020" y="4478020"/>
          <a:ext cx="75946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[ 69.5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8" name="正方形/長方形 37"/>
        <xdr:cNvSpPr/>
      </xdr:nvSpPr>
      <xdr:spPr>
        <a:xfrm>
          <a:off x="4924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39" name="正方形/長方形 38"/>
        <xdr:cNvSpPr/>
      </xdr:nvSpPr>
      <xdr:spPr>
        <a:xfrm>
          <a:off x="4924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0" name="正方形/長方形 39"/>
        <xdr:cNvSpPr/>
      </xdr:nvSpPr>
      <xdr:spPr>
        <a:xfrm>
          <a:off x="62960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1" name="正方形/長方形 40"/>
        <xdr:cNvSpPr/>
      </xdr:nvSpPr>
      <xdr:spPr>
        <a:xfrm>
          <a:off x="62960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2" name="正方形/長方形 41"/>
        <xdr:cNvSpPr/>
      </xdr:nvSpPr>
      <xdr:spPr>
        <a:xfrm>
          <a:off x="77946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3" name="正方形/長方形 42"/>
        <xdr:cNvSpPr/>
      </xdr:nvSpPr>
      <xdr:spPr>
        <a:xfrm>
          <a:off x="77946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本町は、類似団体（Ⅳ-1）の中で２番目に広い面積を持ち、有形固定資産額の70.8％が道路資産である。前年度より1.0ポイント高くなったのは、道路の減価償却率が前年度より1.0ポイント増加したことが大きい要因と考えられる。全国平均や類似団体と比較して比率が高く、老朽化が進んでいることから引き続き公共施設等総合管理計画に基づき管理を行っていく。</a:t>
          </a:r>
        </a:p>
      </xdr:txBody>
    </xdr:sp>
    <xdr:clientData/>
  </xdr:twoCellAnchor>
  <xdr:oneCellAnchor>
    <xdr:from>
      <xdr:col>4</xdr:col>
      <xdr:colOff>174625</xdr:colOff>
      <xdr:row>23</xdr:row>
      <xdr:rowOff>47625</xdr:rowOff>
    </xdr:from>
    <xdr:ext cx="349885" cy="225425"/>
    <xdr:sp macro="" textlink="">
      <xdr:nvSpPr>
        <xdr:cNvPr id="48" name="テキスト ボックス 47"/>
        <xdr:cNvSpPr txBox="1"/>
      </xdr:nvSpPr>
      <xdr:spPr>
        <a:xfrm>
          <a:off x="11271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1790" cy="217805"/>
    <xdr:sp macro="" textlink="">
      <xdr:nvSpPr>
        <xdr:cNvPr id="50" name="テキスト ボックス 49"/>
        <xdr:cNvSpPr txBox="1"/>
      </xdr:nvSpPr>
      <xdr:spPr>
        <a:xfrm>
          <a:off x="786765" y="6799580"/>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4738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1790" cy="217805"/>
    <xdr:sp macro="" textlink="">
      <xdr:nvSpPr>
        <xdr:cNvPr id="52" name="テキスト ボックス 51"/>
        <xdr:cNvSpPr txBox="1"/>
      </xdr:nvSpPr>
      <xdr:spPr>
        <a:xfrm>
          <a:off x="786765" y="638619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0610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1790" cy="224155"/>
    <xdr:sp macro="" textlink="">
      <xdr:nvSpPr>
        <xdr:cNvPr id="54" name="テキスト ボックス 53"/>
        <xdr:cNvSpPr txBox="1"/>
      </xdr:nvSpPr>
      <xdr:spPr>
        <a:xfrm>
          <a:off x="786765" y="5967095"/>
          <a:ext cx="35179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64197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1790" cy="225425"/>
    <xdr:sp macro="" textlink="">
      <xdr:nvSpPr>
        <xdr:cNvPr id="56" name="テキスト ボックス 55"/>
        <xdr:cNvSpPr txBox="1"/>
      </xdr:nvSpPr>
      <xdr:spPr>
        <a:xfrm>
          <a:off x="786765" y="5554345"/>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2292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1790" cy="225425"/>
    <xdr:sp macro="" textlink="">
      <xdr:nvSpPr>
        <xdr:cNvPr id="58" name="テキスト ボックス 57"/>
        <xdr:cNvSpPr txBox="1"/>
      </xdr:nvSpPr>
      <xdr:spPr>
        <a:xfrm>
          <a:off x="786765" y="5135245"/>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81012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1790" cy="217805"/>
    <xdr:sp macro="" textlink="">
      <xdr:nvSpPr>
        <xdr:cNvPr id="60" name="テキスト ボックス 59"/>
        <xdr:cNvSpPr txBox="1"/>
      </xdr:nvSpPr>
      <xdr:spPr>
        <a:xfrm>
          <a:off x="786765" y="472249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810125"/>
          <a:ext cx="382270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126365</xdr:rowOff>
    </xdr:from>
    <xdr:to>
      <xdr:col>23</xdr:col>
      <xdr:colOff>85090</xdr:colOff>
      <xdr:row>35</xdr:row>
      <xdr:rowOff>11430</xdr:rowOff>
    </xdr:to>
    <xdr:cxnSp macro="">
      <xdr:nvCxnSpPr>
        <xdr:cNvPr id="62" name="直線コネクタ 61"/>
        <xdr:cNvCxnSpPr/>
      </xdr:nvCxnSpPr>
      <xdr:spPr>
        <a:xfrm flipV="1">
          <a:off x="4300220" y="5365115"/>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15240</xdr:rowOff>
    </xdr:from>
    <xdr:ext cx="397510" cy="259080"/>
    <xdr:sp macro="" textlink="">
      <xdr:nvSpPr>
        <xdr:cNvPr id="63" name="有形固定資産減価償却率最小値テキスト"/>
        <xdr:cNvSpPr txBox="1"/>
      </xdr:nvSpPr>
      <xdr:spPr>
        <a:xfrm>
          <a:off x="4352925" y="657479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11430</xdr:rowOff>
    </xdr:from>
    <xdr:to>
      <xdr:col>23</xdr:col>
      <xdr:colOff>174625</xdr:colOff>
      <xdr:row>35</xdr:row>
      <xdr:rowOff>11430</xdr:rowOff>
    </xdr:to>
    <xdr:cxnSp macro="">
      <xdr:nvCxnSpPr>
        <xdr:cNvPr id="64" name="直線コネクタ 63"/>
        <xdr:cNvCxnSpPr/>
      </xdr:nvCxnSpPr>
      <xdr:spPr>
        <a:xfrm>
          <a:off x="4213225" y="657098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73025</xdr:rowOff>
    </xdr:from>
    <xdr:ext cx="397510" cy="259080"/>
    <xdr:sp macro="" textlink="">
      <xdr:nvSpPr>
        <xdr:cNvPr id="65" name="有形固定資産減価償却率最大値テキスト"/>
        <xdr:cNvSpPr txBox="1"/>
      </xdr:nvSpPr>
      <xdr:spPr>
        <a:xfrm>
          <a:off x="4352925" y="51466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126365</xdr:rowOff>
    </xdr:from>
    <xdr:to>
      <xdr:col>23</xdr:col>
      <xdr:colOff>174625</xdr:colOff>
      <xdr:row>27</xdr:row>
      <xdr:rowOff>126365</xdr:rowOff>
    </xdr:to>
    <xdr:cxnSp macro="">
      <xdr:nvCxnSpPr>
        <xdr:cNvPr id="66" name="直線コネクタ 65"/>
        <xdr:cNvCxnSpPr/>
      </xdr:nvCxnSpPr>
      <xdr:spPr>
        <a:xfrm>
          <a:off x="4213225" y="53651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135890</xdr:rowOff>
    </xdr:from>
    <xdr:ext cx="397510" cy="259080"/>
    <xdr:sp macro="" textlink="">
      <xdr:nvSpPr>
        <xdr:cNvPr id="67" name="有形固定資産減価償却率平均値テキスト"/>
        <xdr:cNvSpPr txBox="1"/>
      </xdr:nvSpPr>
      <xdr:spPr>
        <a:xfrm>
          <a:off x="4352925" y="5869940"/>
          <a:ext cx="3975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157480</xdr:rowOff>
    </xdr:from>
    <xdr:to>
      <xdr:col>23</xdr:col>
      <xdr:colOff>136525</xdr:colOff>
      <xdr:row>31</xdr:row>
      <xdr:rowOff>87630</xdr:rowOff>
    </xdr:to>
    <xdr:sp macro="" textlink="">
      <xdr:nvSpPr>
        <xdr:cNvPr id="68" name="フローチャート: 判断 67"/>
        <xdr:cNvSpPr/>
      </xdr:nvSpPr>
      <xdr:spPr>
        <a:xfrm>
          <a:off x="4251325" y="589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170180</xdr:rowOff>
    </xdr:from>
    <xdr:to>
      <xdr:col>19</xdr:col>
      <xdr:colOff>187325</xdr:colOff>
      <xdr:row>31</xdr:row>
      <xdr:rowOff>100330</xdr:rowOff>
    </xdr:to>
    <xdr:sp macro="" textlink="">
      <xdr:nvSpPr>
        <xdr:cNvPr id="69" name="フローチャート: 判断 68"/>
        <xdr:cNvSpPr/>
      </xdr:nvSpPr>
      <xdr:spPr>
        <a:xfrm>
          <a:off x="3616325" y="5897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121285</xdr:rowOff>
    </xdr:from>
    <xdr:to>
      <xdr:col>15</xdr:col>
      <xdr:colOff>187325</xdr:colOff>
      <xdr:row>33</xdr:row>
      <xdr:rowOff>52070</xdr:rowOff>
    </xdr:to>
    <xdr:sp macro="" textlink="">
      <xdr:nvSpPr>
        <xdr:cNvPr id="70" name="フローチャート: 判断 69"/>
        <xdr:cNvSpPr/>
      </xdr:nvSpPr>
      <xdr:spPr>
        <a:xfrm>
          <a:off x="2930525" y="618553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7805"/>
    <xdr:sp macro="" textlink="">
      <xdr:nvSpPr>
        <xdr:cNvPr id="71" name="テキスト ボックス 70"/>
        <xdr:cNvSpPr txBox="1"/>
      </xdr:nvSpPr>
      <xdr:spPr>
        <a:xfrm>
          <a:off x="4143375" y="6932295"/>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4380" cy="217805"/>
    <xdr:sp macro="" textlink="">
      <xdr:nvSpPr>
        <xdr:cNvPr id="72" name="テキスト ボックス 71"/>
        <xdr:cNvSpPr txBox="1"/>
      </xdr:nvSpPr>
      <xdr:spPr>
        <a:xfrm>
          <a:off x="350837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4380" cy="217805"/>
    <xdr:sp macro="" textlink="">
      <xdr:nvSpPr>
        <xdr:cNvPr id="73" name="テキスト ボックス 72"/>
        <xdr:cNvSpPr txBox="1"/>
      </xdr:nvSpPr>
      <xdr:spPr>
        <a:xfrm>
          <a:off x="282257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4380" cy="217805"/>
    <xdr:sp macro="" textlink="">
      <xdr:nvSpPr>
        <xdr:cNvPr id="74" name="テキスト ボックス 73"/>
        <xdr:cNvSpPr txBox="1"/>
      </xdr:nvSpPr>
      <xdr:spPr>
        <a:xfrm>
          <a:off x="213677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4380" cy="217805"/>
    <xdr:sp macro="" textlink="">
      <xdr:nvSpPr>
        <xdr:cNvPr id="75" name="テキスト ボックス 74"/>
        <xdr:cNvSpPr txBox="1"/>
      </xdr:nvSpPr>
      <xdr:spPr>
        <a:xfrm>
          <a:off x="145097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6" name="楕円 75"/>
        <xdr:cNvSpPr/>
      </xdr:nvSpPr>
      <xdr:spPr>
        <a:xfrm>
          <a:off x="4251325" y="56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66675</xdr:rowOff>
    </xdr:from>
    <xdr:ext cx="397510" cy="251460"/>
    <xdr:sp macro="" textlink="">
      <xdr:nvSpPr>
        <xdr:cNvPr id="77" name="有形固定資産減価償却率該当値テキスト"/>
        <xdr:cNvSpPr txBox="1"/>
      </xdr:nvSpPr>
      <xdr:spPr>
        <a:xfrm>
          <a:off x="4352925" y="547052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86995</xdr:rowOff>
    </xdr:from>
    <xdr:to>
      <xdr:col>19</xdr:col>
      <xdr:colOff>187325</xdr:colOff>
      <xdr:row>30</xdr:row>
      <xdr:rowOff>17780</xdr:rowOff>
    </xdr:to>
    <xdr:sp macro="" textlink="">
      <xdr:nvSpPr>
        <xdr:cNvPr id="78" name="楕円 77"/>
        <xdr:cNvSpPr/>
      </xdr:nvSpPr>
      <xdr:spPr>
        <a:xfrm>
          <a:off x="3616325" y="5655945"/>
          <a:ext cx="825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137795</xdr:rowOff>
    </xdr:to>
    <xdr:cxnSp macro="">
      <xdr:nvCxnSpPr>
        <xdr:cNvPr id="79" name="直線コネクタ 78"/>
        <xdr:cNvCxnSpPr/>
      </xdr:nvCxnSpPr>
      <xdr:spPr>
        <a:xfrm flipV="1">
          <a:off x="3667125" y="5663565"/>
          <a:ext cx="635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29210</xdr:rowOff>
    </xdr:from>
    <xdr:to>
      <xdr:col>15</xdr:col>
      <xdr:colOff>187325</xdr:colOff>
      <xdr:row>31</xdr:row>
      <xdr:rowOff>130810</xdr:rowOff>
    </xdr:to>
    <xdr:sp macro="" textlink="">
      <xdr:nvSpPr>
        <xdr:cNvPr id="80" name="楕円 79"/>
        <xdr:cNvSpPr/>
      </xdr:nvSpPr>
      <xdr:spPr>
        <a:xfrm>
          <a:off x="2930525" y="5928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31</xdr:row>
      <xdr:rowOff>80010</xdr:rowOff>
    </xdr:to>
    <xdr:cxnSp macro="">
      <xdr:nvCxnSpPr>
        <xdr:cNvPr id="81" name="直線コネクタ 80"/>
        <xdr:cNvCxnSpPr/>
      </xdr:nvCxnSpPr>
      <xdr:spPr>
        <a:xfrm flipV="1">
          <a:off x="2981325" y="5706745"/>
          <a:ext cx="6858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91440</xdr:rowOff>
    </xdr:from>
    <xdr:ext cx="397510" cy="259080"/>
    <xdr:sp macro="" textlink="">
      <xdr:nvSpPr>
        <xdr:cNvPr id="82" name="n_1aveValue有形固定資産減価償却率"/>
        <xdr:cNvSpPr txBox="1"/>
      </xdr:nvSpPr>
      <xdr:spPr>
        <a:xfrm>
          <a:off x="3470910" y="599059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33</xdr:row>
      <xdr:rowOff>42545</xdr:rowOff>
    </xdr:from>
    <xdr:ext cx="397510" cy="251460"/>
    <xdr:sp macro="" textlink="">
      <xdr:nvSpPr>
        <xdr:cNvPr id="83" name="n_2aveValue有形固定資産減価償却率"/>
        <xdr:cNvSpPr txBox="1"/>
      </xdr:nvSpPr>
      <xdr:spPr>
        <a:xfrm>
          <a:off x="2797810" y="627189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33655</xdr:rowOff>
    </xdr:from>
    <xdr:ext cx="397510" cy="258445"/>
    <xdr:sp macro="" textlink="">
      <xdr:nvSpPr>
        <xdr:cNvPr id="84" name="n_1mainValue有形固定資産減価償却率"/>
        <xdr:cNvSpPr txBox="1"/>
      </xdr:nvSpPr>
      <xdr:spPr>
        <a:xfrm>
          <a:off x="3470910" y="543750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147320</xdr:rowOff>
    </xdr:from>
    <xdr:ext cx="397510" cy="259080"/>
    <xdr:sp macro="" textlink="">
      <xdr:nvSpPr>
        <xdr:cNvPr id="85" name="n_2mainValue有形固定資産減価償却率"/>
        <xdr:cNvSpPr txBox="1"/>
      </xdr:nvSpPr>
      <xdr:spPr>
        <a:xfrm>
          <a:off x="2797810" y="57162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86" name="正方形/長方形 85"/>
        <xdr:cNvSpPr/>
      </xdr:nvSpPr>
      <xdr:spPr>
        <a:xfrm>
          <a:off x="10194925" y="4143375"/>
          <a:ext cx="3803650" cy="2990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（参考）債務償還可能年数</a:t>
          </a:r>
        </a:p>
      </xdr:txBody>
    </xdr:sp>
    <xdr:clientData/>
  </xdr:twoCellAnchor>
  <xdr:twoCellAnchor>
    <xdr:from>
      <xdr:col>62</xdr:col>
      <xdr:colOff>125095</xdr:colOff>
      <xdr:row>22</xdr:row>
      <xdr:rowOff>81280</xdr:rowOff>
    </xdr:from>
    <xdr:to>
      <xdr:col>69</xdr:col>
      <xdr:colOff>109855</xdr:colOff>
      <xdr:row>24</xdr:row>
      <xdr:rowOff>13970</xdr:rowOff>
    </xdr:to>
    <xdr:sp macro="" textlink="">
      <xdr:nvSpPr>
        <xdr:cNvPr id="87" name="正方形/長方形 86"/>
        <xdr:cNvSpPr/>
      </xdr:nvSpPr>
      <xdr:spPr>
        <a:xfrm>
          <a:off x="11028045" y="4494530"/>
          <a:ext cx="118491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債務償還可能年数</a:t>
          </a:r>
        </a:p>
      </xdr:txBody>
    </xdr:sp>
    <xdr:clientData/>
  </xdr:twoCellAnchor>
  <xdr:twoCellAnchor>
    <xdr:from>
      <xdr:col>71</xdr:col>
      <xdr:colOff>81280</xdr:colOff>
      <xdr:row>22</xdr:row>
      <xdr:rowOff>64770</xdr:rowOff>
    </xdr:from>
    <xdr:to>
      <xdr:col>75</xdr:col>
      <xdr:colOff>90170</xdr:colOff>
      <xdr:row>24</xdr:row>
      <xdr:rowOff>30480</xdr:rowOff>
    </xdr:to>
    <xdr:sp macro="" textlink="">
      <xdr:nvSpPr>
        <xdr:cNvPr id="88" name="正方形/長方形 87"/>
        <xdr:cNvSpPr/>
      </xdr:nvSpPr>
      <xdr:spPr>
        <a:xfrm>
          <a:off x="12527280" y="4478020"/>
          <a:ext cx="69469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a:t>
          </a:r>
          <a:r>
            <a:rPr kumimoji="1" lang="ja-JP" altLang="en-US" sz="1300" b="1">
              <a:solidFill>
                <a:srgbClr val="FF0000"/>
              </a:solidFill>
              <a:latin typeface="ＭＳ Ｐゴシック"/>
              <a:ea typeface="ＭＳ Ｐゴシック"/>
            </a:rPr>
            <a:t>年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89" name="正方形/長方形 88"/>
        <xdr:cNvSpPr/>
      </xdr:nvSpPr>
      <xdr:spPr>
        <a:xfrm>
          <a:off x="139668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0" name="正方形/長方形 89"/>
        <xdr:cNvSpPr/>
      </xdr:nvSpPr>
      <xdr:spPr>
        <a:xfrm>
          <a:off x="139668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1" name="正方形/長方形 90"/>
        <xdr:cNvSpPr/>
      </xdr:nvSpPr>
      <xdr:spPr>
        <a:xfrm>
          <a:off x="1533842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92" name="正方形/長方形 91"/>
        <xdr:cNvSpPr/>
      </xdr:nvSpPr>
      <xdr:spPr>
        <a:xfrm>
          <a:off x="1533842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93" name="正方形/長方形 92"/>
        <xdr:cNvSpPr/>
      </xdr:nvSpPr>
      <xdr:spPr>
        <a:xfrm>
          <a:off x="16817975" y="4261485"/>
          <a:ext cx="13716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94" name="正方形/長方形 93"/>
        <xdr:cNvSpPr/>
      </xdr:nvSpPr>
      <xdr:spPr>
        <a:xfrm>
          <a:off x="16817975" y="444246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0194925" y="4810125"/>
          <a:ext cx="3803650" cy="2076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4246225" y="4873625"/>
          <a:ext cx="41148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4322425" y="5089525"/>
          <a:ext cx="41021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t>H29の債務償還可能年数は6.2年で全国平均や広島県平均より低かったが類似団体平均よりは0.4ポイント高くなった。充当可能基金残高が減少していることから、引き続き業務支出の抑制に取り組む。</a:t>
          </a:r>
        </a:p>
      </xdr:txBody>
    </xdr:sp>
    <xdr:clientData/>
  </xdr:twoCellAnchor>
  <xdr:oneCellAnchor>
    <xdr:from>
      <xdr:col>57</xdr:col>
      <xdr:colOff>111125</xdr:colOff>
      <xdr:row>23</xdr:row>
      <xdr:rowOff>47625</xdr:rowOff>
    </xdr:from>
    <xdr:ext cx="349885" cy="225425"/>
    <xdr:sp macro="" textlink="">
      <xdr:nvSpPr>
        <xdr:cNvPr id="99" name="テキスト ボックス 98"/>
        <xdr:cNvSpPr txBox="1"/>
      </xdr:nvSpPr>
      <xdr:spPr>
        <a:xfrm>
          <a:off x="10156825" y="46259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年</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0194925" y="688657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36</xdr:row>
      <xdr:rowOff>74930</xdr:rowOff>
    </xdr:from>
    <xdr:ext cx="307975" cy="217805"/>
    <xdr:sp macro="" textlink="">
      <xdr:nvSpPr>
        <xdr:cNvPr id="101" name="テキスト ボックス 100"/>
        <xdr:cNvSpPr txBox="1"/>
      </xdr:nvSpPr>
      <xdr:spPr>
        <a:xfrm>
          <a:off x="9861550" y="6799580"/>
          <a:ext cx="3079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02" name="直線コネクタ 101"/>
        <xdr:cNvCxnSpPr/>
      </xdr:nvCxnSpPr>
      <xdr:spPr>
        <a:xfrm>
          <a:off x="10194925" y="6545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34</xdr:row>
      <xdr:rowOff>57785</xdr:rowOff>
    </xdr:from>
    <xdr:ext cx="307975" cy="225425"/>
    <xdr:sp macro="" textlink="">
      <xdr:nvSpPr>
        <xdr:cNvPr id="103" name="テキスト ボックス 102"/>
        <xdr:cNvSpPr txBox="1"/>
      </xdr:nvSpPr>
      <xdr:spPr>
        <a:xfrm>
          <a:off x="9861550" y="645223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04" name="直線コネクタ 103"/>
        <xdr:cNvCxnSpPr/>
      </xdr:nvCxnSpPr>
      <xdr:spPr>
        <a:xfrm>
          <a:off x="10194925" y="61988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32</xdr:row>
      <xdr:rowOff>40640</xdr:rowOff>
    </xdr:from>
    <xdr:ext cx="307975" cy="217805"/>
    <xdr:sp macro="" textlink="">
      <xdr:nvSpPr>
        <xdr:cNvPr id="105" name="テキスト ボックス 104"/>
        <xdr:cNvSpPr txBox="1"/>
      </xdr:nvSpPr>
      <xdr:spPr>
        <a:xfrm>
          <a:off x="9861550" y="6104890"/>
          <a:ext cx="3079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0194925" y="58515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30</xdr:row>
      <xdr:rowOff>23495</xdr:rowOff>
    </xdr:from>
    <xdr:ext cx="307975" cy="225425"/>
    <xdr:sp macro="" textlink="">
      <xdr:nvSpPr>
        <xdr:cNvPr id="107" name="テキスト ボックス 106"/>
        <xdr:cNvSpPr txBox="1"/>
      </xdr:nvSpPr>
      <xdr:spPr>
        <a:xfrm>
          <a:off x="9861550" y="575754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08" name="直線コネクタ 107"/>
        <xdr:cNvCxnSpPr/>
      </xdr:nvCxnSpPr>
      <xdr:spPr>
        <a:xfrm>
          <a:off x="10194925" y="55041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28</xdr:row>
      <xdr:rowOff>6985</xdr:rowOff>
    </xdr:from>
    <xdr:ext cx="307975" cy="217805"/>
    <xdr:sp macro="" textlink="">
      <xdr:nvSpPr>
        <xdr:cNvPr id="109" name="テキスト ボックス 108"/>
        <xdr:cNvSpPr txBox="1"/>
      </xdr:nvSpPr>
      <xdr:spPr>
        <a:xfrm>
          <a:off x="9861550" y="5410835"/>
          <a:ext cx="3079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0" name="直線コネクタ 109"/>
        <xdr:cNvCxnSpPr/>
      </xdr:nvCxnSpPr>
      <xdr:spPr>
        <a:xfrm>
          <a:off x="10194925" y="515747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25</xdr:row>
      <xdr:rowOff>161290</xdr:rowOff>
    </xdr:from>
    <xdr:ext cx="351790" cy="225425"/>
    <xdr:sp macro="" textlink="">
      <xdr:nvSpPr>
        <xdr:cNvPr id="111" name="テキスト ボックス 110"/>
        <xdr:cNvSpPr txBox="1"/>
      </xdr:nvSpPr>
      <xdr:spPr>
        <a:xfrm>
          <a:off x="9810115" y="5069840"/>
          <a:ext cx="3517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0194925" y="481012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23</xdr:row>
      <xdr:rowOff>144145</xdr:rowOff>
    </xdr:from>
    <xdr:ext cx="351790" cy="217805"/>
    <xdr:sp macro="" textlink="">
      <xdr:nvSpPr>
        <xdr:cNvPr id="113" name="テキスト ボックス 112"/>
        <xdr:cNvSpPr txBox="1"/>
      </xdr:nvSpPr>
      <xdr:spPr>
        <a:xfrm>
          <a:off x="9810115" y="4722495"/>
          <a:ext cx="35179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0194925" y="4810125"/>
          <a:ext cx="3803650" cy="2076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128270</xdr:rowOff>
    </xdr:from>
    <xdr:to>
      <xdr:col>76</xdr:col>
      <xdr:colOff>21590</xdr:colOff>
      <xdr:row>34</xdr:row>
      <xdr:rowOff>115570</xdr:rowOff>
    </xdr:to>
    <xdr:cxnSp macro="">
      <xdr:nvCxnSpPr>
        <xdr:cNvPr id="115" name="直線コネクタ 114"/>
        <xdr:cNvCxnSpPr/>
      </xdr:nvCxnSpPr>
      <xdr:spPr>
        <a:xfrm flipV="1">
          <a:off x="13323570" y="5367020"/>
          <a:ext cx="127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119380</xdr:rowOff>
    </xdr:from>
    <xdr:ext cx="332740" cy="259080"/>
    <xdr:sp macro="" textlink="">
      <xdr:nvSpPr>
        <xdr:cNvPr id="116" name="債務償還可能年数最小値テキスト"/>
        <xdr:cNvSpPr txBox="1"/>
      </xdr:nvSpPr>
      <xdr:spPr>
        <a:xfrm>
          <a:off x="13376275" y="6513830"/>
          <a:ext cx="332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115570</xdr:rowOff>
    </xdr:from>
    <xdr:to>
      <xdr:col>76</xdr:col>
      <xdr:colOff>111125</xdr:colOff>
      <xdr:row>34</xdr:row>
      <xdr:rowOff>115570</xdr:rowOff>
    </xdr:to>
    <xdr:cxnSp macro="">
      <xdr:nvCxnSpPr>
        <xdr:cNvPr id="117" name="直線コネクタ 116"/>
        <xdr:cNvCxnSpPr/>
      </xdr:nvCxnSpPr>
      <xdr:spPr>
        <a:xfrm>
          <a:off x="13255625" y="651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74930</xdr:rowOff>
    </xdr:from>
    <xdr:ext cx="332740" cy="251460"/>
    <xdr:sp macro="" textlink="">
      <xdr:nvSpPr>
        <xdr:cNvPr id="118" name="債務償還可能年数最大値テキスト"/>
        <xdr:cNvSpPr txBox="1"/>
      </xdr:nvSpPr>
      <xdr:spPr>
        <a:xfrm>
          <a:off x="13376275" y="5148580"/>
          <a:ext cx="332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128270</xdr:rowOff>
    </xdr:from>
    <xdr:to>
      <xdr:col>76</xdr:col>
      <xdr:colOff>111125</xdr:colOff>
      <xdr:row>27</xdr:row>
      <xdr:rowOff>128270</xdr:rowOff>
    </xdr:to>
    <xdr:cxnSp macro="">
      <xdr:nvCxnSpPr>
        <xdr:cNvPr id="119" name="直線コネクタ 118"/>
        <xdr:cNvCxnSpPr/>
      </xdr:nvCxnSpPr>
      <xdr:spPr>
        <a:xfrm>
          <a:off x="13255625" y="5367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81280</xdr:rowOff>
    </xdr:from>
    <xdr:ext cx="332740" cy="259080"/>
    <xdr:sp macro="" textlink="">
      <xdr:nvSpPr>
        <xdr:cNvPr id="120" name="債務償還可能年数平均値テキスト"/>
        <xdr:cNvSpPr txBox="1"/>
      </xdr:nvSpPr>
      <xdr:spPr>
        <a:xfrm>
          <a:off x="13376275" y="5815330"/>
          <a:ext cx="33274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102870</xdr:rowOff>
    </xdr:from>
    <xdr:to>
      <xdr:col>76</xdr:col>
      <xdr:colOff>73025</xdr:colOff>
      <xdr:row>31</xdr:row>
      <xdr:rowOff>33020</xdr:rowOff>
    </xdr:to>
    <xdr:sp macro="" textlink="">
      <xdr:nvSpPr>
        <xdr:cNvPr id="121" name="フローチャート: 判断 120"/>
        <xdr:cNvSpPr/>
      </xdr:nvSpPr>
      <xdr:spPr>
        <a:xfrm>
          <a:off x="13293725" y="5836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7805"/>
    <xdr:sp macro="" textlink="">
      <xdr:nvSpPr>
        <xdr:cNvPr id="122" name="テキスト ボックス 121"/>
        <xdr:cNvSpPr txBox="1"/>
      </xdr:nvSpPr>
      <xdr:spPr>
        <a:xfrm>
          <a:off x="13166725" y="6932295"/>
          <a:ext cx="7620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4380" cy="217805"/>
    <xdr:sp macro="" textlink="">
      <xdr:nvSpPr>
        <xdr:cNvPr id="123" name="テキスト ボックス 122"/>
        <xdr:cNvSpPr txBox="1"/>
      </xdr:nvSpPr>
      <xdr:spPr>
        <a:xfrm>
          <a:off x="1253172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4380" cy="217805"/>
    <xdr:sp macro="" textlink="">
      <xdr:nvSpPr>
        <xdr:cNvPr id="124" name="テキスト ボックス 123"/>
        <xdr:cNvSpPr txBox="1"/>
      </xdr:nvSpPr>
      <xdr:spPr>
        <a:xfrm>
          <a:off x="1184592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4380" cy="217805"/>
    <xdr:sp macro="" textlink="">
      <xdr:nvSpPr>
        <xdr:cNvPr id="125" name="テキスト ボックス 124"/>
        <xdr:cNvSpPr txBox="1"/>
      </xdr:nvSpPr>
      <xdr:spPr>
        <a:xfrm>
          <a:off x="1116012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4380" cy="217805"/>
    <xdr:sp macro="" textlink="">
      <xdr:nvSpPr>
        <xdr:cNvPr id="126" name="テキスト ボックス 125"/>
        <xdr:cNvSpPr txBox="1"/>
      </xdr:nvSpPr>
      <xdr:spPr>
        <a:xfrm>
          <a:off x="10474325" y="6932295"/>
          <a:ext cx="75438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H25</a:t>
          </a:r>
          <a:endParaRPr kumimoji="1" lang="ja-JP" altLang="en-US" sz="800">
            <a:latin typeface="ＭＳ Ｐゴシック"/>
            <a:ea typeface="ＭＳ Ｐゴシック"/>
          </a:endParaRPr>
        </a:p>
      </xdr:txBody>
    </xdr:sp>
    <xdr:clientData/>
  </xdr:oneCellAnchor>
  <xdr:twoCellAnchor>
    <xdr:from>
      <xdr:col>75</xdr:col>
      <xdr:colOff>161925</xdr:colOff>
      <xdr:row>30</xdr:row>
      <xdr:rowOff>30480</xdr:rowOff>
    </xdr:from>
    <xdr:to>
      <xdr:col>76</xdr:col>
      <xdr:colOff>73025</xdr:colOff>
      <xdr:row>30</xdr:row>
      <xdr:rowOff>132080</xdr:rowOff>
    </xdr:to>
    <xdr:sp macro="" textlink="">
      <xdr:nvSpPr>
        <xdr:cNvPr id="127" name="楕円 126"/>
        <xdr:cNvSpPr/>
      </xdr:nvSpPr>
      <xdr:spPr>
        <a:xfrm>
          <a:off x="13293725" y="5764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53340</xdr:rowOff>
    </xdr:from>
    <xdr:ext cx="332740" cy="251460"/>
    <xdr:sp macro="" textlink="">
      <xdr:nvSpPr>
        <xdr:cNvPr id="128" name="債務償還可能年数該当値テキスト"/>
        <xdr:cNvSpPr txBox="1"/>
      </xdr:nvSpPr>
      <xdr:spPr>
        <a:xfrm>
          <a:off x="13376275" y="5622290"/>
          <a:ext cx="332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30" name="正方形/長方形 129"/>
        <xdr:cNvSpPr/>
      </xdr:nvSpPr>
      <xdr:spPr>
        <a:xfrm>
          <a:off x="1152525" y="1142746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31" name="テキスト ボックス 130"/>
        <xdr:cNvSpPr txBox="1"/>
      </xdr:nvSpPr>
      <xdr:spPr>
        <a:xfrm>
          <a:off x="835025" y="799465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2585" cy="236220"/>
    <xdr:sp macro="" textlink="">
      <xdr:nvSpPr>
        <xdr:cNvPr id="132" name="テキスト ボックス 131"/>
        <xdr:cNvSpPr txBox="1"/>
      </xdr:nvSpPr>
      <xdr:spPr>
        <a:xfrm>
          <a:off x="6296025" y="10572750"/>
          <a:ext cx="36258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33" name="テキスト ボックス 132"/>
        <xdr:cNvSpPr txBox="1"/>
      </xdr:nvSpPr>
      <xdr:spPr>
        <a:xfrm>
          <a:off x="835025" y="1164336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2585" cy="241300"/>
    <xdr:sp macro="" textlink="">
      <xdr:nvSpPr>
        <xdr:cNvPr id="134" name="テキスト ボックス 133"/>
        <xdr:cNvSpPr txBox="1"/>
      </xdr:nvSpPr>
      <xdr:spPr>
        <a:xfrm>
          <a:off x="6296025" y="14297025"/>
          <a:ext cx="3625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19,029
18,588
646.20
17,410,231
16,815,834
202,031
9,611,014
17,350,421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15.9
94.0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41350" y="300355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41350" y="330835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0830" cy="225425"/>
    <xdr:sp macro="" textlink="">
      <xdr:nvSpPr>
        <xdr:cNvPr id="40" name="テキスト ボックス 39"/>
        <xdr:cNvSpPr txBox="1"/>
      </xdr:nvSpPr>
      <xdr:spPr>
        <a:xfrm>
          <a:off x="666750" y="49593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2" name="テキスト ボックス 41"/>
        <xdr:cNvSpPr txBox="1"/>
      </xdr:nvSpPr>
      <xdr:spPr>
        <a:xfrm>
          <a:off x="339725" y="7211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4" name="テキスト ボックス 43"/>
        <xdr:cNvSpPr txBox="1"/>
      </xdr:nvSpPr>
      <xdr:spPr>
        <a:xfrm>
          <a:off x="339725" y="684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1460"/>
    <xdr:sp macro="" textlink="">
      <xdr:nvSpPr>
        <xdr:cNvPr id="46" name="テキスト ボックス 45"/>
        <xdr:cNvSpPr txBox="1"/>
      </xdr:nvSpPr>
      <xdr:spPr>
        <a:xfrm>
          <a:off x="339725" y="6474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8" name="テキスト ボックス 47"/>
        <xdr:cNvSpPr txBox="1"/>
      </xdr:nvSpPr>
      <xdr:spPr>
        <a:xfrm>
          <a:off x="3397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0" name="テキスト ボックス 49"/>
        <xdr:cNvSpPr txBox="1"/>
      </xdr:nvSpPr>
      <xdr:spPr>
        <a:xfrm>
          <a:off x="3397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1460"/>
    <xdr:sp macro="" textlink="">
      <xdr:nvSpPr>
        <xdr:cNvPr id="52" name="テキスト ボックス 51"/>
        <xdr:cNvSpPr txBox="1"/>
      </xdr:nvSpPr>
      <xdr:spPr>
        <a:xfrm>
          <a:off x="339725" y="53759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4" name="テキスト ボックス 53"/>
        <xdr:cNvSpPr txBox="1"/>
      </xdr:nvSpPr>
      <xdr:spPr>
        <a:xfrm>
          <a:off x="339725" y="5007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177665" y="556133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80010</xdr:rowOff>
    </xdr:from>
    <xdr:ext cx="405130" cy="259080"/>
    <xdr:sp macro="" textlink="">
      <xdr:nvSpPr>
        <xdr:cNvPr id="57" name="【道路】&#10;有形固定資産減価償却率最小値テキスト"/>
        <xdr:cNvSpPr txBox="1"/>
      </xdr:nvSpPr>
      <xdr:spPr>
        <a:xfrm>
          <a:off x="4216400" y="7020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108450" y="7016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53340</xdr:rowOff>
    </xdr:from>
    <xdr:ext cx="405130" cy="251460"/>
    <xdr:sp macro="" textlink="">
      <xdr:nvSpPr>
        <xdr:cNvPr id="59" name="【道路】&#10;有形固定資産減価償却率最大値テキスト"/>
        <xdr:cNvSpPr txBox="1"/>
      </xdr:nvSpPr>
      <xdr:spPr>
        <a:xfrm>
          <a:off x="4216400" y="53428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108450" y="5561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57150</xdr:rowOff>
    </xdr:from>
    <xdr:ext cx="405130" cy="259080"/>
    <xdr:sp macro="" textlink="">
      <xdr:nvSpPr>
        <xdr:cNvPr id="61" name="【道路】&#10;有形固定資産減価償却率平均値テキスト"/>
        <xdr:cNvSpPr txBox="1"/>
      </xdr:nvSpPr>
      <xdr:spPr>
        <a:xfrm>
          <a:off x="4216400" y="6007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127500" y="6028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3845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4" name="フローチャート: 判断 63"/>
        <xdr:cNvSpPr/>
      </xdr:nvSpPr>
      <xdr:spPr>
        <a:xfrm>
          <a:off x="25717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5" name="テキスト ボックス 64"/>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6" name="テキスト ボックス 65"/>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7" name="テキスト ボックス 66"/>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8" name="テキスト ボックス 67"/>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9" name="テキスト ボックス 68"/>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166370</xdr:rowOff>
    </xdr:from>
    <xdr:to>
      <xdr:col>24</xdr:col>
      <xdr:colOff>114300</xdr:colOff>
      <xdr:row>35</xdr:row>
      <xdr:rowOff>96520</xdr:rowOff>
    </xdr:to>
    <xdr:sp macro="" textlink="">
      <xdr:nvSpPr>
        <xdr:cNvPr id="70" name="楕円 69"/>
        <xdr:cNvSpPr/>
      </xdr:nvSpPr>
      <xdr:spPr>
        <a:xfrm>
          <a:off x="4127500" y="5786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17780</xdr:rowOff>
    </xdr:from>
    <xdr:ext cx="405130" cy="251460"/>
    <xdr:sp macro="" textlink="">
      <xdr:nvSpPr>
        <xdr:cNvPr id="71" name="【道路】&#10;有形固定資産減価償却率該当値テキスト"/>
        <xdr:cNvSpPr txBox="1"/>
      </xdr:nvSpPr>
      <xdr:spPr>
        <a:xfrm>
          <a:off x="4216400" y="56375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33020</xdr:rowOff>
    </xdr:from>
    <xdr:to>
      <xdr:col>20</xdr:col>
      <xdr:colOff>38100</xdr:colOff>
      <xdr:row>35</xdr:row>
      <xdr:rowOff>134620</xdr:rowOff>
    </xdr:to>
    <xdr:sp macro="" textlink="">
      <xdr:nvSpPr>
        <xdr:cNvPr id="72" name="楕円 71"/>
        <xdr:cNvSpPr/>
      </xdr:nvSpPr>
      <xdr:spPr>
        <a:xfrm>
          <a:off x="3384550" y="5817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45720</xdr:rowOff>
    </xdr:from>
    <xdr:to>
      <xdr:col>24</xdr:col>
      <xdr:colOff>63500</xdr:colOff>
      <xdr:row>35</xdr:row>
      <xdr:rowOff>83820</xdr:rowOff>
    </xdr:to>
    <xdr:cxnSp macro="">
      <xdr:nvCxnSpPr>
        <xdr:cNvPr id="73" name="直線コネクタ 72"/>
        <xdr:cNvCxnSpPr/>
      </xdr:nvCxnSpPr>
      <xdr:spPr>
        <a:xfrm flipV="1">
          <a:off x="3429000" y="5830570"/>
          <a:ext cx="7493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143510</xdr:rowOff>
    </xdr:from>
    <xdr:to>
      <xdr:col>15</xdr:col>
      <xdr:colOff>101600</xdr:colOff>
      <xdr:row>36</xdr:row>
      <xdr:rowOff>73660</xdr:rowOff>
    </xdr:to>
    <xdr:sp macro="" textlink="">
      <xdr:nvSpPr>
        <xdr:cNvPr id="74" name="楕円 73"/>
        <xdr:cNvSpPr/>
      </xdr:nvSpPr>
      <xdr:spPr>
        <a:xfrm>
          <a:off x="2571750" y="592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83820</xdr:rowOff>
    </xdr:from>
    <xdr:to>
      <xdr:col>19</xdr:col>
      <xdr:colOff>177800</xdr:colOff>
      <xdr:row>36</xdr:row>
      <xdr:rowOff>22860</xdr:rowOff>
    </xdr:to>
    <xdr:cxnSp macro="">
      <xdr:nvCxnSpPr>
        <xdr:cNvPr id="75" name="直線コネクタ 74"/>
        <xdr:cNvCxnSpPr/>
      </xdr:nvCxnSpPr>
      <xdr:spPr>
        <a:xfrm flipV="1">
          <a:off x="2622550" y="5868670"/>
          <a:ext cx="8064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163830</xdr:rowOff>
    </xdr:from>
    <xdr:ext cx="405130" cy="259080"/>
    <xdr:sp macro="" textlink="">
      <xdr:nvSpPr>
        <xdr:cNvPr id="76" name="n_1aveValue【道路】&#10;有形固定資産減価償却率"/>
        <xdr:cNvSpPr txBox="1"/>
      </xdr:nvSpPr>
      <xdr:spPr>
        <a:xfrm>
          <a:off x="3239135" y="611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140970</xdr:rowOff>
    </xdr:from>
    <xdr:ext cx="397510" cy="259080"/>
    <xdr:sp macro="" textlink="">
      <xdr:nvSpPr>
        <xdr:cNvPr id="77" name="n_2aveValue【道路】&#10;有形固定資産減価償却率"/>
        <xdr:cNvSpPr txBox="1"/>
      </xdr:nvSpPr>
      <xdr:spPr>
        <a:xfrm>
          <a:off x="2439035" y="64211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33</xdr:row>
      <xdr:rowOff>151130</xdr:rowOff>
    </xdr:from>
    <xdr:ext cx="405130" cy="259080"/>
    <xdr:sp macro="" textlink="">
      <xdr:nvSpPr>
        <xdr:cNvPr id="78" name="n_1mainValue【道路】&#10;有形固定資産減価償却率"/>
        <xdr:cNvSpPr txBox="1"/>
      </xdr:nvSpPr>
      <xdr:spPr>
        <a:xfrm>
          <a:off x="3239135" y="560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90170</xdr:rowOff>
    </xdr:from>
    <xdr:ext cx="397510" cy="259080"/>
    <xdr:sp macro="" textlink="">
      <xdr:nvSpPr>
        <xdr:cNvPr id="79" name="n_2mainValue【道路】&#10;有形固定資産減価償却率"/>
        <xdr:cNvSpPr txBox="1"/>
      </xdr:nvSpPr>
      <xdr:spPr>
        <a:xfrm>
          <a:off x="2439035" y="57099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5915" cy="225425"/>
    <xdr:sp macro="" textlink="">
      <xdr:nvSpPr>
        <xdr:cNvPr id="88" name="テキスト ボックス 87"/>
        <xdr:cNvSpPr txBox="1"/>
      </xdr:nvSpPr>
      <xdr:spPr>
        <a:xfrm>
          <a:off x="5918200" y="4959350"/>
          <a:ext cx="3359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0" name="直線コネクタ 89"/>
        <xdr:cNvCxnSpPr/>
      </xdr:nvCxnSpPr>
      <xdr:spPr>
        <a:xfrm>
          <a:off x="5956300" y="7033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59740" cy="251460"/>
    <xdr:sp macro="" textlink="">
      <xdr:nvSpPr>
        <xdr:cNvPr id="91" name="テキスト ボックス 90"/>
        <xdr:cNvSpPr txBox="1"/>
      </xdr:nvSpPr>
      <xdr:spPr>
        <a:xfrm>
          <a:off x="5527040" y="6897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2" name="直線コネクタ 91"/>
        <xdr:cNvCxnSpPr/>
      </xdr:nvCxnSpPr>
      <xdr:spPr>
        <a:xfrm>
          <a:off x="5956300" y="6719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93" name="テキスト ボックス 92"/>
        <xdr:cNvSpPr txBox="1"/>
      </xdr:nvSpPr>
      <xdr:spPr>
        <a:xfrm>
          <a:off x="5481955" y="6583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4" name="直線コネクタ 93"/>
        <xdr:cNvCxnSpPr/>
      </xdr:nvCxnSpPr>
      <xdr:spPr>
        <a:xfrm>
          <a:off x="5956300" y="640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1460"/>
    <xdr:sp macro="" textlink="">
      <xdr:nvSpPr>
        <xdr:cNvPr id="95" name="テキスト ボックス 94"/>
        <xdr:cNvSpPr txBox="1"/>
      </xdr:nvSpPr>
      <xdr:spPr>
        <a:xfrm>
          <a:off x="5481955" y="62699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6" name="直線コネクタ 95"/>
        <xdr:cNvCxnSpPr/>
      </xdr:nvCxnSpPr>
      <xdr:spPr>
        <a:xfrm>
          <a:off x="5956300" y="6091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97" name="テキスト ボックス 96"/>
        <xdr:cNvSpPr txBox="1"/>
      </xdr:nvSpPr>
      <xdr:spPr>
        <a:xfrm>
          <a:off x="5481955" y="59493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98" name="直線コネクタ 97"/>
        <xdr:cNvCxnSpPr/>
      </xdr:nvCxnSpPr>
      <xdr:spPr>
        <a:xfrm>
          <a:off x="5956300" y="5777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99" name="テキスト ボックス 98"/>
        <xdr:cNvSpPr txBox="1"/>
      </xdr:nvSpPr>
      <xdr:spPr>
        <a:xfrm>
          <a:off x="5481955" y="5635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0" name="直線コネクタ 99"/>
        <xdr:cNvCxnSpPr/>
      </xdr:nvCxnSpPr>
      <xdr:spPr>
        <a:xfrm>
          <a:off x="5956300" y="5457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1460"/>
    <xdr:sp macro="" textlink="">
      <xdr:nvSpPr>
        <xdr:cNvPr id="101" name="テキスト ボックス 100"/>
        <xdr:cNvSpPr txBox="1"/>
      </xdr:nvSpPr>
      <xdr:spPr>
        <a:xfrm>
          <a:off x="5481955" y="53213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3" name="テキスト ボックス 102"/>
        <xdr:cNvSpPr txBox="1"/>
      </xdr:nvSpPr>
      <xdr:spPr>
        <a:xfrm>
          <a:off x="5481955" y="5007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13970</xdr:rowOff>
    </xdr:from>
    <xdr:to>
      <xdr:col>54</xdr:col>
      <xdr:colOff>189865</xdr:colOff>
      <xdr:row>41</xdr:row>
      <xdr:rowOff>82550</xdr:rowOff>
    </xdr:to>
    <xdr:cxnSp macro="">
      <xdr:nvCxnSpPr>
        <xdr:cNvPr id="105" name="直線コネクタ 104"/>
        <xdr:cNvCxnSpPr/>
      </xdr:nvCxnSpPr>
      <xdr:spPr>
        <a:xfrm flipV="1">
          <a:off x="9429115" y="5633720"/>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86360</xdr:rowOff>
    </xdr:from>
    <xdr:ext cx="469900" cy="251460"/>
    <xdr:sp macro="" textlink="">
      <xdr:nvSpPr>
        <xdr:cNvPr id="106" name="【道路】&#10;一人当たり延長最小値テキスト"/>
        <xdr:cNvSpPr txBox="1"/>
      </xdr:nvSpPr>
      <xdr:spPr>
        <a:xfrm>
          <a:off x="9467850" y="6861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82550</xdr:rowOff>
    </xdr:from>
    <xdr:to>
      <xdr:col>55</xdr:col>
      <xdr:colOff>88900</xdr:colOff>
      <xdr:row>41</xdr:row>
      <xdr:rowOff>82550</xdr:rowOff>
    </xdr:to>
    <xdr:cxnSp macro="">
      <xdr:nvCxnSpPr>
        <xdr:cNvPr id="107" name="直線コネクタ 106"/>
        <xdr:cNvCxnSpPr/>
      </xdr:nvCxnSpPr>
      <xdr:spPr>
        <a:xfrm>
          <a:off x="9359900" y="685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132080</xdr:rowOff>
    </xdr:from>
    <xdr:ext cx="534670" cy="251460"/>
    <xdr:sp macro="" textlink="">
      <xdr:nvSpPr>
        <xdr:cNvPr id="108" name="【道路】&#10;一人当たり延長最大値テキスト"/>
        <xdr:cNvSpPr txBox="1"/>
      </xdr:nvSpPr>
      <xdr:spPr>
        <a:xfrm>
          <a:off x="9467850" y="54216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44.409</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13970</xdr:rowOff>
    </xdr:from>
    <xdr:to>
      <xdr:col>55</xdr:col>
      <xdr:colOff>88900</xdr:colOff>
      <xdr:row>34</xdr:row>
      <xdr:rowOff>13970</xdr:rowOff>
    </xdr:to>
    <xdr:cxnSp macro="">
      <xdr:nvCxnSpPr>
        <xdr:cNvPr id="109" name="直線コネクタ 108"/>
        <xdr:cNvCxnSpPr/>
      </xdr:nvCxnSpPr>
      <xdr:spPr>
        <a:xfrm>
          <a:off x="9359900" y="5633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44450</xdr:rowOff>
    </xdr:from>
    <xdr:ext cx="534670" cy="259080"/>
    <xdr:sp macro="" textlink="">
      <xdr:nvSpPr>
        <xdr:cNvPr id="110" name="【道路】&#10;一人当たり延長平均値テキスト"/>
        <xdr:cNvSpPr txBox="1"/>
      </xdr:nvSpPr>
      <xdr:spPr>
        <a:xfrm>
          <a:off x="946785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66040</xdr:rowOff>
    </xdr:from>
    <xdr:to>
      <xdr:col>55</xdr:col>
      <xdr:colOff>50800</xdr:colOff>
      <xdr:row>37</xdr:row>
      <xdr:rowOff>167640</xdr:rowOff>
    </xdr:to>
    <xdr:sp macro="" textlink="">
      <xdr:nvSpPr>
        <xdr:cNvPr id="111" name="フローチャート: 判断 110"/>
        <xdr:cNvSpPr/>
      </xdr:nvSpPr>
      <xdr:spPr>
        <a:xfrm>
          <a:off x="9398000" y="6181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99695</xdr:rowOff>
    </xdr:from>
    <xdr:to>
      <xdr:col>50</xdr:col>
      <xdr:colOff>165100</xdr:colOff>
      <xdr:row>38</xdr:row>
      <xdr:rowOff>29845</xdr:rowOff>
    </xdr:to>
    <xdr:sp macro="" textlink="">
      <xdr:nvSpPr>
        <xdr:cNvPr id="112" name="フローチャート: 判断 111"/>
        <xdr:cNvSpPr/>
      </xdr:nvSpPr>
      <xdr:spPr>
        <a:xfrm>
          <a:off x="8636000" y="6214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35560</xdr:rowOff>
    </xdr:from>
    <xdr:to>
      <xdr:col>46</xdr:col>
      <xdr:colOff>38100</xdr:colOff>
      <xdr:row>33</xdr:row>
      <xdr:rowOff>137160</xdr:rowOff>
    </xdr:to>
    <xdr:sp macro="" textlink="">
      <xdr:nvSpPr>
        <xdr:cNvPr id="113" name="フローチャート: 判断 112"/>
        <xdr:cNvSpPr/>
      </xdr:nvSpPr>
      <xdr:spPr>
        <a:xfrm>
          <a:off x="7842250" y="5490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4" name="テキスト ボックス 113"/>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5" name="テキスト ボックス 114"/>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6" name="テキスト ボックス 115"/>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7" name="テキスト ボックス 116"/>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8" name="テキスト ボックス 117"/>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134620</xdr:rowOff>
    </xdr:from>
    <xdr:to>
      <xdr:col>55</xdr:col>
      <xdr:colOff>50800</xdr:colOff>
      <xdr:row>34</xdr:row>
      <xdr:rowOff>64770</xdr:rowOff>
    </xdr:to>
    <xdr:sp macro="" textlink="">
      <xdr:nvSpPr>
        <xdr:cNvPr id="119" name="楕円 118"/>
        <xdr:cNvSpPr/>
      </xdr:nvSpPr>
      <xdr:spPr>
        <a:xfrm>
          <a:off x="9398000" y="5589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87630</xdr:rowOff>
    </xdr:from>
    <xdr:ext cx="534670" cy="251460"/>
    <xdr:sp macro="" textlink="">
      <xdr:nvSpPr>
        <xdr:cNvPr id="120" name="【道路】&#10;一人当たり延長該当値テキスト"/>
        <xdr:cNvSpPr txBox="1"/>
      </xdr:nvSpPr>
      <xdr:spPr>
        <a:xfrm>
          <a:off x="9467850" y="5542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151765</xdr:rowOff>
    </xdr:from>
    <xdr:to>
      <xdr:col>50</xdr:col>
      <xdr:colOff>165100</xdr:colOff>
      <xdr:row>34</xdr:row>
      <xdr:rowOff>81915</xdr:rowOff>
    </xdr:to>
    <xdr:sp macro="" textlink="">
      <xdr:nvSpPr>
        <xdr:cNvPr id="121" name="楕円 120"/>
        <xdr:cNvSpPr/>
      </xdr:nvSpPr>
      <xdr:spPr>
        <a:xfrm>
          <a:off x="8636000" y="5606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13970</xdr:rowOff>
    </xdr:from>
    <xdr:to>
      <xdr:col>55</xdr:col>
      <xdr:colOff>0</xdr:colOff>
      <xdr:row>34</xdr:row>
      <xdr:rowOff>31115</xdr:rowOff>
    </xdr:to>
    <xdr:cxnSp macro="">
      <xdr:nvCxnSpPr>
        <xdr:cNvPr id="122" name="直線コネクタ 121"/>
        <xdr:cNvCxnSpPr/>
      </xdr:nvCxnSpPr>
      <xdr:spPr>
        <a:xfrm flipV="1">
          <a:off x="8686800" y="5633720"/>
          <a:ext cx="742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4445</xdr:rowOff>
    </xdr:from>
    <xdr:to>
      <xdr:col>46</xdr:col>
      <xdr:colOff>38100</xdr:colOff>
      <xdr:row>34</xdr:row>
      <xdr:rowOff>106045</xdr:rowOff>
    </xdr:to>
    <xdr:sp macro="" textlink="">
      <xdr:nvSpPr>
        <xdr:cNvPr id="123" name="楕円 122"/>
        <xdr:cNvSpPr/>
      </xdr:nvSpPr>
      <xdr:spPr>
        <a:xfrm>
          <a:off x="7842250" y="5624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31115</xdr:rowOff>
    </xdr:from>
    <xdr:to>
      <xdr:col>50</xdr:col>
      <xdr:colOff>114300</xdr:colOff>
      <xdr:row>34</xdr:row>
      <xdr:rowOff>55245</xdr:rowOff>
    </xdr:to>
    <xdr:cxnSp macro="">
      <xdr:nvCxnSpPr>
        <xdr:cNvPr id="124" name="直線コネクタ 123"/>
        <xdr:cNvCxnSpPr/>
      </xdr:nvCxnSpPr>
      <xdr:spPr>
        <a:xfrm flipV="1">
          <a:off x="7886700" y="565086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20955</xdr:rowOff>
    </xdr:from>
    <xdr:ext cx="534670" cy="251460"/>
    <xdr:sp macro="" textlink="">
      <xdr:nvSpPr>
        <xdr:cNvPr id="125" name="n_1aveValue【道路】&#10;一人当たり延長"/>
        <xdr:cNvSpPr txBox="1"/>
      </xdr:nvSpPr>
      <xdr:spPr>
        <a:xfrm>
          <a:off x="8425815" y="63011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31</xdr:row>
      <xdr:rowOff>153670</xdr:rowOff>
    </xdr:from>
    <xdr:ext cx="527050" cy="259080"/>
    <xdr:sp macro="" textlink="">
      <xdr:nvSpPr>
        <xdr:cNvPr id="126" name="n_2aveValue【道路】&#10;一人当たり延長"/>
        <xdr:cNvSpPr txBox="1"/>
      </xdr:nvSpPr>
      <xdr:spPr>
        <a:xfrm>
          <a:off x="7644765" y="52781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47.439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32</xdr:row>
      <xdr:rowOff>98425</xdr:rowOff>
    </xdr:from>
    <xdr:ext cx="534670" cy="251460"/>
    <xdr:sp macro="" textlink="">
      <xdr:nvSpPr>
        <xdr:cNvPr id="127" name="n_1mainValue【道路】&#10;一人当たり延長"/>
        <xdr:cNvSpPr txBox="1"/>
      </xdr:nvSpPr>
      <xdr:spPr>
        <a:xfrm>
          <a:off x="8425815" y="53879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34</xdr:row>
      <xdr:rowOff>97790</xdr:rowOff>
    </xdr:from>
    <xdr:ext cx="527050" cy="251460"/>
    <xdr:sp macro="" textlink="">
      <xdr:nvSpPr>
        <xdr:cNvPr id="128" name="n_2mainValue【道路】&#10;一人当たり延長"/>
        <xdr:cNvSpPr txBox="1"/>
      </xdr:nvSpPr>
      <xdr:spPr>
        <a:xfrm>
          <a:off x="7644765" y="5717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0830" cy="225425"/>
    <xdr:sp macro="" textlink="">
      <xdr:nvSpPr>
        <xdr:cNvPr id="137" name="テキスト ボックス 136"/>
        <xdr:cNvSpPr txBox="1"/>
      </xdr:nvSpPr>
      <xdr:spPr>
        <a:xfrm>
          <a:off x="666750" y="86296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858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63</xdr:row>
      <xdr:rowOff>105410</xdr:rowOff>
    </xdr:from>
    <xdr:ext cx="331470" cy="259080"/>
    <xdr:sp macro="" textlink="">
      <xdr:nvSpPr>
        <xdr:cNvPr id="140" name="テキスト ボックス 139"/>
        <xdr:cNvSpPr txBox="1"/>
      </xdr:nvSpPr>
      <xdr:spPr>
        <a:xfrm>
          <a:off x="384810" y="105130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858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2" name="テキスト ボックス 141"/>
        <xdr:cNvSpPr txBox="1"/>
      </xdr:nvSpPr>
      <xdr:spPr>
        <a:xfrm>
          <a:off x="339725"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858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1460"/>
    <xdr:sp macro="" textlink="">
      <xdr:nvSpPr>
        <xdr:cNvPr id="144" name="テキスト ボックス 143"/>
        <xdr:cNvSpPr txBox="1"/>
      </xdr:nvSpPr>
      <xdr:spPr>
        <a:xfrm>
          <a:off x="339725" y="9776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858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6" name="テキスト ボックス 145"/>
        <xdr:cNvSpPr txBox="1"/>
      </xdr:nvSpPr>
      <xdr:spPr>
        <a:xfrm>
          <a:off x="339725" y="941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858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8" name="テキスト ボックス 147"/>
        <xdr:cNvSpPr txBox="1"/>
      </xdr:nvSpPr>
      <xdr:spPr>
        <a:xfrm>
          <a:off x="339725" y="9046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59740" cy="251460"/>
    <xdr:sp macro="" textlink="">
      <xdr:nvSpPr>
        <xdr:cNvPr id="150" name="テキスト ボックス 149"/>
        <xdr:cNvSpPr txBox="1"/>
      </xdr:nvSpPr>
      <xdr:spPr>
        <a:xfrm>
          <a:off x="27559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120650</xdr:rowOff>
    </xdr:from>
    <xdr:to>
      <xdr:col>24</xdr:col>
      <xdr:colOff>62865</xdr:colOff>
      <xdr:row>64</xdr:row>
      <xdr:rowOff>74930</xdr:rowOff>
    </xdr:to>
    <xdr:cxnSp macro="">
      <xdr:nvCxnSpPr>
        <xdr:cNvPr id="152" name="直線コネクタ 151"/>
        <xdr:cNvCxnSpPr/>
      </xdr:nvCxnSpPr>
      <xdr:spPr>
        <a:xfrm flipV="1">
          <a:off x="4177665" y="9372600"/>
          <a:ext cx="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340360" cy="251460"/>
    <xdr:sp macro="" textlink="">
      <xdr:nvSpPr>
        <xdr:cNvPr id="153" name="【橋りょう・トンネル】&#10;有形固定資産減価償却率最小値テキスト"/>
        <xdr:cNvSpPr txBox="1"/>
      </xdr:nvSpPr>
      <xdr:spPr>
        <a:xfrm>
          <a:off x="4216400" y="10650855"/>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74930</xdr:rowOff>
    </xdr:from>
    <xdr:to>
      <xdr:col>24</xdr:col>
      <xdr:colOff>152400</xdr:colOff>
      <xdr:row>64</xdr:row>
      <xdr:rowOff>74930</xdr:rowOff>
    </xdr:to>
    <xdr:cxnSp macro="">
      <xdr:nvCxnSpPr>
        <xdr:cNvPr id="154" name="直線コネクタ 153"/>
        <xdr:cNvCxnSpPr/>
      </xdr:nvCxnSpPr>
      <xdr:spPr>
        <a:xfrm>
          <a:off x="4108450" y="10647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66675</xdr:rowOff>
    </xdr:from>
    <xdr:ext cx="405130" cy="251460"/>
    <xdr:sp macro="" textlink="">
      <xdr:nvSpPr>
        <xdr:cNvPr id="155" name="【橋りょう・トンネル】&#10;有形固定資産減価償却率最大値テキスト"/>
        <xdr:cNvSpPr txBox="1"/>
      </xdr:nvSpPr>
      <xdr:spPr>
        <a:xfrm>
          <a:off x="4216400" y="91535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120650</xdr:rowOff>
    </xdr:from>
    <xdr:to>
      <xdr:col>24</xdr:col>
      <xdr:colOff>152400</xdr:colOff>
      <xdr:row>56</xdr:row>
      <xdr:rowOff>120650</xdr:rowOff>
    </xdr:to>
    <xdr:cxnSp macro="">
      <xdr:nvCxnSpPr>
        <xdr:cNvPr id="156" name="直線コネクタ 155"/>
        <xdr:cNvCxnSpPr/>
      </xdr:nvCxnSpPr>
      <xdr:spPr>
        <a:xfrm>
          <a:off x="4108450" y="9372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104775</xdr:rowOff>
    </xdr:from>
    <xdr:ext cx="405130" cy="259080"/>
    <xdr:sp macro="" textlink="">
      <xdr:nvSpPr>
        <xdr:cNvPr id="157" name="【橋りょう・トンネル】&#10;有形固定資産減価償却率平均値テキスト"/>
        <xdr:cNvSpPr txBox="1"/>
      </xdr:nvSpPr>
      <xdr:spPr>
        <a:xfrm>
          <a:off x="4216400" y="9521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8" name="フローチャート: 判断 157"/>
        <xdr:cNvSpPr/>
      </xdr:nvSpPr>
      <xdr:spPr>
        <a:xfrm>
          <a:off x="4127500" y="9543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9" name="フローチャート: 判断 158"/>
        <xdr:cNvSpPr/>
      </xdr:nvSpPr>
      <xdr:spPr>
        <a:xfrm>
          <a:off x="3384550" y="9577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143510</xdr:rowOff>
    </xdr:from>
    <xdr:to>
      <xdr:col>15</xdr:col>
      <xdr:colOff>101600</xdr:colOff>
      <xdr:row>58</xdr:row>
      <xdr:rowOff>73660</xdr:rowOff>
    </xdr:to>
    <xdr:sp macro="" textlink="">
      <xdr:nvSpPr>
        <xdr:cNvPr id="160" name="フローチャート: 判断 159"/>
        <xdr:cNvSpPr/>
      </xdr:nvSpPr>
      <xdr:spPr>
        <a:xfrm>
          <a:off x="2571750" y="9560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1460"/>
    <xdr:sp macro="" textlink="">
      <xdr:nvSpPr>
        <xdr:cNvPr id="161" name="テキスト ボックス 160"/>
        <xdr:cNvSpPr txBox="1"/>
      </xdr:nvSpPr>
      <xdr:spPr>
        <a:xfrm>
          <a:off x="40068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1460"/>
    <xdr:sp macro="" textlink="">
      <xdr:nvSpPr>
        <xdr:cNvPr id="162" name="テキスト ボックス 161"/>
        <xdr:cNvSpPr txBox="1"/>
      </xdr:nvSpPr>
      <xdr:spPr>
        <a:xfrm>
          <a:off x="32575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1460"/>
    <xdr:sp macro="" textlink="">
      <xdr:nvSpPr>
        <xdr:cNvPr id="163" name="テキスト ボックス 162"/>
        <xdr:cNvSpPr txBox="1"/>
      </xdr:nvSpPr>
      <xdr:spPr>
        <a:xfrm>
          <a:off x="24511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1460"/>
    <xdr:sp macro="" textlink="">
      <xdr:nvSpPr>
        <xdr:cNvPr id="164" name="テキスト ボックス 163"/>
        <xdr:cNvSpPr txBox="1"/>
      </xdr:nvSpPr>
      <xdr:spPr>
        <a:xfrm>
          <a:off x="16573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1460"/>
    <xdr:sp macro="" textlink="">
      <xdr:nvSpPr>
        <xdr:cNvPr id="165" name="テキスト ボックス 164"/>
        <xdr:cNvSpPr txBox="1"/>
      </xdr:nvSpPr>
      <xdr:spPr>
        <a:xfrm>
          <a:off x="857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8255</xdr:rowOff>
    </xdr:from>
    <xdr:to>
      <xdr:col>24</xdr:col>
      <xdr:colOff>114300</xdr:colOff>
      <xdr:row>57</xdr:row>
      <xdr:rowOff>109855</xdr:rowOff>
    </xdr:to>
    <xdr:sp macro="" textlink="">
      <xdr:nvSpPr>
        <xdr:cNvPr id="166" name="楕円 165"/>
        <xdr:cNvSpPr/>
      </xdr:nvSpPr>
      <xdr:spPr>
        <a:xfrm>
          <a:off x="4127500" y="942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94615</xdr:rowOff>
    </xdr:from>
    <xdr:ext cx="405130" cy="259080"/>
    <xdr:sp macro="" textlink="">
      <xdr:nvSpPr>
        <xdr:cNvPr id="167" name="【橋りょう・トンネル】&#10;有形固定資産減価償却率該当値テキスト"/>
        <xdr:cNvSpPr txBox="1"/>
      </xdr:nvSpPr>
      <xdr:spPr>
        <a:xfrm>
          <a:off x="4216400" y="9346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38735</xdr:rowOff>
    </xdr:from>
    <xdr:to>
      <xdr:col>20</xdr:col>
      <xdr:colOff>38100</xdr:colOff>
      <xdr:row>57</xdr:row>
      <xdr:rowOff>140335</xdr:rowOff>
    </xdr:to>
    <xdr:sp macro="" textlink="">
      <xdr:nvSpPr>
        <xdr:cNvPr id="168" name="楕円 167"/>
        <xdr:cNvSpPr/>
      </xdr:nvSpPr>
      <xdr:spPr>
        <a:xfrm>
          <a:off x="3384550" y="9455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59055</xdr:rowOff>
    </xdr:from>
    <xdr:to>
      <xdr:col>24</xdr:col>
      <xdr:colOff>63500</xdr:colOff>
      <xdr:row>57</xdr:row>
      <xdr:rowOff>89535</xdr:rowOff>
    </xdr:to>
    <xdr:cxnSp macro="">
      <xdr:nvCxnSpPr>
        <xdr:cNvPr id="169" name="直線コネクタ 168"/>
        <xdr:cNvCxnSpPr/>
      </xdr:nvCxnSpPr>
      <xdr:spPr>
        <a:xfrm flipV="1">
          <a:off x="3429000" y="9476105"/>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70" name="楕円 169"/>
        <xdr:cNvSpPr/>
      </xdr:nvSpPr>
      <xdr:spPr>
        <a:xfrm>
          <a:off x="257175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89535</xdr:rowOff>
    </xdr:from>
    <xdr:to>
      <xdr:col>19</xdr:col>
      <xdr:colOff>177800</xdr:colOff>
      <xdr:row>57</xdr:row>
      <xdr:rowOff>139065</xdr:rowOff>
    </xdr:to>
    <xdr:cxnSp macro="">
      <xdr:nvCxnSpPr>
        <xdr:cNvPr id="171" name="直線コネクタ 170"/>
        <xdr:cNvCxnSpPr/>
      </xdr:nvCxnSpPr>
      <xdr:spPr>
        <a:xfrm flipV="1">
          <a:off x="2622550" y="950658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81915</xdr:rowOff>
    </xdr:from>
    <xdr:ext cx="405130" cy="259080"/>
    <xdr:sp macro="" textlink="">
      <xdr:nvSpPr>
        <xdr:cNvPr id="172" name="n_1aveValue【橋りょう・トンネル】&#10;有形固定資産減価償却率"/>
        <xdr:cNvSpPr txBox="1"/>
      </xdr:nvSpPr>
      <xdr:spPr>
        <a:xfrm>
          <a:off x="3239135" y="9664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64770</xdr:rowOff>
    </xdr:from>
    <xdr:ext cx="397510" cy="251460"/>
    <xdr:sp macro="" textlink="">
      <xdr:nvSpPr>
        <xdr:cNvPr id="173" name="n_2aveValue【橋りょう・トンネル】&#10;有形固定資産減価償却率"/>
        <xdr:cNvSpPr txBox="1"/>
      </xdr:nvSpPr>
      <xdr:spPr>
        <a:xfrm>
          <a:off x="2439035" y="96469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156845</xdr:rowOff>
    </xdr:from>
    <xdr:ext cx="405130" cy="251460"/>
    <xdr:sp macro="" textlink="">
      <xdr:nvSpPr>
        <xdr:cNvPr id="174" name="n_1mainValue【橋りょう・トンネル】&#10;有形固定資産減価償却率"/>
        <xdr:cNvSpPr txBox="1"/>
      </xdr:nvSpPr>
      <xdr:spPr>
        <a:xfrm>
          <a:off x="3239135" y="92436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34925</xdr:rowOff>
    </xdr:from>
    <xdr:ext cx="397510" cy="259080"/>
    <xdr:sp macro="" textlink="">
      <xdr:nvSpPr>
        <xdr:cNvPr id="175" name="n_2mainValue【橋りょう・トンネル】&#10;有形固定資産減価償却率"/>
        <xdr:cNvSpPr txBox="1"/>
      </xdr:nvSpPr>
      <xdr:spPr>
        <a:xfrm>
          <a:off x="2439035" y="92868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141,259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2265" cy="225425"/>
    <xdr:sp macro="" textlink="">
      <xdr:nvSpPr>
        <xdr:cNvPr id="184" name="テキスト ボックス 183"/>
        <xdr:cNvSpPr txBox="1"/>
      </xdr:nvSpPr>
      <xdr:spPr>
        <a:xfrm>
          <a:off x="5918200" y="86296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5956300" y="1057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1300" cy="251460"/>
    <xdr:sp macro="" textlink="">
      <xdr:nvSpPr>
        <xdr:cNvPr id="187" name="テキスト ボックス 186"/>
        <xdr:cNvSpPr txBox="1"/>
      </xdr:nvSpPr>
      <xdr:spPr>
        <a:xfrm>
          <a:off x="5726430" y="10436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5956300" y="1013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88010" cy="251460"/>
    <xdr:sp macro="" textlink="">
      <xdr:nvSpPr>
        <xdr:cNvPr id="189" name="テキスト ボックス 188"/>
        <xdr:cNvSpPr txBox="1"/>
      </xdr:nvSpPr>
      <xdr:spPr>
        <a:xfrm>
          <a:off x="5417820" y="99987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5956300" y="9696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143510</xdr:rowOff>
    </xdr:from>
    <xdr:ext cx="588010" cy="251460"/>
    <xdr:sp macro="" textlink="">
      <xdr:nvSpPr>
        <xdr:cNvPr id="191" name="テキスト ボックス 190"/>
        <xdr:cNvSpPr txBox="1"/>
      </xdr:nvSpPr>
      <xdr:spPr>
        <a:xfrm>
          <a:off x="5417820" y="95605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5956300" y="9251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29210</xdr:rowOff>
    </xdr:from>
    <xdr:ext cx="588010" cy="251460"/>
    <xdr:sp macro="" textlink="">
      <xdr:nvSpPr>
        <xdr:cNvPr id="193" name="テキスト ボックス 192"/>
        <xdr:cNvSpPr txBox="1"/>
      </xdr:nvSpPr>
      <xdr:spPr>
        <a:xfrm>
          <a:off x="5417820" y="91160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88010" cy="251460"/>
    <xdr:sp macro="" textlink="">
      <xdr:nvSpPr>
        <xdr:cNvPr id="195" name="テキスト ボックス 194"/>
        <xdr:cNvSpPr txBox="1"/>
      </xdr:nvSpPr>
      <xdr:spPr>
        <a:xfrm>
          <a:off x="5417820" y="86779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165100</xdr:rowOff>
    </xdr:from>
    <xdr:to>
      <xdr:col>54</xdr:col>
      <xdr:colOff>189865</xdr:colOff>
      <xdr:row>63</xdr:row>
      <xdr:rowOff>167005</xdr:rowOff>
    </xdr:to>
    <xdr:cxnSp macro="">
      <xdr:nvCxnSpPr>
        <xdr:cNvPr id="197" name="直線コネクタ 196"/>
        <xdr:cNvCxnSpPr/>
      </xdr:nvCxnSpPr>
      <xdr:spPr>
        <a:xfrm flipV="1">
          <a:off x="9429115" y="9251950"/>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170815</xdr:rowOff>
    </xdr:from>
    <xdr:ext cx="469900" cy="258445"/>
    <xdr:sp macro="" textlink="">
      <xdr:nvSpPr>
        <xdr:cNvPr id="198" name="【橋りょう・トンネル】&#10;一人当たり有形固定資産（償却資産）額最小値テキスト"/>
        <xdr:cNvSpPr txBox="1"/>
      </xdr:nvSpPr>
      <xdr:spPr>
        <a:xfrm>
          <a:off x="9467850" y="10572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167005</xdr:rowOff>
    </xdr:from>
    <xdr:to>
      <xdr:col>55</xdr:col>
      <xdr:colOff>88900</xdr:colOff>
      <xdr:row>63</xdr:row>
      <xdr:rowOff>167005</xdr:rowOff>
    </xdr:to>
    <xdr:cxnSp macro="">
      <xdr:nvCxnSpPr>
        <xdr:cNvPr id="199" name="直線コネクタ 198"/>
        <xdr:cNvCxnSpPr/>
      </xdr:nvCxnSpPr>
      <xdr:spPr>
        <a:xfrm>
          <a:off x="9359900" y="10574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111760</xdr:rowOff>
    </xdr:from>
    <xdr:ext cx="598805" cy="251460"/>
    <xdr:sp macro="" textlink="">
      <xdr:nvSpPr>
        <xdr:cNvPr id="200" name="【橋りょう・トンネル】&#10;一人当たり有形固定資産（償却資産）額最大値テキスト"/>
        <xdr:cNvSpPr txBox="1"/>
      </xdr:nvSpPr>
      <xdr:spPr>
        <a:xfrm>
          <a:off x="9467850" y="90335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602,753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165100</xdr:rowOff>
    </xdr:from>
    <xdr:to>
      <xdr:col>55</xdr:col>
      <xdr:colOff>88900</xdr:colOff>
      <xdr:row>55</xdr:row>
      <xdr:rowOff>165100</xdr:rowOff>
    </xdr:to>
    <xdr:cxnSp macro="">
      <xdr:nvCxnSpPr>
        <xdr:cNvPr id="201" name="直線コネクタ 200"/>
        <xdr:cNvCxnSpPr/>
      </xdr:nvCxnSpPr>
      <xdr:spPr>
        <a:xfrm>
          <a:off x="9359900" y="9251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123190</xdr:rowOff>
    </xdr:from>
    <xdr:ext cx="598805" cy="251460"/>
    <xdr:sp macro="" textlink="">
      <xdr:nvSpPr>
        <xdr:cNvPr id="202" name="【橋りょう・トンネル】&#10;一人当たり有形固定資産（償却資産）額平均値テキスト"/>
        <xdr:cNvSpPr txBox="1"/>
      </xdr:nvSpPr>
      <xdr:spPr>
        <a:xfrm>
          <a:off x="9467850" y="100355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144780</xdr:rowOff>
    </xdr:from>
    <xdr:to>
      <xdr:col>55</xdr:col>
      <xdr:colOff>50800</xdr:colOff>
      <xdr:row>61</xdr:row>
      <xdr:rowOff>74930</xdr:rowOff>
    </xdr:to>
    <xdr:sp macro="" textlink="">
      <xdr:nvSpPr>
        <xdr:cNvPr id="203" name="フローチャート: 判断 202"/>
        <xdr:cNvSpPr/>
      </xdr:nvSpPr>
      <xdr:spPr>
        <a:xfrm>
          <a:off x="9398000" y="10057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159385</xdr:rowOff>
    </xdr:from>
    <xdr:to>
      <xdr:col>50</xdr:col>
      <xdr:colOff>165100</xdr:colOff>
      <xdr:row>60</xdr:row>
      <xdr:rowOff>89535</xdr:rowOff>
    </xdr:to>
    <xdr:sp macro="" textlink="">
      <xdr:nvSpPr>
        <xdr:cNvPr id="204" name="フローチャート: 判断 203"/>
        <xdr:cNvSpPr/>
      </xdr:nvSpPr>
      <xdr:spPr>
        <a:xfrm>
          <a:off x="8636000" y="9906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29845</xdr:rowOff>
    </xdr:from>
    <xdr:to>
      <xdr:col>46</xdr:col>
      <xdr:colOff>38100</xdr:colOff>
      <xdr:row>58</xdr:row>
      <xdr:rowOff>132080</xdr:rowOff>
    </xdr:to>
    <xdr:sp macro="" textlink="">
      <xdr:nvSpPr>
        <xdr:cNvPr id="205" name="フローチャート: 判断 204"/>
        <xdr:cNvSpPr/>
      </xdr:nvSpPr>
      <xdr:spPr>
        <a:xfrm>
          <a:off x="7842250" y="961199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1460"/>
    <xdr:sp macro="" textlink="">
      <xdr:nvSpPr>
        <xdr:cNvPr id="206" name="テキスト ボックス 205"/>
        <xdr:cNvSpPr txBox="1"/>
      </xdr:nvSpPr>
      <xdr:spPr>
        <a:xfrm>
          <a:off x="92583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1460"/>
    <xdr:sp macro="" textlink="">
      <xdr:nvSpPr>
        <xdr:cNvPr id="207" name="テキスト ボックス 206"/>
        <xdr:cNvSpPr txBox="1"/>
      </xdr:nvSpPr>
      <xdr:spPr>
        <a:xfrm>
          <a:off x="85153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1460"/>
    <xdr:sp macro="" textlink="">
      <xdr:nvSpPr>
        <xdr:cNvPr id="208" name="テキスト ボックス 207"/>
        <xdr:cNvSpPr txBox="1"/>
      </xdr:nvSpPr>
      <xdr:spPr>
        <a:xfrm>
          <a:off x="7715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1460"/>
    <xdr:sp macro="" textlink="">
      <xdr:nvSpPr>
        <xdr:cNvPr id="209" name="テキスト ボックス 208"/>
        <xdr:cNvSpPr txBox="1"/>
      </xdr:nvSpPr>
      <xdr:spPr>
        <a:xfrm>
          <a:off x="6908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1460"/>
    <xdr:sp macro="" textlink="">
      <xdr:nvSpPr>
        <xdr:cNvPr id="210" name="テキスト ボックス 209"/>
        <xdr:cNvSpPr txBox="1"/>
      </xdr:nvSpPr>
      <xdr:spPr>
        <a:xfrm>
          <a:off x="61150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114300</xdr:rowOff>
    </xdr:from>
    <xdr:to>
      <xdr:col>55</xdr:col>
      <xdr:colOff>50800</xdr:colOff>
      <xdr:row>56</xdr:row>
      <xdr:rowOff>44450</xdr:rowOff>
    </xdr:to>
    <xdr:sp macro="" textlink="">
      <xdr:nvSpPr>
        <xdr:cNvPr id="211" name="楕円 210"/>
        <xdr:cNvSpPr/>
      </xdr:nvSpPr>
      <xdr:spPr>
        <a:xfrm>
          <a:off x="9398000" y="9201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67310</xdr:rowOff>
    </xdr:from>
    <xdr:ext cx="598805" cy="259080"/>
    <xdr:sp macro="" textlink="">
      <xdr:nvSpPr>
        <xdr:cNvPr id="212" name="【橋りょう・トンネル】&#10;一人当たり有形固定資産（償却資産）額該当値テキスト"/>
        <xdr:cNvSpPr txBox="1"/>
      </xdr:nvSpPr>
      <xdr:spPr>
        <a:xfrm>
          <a:off x="9467850" y="915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602,753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130810</xdr:rowOff>
    </xdr:from>
    <xdr:to>
      <xdr:col>50</xdr:col>
      <xdr:colOff>165100</xdr:colOff>
      <xdr:row>56</xdr:row>
      <xdr:rowOff>60960</xdr:rowOff>
    </xdr:to>
    <xdr:sp macro="" textlink="">
      <xdr:nvSpPr>
        <xdr:cNvPr id="213" name="楕円 212"/>
        <xdr:cNvSpPr/>
      </xdr:nvSpPr>
      <xdr:spPr>
        <a:xfrm>
          <a:off x="8636000" y="921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165100</xdr:rowOff>
    </xdr:from>
    <xdr:to>
      <xdr:col>55</xdr:col>
      <xdr:colOff>0</xdr:colOff>
      <xdr:row>56</xdr:row>
      <xdr:rowOff>10160</xdr:rowOff>
    </xdr:to>
    <xdr:cxnSp macro="">
      <xdr:nvCxnSpPr>
        <xdr:cNvPr id="214" name="直線コネクタ 213"/>
        <xdr:cNvCxnSpPr/>
      </xdr:nvCxnSpPr>
      <xdr:spPr>
        <a:xfrm flipV="1">
          <a:off x="8686800" y="925195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26035</xdr:rowOff>
    </xdr:from>
    <xdr:to>
      <xdr:col>46</xdr:col>
      <xdr:colOff>38100</xdr:colOff>
      <xdr:row>61</xdr:row>
      <xdr:rowOff>127635</xdr:rowOff>
    </xdr:to>
    <xdr:sp macro="" textlink="">
      <xdr:nvSpPr>
        <xdr:cNvPr id="215" name="楕円 214"/>
        <xdr:cNvSpPr/>
      </xdr:nvSpPr>
      <xdr:spPr>
        <a:xfrm>
          <a:off x="7842250" y="10103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10160</xdr:rowOff>
    </xdr:from>
    <xdr:to>
      <xdr:col>50</xdr:col>
      <xdr:colOff>114300</xdr:colOff>
      <xdr:row>61</xdr:row>
      <xdr:rowOff>76835</xdr:rowOff>
    </xdr:to>
    <xdr:cxnSp macro="">
      <xdr:nvCxnSpPr>
        <xdr:cNvPr id="216" name="直線コネクタ 215"/>
        <xdr:cNvCxnSpPr/>
      </xdr:nvCxnSpPr>
      <xdr:spPr>
        <a:xfrm flipV="1">
          <a:off x="7886700" y="9262110"/>
          <a:ext cx="800100" cy="892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60</xdr:row>
      <xdr:rowOff>80645</xdr:rowOff>
    </xdr:from>
    <xdr:ext cx="591185" cy="259080"/>
    <xdr:sp macro="" textlink="">
      <xdr:nvSpPr>
        <xdr:cNvPr id="217" name="n_1aveValue【橋りょう・トンネル】&#10;一人当たり有形固定資産（償却資産）額"/>
        <xdr:cNvSpPr txBox="1"/>
      </xdr:nvSpPr>
      <xdr:spPr>
        <a:xfrm>
          <a:off x="8399780" y="99929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56</xdr:row>
      <xdr:rowOff>147955</xdr:rowOff>
    </xdr:from>
    <xdr:ext cx="591185" cy="258445"/>
    <xdr:sp macro="" textlink="">
      <xdr:nvSpPr>
        <xdr:cNvPr id="218" name="n_2aveValue【橋りょう・トンネル】&#10;一人当たり有形固定資産（償却資産）額"/>
        <xdr:cNvSpPr txBox="1"/>
      </xdr:nvSpPr>
      <xdr:spPr>
        <a:xfrm>
          <a:off x="7612380" y="939990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414,762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54</xdr:row>
      <xdr:rowOff>77470</xdr:rowOff>
    </xdr:from>
    <xdr:ext cx="591185" cy="251460"/>
    <xdr:sp macro="" textlink="">
      <xdr:nvSpPr>
        <xdr:cNvPr id="219" name="n_1mainValue【橋りょう・トンネル】&#10;一人当たり有形固定資産（償却資産）額"/>
        <xdr:cNvSpPr txBox="1"/>
      </xdr:nvSpPr>
      <xdr:spPr>
        <a:xfrm>
          <a:off x="8399780" y="89992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595,431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118745</xdr:rowOff>
    </xdr:from>
    <xdr:ext cx="591185" cy="259080"/>
    <xdr:sp macro="" textlink="">
      <xdr:nvSpPr>
        <xdr:cNvPr id="220" name="n_2mainValue【橋りょう・トンネル】&#10;一人当たり有形固定資産（償却資産）額"/>
        <xdr:cNvSpPr txBox="1"/>
      </xdr:nvSpPr>
      <xdr:spPr>
        <a:xfrm>
          <a:off x="7612380" y="101961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0830" cy="217805"/>
    <xdr:sp macro="" textlink="">
      <xdr:nvSpPr>
        <xdr:cNvPr id="229" name="テキスト ボックス 228"/>
        <xdr:cNvSpPr txBox="1"/>
      </xdr:nvSpPr>
      <xdr:spPr>
        <a:xfrm>
          <a:off x="666750" y="1229995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168910</xdr:rowOff>
    </xdr:from>
    <xdr:to>
      <xdr:col>28</xdr:col>
      <xdr:colOff>114300</xdr:colOff>
      <xdr:row>86</xdr:row>
      <xdr:rowOff>168910</xdr:rowOff>
    </xdr:to>
    <xdr:cxnSp macro="">
      <xdr:nvCxnSpPr>
        <xdr:cNvPr id="231" name="直線コネクタ 230"/>
        <xdr:cNvCxnSpPr/>
      </xdr:nvCxnSpPr>
      <xdr:spPr>
        <a:xfrm>
          <a:off x="685800" y="14367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86</xdr:row>
      <xdr:rowOff>26670</xdr:rowOff>
    </xdr:from>
    <xdr:ext cx="331470" cy="259080"/>
    <xdr:sp macro="" textlink="">
      <xdr:nvSpPr>
        <xdr:cNvPr id="232" name="テキスト ボックス 231"/>
        <xdr:cNvSpPr txBox="1"/>
      </xdr:nvSpPr>
      <xdr:spPr>
        <a:xfrm>
          <a:off x="384810" y="1423162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33" name="直線コネクタ 232"/>
        <xdr:cNvCxnSpPr/>
      </xdr:nvCxnSpPr>
      <xdr:spPr>
        <a:xfrm>
          <a:off x="685800" y="14053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1460"/>
    <xdr:sp macro="" textlink="">
      <xdr:nvSpPr>
        <xdr:cNvPr id="234" name="テキスト ボックス 233"/>
        <xdr:cNvSpPr txBox="1"/>
      </xdr:nvSpPr>
      <xdr:spPr>
        <a:xfrm>
          <a:off x="339725" y="139172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35" name="直線コネクタ 234"/>
        <xdr:cNvCxnSpPr/>
      </xdr:nvCxnSpPr>
      <xdr:spPr>
        <a:xfrm>
          <a:off x="685800" y="13739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36" name="テキスト ボックス 235"/>
        <xdr:cNvSpPr txBox="1"/>
      </xdr:nvSpPr>
      <xdr:spPr>
        <a:xfrm>
          <a:off x="339725" y="13603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37" name="直線コネクタ 236"/>
        <xdr:cNvCxnSpPr/>
      </xdr:nvCxnSpPr>
      <xdr:spPr>
        <a:xfrm>
          <a:off x="685800" y="1342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1460"/>
    <xdr:sp macro="" textlink="">
      <xdr:nvSpPr>
        <xdr:cNvPr id="238" name="テキスト ボックス 237"/>
        <xdr:cNvSpPr txBox="1"/>
      </xdr:nvSpPr>
      <xdr:spPr>
        <a:xfrm>
          <a:off x="339725" y="1328991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39" name="直線コネクタ 238"/>
        <xdr:cNvCxnSpPr/>
      </xdr:nvCxnSpPr>
      <xdr:spPr>
        <a:xfrm>
          <a:off x="685800" y="1311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40" name="テキスト ボックス 239"/>
        <xdr:cNvSpPr txBox="1"/>
      </xdr:nvSpPr>
      <xdr:spPr>
        <a:xfrm>
          <a:off x="339725" y="12976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41" name="直線コネクタ 240"/>
        <xdr:cNvCxnSpPr/>
      </xdr:nvCxnSpPr>
      <xdr:spPr>
        <a:xfrm>
          <a:off x="685800" y="12797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107950</xdr:rowOff>
    </xdr:from>
    <xdr:ext cx="459740" cy="259080"/>
    <xdr:sp macro="" textlink="">
      <xdr:nvSpPr>
        <xdr:cNvPr id="242" name="テキスト ボックス 241"/>
        <xdr:cNvSpPr txBox="1"/>
      </xdr:nvSpPr>
      <xdr:spPr>
        <a:xfrm>
          <a:off x="275590" y="126619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124460</xdr:rowOff>
    </xdr:from>
    <xdr:ext cx="459740" cy="259080"/>
    <xdr:sp macro="" textlink="">
      <xdr:nvSpPr>
        <xdr:cNvPr id="244" name="テキスト ボックス 243"/>
        <xdr:cNvSpPr txBox="1"/>
      </xdr:nvSpPr>
      <xdr:spPr>
        <a:xfrm>
          <a:off x="27559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85</xdr:row>
      <xdr:rowOff>121285</xdr:rowOff>
    </xdr:to>
    <xdr:cxnSp macro="">
      <xdr:nvCxnSpPr>
        <xdr:cNvPr id="246" name="直線コネクタ 245"/>
        <xdr:cNvCxnSpPr/>
      </xdr:nvCxnSpPr>
      <xdr:spPr>
        <a:xfrm flipV="1">
          <a:off x="4177665" y="1279779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125095</xdr:rowOff>
    </xdr:from>
    <xdr:ext cx="405130" cy="258445"/>
    <xdr:sp macro="" textlink="">
      <xdr:nvSpPr>
        <xdr:cNvPr id="247" name="【公営住宅】&#10;有形固定資産減価償却率最小値テキスト"/>
        <xdr:cNvSpPr txBox="1"/>
      </xdr:nvSpPr>
      <xdr:spPr>
        <a:xfrm>
          <a:off x="4216400" y="1416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121285</xdr:rowOff>
    </xdr:from>
    <xdr:to>
      <xdr:col>24</xdr:col>
      <xdr:colOff>152400</xdr:colOff>
      <xdr:row>85</xdr:row>
      <xdr:rowOff>121285</xdr:rowOff>
    </xdr:to>
    <xdr:cxnSp macro="">
      <xdr:nvCxnSpPr>
        <xdr:cNvPr id="248" name="直線コネクタ 247"/>
        <xdr:cNvCxnSpPr/>
      </xdr:nvCxnSpPr>
      <xdr:spPr>
        <a:xfrm>
          <a:off x="4108450" y="14161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469900" cy="259080"/>
    <xdr:sp macro="" textlink="">
      <xdr:nvSpPr>
        <xdr:cNvPr id="249" name="【公営住宅】&#10;有形固定資産減価償却率最大値テキスト"/>
        <xdr:cNvSpPr txBox="1"/>
      </xdr:nvSpPr>
      <xdr:spPr>
        <a:xfrm>
          <a:off x="4216400" y="12579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50" name="直線コネクタ 249"/>
        <xdr:cNvCxnSpPr/>
      </xdr:nvCxnSpPr>
      <xdr:spPr>
        <a:xfrm>
          <a:off x="4108450" y="12797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145415</xdr:rowOff>
    </xdr:from>
    <xdr:ext cx="405130" cy="251460"/>
    <xdr:sp macro="" textlink="">
      <xdr:nvSpPr>
        <xdr:cNvPr id="251" name="【公営住宅】&#10;有形固定資産減価償却率平均値テキスト"/>
        <xdr:cNvSpPr txBox="1"/>
      </xdr:nvSpPr>
      <xdr:spPr>
        <a:xfrm>
          <a:off x="4216400" y="1352486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167005</xdr:rowOff>
    </xdr:from>
    <xdr:to>
      <xdr:col>24</xdr:col>
      <xdr:colOff>114300</xdr:colOff>
      <xdr:row>82</xdr:row>
      <xdr:rowOff>97790</xdr:rowOff>
    </xdr:to>
    <xdr:sp macro="" textlink="">
      <xdr:nvSpPr>
        <xdr:cNvPr id="252" name="フローチャート: 判断 251"/>
        <xdr:cNvSpPr/>
      </xdr:nvSpPr>
      <xdr:spPr>
        <a:xfrm>
          <a:off x="4127500" y="135464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64135</xdr:rowOff>
    </xdr:from>
    <xdr:to>
      <xdr:col>20</xdr:col>
      <xdr:colOff>38100</xdr:colOff>
      <xdr:row>81</xdr:row>
      <xdr:rowOff>166370</xdr:rowOff>
    </xdr:to>
    <xdr:sp macro="" textlink="">
      <xdr:nvSpPr>
        <xdr:cNvPr id="253" name="フローチャート: 判断 252"/>
        <xdr:cNvSpPr/>
      </xdr:nvSpPr>
      <xdr:spPr>
        <a:xfrm>
          <a:off x="3384550" y="1344358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26670</xdr:rowOff>
    </xdr:from>
    <xdr:to>
      <xdr:col>15</xdr:col>
      <xdr:colOff>101600</xdr:colOff>
      <xdr:row>80</xdr:row>
      <xdr:rowOff>128270</xdr:rowOff>
    </xdr:to>
    <xdr:sp macro="" textlink="">
      <xdr:nvSpPr>
        <xdr:cNvPr id="254" name="フローチャート: 判断 253"/>
        <xdr:cNvSpPr/>
      </xdr:nvSpPr>
      <xdr:spPr>
        <a:xfrm>
          <a:off x="257175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5" name="テキスト ボックス 254"/>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6" name="テキスト ボックス 255"/>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7" name="テキスト ボックス 256"/>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8" name="テキスト ボックス 257"/>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9" name="テキスト ボックス 258"/>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44450</xdr:rowOff>
    </xdr:from>
    <xdr:to>
      <xdr:col>24</xdr:col>
      <xdr:colOff>114300</xdr:colOff>
      <xdr:row>78</xdr:row>
      <xdr:rowOff>146050</xdr:rowOff>
    </xdr:to>
    <xdr:sp macro="" textlink="">
      <xdr:nvSpPr>
        <xdr:cNvPr id="260" name="楕円 259"/>
        <xdr:cNvSpPr/>
      </xdr:nvSpPr>
      <xdr:spPr>
        <a:xfrm>
          <a:off x="4127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67310</xdr:rowOff>
    </xdr:from>
    <xdr:ext cx="405130" cy="259080"/>
    <xdr:sp macro="" textlink="">
      <xdr:nvSpPr>
        <xdr:cNvPr id="261" name="【公営住宅】&#10;有形固定資産減価償却率該当値テキスト"/>
        <xdr:cNvSpPr txBox="1"/>
      </xdr:nvSpPr>
      <xdr:spPr>
        <a:xfrm>
          <a:off x="4216400" y="12786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73660</xdr:rowOff>
    </xdr:from>
    <xdr:to>
      <xdr:col>20</xdr:col>
      <xdr:colOff>38100</xdr:colOff>
      <xdr:row>79</xdr:row>
      <xdr:rowOff>3810</xdr:rowOff>
    </xdr:to>
    <xdr:sp macro="" textlink="">
      <xdr:nvSpPr>
        <xdr:cNvPr id="262" name="楕円 261"/>
        <xdr:cNvSpPr/>
      </xdr:nvSpPr>
      <xdr:spPr>
        <a:xfrm>
          <a:off x="3384550" y="12957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124460</xdr:rowOff>
    </xdr:to>
    <xdr:cxnSp macro="">
      <xdr:nvCxnSpPr>
        <xdr:cNvPr id="263" name="直線コネクタ 262"/>
        <xdr:cNvCxnSpPr/>
      </xdr:nvCxnSpPr>
      <xdr:spPr>
        <a:xfrm flipV="1">
          <a:off x="3429000" y="12979400"/>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67310</xdr:rowOff>
    </xdr:from>
    <xdr:to>
      <xdr:col>15</xdr:col>
      <xdr:colOff>101600</xdr:colOff>
      <xdr:row>78</xdr:row>
      <xdr:rowOff>168910</xdr:rowOff>
    </xdr:to>
    <xdr:sp macro="" textlink="">
      <xdr:nvSpPr>
        <xdr:cNvPr id="264" name="楕円 263"/>
        <xdr:cNvSpPr/>
      </xdr:nvSpPr>
      <xdr:spPr>
        <a:xfrm>
          <a:off x="2571750" y="12951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118110</xdr:rowOff>
    </xdr:from>
    <xdr:to>
      <xdr:col>19</xdr:col>
      <xdr:colOff>177800</xdr:colOff>
      <xdr:row>78</xdr:row>
      <xdr:rowOff>124460</xdr:rowOff>
    </xdr:to>
    <xdr:cxnSp macro="">
      <xdr:nvCxnSpPr>
        <xdr:cNvPr id="265" name="直線コネクタ 264"/>
        <xdr:cNvCxnSpPr/>
      </xdr:nvCxnSpPr>
      <xdr:spPr>
        <a:xfrm>
          <a:off x="2622550" y="1300226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156845</xdr:rowOff>
    </xdr:from>
    <xdr:ext cx="405130" cy="251460"/>
    <xdr:sp macro="" textlink="">
      <xdr:nvSpPr>
        <xdr:cNvPr id="266" name="n_1aveValue【公営住宅】&#10;有形固定資産減価償却率"/>
        <xdr:cNvSpPr txBox="1"/>
      </xdr:nvSpPr>
      <xdr:spPr>
        <a:xfrm>
          <a:off x="3239135" y="135362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119380</xdr:rowOff>
    </xdr:from>
    <xdr:ext cx="397510" cy="259080"/>
    <xdr:sp macro="" textlink="">
      <xdr:nvSpPr>
        <xdr:cNvPr id="267" name="n_2aveValue【公営住宅】&#10;有形固定資産減価償却率"/>
        <xdr:cNvSpPr txBox="1"/>
      </xdr:nvSpPr>
      <xdr:spPr>
        <a:xfrm>
          <a:off x="2439035" y="1333373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20320</xdr:rowOff>
    </xdr:from>
    <xdr:ext cx="405130" cy="251460"/>
    <xdr:sp macro="" textlink="">
      <xdr:nvSpPr>
        <xdr:cNvPr id="268" name="n_1mainValue【公営住宅】&#10;有形固定資産減価償却率"/>
        <xdr:cNvSpPr txBox="1"/>
      </xdr:nvSpPr>
      <xdr:spPr>
        <a:xfrm>
          <a:off x="3239135" y="127393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13970</xdr:rowOff>
    </xdr:from>
    <xdr:ext cx="397510" cy="259080"/>
    <xdr:sp macro="" textlink="">
      <xdr:nvSpPr>
        <xdr:cNvPr id="269" name="n_2mainValue【公営住宅】&#10;有形固定資産減価償却率"/>
        <xdr:cNvSpPr txBox="1"/>
      </xdr:nvSpPr>
      <xdr:spPr>
        <a:xfrm>
          <a:off x="2439035" y="127330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2265" cy="217805"/>
    <xdr:sp macro="" textlink="">
      <xdr:nvSpPr>
        <xdr:cNvPr id="278" name="テキスト ボックス 277"/>
        <xdr:cNvSpPr txBox="1"/>
      </xdr:nvSpPr>
      <xdr:spPr>
        <a:xfrm>
          <a:off x="5918200" y="1229995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5956300" y="14319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59740" cy="251460"/>
    <xdr:sp macro="" textlink="">
      <xdr:nvSpPr>
        <xdr:cNvPr id="281" name="テキスト ボックス 280"/>
        <xdr:cNvSpPr txBox="1"/>
      </xdr:nvSpPr>
      <xdr:spPr>
        <a:xfrm>
          <a:off x="5527040" y="14183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5956300" y="13950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59740" cy="259080"/>
    <xdr:sp macro="" textlink="">
      <xdr:nvSpPr>
        <xdr:cNvPr id="283" name="テキスト ボックス 282"/>
        <xdr:cNvSpPr txBox="1"/>
      </xdr:nvSpPr>
      <xdr:spPr>
        <a:xfrm>
          <a:off x="5527040" y="138150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5956300" y="13582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59740" cy="259080"/>
    <xdr:sp macro="" textlink="">
      <xdr:nvSpPr>
        <xdr:cNvPr id="285" name="テキスト ボックス 284"/>
        <xdr:cNvSpPr txBox="1"/>
      </xdr:nvSpPr>
      <xdr:spPr>
        <a:xfrm>
          <a:off x="5527040" y="1344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5956300" y="13214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59740" cy="251460"/>
    <xdr:sp macro="" textlink="">
      <xdr:nvSpPr>
        <xdr:cNvPr id="287" name="テキスト ボックス 286"/>
        <xdr:cNvSpPr txBox="1"/>
      </xdr:nvSpPr>
      <xdr:spPr>
        <a:xfrm>
          <a:off x="5527040" y="130784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5956300" y="12852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59740" cy="259080"/>
    <xdr:sp macro="" textlink="">
      <xdr:nvSpPr>
        <xdr:cNvPr id="289" name="テキスト ボックス 288"/>
        <xdr:cNvSpPr txBox="1"/>
      </xdr:nvSpPr>
      <xdr:spPr>
        <a:xfrm>
          <a:off x="5527040" y="127165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59740" cy="259080"/>
    <xdr:sp macro="" textlink="">
      <xdr:nvSpPr>
        <xdr:cNvPr id="291" name="テキスト ボックス 290"/>
        <xdr:cNvSpPr txBox="1"/>
      </xdr:nvSpPr>
      <xdr:spPr>
        <a:xfrm>
          <a:off x="552704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44450</xdr:rowOff>
    </xdr:from>
    <xdr:to>
      <xdr:col>54</xdr:col>
      <xdr:colOff>189865</xdr:colOff>
      <xdr:row>86</xdr:row>
      <xdr:rowOff>23495</xdr:rowOff>
    </xdr:to>
    <xdr:cxnSp macro="">
      <xdr:nvCxnSpPr>
        <xdr:cNvPr id="293" name="直線コネクタ 292"/>
        <xdr:cNvCxnSpPr/>
      </xdr:nvCxnSpPr>
      <xdr:spPr>
        <a:xfrm flipV="1">
          <a:off x="9429115" y="13093700"/>
          <a:ext cx="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27305</xdr:rowOff>
    </xdr:from>
    <xdr:ext cx="469900" cy="259080"/>
    <xdr:sp macro="" textlink="">
      <xdr:nvSpPr>
        <xdr:cNvPr id="294" name="【公営住宅】&#10;一人当たり面積最小値テキスト"/>
        <xdr:cNvSpPr txBox="1"/>
      </xdr:nvSpPr>
      <xdr:spPr>
        <a:xfrm>
          <a:off x="9467850" y="1423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23495</xdr:rowOff>
    </xdr:from>
    <xdr:to>
      <xdr:col>55</xdr:col>
      <xdr:colOff>88900</xdr:colOff>
      <xdr:row>86</xdr:row>
      <xdr:rowOff>23495</xdr:rowOff>
    </xdr:to>
    <xdr:cxnSp macro="">
      <xdr:nvCxnSpPr>
        <xdr:cNvPr id="295" name="直線コネクタ 294"/>
        <xdr:cNvCxnSpPr/>
      </xdr:nvCxnSpPr>
      <xdr:spPr>
        <a:xfrm>
          <a:off x="9359900" y="14228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162560</xdr:rowOff>
    </xdr:from>
    <xdr:ext cx="469900" cy="259080"/>
    <xdr:sp macro="" textlink="">
      <xdr:nvSpPr>
        <xdr:cNvPr id="296" name="【公営住宅】&#10;一人当たり面積最大値テキスト"/>
        <xdr:cNvSpPr txBox="1"/>
      </xdr:nvSpPr>
      <xdr:spPr>
        <a:xfrm>
          <a:off x="9467850" y="1288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297" name="直線コネクタ 296"/>
        <xdr:cNvCxnSpPr/>
      </xdr:nvCxnSpPr>
      <xdr:spPr>
        <a:xfrm>
          <a:off x="9359900" y="13093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35560</xdr:rowOff>
    </xdr:from>
    <xdr:ext cx="469900" cy="259080"/>
    <xdr:sp macro="" textlink="">
      <xdr:nvSpPr>
        <xdr:cNvPr id="298" name="【公営住宅】&#10;一人当たり面積平均値テキスト"/>
        <xdr:cNvSpPr txBox="1"/>
      </xdr:nvSpPr>
      <xdr:spPr>
        <a:xfrm>
          <a:off x="9467850" y="13745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57150</xdr:rowOff>
    </xdr:from>
    <xdr:to>
      <xdr:col>55</xdr:col>
      <xdr:colOff>50800</xdr:colOff>
      <xdr:row>83</xdr:row>
      <xdr:rowOff>158750</xdr:rowOff>
    </xdr:to>
    <xdr:sp macro="" textlink="">
      <xdr:nvSpPr>
        <xdr:cNvPr id="299" name="フローチャート: 判断 298"/>
        <xdr:cNvSpPr/>
      </xdr:nvSpPr>
      <xdr:spPr>
        <a:xfrm>
          <a:off x="939800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102235</xdr:rowOff>
    </xdr:from>
    <xdr:to>
      <xdr:col>50</xdr:col>
      <xdr:colOff>165100</xdr:colOff>
      <xdr:row>84</xdr:row>
      <xdr:rowOff>32385</xdr:rowOff>
    </xdr:to>
    <xdr:sp macro="" textlink="">
      <xdr:nvSpPr>
        <xdr:cNvPr id="300" name="フローチャート: 判断 299"/>
        <xdr:cNvSpPr/>
      </xdr:nvSpPr>
      <xdr:spPr>
        <a:xfrm>
          <a:off x="8636000" y="13811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144780</xdr:rowOff>
    </xdr:from>
    <xdr:to>
      <xdr:col>46</xdr:col>
      <xdr:colOff>38100</xdr:colOff>
      <xdr:row>80</xdr:row>
      <xdr:rowOff>74930</xdr:rowOff>
    </xdr:to>
    <xdr:sp macro="" textlink="">
      <xdr:nvSpPr>
        <xdr:cNvPr id="301" name="フローチャート: 判断 300"/>
        <xdr:cNvSpPr/>
      </xdr:nvSpPr>
      <xdr:spPr>
        <a:xfrm>
          <a:off x="7842250" y="131940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2" name="テキスト ボックス 301"/>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3" name="テキスト ボックス 302"/>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4" name="テキスト ボックス 303"/>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5" name="テキスト ボックス 304"/>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6" name="テキスト ボックス 305"/>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100965</xdr:rowOff>
    </xdr:from>
    <xdr:to>
      <xdr:col>55</xdr:col>
      <xdr:colOff>50800</xdr:colOff>
      <xdr:row>83</xdr:row>
      <xdr:rowOff>31115</xdr:rowOff>
    </xdr:to>
    <xdr:sp macro="" textlink="">
      <xdr:nvSpPr>
        <xdr:cNvPr id="307" name="楕円 306"/>
        <xdr:cNvSpPr/>
      </xdr:nvSpPr>
      <xdr:spPr>
        <a:xfrm>
          <a:off x="9398000" y="136455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123825</xdr:rowOff>
    </xdr:from>
    <xdr:ext cx="469900" cy="251460"/>
    <xdr:sp macro="" textlink="">
      <xdr:nvSpPr>
        <xdr:cNvPr id="308" name="【公営住宅】&#10;一人当たり面積該当値テキスト"/>
        <xdr:cNvSpPr txBox="1"/>
      </xdr:nvSpPr>
      <xdr:spPr>
        <a:xfrm>
          <a:off x="9467850" y="135032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14605</xdr:rowOff>
    </xdr:from>
    <xdr:to>
      <xdr:col>50</xdr:col>
      <xdr:colOff>165100</xdr:colOff>
      <xdr:row>86</xdr:row>
      <xdr:rowOff>116205</xdr:rowOff>
    </xdr:to>
    <xdr:sp macro="" textlink="">
      <xdr:nvSpPr>
        <xdr:cNvPr id="309" name="楕円 308"/>
        <xdr:cNvSpPr/>
      </xdr:nvSpPr>
      <xdr:spPr>
        <a:xfrm>
          <a:off x="86360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151765</xdr:rowOff>
    </xdr:from>
    <xdr:to>
      <xdr:col>55</xdr:col>
      <xdr:colOff>0</xdr:colOff>
      <xdr:row>86</xdr:row>
      <xdr:rowOff>65405</xdr:rowOff>
    </xdr:to>
    <xdr:cxnSp macro="">
      <xdr:nvCxnSpPr>
        <xdr:cNvPr id="310" name="直線コネクタ 309"/>
        <xdr:cNvCxnSpPr/>
      </xdr:nvCxnSpPr>
      <xdr:spPr>
        <a:xfrm flipV="1">
          <a:off x="8686800" y="13696315"/>
          <a:ext cx="742950" cy="574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43180</xdr:rowOff>
    </xdr:from>
    <xdr:to>
      <xdr:col>46</xdr:col>
      <xdr:colOff>38100</xdr:colOff>
      <xdr:row>81</xdr:row>
      <xdr:rowOff>144780</xdr:rowOff>
    </xdr:to>
    <xdr:sp macro="" textlink="">
      <xdr:nvSpPr>
        <xdr:cNvPr id="311" name="楕円 310"/>
        <xdr:cNvSpPr/>
      </xdr:nvSpPr>
      <xdr:spPr>
        <a:xfrm>
          <a:off x="7842250" y="1342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93980</xdr:rowOff>
    </xdr:from>
    <xdr:to>
      <xdr:col>50</xdr:col>
      <xdr:colOff>114300</xdr:colOff>
      <xdr:row>86</xdr:row>
      <xdr:rowOff>65405</xdr:rowOff>
    </xdr:to>
    <xdr:cxnSp macro="">
      <xdr:nvCxnSpPr>
        <xdr:cNvPr id="312" name="直線コネクタ 311"/>
        <xdr:cNvCxnSpPr/>
      </xdr:nvCxnSpPr>
      <xdr:spPr>
        <a:xfrm>
          <a:off x="7886700" y="13473430"/>
          <a:ext cx="8001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48895</xdr:rowOff>
    </xdr:from>
    <xdr:ext cx="469900" cy="259080"/>
    <xdr:sp macro="" textlink="">
      <xdr:nvSpPr>
        <xdr:cNvPr id="313" name="n_1aveValue【公営住宅】&#10;一人当たり面積"/>
        <xdr:cNvSpPr txBox="1"/>
      </xdr:nvSpPr>
      <xdr:spPr>
        <a:xfrm>
          <a:off x="8458200" y="13593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78</xdr:row>
      <xdr:rowOff>91440</xdr:rowOff>
    </xdr:from>
    <xdr:ext cx="462280" cy="259080"/>
    <xdr:sp macro="" textlink="">
      <xdr:nvSpPr>
        <xdr:cNvPr id="314" name="n_2aveValue【公営住宅】&#10;一人当たり面積"/>
        <xdr:cNvSpPr txBox="1"/>
      </xdr:nvSpPr>
      <xdr:spPr>
        <a:xfrm>
          <a:off x="7677150" y="129755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107315</xdr:rowOff>
    </xdr:from>
    <xdr:ext cx="469900" cy="259080"/>
    <xdr:sp macro="" textlink="">
      <xdr:nvSpPr>
        <xdr:cNvPr id="315" name="n_1mainValue【公営住宅】&#10;一人当たり面積"/>
        <xdr:cNvSpPr txBox="1"/>
      </xdr:nvSpPr>
      <xdr:spPr>
        <a:xfrm>
          <a:off x="8458200" y="14312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135890</xdr:rowOff>
    </xdr:from>
    <xdr:ext cx="462280" cy="259080"/>
    <xdr:sp macro="" textlink="">
      <xdr:nvSpPr>
        <xdr:cNvPr id="316" name="n_2mainValue【公営住宅】&#10;一人当たり面積"/>
        <xdr:cNvSpPr txBox="1"/>
      </xdr:nvSpPr>
      <xdr:spPr>
        <a:xfrm>
          <a:off x="7677150" y="135153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8" name="正方形/長方形 317"/>
        <xdr:cNvSpPr/>
      </xdr:nvSpPr>
      <xdr:spPr>
        <a:xfrm>
          <a:off x="685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19" name="正方形/長方形 318"/>
        <xdr:cNvSpPr/>
      </xdr:nvSpPr>
      <xdr:spPr>
        <a:xfrm>
          <a:off x="685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0" name="正方形/長方形 319"/>
        <xdr:cNvSpPr/>
      </xdr:nvSpPr>
      <xdr:spPr>
        <a:xfrm>
          <a:off x="1841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1" name="正方形/長方形 320"/>
        <xdr:cNvSpPr/>
      </xdr:nvSpPr>
      <xdr:spPr>
        <a:xfrm>
          <a:off x="1841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4" name="正方形/長方形 323"/>
        <xdr:cNvSpPr/>
      </xdr:nvSpPr>
      <xdr:spPr>
        <a:xfrm>
          <a:off x="59563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5" name="正方形/長方形 324"/>
        <xdr:cNvSpPr/>
      </xdr:nvSpPr>
      <xdr:spPr>
        <a:xfrm>
          <a:off x="59563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89,956</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6" name="正方形/長方形 325"/>
        <xdr:cNvSpPr/>
      </xdr:nvSpPr>
      <xdr:spPr>
        <a:xfrm>
          <a:off x="70929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7" name="正方形/長方形 326"/>
        <xdr:cNvSpPr/>
      </xdr:nvSpPr>
      <xdr:spPr>
        <a:xfrm>
          <a:off x="70929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120775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0830" cy="225425"/>
    <xdr:sp macro="" textlink="">
      <xdr:nvSpPr>
        <xdr:cNvPr id="337" name="テキスト ボックス 336"/>
        <xdr:cNvSpPr txBox="1"/>
      </xdr:nvSpPr>
      <xdr:spPr>
        <a:xfrm>
          <a:off x="11169650" y="49593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1207750" y="7346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43</xdr:row>
      <xdr:rowOff>105410</xdr:rowOff>
    </xdr:from>
    <xdr:ext cx="331470" cy="259080"/>
    <xdr:sp macro="" textlink="">
      <xdr:nvSpPr>
        <xdr:cNvPr id="339" name="テキスト ボックス 338"/>
        <xdr:cNvSpPr txBox="1"/>
      </xdr:nvSpPr>
      <xdr:spPr>
        <a:xfrm>
          <a:off x="10906760" y="72110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0" name="直線コネクタ 339"/>
        <xdr:cNvCxnSpPr/>
      </xdr:nvCxnSpPr>
      <xdr:spPr>
        <a:xfrm>
          <a:off x="11207750" y="6978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341" name="テキスト ボックス 340"/>
        <xdr:cNvSpPr txBox="1"/>
      </xdr:nvSpPr>
      <xdr:spPr>
        <a:xfrm>
          <a:off x="10842625" y="684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2" name="直線コネクタ 341"/>
        <xdr:cNvCxnSpPr/>
      </xdr:nvCxnSpPr>
      <xdr:spPr>
        <a:xfrm>
          <a:off x="11207750" y="6610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1460"/>
    <xdr:sp macro="" textlink="">
      <xdr:nvSpPr>
        <xdr:cNvPr id="343" name="テキスト ボックス 342"/>
        <xdr:cNvSpPr txBox="1"/>
      </xdr:nvSpPr>
      <xdr:spPr>
        <a:xfrm>
          <a:off x="10842625" y="6474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4" name="直線コネクタ 343"/>
        <xdr:cNvCxnSpPr/>
      </xdr:nvCxnSpPr>
      <xdr:spPr>
        <a:xfrm>
          <a:off x="11207750" y="624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45" name="テキスト ボックス 344"/>
        <xdr:cNvSpPr txBox="1"/>
      </xdr:nvSpPr>
      <xdr:spPr>
        <a:xfrm>
          <a:off x="10842625" y="6112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6" name="直線コネクタ 345"/>
        <xdr:cNvCxnSpPr/>
      </xdr:nvCxnSpPr>
      <xdr:spPr>
        <a:xfrm>
          <a:off x="11207750" y="5880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47" name="テキスト ボックス 346"/>
        <xdr:cNvSpPr txBox="1"/>
      </xdr:nvSpPr>
      <xdr:spPr>
        <a:xfrm>
          <a:off x="10842625" y="574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8" name="直線コネクタ 347"/>
        <xdr:cNvCxnSpPr/>
      </xdr:nvCxnSpPr>
      <xdr:spPr>
        <a:xfrm>
          <a:off x="11207750" y="551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86360</xdr:rowOff>
    </xdr:from>
    <xdr:ext cx="459740" cy="251460"/>
    <xdr:sp macro="" textlink="">
      <xdr:nvSpPr>
        <xdr:cNvPr id="349" name="テキスト ボックス 348"/>
        <xdr:cNvSpPr txBox="1"/>
      </xdr:nvSpPr>
      <xdr:spPr>
        <a:xfrm>
          <a:off x="10797540" y="5375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1207750" y="5143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30</xdr:row>
      <xdr:rowOff>48260</xdr:rowOff>
    </xdr:from>
    <xdr:ext cx="459740" cy="259080"/>
    <xdr:sp macro="" textlink="">
      <xdr:nvSpPr>
        <xdr:cNvPr id="351" name="テキスト ボックス 350"/>
        <xdr:cNvSpPr txBox="1"/>
      </xdr:nvSpPr>
      <xdr:spPr>
        <a:xfrm>
          <a:off x="10797540" y="50076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認定こども園・幼稚園・保育所】&#10;有形固定資産減価償却率グラフ枠"/>
        <xdr:cNvSpPr/>
      </xdr:nvSpPr>
      <xdr:spPr>
        <a:xfrm>
          <a:off x="1120775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41</xdr:row>
      <xdr:rowOff>66675</xdr:rowOff>
    </xdr:to>
    <xdr:cxnSp macro="">
      <xdr:nvCxnSpPr>
        <xdr:cNvPr id="353" name="直線コネクタ 352"/>
        <xdr:cNvCxnSpPr/>
      </xdr:nvCxnSpPr>
      <xdr:spPr>
        <a:xfrm flipV="1">
          <a:off x="14699615" y="551180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70485</xdr:rowOff>
    </xdr:from>
    <xdr:ext cx="405130" cy="259080"/>
    <xdr:sp macro="" textlink="">
      <xdr:nvSpPr>
        <xdr:cNvPr id="354" name="【認定こども園・幼稚園・保育所】&#10;有形固定資産減価償却率最小値テキスト"/>
        <xdr:cNvSpPr txBox="1"/>
      </xdr:nvSpPr>
      <xdr:spPr>
        <a:xfrm>
          <a:off x="14738350" y="6845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55" name="直線コネクタ 354"/>
        <xdr:cNvCxnSpPr/>
      </xdr:nvCxnSpPr>
      <xdr:spPr>
        <a:xfrm>
          <a:off x="14611350" y="6842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469900" cy="259080"/>
    <xdr:sp macro="" textlink="">
      <xdr:nvSpPr>
        <xdr:cNvPr id="356" name="【認定こども園・幼稚園・保育所】&#10;有形固定資産減価償却率最大値テキスト"/>
        <xdr:cNvSpPr txBox="1"/>
      </xdr:nvSpPr>
      <xdr:spPr>
        <a:xfrm>
          <a:off x="1473835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7" name="直線コネクタ 356"/>
        <xdr:cNvCxnSpPr/>
      </xdr:nvCxnSpPr>
      <xdr:spPr>
        <a:xfrm>
          <a:off x="14611350" y="551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133350</xdr:rowOff>
    </xdr:from>
    <xdr:ext cx="405130" cy="251460"/>
    <xdr:sp macro="" textlink="">
      <xdr:nvSpPr>
        <xdr:cNvPr id="358" name="【認定こども園・幼稚園・保育所】&#10;有形固定資産減価償却率平均値テキスト"/>
        <xdr:cNvSpPr txBox="1"/>
      </xdr:nvSpPr>
      <xdr:spPr>
        <a:xfrm>
          <a:off x="14738350" y="624840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59" name="フローチャート: 判断 358"/>
        <xdr:cNvSpPr/>
      </xdr:nvSpPr>
      <xdr:spPr>
        <a:xfrm>
          <a:off x="14649450" y="6269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60" name="フローチャート: 判断 359"/>
        <xdr:cNvSpPr/>
      </xdr:nvSpPr>
      <xdr:spPr>
        <a:xfrm>
          <a:off x="13887450" y="6229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61" name="フローチャート: 判断 360"/>
        <xdr:cNvSpPr/>
      </xdr:nvSpPr>
      <xdr:spPr>
        <a:xfrm>
          <a:off x="13093700" y="611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62" name="テキスト ボックス 361"/>
        <xdr:cNvSpPr txBox="1"/>
      </xdr:nvSpPr>
      <xdr:spPr>
        <a:xfrm>
          <a:off x="1452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63" name="テキスト ボックス 362"/>
        <xdr:cNvSpPr txBox="1"/>
      </xdr:nvSpPr>
      <xdr:spPr>
        <a:xfrm>
          <a:off x="13766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64" name="テキスト ボックス 363"/>
        <xdr:cNvSpPr txBox="1"/>
      </xdr:nvSpPr>
      <xdr:spPr>
        <a:xfrm>
          <a:off x="12973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65" name="テキスト ボックス 364"/>
        <xdr:cNvSpPr txBox="1"/>
      </xdr:nvSpPr>
      <xdr:spPr>
        <a:xfrm>
          <a:off x="12172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66" name="テキスト ボックス 365"/>
        <xdr:cNvSpPr txBox="1"/>
      </xdr:nvSpPr>
      <xdr:spPr>
        <a:xfrm>
          <a:off x="11366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33</xdr:row>
      <xdr:rowOff>57785</xdr:rowOff>
    </xdr:from>
    <xdr:to>
      <xdr:col>85</xdr:col>
      <xdr:colOff>177800</xdr:colOff>
      <xdr:row>33</xdr:row>
      <xdr:rowOff>159385</xdr:rowOff>
    </xdr:to>
    <xdr:sp macro="" textlink="">
      <xdr:nvSpPr>
        <xdr:cNvPr id="367" name="楕円 366"/>
        <xdr:cNvSpPr/>
      </xdr:nvSpPr>
      <xdr:spPr>
        <a:xfrm>
          <a:off x="14649450" y="55124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144145</xdr:rowOff>
    </xdr:from>
    <xdr:ext cx="405130" cy="251460"/>
    <xdr:sp macro="" textlink="">
      <xdr:nvSpPr>
        <xdr:cNvPr id="368" name="【認定こども園・幼稚園・保育所】&#10;有形固定資産減価償却率該当値テキスト"/>
        <xdr:cNvSpPr txBox="1"/>
      </xdr:nvSpPr>
      <xdr:spPr>
        <a:xfrm>
          <a:off x="14738350" y="543369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71120</xdr:rowOff>
    </xdr:from>
    <xdr:to>
      <xdr:col>81</xdr:col>
      <xdr:colOff>101600</xdr:colOff>
      <xdr:row>34</xdr:row>
      <xdr:rowOff>1270</xdr:rowOff>
    </xdr:to>
    <xdr:sp macro="" textlink="">
      <xdr:nvSpPr>
        <xdr:cNvPr id="369" name="楕円 368"/>
        <xdr:cNvSpPr/>
      </xdr:nvSpPr>
      <xdr:spPr>
        <a:xfrm>
          <a:off x="13887450" y="5525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109220</xdr:rowOff>
    </xdr:from>
    <xdr:to>
      <xdr:col>85</xdr:col>
      <xdr:colOff>127000</xdr:colOff>
      <xdr:row>33</xdr:row>
      <xdr:rowOff>121920</xdr:rowOff>
    </xdr:to>
    <xdr:cxnSp macro="">
      <xdr:nvCxnSpPr>
        <xdr:cNvPr id="370" name="直線コネクタ 369"/>
        <xdr:cNvCxnSpPr/>
      </xdr:nvCxnSpPr>
      <xdr:spPr>
        <a:xfrm flipV="1">
          <a:off x="13938250" y="556387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84455</xdr:rowOff>
    </xdr:from>
    <xdr:to>
      <xdr:col>76</xdr:col>
      <xdr:colOff>165100</xdr:colOff>
      <xdr:row>34</xdr:row>
      <xdr:rowOff>14605</xdr:rowOff>
    </xdr:to>
    <xdr:sp macro="" textlink="">
      <xdr:nvSpPr>
        <xdr:cNvPr id="371" name="楕円 370"/>
        <xdr:cNvSpPr/>
      </xdr:nvSpPr>
      <xdr:spPr>
        <a:xfrm>
          <a:off x="13093700" y="5539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121920</xdr:rowOff>
    </xdr:from>
    <xdr:to>
      <xdr:col>81</xdr:col>
      <xdr:colOff>50800</xdr:colOff>
      <xdr:row>33</xdr:row>
      <xdr:rowOff>135255</xdr:rowOff>
    </xdr:to>
    <xdr:cxnSp macro="">
      <xdr:nvCxnSpPr>
        <xdr:cNvPr id="372" name="直線コネクタ 371"/>
        <xdr:cNvCxnSpPr/>
      </xdr:nvCxnSpPr>
      <xdr:spPr>
        <a:xfrm flipV="1">
          <a:off x="13144500" y="557657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36195</xdr:rowOff>
    </xdr:from>
    <xdr:ext cx="405130" cy="259080"/>
    <xdr:sp macro="" textlink="">
      <xdr:nvSpPr>
        <xdr:cNvPr id="373" name="n_1aveValue【認定こども園・幼稚園・保育所】&#10;有形固定資産減価償却率"/>
        <xdr:cNvSpPr txBox="1"/>
      </xdr:nvSpPr>
      <xdr:spPr>
        <a:xfrm>
          <a:off x="13742035" y="6316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87630</xdr:rowOff>
    </xdr:from>
    <xdr:ext cx="397510" cy="251460"/>
    <xdr:sp macro="" textlink="">
      <xdr:nvSpPr>
        <xdr:cNvPr id="374" name="n_2aveValue【認定こども園・幼稚園・保育所】&#10;有形固定資産減価償却率"/>
        <xdr:cNvSpPr txBox="1"/>
      </xdr:nvSpPr>
      <xdr:spPr>
        <a:xfrm>
          <a:off x="12960985" y="620268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17780</xdr:rowOff>
    </xdr:from>
    <xdr:ext cx="405130" cy="251460"/>
    <xdr:sp macro="" textlink="">
      <xdr:nvSpPr>
        <xdr:cNvPr id="375" name="n_1mainValue【認定こども園・幼稚園・保育所】&#10;有形固定資産減価償却率"/>
        <xdr:cNvSpPr txBox="1"/>
      </xdr:nvSpPr>
      <xdr:spPr>
        <a:xfrm>
          <a:off x="13742035" y="53073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31115</xdr:rowOff>
    </xdr:from>
    <xdr:ext cx="397510" cy="251460"/>
    <xdr:sp macro="" textlink="">
      <xdr:nvSpPr>
        <xdr:cNvPr id="376" name="n_2mainValue【認定こども園・幼稚園・保育所】&#10;有形固定資産減価償却率"/>
        <xdr:cNvSpPr txBox="1"/>
      </xdr:nvSpPr>
      <xdr:spPr>
        <a:xfrm>
          <a:off x="12960985" y="53206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64592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2265" cy="225425"/>
    <xdr:sp macro="" textlink="">
      <xdr:nvSpPr>
        <xdr:cNvPr id="385" name="テキスト ボックス 384"/>
        <xdr:cNvSpPr txBox="1"/>
      </xdr:nvSpPr>
      <xdr:spPr>
        <a:xfrm>
          <a:off x="16440150" y="49593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64592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87" name="直線コネクタ 386"/>
        <xdr:cNvCxnSpPr/>
      </xdr:nvCxnSpPr>
      <xdr:spPr>
        <a:xfrm>
          <a:off x="16459200" y="7033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59740" cy="251460"/>
    <xdr:sp macro="" textlink="">
      <xdr:nvSpPr>
        <xdr:cNvPr id="388" name="テキスト ボックス 387"/>
        <xdr:cNvSpPr txBox="1"/>
      </xdr:nvSpPr>
      <xdr:spPr>
        <a:xfrm>
          <a:off x="16048990" y="6897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89" name="直線コネクタ 388"/>
        <xdr:cNvCxnSpPr/>
      </xdr:nvCxnSpPr>
      <xdr:spPr>
        <a:xfrm>
          <a:off x="16459200" y="6719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59740" cy="259080"/>
    <xdr:sp macro="" textlink="">
      <xdr:nvSpPr>
        <xdr:cNvPr id="390" name="テキスト ボックス 389"/>
        <xdr:cNvSpPr txBox="1"/>
      </xdr:nvSpPr>
      <xdr:spPr>
        <a:xfrm>
          <a:off x="16048990" y="65830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91" name="直線コネクタ 390"/>
        <xdr:cNvCxnSpPr/>
      </xdr:nvCxnSpPr>
      <xdr:spPr>
        <a:xfrm>
          <a:off x="16459200" y="640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59740" cy="251460"/>
    <xdr:sp macro="" textlink="">
      <xdr:nvSpPr>
        <xdr:cNvPr id="392" name="テキスト ボックス 391"/>
        <xdr:cNvSpPr txBox="1"/>
      </xdr:nvSpPr>
      <xdr:spPr>
        <a:xfrm>
          <a:off x="16048990" y="62699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93" name="直線コネクタ 392"/>
        <xdr:cNvCxnSpPr/>
      </xdr:nvCxnSpPr>
      <xdr:spPr>
        <a:xfrm>
          <a:off x="16459200" y="609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59740" cy="258445"/>
    <xdr:sp macro="" textlink="">
      <xdr:nvSpPr>
        <xdr:cNvPr id="394" name="テキスト ボックス 393"/>
        <xdr:cNvSpPr txBox="1"/>
      </xdr:nvSpPr>
      <xdr:spPr>
        <a:xfrm>
          <a:off x="16048990" y="594931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95" name="直線コネクタ 394"/>
        <xdr:cNvCxnSpPr/>
      </xdr:nvCxnSpPr>
      <xdr:spPr>
        <a:xfrm>
          <a:off x="16459200" y="5777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59740" cy="259080"/>
    <xdr:sp macro="" textlink="">
      <xdr:nvSpPr>
        <xdr:cNvPr id="396" name="テキスト ボックス 395"/>
        <xdr:cNvSpPr txBox="1"/>
      </xdr:nvSpPr>
      <xdr:spPr>
        <a:xfrm>
          <a:off x="16048990" y="56356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97" name="直線コネクタ 396"/>
        <xdr:cNvCxnSpPr/>
      </xdr:nvCxnSpPr>
      <xdr:spPr>
        <a:xfrm>
          <a:off x="16459200" y="5457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59740" cy="251460"/>
    <xdr:sp macro="" textlink="">
      <xdr:nvSpPr>
        <xdr:cNvPr id="398" name="テキスト ボックス 397"/>
        <xdr:cNvSpPr txBox="1"/>
      </xdr:nvSpPr>
      <xdr:spPr>
        <a:xfrm>
          <a:off x="16048990" y="53213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64592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59740" cy="259080"/>
    <xdr:sp macro="" textlink="">
      <xdr:nvSpPr>
        <xdr:cNvPr id="400" name="テキスト ボックス 399"/>
        <xdr:cNvSpPr txBox="1"/>
      </xdr:nvSpPr>
      <xdr:spPr>
        <a:xfrm>
          <a:off x="16048990" y="50076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64592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170815</xdr:rowOff>
    </xdr:from>
    <xdr:to>
      <xdr:col>116</xdr:col>
      <xdr:colOff>62865</xdr:colOff>
      <xdr:row>41</xdr:row>
      <xdr:rowOff>84455</xdr:rowOff>
    </xdr:to>
    <xdr:cxnSp macro="">
      <xdr:nvCxnSpPr>
        <xdr:cNvPr id="402" name="直線コネクタ 401"/>
        <xdr:cNvCxnSpPr/>
      </xdr:nvCxnSpPr>
      <xdr:spPr>
        <a:xfrm flipV="1">
          <a:off x="19951065" y="545401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88265</xdr:rowOff>
    </xdr:from>
    <xdr:ext cx="469900" cy="251460"/>
    <xdr:sp macro="" textlink="">
      <xdr:nvSpPr>
        <xdr:cNvPr id="403" name="【認定こども園・幼稚園・保育所】&#10;一人当たり面積最小値テキスト"/>
        <xdr:cNvSpPr txBox="1"/>
      </xdr:nvSpPr>
      <xdr:spPr>
        <a:xfrm>
          <a:off x="19989800" y="68637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84455</xdr:rowOff>
    </xdr:from>
    <xdr:to>
      <xdr:col>116</xdr:col>
      <xdr:colOff>152400</xdr:colOff>
      <xdr:row>41</xdr:row>
      <xdr:rowOff>84455</xdr:rowOff>
    </xdr:to>
    <xdr:cxnSp macro="">
      <xdr:nvCxnSpPr>
        <xdr:cNvPr id="404" name="直線コネクタ 403"/>
        <xdr:cNvCxnSpPr/>
      </xdr:nvCxnSpPr>
      <xdr:spPr>
        <a:xfrm>
          <a:off x="19881850" y="6859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117475</xdr:rowOff>
    </xdr:from>
    <xdr:ext cx="469900" cy="259080"/>
    <xdr:sp macro="" textlink="">
      <xdr:nvSpPr>
        <xdr:cNvPr id="405" name="【認定こども園・幼稚園・保育所】&#10;一人当たり面積最大値テキスト"/>
        <xdr:cNvSpPr txBox="1"/>
      </xdr:nvSpPr>
      <xdr:spPr>
        <a:xfrm>
          <a:off x="19989800" y="5241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0.501</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170815</xdr:rowOff>
    </xdr:from>
    <xdr:to>
      <xdr:col>116</xdr:col>
      <xdr:colOff>152400</xdr:colOff>
      <xdr:row>32</xdr:row>
      <xdr:rowOff>170815</xdr:rowOff>
    </xdr:to>
    <xdr:cxnSp macro="">
      <xdr:nvCxnSpPr>
        <xdr:cNvPr id="406" name="直線コネクタ 405"/>
        <xdr:cNvCxnSpPr/>
      </xdr:nvCxnSpPr>
      <xdr:spPr>
        <a:xfrm>
          <a:off x="19881850" y="5454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40640</xdr:rowOff>
    </xdr:from>
    <xdr:ext cx="469900" cy="251460"/>
    <xdr:sp macro="" textlink="">
      <xdr:nvSpPr>
        <xdr:cNvPr id="407" name="【認定こども園・幼稚園・保育所】&#10;一人当たり面積平均値テキスト"/>
        <xdr:cNvSpPr txBox="1"/>
      </xdr:nvSpPr>
      <xdr:spPr>
        <a:xfrm>
          <a:off x="19989800" y="59905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17780</xdr:rowOff>
    </xdr:from>
    <xdr:to>
      <xdr:col>116</xdr:col>
      <xdr:colOff>114300</xdr:colOff>
      <xdr:row>37</xdr:row>
      <xdr:rowOff>118745</xdr:rowOff>
    </xdr:to>
    <xdr:sp macro="" textlink="">
      <xdr:nvSpPr>
        <xdr:cNvPr id="408" name="フローチャート: 判断 407"/>
        <xdr:cNvSpPr/>
      </xdr:nvSpPr>
      <xdr:spPr>
        <a:xfrm>
          <a:off x="19900900" y="613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409" name="フローチャート: 判断 408"/>
        <xdr:cNvSpPr/>
      </xdr:nvSpPr>
      <xdr:spPr>
        <a:xfrm>
          <a:off x="19157950" y="6275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34925</xdr:rowOff>
    </xdr:from>
    <xdr:to>
      <xdr:col>107</xdr:col>
      <xdr:colOff>101600</xdr:colOff>
      <xdr:row>38</xdr:row>
      <xdr:rowOff>136525</xdr:rowOff>
    </xdr:to>
    <xdr:sp macro="" textlink="">
      <xdr:nvSpPr>
        <xdr:cNvPr id="410" name="フローチャート: 判断 409"/>
        <xdr:cNvSpPr/>
      </xdr:nvSpPr>
      <xdr:spPr>
        <a:xfrm>
          <a:off x="1834515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11" name="テキスト ボックス 410"/>
        <xdr:cNvSpPr txBox="1"/>
      </xdr:nvSpPr>
      <xdr:spPr>
        <a:xfrm>
          <a:off x="19780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12" name="テキスト ボックス 411"/>
        <xdr:cNvSpPr txBox="1"/>
      </xdr:nvSpPr>
      <xdr:spPr>
        <a:xfrm>
          <a:off x="190309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13" name="テキスト ボックス 412"/>
        <xdr:cNvSpPr txBox="1"/>
      </xdr:nvSpPr>
      <xdr:spPr>
        <a:xfrm>
          <a:off x="182245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14" name="テキスト ボックス 413"/>
        <xdr:cNvSpPr txBox="1"/>
      </xdr:nvSpPr>
      <xdr:spPr>
        <a:xfrm>
          <a:off x="174307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15" name="テキスト ボックス 414"/>
        <xdr:cNvSpPr txBox="1"/>
      </xdr:nvSpPr>
      <xdr:spPr>
        <a:xfrm>
          <a:off x="166306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61595</xdr:rowOff>
    </xdr:from>
    <xdr:to>
      <xdr:col>116</xdr:col>
      <xdr:colOff>114300</xdr:colOff>
      <xdr:row>40</xdr:row>
      <xdr:rowOff>163195</xdr:rowOff>
    </xdr:to>
    <xdr:sp macro="" textlink="">
      <xdr:nvSpPr>
        <xdr:cNvPr id="416" name="楕円 415"/>
        <xdr:cNvSpPr/>
      </xdr:nvSpPr>
      <xdr:spPr>
        <a:xfrm>
          <a:off x="199009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40640</xdr:rowOff>
    </xdr:from>
    <xdr:ext cx="469900" cy="251460"/>
    <xdr:sp macro="" textlink="">
      <xdr:nvSpPr>
        <xdr:cNvPr id="417" name="【認定こども園・幼稚園・保育所】&#10;一人当たり面積該当値テキスト"/>
        <xdr:cNvSpPr txBox="1"/>
      </xdr:nvSpPr>
      <xdr:spPr>
        <a:xfrm>
          <a:off x="19989800" y="66509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64770</xdr:rowOff>
    </xdr:from>
    <xdr:to>
      <xdr:col>112</xdr:col>
      <xdr:colOff>38100</xdr:colOff>
      <xdr:row>40</xdr:row>
      <xdr:rowOff>166370</xdr:rowOff>
    </xdr:to>
    <xdr:sp macro="" textlink="">
      <xdr:nvSpPr>
        <xdr:cNvPr id="418" name="楕円 417"/>
        <xdr:cNvSpPr/>
      </xdr:nvSpPr>
      <xdr:spPr>
        <a:xfrm>
          <a:off x="19157950" y="6675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112395</xdr:rowOff>
    </xdr:from>
    <xdr:to>
      <xdr:col>116</xdr:col>
      <xdr:colOff>63500</xdr:colOff>
      <xdr:row>40</xdr:row>
      <xdr:rowOff>115570</xdr:rowOff>
    </xdr:to>
    <xdr:cxnSp macro="">
      <xdr:nvCxnSpPr>
        <xdr:cNvPr id="419" name="直線コネクタ 418"/>
        <xdr:cNvCxnSpPr/>
      </xdr:nvCxnSpPr>
      <xdr:spPr>
        <a:xfrm flipV="1">
          <a:off x="19202400" y="6722745"/>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67945</xdr:rowOff>
    </xdr:from>
    <xdr:to>
      <xdr:col>107</xdr:col>
      <xdr:colOff>101600</xdr:colOff>
      <xdr:row>40</xdr:row>
      <xdr:rowOff>169545</xdr:rowOff>
    </xdr:to>
    <xdr:sp macro="" textlink="">
      <xdr:nvSpPr>
        <xdr:cNvPr id="420" name="楕円 419"/>
        <xdr:cNvSpPr/>
      </xdr:nvSpPr>
      <xdr:spPr>
        <a:xfrm>
          <a:off x="18345150" y="6678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115570</xdr:rowOff>
    </xdr:from>
    <xdr:to>
      <xdr:col>111</xdr:col>
      <xdr:colOff>177800</xdr:colOff>
      <xdr:row>40</xdr:row>
      <xdr:rowOff>118745</xdr:rowOff>
    </xdr:to>
    <xdr:cxnSp macro="">
      <xdr:nvCxnSpPr>
        <xdr:cNvPr id="421" name="直線コネクタ 420"/>
        <xdr:cNvCxnSpPr/>
      </xdr:nvCxnSpPr>
      <xdr:spPr>
        <a:xfrm flipV="1">
          <a:off x="18395950" y="672592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36</xdr:row>
      <xdr:rowOff>107315</xdr:rowOff>
    </xdr:from>
    <xdr:ext cx="469900" cy="259080"/>
    <xdr:sp macro="" textlink="">
      <xdr:nvSpPr>
        <xdr:cNvPr id="422" name="n_1aveValue【認定こども園・幼稚園・保育所】&#10;一人当たり面積"/>
        <xdr:cNvSpPr txBox="1"/>
      </xdr:nvSpPr>
      <xdr:spPr>
        <a:xfrm>
          <a:off x="18980150" y="6057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153035</xdr:rowOff>
    </xdr:from>
    <xdr:ext cx="462280" cy="259080"/>
    <xdr:sp macro="" textlink="">
      <xdr:nvSpPr>
        <xdr:cNvPr id="423" name="n_2aveValue【認定こども園・幼稚園・保育所】&#10;一人当たり面積"/>
        <xdr:cNvSpPr txBox="1"/>
      </xdr:nvSpPr>
      <xdr:spPr>
        <a:xfrm>
          <a:off x="18180050" y="61029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157480</xdr:rowOff>
    </xdr:from>
    <xdr:ext cx="469900" cy="251460"/>
    <xdr:sp macro="" textlink="">
      <xdr:nvSpPr>
        <xdr:cNvPr id="424" name="n_1mainValue【認定こども園・幼稚園・保育所】&#10;一人当たり面積"/>
        <xdr:cNvSpPr txBox="1"/>
      </xdr:nvSpPr>
      <xdr:spPr>
        <a:xfrm>
          <a:off x="18980150" y="67678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160655</xdr:rowOff>
    </xdr:from>
    <xdr:ext cx="462280" cy="259080"/>
    <xdr:sp macro="" textlink="">
      <xdr:nvSpPr>
        <xdr:cNvPr id="425" name="n_2mainValue【認定こども園・幼稚園・保育所】&#10;一人当たり面積"/>
        <xdr:cNvSpPr txBox="1"/>
      </xdr:nvSpPr>
      <xdr:spPr>
        <a:xfrm>
          <a:off x="18180050" y="67710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0830" cy="225425"/>
    <xdr:sp macro="" textlink="">
      <xdr:nvSpPr>
        <xdr:cNvPr id="434" name="テキスト ボックス 433"/>
        <xdr:cNvSpPr txBox="1"/>
      </xdr:nvSpPr>
      <xdr:spPr>
        <a:xfrm>
          <a:off x="11169650" y="86296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1460"/>
    <xdr:sp macro="" textlink="">
      <xdr:nvSpPr>
        <xdr:cNvPr id="436" name="テキスト ボックス 435"/>
        <xdr:cNvSpPr txBox="1"/>
      </xdr:nvSpPr>
      <xdr:spPr>
        <a:xfrm>
          <a:off x="10842625" y="10881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437" name="直線コネクタ 436"/>
        <xdr:cNvCxnSpPr/>
      </xdr:nvCxnSpPr>
      <xdr:spPr>
        <a:xfrm>
          <a:off x="11207750" y="107035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438" name="テキスト ボックス 437"/>
        <xdr:cNvSpPr txBox="1"/>
      </xdr:nvSpPr>
      <xdr:spPr>
        <a:xfrm>
          <a:off x="10842625" y="105676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439" name="直線コネクタ 438"/>
        <xdr:cNvCxnSpPr/>
      </xdr:nvCxnSpPr>
      <xdr:spPr>
        <a:xfrm>
          <a:off x="11207750" y="10389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440" name="テキスト ボックス 439"/>
        <xdr:cNvSpPr txBox="1"/>
      </xdr:nvSpPr>
      <xdr:spPr>
        <a:xfrm>
          <a:off x="1084262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441" name="直線コネクタ 440"/>
        <xdr:cNvCxnSpPr/>
      </xdr:nvCxnSpPr>
      <xdr:spPr>
        <a:xfrm>
          <a:off x="11207750" y="10075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1460"/>
    <xdr:sp macro="" textlink="">
      <xdr:nvSpPr>
        <xdr:cNvPr id="442" name="テキスト ボックス 441"/>
        <xdr:cNvSpPr txBox="1"/>
      </xdr:nvSpPr>
      <xdr:spPr>
        <a:xfrm>
          <a:off x="10842625" y="993330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443" name="直線コネクタ 442"/>
        <xdr:cNvCxnSpPr/>
      </xdr:nvCxnSpPr>
      <xdr:spPr>
        <a:xfrm>
          <a:off x="11207750" y="9755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444" name="テキスト ボックス 443"/>
        <xdr:cNvSpPr txBox="1"/>
      </xdr:nvSpPr>
      <xdr:spPr>
        <a:xfrm>
          <a:off x="10842625"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445" name="直線コネクタ 444"/>
        <xdr:cNvCxnSpPr/>
      </xdr:nvCxnSpPr>
      <xdr:spPr>
        <a:xfrm>
          <a:off x="11207750" y="94418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1460"/>
    <xdr:sp macro="" textlink="">
      <xdr:nvSpPr>
        <xdr:cNvPr id="446" name="テキスト ボックス 445"/>
        <xdr:cNvSpPr txBox="1"/>
      </xdr:nvSpPr>
      <xdr:spPr>
        <a:xfrm>
          <a:off x="10842625" y="930592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447" name="直線コネクタ 446"/>
        <xdr:cNvCxnSpPr/>
      </xdr:nvCxnSpPr>
      <xdr:spPr>
        <a:xfrm>
          <a:off x="11207750" y="912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448" name="テキスト ボックス 447"/>
        <xdr:cNvSpPr txBox="1"/>
      </xdr:nvSpPr>
      <xdr:spPr>
        <a:xfrm>
          <a:off x="10842625" y="8991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52</xdr:row>
      <xdr:rowOff>86360</xdr:rowOff>
    </xdr:from>
    <xdr:ext cx="459740" cy="251460"/>
    <xdr:sp macro="" textlink="">
      <xdr:nvSpPr>
        <xdr:cNvPr id="450" name="テキスト ボックス 449"/>
        <xdr:cNvSpPr txBox="1"/>
      </xdr:nvSpPr>
      <xdr:spPr>
        <a:xfrm>
          <a:off x="1079754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88265</xdr:rowOff>
    </xdr:from>
    <xdr:to>
      <xdr:col>85</xdr:col>
      <xdr:colOff>126365</xdr:colOff>
      <xdr:row>64</xdr:row>
      <xdr:rowOff>48895</xdr:rowOff>
    </xdr:to>
    <xdr:cxnSp macro="">
      <xdr:nvCxnSpPr>
        <xdr:cNvPr id="452" name="直線コネクタ 451"/>
        <xdr:cNvCxnSpPr/>
      </xdr:nvCxnSpPr>
      <xdr:spPr>
        <a:xfrm flipV="1">
          <a:off x="14699615" y="9340215"/>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52705</xdr:rowOff>
    </xdr:from>
    <xdr:ext cx="405130" cy="251460"/>
    <xdr:sp macro="" textlink="">
      <xdr:nvSpPr>
        <xdr:cNvPr id="453" name="【学校施設】&#10;有形固定資産減価償却率最小値テキスト"/>
        <xdr:cNvSpPr txBox="1"/>
      </xdr:nvSpPr>
      <xdr:spPr>
        <a:xfrm>
          <a:off x="14738350" y="106254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48895</xdr:rowOff>
    </xdr:from>
    <xdr:to>
      <xdr:col>86</xdr:col>
      <xdr:colOff>25400</xdr:colOff>
      <xdr:row>64</xdr:row>
      <xdr:rowOff>48895</xdr:rowOff>
    </xdr:to>
    <xdr:cxnSp macro="">
      <xdr:nvCxnSpPr>
        <xdr:cNvPr id="454" name="直線コネクタ 453"/>
        <xdr:cNvCxnSpPr/>
      </xdr:nvCxnSpPr>
      <xdr:spPr>
        <a:xfrm>
          <a:off x="14611350" y="1062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34925</xdr:rowOff>
    </xdr:from>
    <xdr:ext cx="405130" cy="259080"/>
    <xdr:sp macro="" textlink="">
      <xdr:nvSpPr>
        <xdr:cNvPr id="455" name="【学校施設】&#10;有形固定資産減価償却率最大値テキスト"/>
        <xdr:cNvSpPr txBox="1"/>
      </xdr:nvSpPr>
      <xdr:spPr>
        <a:xfrm>
          <a:off x="14738350" y="9121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88265</xdr:rowOff>
    </xdr:from>
    <xdr:to>
      <xdr:col>86</xdr:col>
      <xdr:colOff>25400</xdr:colOff>
      <xdr:row>56</xdr:row>
      <xdr:rowOff>88265</xdr:rowOff>
    </xdr:to>
    <xdr:cxnSp macro="">
      <xdr:nvCxnSpPr>
        <xdr:cNvPr id="456" name="直線コネクタ 455"/>
        <xdr:cNvCxnSpPr/>
      </xdr:nvCxnSpPr>
      <xdr:spPr>
        <a:xfrm>
          <a:off x="14611350" y="9340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37465</xdr:rowOff>
    </xdr:from>
    <xdr:ext cx="405130" cy="259080"/>
    <xdr:sp macro="" textlink="">
      <xdr:nvSpPr>
        <xdr:cNvPr id="457" name="【学校施設】&#10;有形固定資産減価償却率平均値テキスト"/>
        <xdr:cNvSpPr txBox="1"/>
      </xdr:nvSpPr>
      <xdr:spPr>
        <a:xfrm>
          <a:off x="14738350" y="9784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14605</xdr:rowOff>
    </xdr:from>
    <xdr:to>
      <xdr:col>85</xdr:col>
      <xdr:colOff>177800</xdr:colOff>
      <xdr:row>60</xdr:row>
      <xdr:rowOff>116205</xdr:rowOff>
    </xdr:to>
    <xdr:sp macro="" textlink="">
      <xdr:nvSpPr>
        <xdr:cNvPr id="458" name="フローチャート: 判断 457"/>
        <xdr:cNvSpPr/>
      </xdr:nvSpPr>
      <xdr:spPr>
        <a:xfrm>
          <a:off x="14649450" y="99269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168275</xdr:rowOff>
    </xdr:from>
    <xdr:to>
      <xdr:col>81</xdr:col>
      <xdr:colOff>101600</xdr:colOff>
      <xdr:row>61</xdr:row>
      <xdr:rowOff>98425</xdr:rowOff>
    </xdr:to>
    <xdr:sp macro="" textlink="">
      <xdr:nvSpPr>
        <xdr:cNvPr id="459" name="フローチャート: 判断 458"/>
        <xdr:cNvSpPr/>
      </xdr:nvSpPr>
      <xdr:spPr>
        <a:xfrm>
          <a:off x="1388745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460" name="フローチャート: 判断 459"/>
        <xdr:cNvSpPr/>
      </xdr:nvSpPr>
      <xdr:spPr>
        <a:xfrm>
          <a:off x="13093700" y="993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1460"/>
    <xdr:sp macro="" textlink="">
      <xdr:nvSpPr>
        <xdr:cNvPr id="461" name="テキスト ボックス 460"/>
        <xdr:cNvSpPr txBox="1"/>
      </xdr:nvSpPr>
      <xdr:spPr>
        <a:xfrm>
          <a:off x="14528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1460"/>
    <xdr:sp macro="" textlink="">
      <xdr:nvSpPr>
        <xdr:cNvPr id="462" name="テキスト ボックス 461"/>
        <xdr:cNvSpPr txBox="1"/>
      </xdr:nvSpPr>
      <xdr:spPr>
        <a:xfrm>
          <a:off x="13766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1460"/>
    <xdr:sp macro="" textlink="">
      <xdr:nvSpPr>
        <xdr:cNvPr id="463" name="テキスト ボックス 462"/>
        <xdr:cNvSpPr txBox="1"/>
      </xdr:nvSpPr>
      <xdr:spPr>
        <a:xfrm>
          <a:off x="129730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1460"/>
    <xdr:sp macro="" textlink="">
      <xdr:nvSpPr>
        <xdr:cNvPr id="464" name="テキスト ボックス 463"/>
        <xdr:cNvSpPr txBox="1"/>
      </xdr:nvSpPr>
      <xdr:spPr>
        <a:xfrm>
          <a:off x="121729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1460"/>
    <xdr:sp macro="" textlink="">
      <xdr:nvSpPr>
        <xdr:cNvPr id="465" name="テキスト ボックス 464"/>
        <xdr:cNvSpPr txBox="1"/>
      </xdr:nvSpPr>
      <xdr:spPr>
        <a:xfrm>
          <a:off x="113665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61</xdr:row>
      <xdr:rowOff>68580</xdr:rowOff>
    </xdr:from>
    <xdr:to>
      <xdr:col>85</xdr:col>
      <xdr:colOff>177800</xdr:colOff>
      <xdr:row>61</xdr:row>
      <xdr:rowOff>170180</xdr:rowOff>
    </xdr:to>
    <xdr:sp macro="" textlink="">
      <xdr:nvSpPr>
        <xdr:cNvPr id="466" name="楕円 465"/>
        <xdr:cNvSpPr/>
      </xdr:nvSpPr>
      <xdr:spPr>
        <a:xfrm>
          <a:off x="14649450" y="10146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46990</xdr:rowOff>
    </xdr:from>
    <xdr:ext cx="405130" cy="259080"/>
    <xdr:sp macro="" textlink="">
      <xdr:nvSpPr>
        <xdr:cNvPr id="467" name="【学校施設】&#10;有形固定資産減価償却率該当値テキスト"/>
        <xdr:cNvSpPr txBox="1"/>
      </xdr:nvSpPr>
      <xdr:spPr>
        <a:xfrm>
          <a:off x="14738350" y="10124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32385</xdr:rowOff>
    </xdr:from>
    <xdr:to>
      <xdr:col>81</xdr:col>
      <xdr:colOff>101600</xdr:colOff>
      <xdr:row>61</xdr:row>
      <xdr:rowOff>133985</xdr:rowOff>
    </xdr:to>
    <xdr:sp macro="" textlink="">
      <xdr:nvSpPr>
        <xdr:cNvPr id="468" name="楕円 467"/>
        <xdr:cNvSpPr/>
      </xdr:nvSpPr>
      <xdr:spPr>
        <a:xfrm>
          <a:off x="13887450" y="101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83185</xdr:rowOff>
    </xdr:from>
    <xdr:to>
      <xdr:col>85</xdr:col>
      <xdr:colOff>127000</xdr:colOff>
      <xdr:row>61</xdr:row>
      <xdr:rowOff>119380</xdr:rowOff>
    </xdr:to>
    <xdr:cxnSp macro="">
      <xdr:nvCxnSpPr>
        <xdr:cNvPr id="469" name="直線コネクタ 468"/>
        <xdr:cNvCxnSpPr/>
      </xdr:nvCxnSpPr>
      <xdr:spPr>
        <a:xfrm>
          <a:off x="13938250" y="1016063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32385</xdr:rowOff>
    </xdr:from>
    <xdr:to>
      <xdr:col>76</xdr:col>
      <xdr:colOff>165100</xdr:colOff>
      <xdr:row>61</xdr:row>
      <xdr:rowOff>133985</xdr:rowOff>
    </xdr:to>
    <xdr:sp macro="" textlink="">
      <xdr:nvSpPr>
        <xdr:cNvPr id="470" name="楕円 469"/>
        <xdr:cNvSpPr/>
      </xdr:nvSpPr>
      <xdr:spPr>
        <a:xfrm>
          <a:off x="13093700" y="101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83185</xdr:rowOff>
    </xdr:from>
    <xdr:to>
      <xdr:col>81</xdr:col>
      <xdr:colOff>50800</xdr:colOff>
      <xdr:row>61</xdr:row>
      <xdr:rowOff>83185</xdr:rowOff>
    </xdr:to>
    <xdr:cxnSp macro="">
      <xdr:nvCxnSpPr>
        <xdr:cNvPr id="471" name="直線コネクタ 470"/>
        <xdr:cNvCxnSpPr/>
      </xdr:nvCxnSpPr>
      <xdr:spPr>
        <a:xfrm>
          <a:off x="13144500" y="101606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114935</xdr:rowOff>
    </xdr:from>
    <xdr:ext cx="405130" cy="259080"/>
    <xdr:sp macro="" textlink="">
      <xdr:nvSpPr>
        <xdr:cNvPr id="472" name="n_1aveValue【学校施設】&#10;有形固定資産減価償却率"/>
        <xdr:cNvSpPr txBox="1"/>
      </xdr:nvSpPr>
      <xdr:spPr>
        <a:xfrm>
          <a:off x="13742035" y="9862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145415</xdr:rowOff>
    </xdr:from>
    <xdr:ext cx="397510" cy="251460"/>
    <xdr:sp macro="" textlink="">
      <xdr:nvSpPr>
        <xdr:cNvPr id="473" name="n_2aveValue【学校施設】&#10;有形固定資産減価償却率"/>
        <xdr:cNvSpPr txBox="1"/>
      </xdr:nvSpPr>
      <xdr:spPr>
        <a:xfrm>
          <a:off x="12960985" y="9727565"/>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125095</xdr:rowOff>
    </xdr:from>
    <xdr:ext cx="405130" cy="258445"/>
    <xdr:sp macro="" textlink="">
      <xdr:nvSpPr>
        <xdr:cNvPr id="474" name="n_1mainValue【学校施設】&#10;有形固定資産減価償却率"/>
        <xdr:cNvSpPr txBox="1"/>
      </xdr:nvSpPr>
      <xdr:spPr>
        <a:xfrm>
          <a:off x="13742035" y="10202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125095</xdr:rowOff>
    </xdr:from>
    <xdr:ext cx="397510" cy="258445"/>
    <xdr:sp macro="" textlink="">
      <xdr:nvSpPr>
        <xdr:cNvPr id="475" name="n_2mainValue【学校施設】&#10;有形固定資産減価償却率"/>
        <xdr:cNvSpPr txBox="1"/>
      </xdr:nvSpPr>
      <xdr:spPr>
        <a:xfrm>
          <a:off x="12960985" y="1020254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265" cy="225425"/>
    <xdr:sp macro="" textlink="">
      <xdr:nvSpPr>
        <xdr:cNvPr id="484" name="テキスト ボックス 483"/>
        <xdr:cNvSpPr txBox="1"/>
      </xdr:nvSpPr>
      <xdr:spPr>
        <a:xfrm>
          <a:off x="16440150" y="86296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59740" cy="251460"/>
    <xdr:sp macro="" textlink="">
      <xdr:nvSpPr>
        <xdr:cNvPr id="486" name="テキスト ボックス 485"/>
        <xdr:cNvSpPr txBox="1"/>
      </xdr:nvSpPr>
      <xdr:spPr>
        <a:xfrm>
          <a:off x="16048990" y="10881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487" name="直線コネクタ 486"/>
        <xdr:cNvCxnSpPr/>
      </xdr:nvCxnSpPr>
      <xdr:spPr>
        <a:xfrm>
          <a:off x="16459200" y="10737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64</xdr:row>
      <xdr:rowOff>29210</xdr:rowOff>
    </xdr:from>
    <xdr:ext cx="459740" cy="251460"/>
    <xdr:sp macro="" textlink="">
      <xdr:nvSpPr>
        <xdr:cNvPr id="488" name="テキスト ボックス 487"/>
        <xdr:cNvSpPr txBox="1"/>
      </xdr:nvSpPr>
      <xdr:spPr>
        <a:xfrm>
          <a:off x="16048990" y="10601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89" name="直線コネクタ 488"/>
        <xdr:cNvCxnSpPr/>
      </xdr:nvCxnSpPr>
      <xdr:spPr>
        <a:xfrm>
          <a:off x="16459200" y="1046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59740" cy="251460"/>
    <xdr:sp macro="" textlink="">
      <xdr:nvSpPr>
        <xdr:cNvPr id="490" name="テキスト ボックス 489"/>
        <xdr:cNvSpPr txBox="1"/>
      </xdr:nvSpPr>
      <xdr:spPr>
        <a:xfrm>
          <a:off x="16048990" y="10328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91" name="直線コネクタ 490"/>
        <xdr:cNvCxnSpPr/>
      </xdr:nvCxnSpPr>
      <xdr:spPr>
        <a:xfrm>
          <a:off x="16459200" y="1019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143510</xdr:rowOff>
    </xdr:from>
    <xdr:ext cx="459740" cy="251460"/>
    <xdr:sp macro="" textlink="">
      <xdr:nvSpPr>
        <xdr:cNvPr id="492" name="テキスト ボックス 491"/>
        <xdr:cNvSpPr txBox="1"/>
      </xdr:nvSpPr>
      <xdr:spPr>
        <a:xfrm>
          <a:off x="16048990" y="100558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3" name="直線コネクタ 492"/>
        <xdr:cNvCxnSpPr/>
      </xdr:nvCxnSpPr>
      <xdr:spPr>
        <a:xfrm>
          <a:off x="164592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59740" cy="251460"/>
    <xdr:sp macro="" textlink="">
      <xdr:nvSpPr>
        <xdr:cNvPr id="494" name="テキスト ボックス 493"/>
        <xdr:cNvSpPr txBox="1"/>
      </xdr:nvSpPr>
      <xdr:spPr>
        <a:xfrm>
          <a:off x="16048990" y="97764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95" name="直線コネクタ 494"/>
        <xdr:cNvCxnSpPr/>
      </xdr:nvCxnSpPr>
      <xdr:spPr>
        <a:xfrm>
          <a:off x="16459200" y="9639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86360</xdr:rowOff>
    </xdr:from>
    <xdr:ext cx="459740" cy="251460"/>
    <xdr:sp macro="" textlink="">
      <xdr:nvSpPr>
        <xdr:cNvPr id="496" name="テキスト ボックス 495"/>
        <xdr:cNvSpPr txBox="1"/>
      </xdr:nvSpPr>
      <xdr:spPr>
        <a:xfrm>
          <a:off x="16048990" y="95034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7" name="直線コネクタ 496"/>
        <xdr:cNvCxnSpPr/>
      </xdr:nvCxnSpPr>
      <xdr:spPr>
        <a:xfrm>
          <a:off x="16459200" y="9366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59740" cy="251460"/>
    <xdr:sp macro="" textlink="">
      <xdr:nvSpPr>
        <xdr:cNvPr id="498" name="テキスト ボックス 497"/>
        <xdr:cNvSpPr txBox="1"/>
      </xdr:nvSpPr>
      <xdr:spPr>
        <a:xfrm>
          <a:off x="16048990" y="9230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99" name="直線コネクタ 498"/>
        <xdr:cNvCxnSpPr/>
      </xdr:nvCxnSpPr>
      <xdr:spPr>
        <a:xfrm>
          <a:off x="16459200" y="9086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29210</xdr:rowOff>
    </xdr:from>
    <xdr:ext cx="459740" cy="251460"/>
    <xdr:sp macro="" textlink="">
      <xdr:nvSpPr>
        <xdr:cNvPr id="500" name="テキスト ボックス 499"/>
        <xdr:cNvSpPr txBox="1"/>
      </xdr:nvSpPr>
      <xdr:spPr>
        <a:xfrm>
          <a:off x="16048990" y="895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9740" cy="251460"/>
    <xdr:sp macro="" textlink="">
      <xdr:nvSpPr>
        <xdr:cNvPr id="502" name="テキスト ボックス 501"/>
        <xdr:cNvSpPr txBox="1"/>
      </xdr:nvSpPr>
      <xdr:spPr>
        <a:xfrm>
          <a:off x="1604899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121920</xdr:rowOff>
    </xdr:from>
    <xdr:to>
      <xdr:col>116</xdr:col>
      <xdr:colOff>62865</xdr:colOff>
      <xdr:row>63</xdr:row>
      <xdr:rowOff>160655</xdr:rowOff>
    </xdr:to>
    <xdr:cxnSp macro="">
      <xdr:nvCxnSpPr>
        <xdr:cNvPr id="504" name="直線コネクタ 503"/>
        <xdr:cNvCxnSpPr/>
      </xdr:nvCxnSpPr>
      <xdr:spPr>
        <a:xfrm flipV="1">
          <a:off x="19951065" y="937387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165100</xdr:rowOff>
    </xdr:from>
    <xdr:ext cx="469900" cy="259080"/>
    <xdr:sp macro="" textlink="">
      <xdr:nvSpPr>
        <xdr:cNvPr id="505" name="【学校施設】&#10;一人当たり面積最小値テキスト"/>
        <xdr:cNvSpPr txBox="1"/>
      </xdr:nvSpPr>
      <xdr:spPr>
        <a:xfrm>
          <a:off x="19989800" y="1057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160655</xdr:rowOff>
    </xdr:from>
    <xdr:to>
      <xdr:col>116</xdr:col>
      <xdr:colOff>152400</xdr:colOff>
      <xdr:row>63</xdr:row>
      <xdr:rowOff>160655</xdr:rowOff>
    </xdr:to>
    <xdr:cxnSp macro="">
      <xdr:nvCxnSpPr>
        <xdr:cNvPr id="506" name="直線コネクタ 505"/>
        <xdr:cNvCxnSpPr/>
      </xdr:nvCxnSpPr>
      <xdr:spPr>
        <a:xfrm>
          <a:off x="19881850" y="1056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68580</xdr:rowOff>
    </xdr:from>
    <xdr:ext cx="469900" cy="259080"/>
    <xdr:sp macro="" textlink="">
      <xdr:nvSpPr>
        <xdr:cNvPr id="507" name="【学校施設】&#10;一人当たり面積最大値テキスト"/>
        <xdr:cNvSpPr txBox="1"/>
      </xdr:nvSpPr>
      <xdr:spPr>
        <a:xfrm>
          <a:off x="19989800" y="9155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121920</xdr:rowOff>
    </xdr:from>
    <xdr:to>
      <xdr:col>116</xdr:col>
      <xdr:colOff>152400</xdr:colOff>
      <xdr:row>56</xdr:row>
      <xdr:rowOff>121920</xdr:rowOff>
    </xdr:to>
    <xdr:cxnSp macro="">
      <xdr:nvCxnSpPr>
        <xdr:cNvPr id="508" name="直線コネクタ 507"/>
        <xdr:cNvCxnSpPr/>
      </xdr:nvCxnSpPr>
      <xdr:spPr>
        <a:xfrm>
          <a:off x="19881850" y="937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154940</xdr:rowOff>
    </xdr:from>
    <xdr:ext cx="469900" cy="251460"/>
    <xdr:sp macro="" textlink="">
      <xdr:nvSpPr>
        <xdr:cNvPr id="509" name="【学校施設】&#10;一人当たり面積平均値テキスト"/>
        <xdr:cNvSpPr txBox="1"/>
      </xdr:nvSpPr>
      <xdr:spPr>
        <a:xfrm>
          <a:off x="19989800" y="100672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4445</xdr:rowOff>
    </xdr:from>
    <xdr:to>
      <xdr:col>116</xdr:col>
      <xdr:colOff>114300</xdr:colOff>
      <xdr:row>61</xdr:row>
      <xdr:rowOff>106045</xdr:rowOff>
    </xdr:to>
    <xdr:sp macro="" textlink="">
      <xdr:nvSpPr>
        <xdr:cNvPr id="510" name="フローチャート: 判断 509"/>
        <xdr:cNvSpPr/>
      </xdr:nvSpPr>
      <xdr:spPr>
        <a:xfrm>
          <a:off x="199009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161290</xdr:rowOff>
    </xdr:from>
    <xdr:to>
      <xdr:col>112</xdr:col>
      <xdr:colOff>38100</xdr:colOff>
      <xdr:row>61</xdr:row>
      <xdr:rowOff>91440</xdr:rowOff>
    </xdr:to>
    <xdr:sp macro="" textlink="">
      <xdr:nvSpPr>
        <xdr:cNvPr id="511" name="フローチャート: 判断 510"/>
        <xdr:cNvSpPr/>
      </xdr:nvSpPr>
      <xdr:spPr>
        <a:xfrm>
          <a:off x="19157950" y="10073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160655</xdr:rowOff>
    </xdr:from>
    <xdr:to>
      <xdr:col>107</xdr:col>
      <xdr:colOff>101600</xdr:colOff>
      <xdr:row>59</xdr:row>
      <xdr:rowOff>90805</xdr:rowOff>
    </xdr:to>
    <xdr:sp macro="" textlink="">
      <xdr:nvSpPr>
        <xdr:cNvPr id="512" name="フローチャート: 判断 511"/>
        <xdr:cNvSpPr/>
      </xdr:nvSpPr>
      <xdr:spPr>
        <a:xfrm>
          <a:off x="18345150" y="9742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1460"/>
    <xdr:sp macro="" textlink="">
      <xdr:nvSpPr>
        <xdr:cNvPr id="513" name="テキスト ボックス 512"/>
        <xdr:cNvSpPr txBox="1"/>
      </xdr:nvSpPr>
      <xdr:spPr>
        <a:xfrm>
          <a:off x="19780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1460"/>
    <xdr:sp macro="" textlink="">
      <xdr:nvSpPr>
        <xdr:cNvPr id="514" name="テキスト ボックス 513"/>
        <xdr:cNvSpPr txBox="1"/>
      </xdr:nvSpPr>
      <xdr:spPr>
        <a:xfrm>
          <a:off x="190309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1460"/>
    <xdr:sp macro="" textlink="">
      <xdr:nvSpPr>
        <xdr:cNvPr id="515" name="テキスト ボックス 514"/>
        <xdr:cNvSpPr txBox="1"/>
      </xdr:nvSpPr>
      <xdr:spPr>
        <a:xfrm>
          <a:off x="182245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1460"/>
    <xdr:sp macro="" textlink="">
      <xdr:nvSpPr>
        <xdr:cNvPr id="516" name="テキスト ボックス 515"/>
        <xdr:cNvSpPr txBox="1"/>
      </xdr:nvSpPr>
      <xdr:spPr>
        <a:xfrm>
          <a:off x="174307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1460"/>
    <xdr:sp macro="" textlink="">
      <xdr:nvSpPr>
        <xdr:cNvPr id="517" name="テキスト ボックス 516"/>
        <xdr:cNvSpPr txBox="1"/>
      </xdr:nvSpPr>
      <xdr:spPr>
        <a:xfrm>
          <a:off x="166306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158750</xdr:rowOff>
    </xdr:from>
    <xdr:to>
      <xdr:col>116</xdr:col>
      <xdr:colOff>114300</xdr:colOff>
      <xdr:row>58</xdr:row>
      <xdr:rowOff>88900</xdr:rowOff>
    </xdr:to>
    <xdr:sp macro="" textlink="">
      <xdr:nvSpPr>
        <xdr:cNvPr id="518" name="楕円 517"/>
        <xdr:cNvSpPr/>
      </xdr:nvSpPr>
      <xdr:spPr>
        <a:xfrm>
          <a:off x="19900900" y="9575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10160</xdr:rowOff>
    </xdr:from>
    <xdr:ext cx="469900" cy="259080"/>
    <xdr:sp macro="" textlink="">
      <xdr:nvSpPr>
        <xdr:cNvPr id="519" name="【学校施設】&#10;一人当たり面積該当値テキスト"/>
        <xdr:cNvSpPr txBox="1"/>
      </xdr:nvSpPr>
      <xdr:spPr>
        <a:xfrm>
          <a:off x="19989800" y="942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80010</xdr:rowOff>
    </xdr:from>
    <xdr:to>
      <xdr:col>112</xdr:col>
      <xdr:colOff>38100</xdr:colOff>
      <xdr:row>58</xdr:row>
      <xdr:rowOff>10160</xdr:rowOff>
    </xdr:to>
    <xdr:sp macro="" textlink="">
      <xdr:nvSpPr>
        <xdr:cNvPr id="520" name="楕円 519"/>
        <xdr:cNvSpPr/>
      </xdr:nvSpPr>
      <xdr:spPr>
        <a:xfrm>
          <a:off x="19157950" y="9497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130810</xdr:rowOff>
    </xdr:from>
    <xdr:to>
      <xdr:col>116</xdr:col>
      <xdr:colOff>63500</xdr:colOff>
      <xdr:row>58</xdr:row>
      <xdr:rowOff>38100</xdr:rowOff>
    </xdr:to>
    <xdr:cxnSp macro="">
      <xdr:nvCxnSpPr>
        <xdr:cNvPr id="521" name="直線コネクタ 520"/>
        <xdr:cNvCxnSpPr/>
      </xdr:nvCxnSpPr>
      <xdr:spPr>
        <a:xfrm>
          <a:off x="19202400" y="9547860"/>
          <a:ext cx="7493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141605</xdr:rowOff>
    </xdr:from>
    <xdr:to>
      <xdr:col>107</xdr:col>
      <xdr:colOff>101600</xdr:colOff>
      <xdr:row>56</xdr:row>
      <xdr:rowOff>71755</xdr:rowOff>
    </xdr:to>
    <xdr:sp macro="" textlink="">
      <xdr:nvSpPr>
        <xdr:cNvPr id="522" name="楕円 521"/>
        <xdr:cNvSpPr/>
      </xdr:nvSpPr>
      <xdr:spPr>
        <a:xfrm>
          <a:off x="18345150" y="9228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20955</xdr:rowOff>
    </xdr:from>
    <xdr:to>
      <xdr:col>111</xdr:col>
      <xdr:colOff>177800</xdr:colOff>
      <xdr:row>57</xdr:row>
      <xdr:rowOff>130810</xdr:rowOff>
    </xdr:to>
    <xdr:cxnSp macro="">
      <xdr:nvCxnSpPr>
        <xdr:cNvPr id="523" name="直線コネクタ 522"/>
        <xdr:cNvCxnSpPr/>
      </xdr:nvCxnSpPr>
      <xdr:spPr>
        <a:xfrm>
          <a:off x="18395950" y="9272905"/>
          <a:ext cx="80645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83185</xdr:rowOff>
    </xdr:from>
    <xdr:ext cx="469900" cy="259080"/>
    <xdr:sp macro="" textlink="">
      <xdr:nvSpPr>
        <xdr:cNvPr id="524" name="n_1aveValue【学校施設】&#10;一人当たり面積"/>
        <xdr:cNvSpPr txBox="1"/>
      </xdr:nvSpPr>
      <xdr:spPr>
        <a:xfrm>
          <a:off x="18980150" y="10160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81915</xdr:rowOff>
    </xdr:from>
    <xdr:ext cx="462280" cy="259080"/>
    <xdr:sp macro="" textlink="">
      <xdr:nvSpPr>
        <xdr:cNvPr id="525" name="n_2aveValue【学校施設】&#10;一人当たり面積"/>
        <xdr:cNvSpPr txBox="1"/>
      </xdr:nvSpPr>
      <xdr:spPr>
        <a:xfrm>
          <a:off x="18180050" y="98291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26670</xdr:rowOff>
    </xdr:from>
    <xdr:ext cx="469900" cy="259080"/>
    <xdr:sp macro="" textlink="">
      <xdr:nvSpPr>
        <xdr:cNvPr id="526" name="n_1mainValue【学校施設】&#10;一人当たり面積"/>
        <xdr:cNvSpPr txBox="1"/>
      </xdr:nvSpPr>
      <xdr:spPr>
        <a:xfrm>
          <a:off x="18980150" y="927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88265</xdr:rowOff>
    </xdr:from>
    <xdr:ext cx="462280" cy="251460"/>
    <xdr:sp macro="" textlink="">
      <xdr:nvSpPr>
        <xdr:cNvPr id="527" name="n_2mainValue【学校施設】&#10;一人当たり面積"/>
        <xdr:cNvSpPr txBox="1"/>
      </xdr:nvSpPr>
      <xdr:spPr>
        <a:xfrm>
          <a:off x="18180050" y="90100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0830" cy="217805"/>
    <xdr:sp macro="" textlink="">
      <xdr:nvSpPr>
        <xdr:cNvPr id="536" name="テキスト ボックス 535"/>
        <xdr:cNvSpPr txBox="1"/>
      </xdr:nvSpPr>
      <xdr:spPr>
        <a:xfrm>
          <a:off x="11169650" y="1229995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1470" cy="259080"/>
    <xdr:sp macro="" textlink="">
      <xdr:nvSpPr>
        <xdr:cNvPr id="538" name="テキスト ボックス 537"/>
        <xdr:cNvSpPr txBox="1"/>
      </xdr:nvSpPr>
      <xdr:spPr>
        <a:xfrm>
          <a:off x="10906760" y="1454531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xdr:cNvCxnSpPr/>
      </xdr:nvCxnSpPr>
      <xdr:spPr>
        <a:xfrm>
          <a:off x="11207750" y="14319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1460"/>
    <xdr:sp macro="" textlink="">
      <xdr:nvSpPr>
        <xdr:cNvPr id="540" name="テキスト ボックス 539"/>
        <xdr:cNvSpPr txBox="1"/>
      </xdr:nvSpPr>
      <xdr:spPr>
        <a:xfrm>
          <a:off x="10842625" y="14183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xdr:cNvCxnSpPr/>
      </xdr:nvCxnSpPr>
      <xdr:spPr>
        <a:xfrm>
          <a:off x="11207750" y="13950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42" name="テキスト ボックス 541"/>
        <xdr:cNvSpPr txBox="1"/>
      </xdr:nvSpPr>
      <xdr:spPr>
        <a:xfrm>
          <a:off x="108426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xdr:cNvCxnSpPr/>
      </xdr:nvCxnSpPr>
      <xdr:spPr>
        <a:xfrm>
          <a:off x="11207750" y="13582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44" name="テキスト ボックス 543"/>
        <xdr:cNvSpPr txBox="1"/>
      </xdr:nvSpPr>
      <xdr:spPr>
        <a:xfrm>
          <a:off x="108426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xdr:cNvCxnSpPr/>
      </xdr:nvCxnSpPr>
      <xdr:spPr>
        <a:xfrm>
          <a:off x="11207750" y="13214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1460"/>
    <xdr:sp macro="" textlink="">
      <xdr:nvSpPr>
        <xdr:cNvPr id="546" name="テキスト ボックス 545"/>
        <xdr:cNvSpPr txBox="1"/>
      </xdr:nvSpPr>
      <xdr:spPr>
        <a:xfrm>
          <a:off x="10842625" y="1307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xdr:cNvCxnSpPr/>
      </xdr:nvCxnSpPr>
      <xdr:spPr>
        <a:xfrm>
          <a:off x="11207750" y="12852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59740" cy="259080"/>
    <xdr:sp macro="" textlink="">
      <xdr:nvSpPr>
        <xdr:cNvPr id="548" name="テキスト ボックス 547"/>
        <xdr:cNvSpPr txBox="1"/>
      </xdr:nvSpPr>
      <xdr:spPr>
        <a:xfrm>
          <a:off x="10797540" y="127165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59740" cy="259080"/>
    <xdr:sp macro="" textlink="">
      <xdr:nvSpPr>
        <xdr:cNvPr id="550" name="テキスト ボックス 549"/>
        <xdr:cNvSpPr txBox="1"/>
      </xdr:nvSpPr>
      <xdr:spPr>
        <a:xfrm>
          <a:off x="1079754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148590</xdr:rowOff>
    </xdr:to>
    <xdr:cxnSp macro="">
      <xdr:nvCxnSpPr>
        <xdr:cNvPr id="552" name="直線コネクタ 551"/>
        <xdr:cNvCxnSpPr/>
      </xdr:nvCxnSpPr>
      <xdr:spPr>
        <a:xfrm flipV="1">
          <a:off x="14699615" y="1297749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152400</xdr:rowOff>
    </xdr:from>
    <xdr:ext cx="405130" cy="259080"/>
    <xdr:sp macro="" textlink="">
      <xdr:nvSpPr>
        <xdr:cNvPr id="553" name="【児童館】&#10;有形固定資産減価償却率最小値テキスト"/>
        <xdr:cNvSpPr txBox="1"/>
      </xdr:nvSpPr>
      <xdr:spPr>
        <a:xfrm>
          <a:off x="14738350" y="14357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148590</xdr:rowOff>
    </xdr:from>
    <xdr:to>
      <xdr:col>86</xdr:col>
      <xdr:colOff>25400</xdr:colOff>
      <xdr:row>86</xdr:row>
      <xdr:rowOff>148590</xdr:rowOff>
    </xdr:to>
    <xdr:cxnSp macro="">
      <xdr:nvCxnSpPr>
        <xdr:cNvPr id="554" name="直線コネクタ 553"/>
        <xdr:cNvCxnSpPr/>
      </xdr:nvCxnSpPr>
      <xdr:spPr>
        <a:xfrm>
          <a:off x="14611350" y="14353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1460"/>
    <xdr:sp macro="" textlink="">
      <xdr:nvSpPr>
        <xdr:cNvPr id="555" name="【児童館】&#10;有形固定資産減価償却率最大値テキスト"/>
        <xdr:cNvSpPr txBox="1"/>
      </xdr:nvSpPr>
      <xdr:spPr>
        <a:xfrm>
          <a:off x="14738350" y="127596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56" name="直線コネクタ 555"/>
        <xdr:cNvCxnSpPr/>
      </xdr:nvCxnSpPr>
      <xdr:spPr>
        <a:xfrm>
          <a:off x="14611350" y="12977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0</xdr:rowOff>
    </xdr:from>
    <xdr:ext cx="405130" cy="259080"/>
    <xdr:sp macro="" textlink="">
      <xdr:nvSpPr>
        <xdr:cNvPr id="557" name="【児童館】&#10;有形固定資産減価償却率平均値テキスト"/>
        <xdr:cNvSpPr txBox="1"/>
      </xdr:nvSpPr>
      <xdr:spPr>
        <a:xfrm>
          <a:off x="14738350" y="13544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21590</xdr:rowOff>
    </xdr:from>
    <xdr:to>
      <xdr:col>85</xdr:col>
      <xdr:colOff>177800</xdr:colOff>
      <xdr:row>82</xdr:row>
      <xdr:rowOff>123190</xdr:rowOff>
    </xdr:to>
    <xdr:sp macro="" textlink="">
      <xdr:nvSpPr>
        <xdr:cNvPr id="558" name="フローチャート: 判断 557"/>
        <xdr:cNvSpPr/>
      </xdr:nvSpPr>
      <xdr:spPr>
        <a:xfrm>
          <a:off x="14649450" y="13566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69215</xdr:rowOff>
    </xdr:from>
    <xdr:to>
      <xdr:col>81</xdr:col>
      <xdr:colOff>101600</xdr:colOff>
      <xdr:row>82</xdr:row>
      <xdr:rowOff>170815</xdr:rowOff>
    </xdr:to>
    <xdr:sp macro="" textlink="">
      <xdr:nvSpPr>
        <xdr:cNvPr id="559" name="フローチャート: 判断 558"/>
        <xdr:cNvSpPr/>
      </xdr:nvSpPr>
      <xdr:spPr>
        <a:xfrm>
          <a:off x="13887450" y="136137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55880</xdr:rowOff>
    </xdr:from>
    <xdr:to>
      <xdr:col>76</xdr:col>
      <xdr:colOff>165100</xdr:colOff>
      <xdr:row>80</xdr:row>
      <xdr:rowOff>157480</xdr:rowOff>
    </xdr:to>
    <xdr:sp macro="" textlink="">
      <xdr:nvSpPr>
        <xdr:cNvPr id="560" name="フローチャート: 判断 559"/>
        <xdr:cNvSpPr/>
      </xdr:nvSpPr>
      <xdr:spPr>
        <a:xfrm>
          <a:off x="130937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1" name="テキスト ボックス 560"/>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2" name="テキスト ボックス 561"/>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3" name="テキスト ボックス 562"/>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4" name="テキスト ボックス 563"/>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5" name="テキスト ボックス 564"/>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80</xdr:row>
      <xdr:rowOff>44450</xdr:rowOff>
    </xdr:from>
    <xdr:to>
      <xdr:col>85</xdr:col>
      <xdr:colOff>177800</xdr:colOff>
      <xdr:row>80</xdr:row>
      <xdr:rowOff>146050</xdr:rowOff>
    </xdr:to>
    <xdr:sp macro="" textlink="">
      <xdr:nvSpPr>
        <xdr:cNvPr id="566" name="楕円 565"/>
        <xdr:cNvSpPr/>
      </xdr:nvSpPr>
      <xdr:spPr>
        <a:xfrm>
          <a:off x="14649450" y="13258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67310</xdr:rowOff>
    </xdr:from>
    <xdr:ext cx="405130" cy="259080"/>
    <xdr:sp macro="" textlink="">
      <xdr:nvSpPr>
        <xdr:cNvPr id="567" name="【児童館】&#10;有形固定資産減価償却率該当値テキスト"/>
        <xdr:cNvSpPr txBox="1"/>
      </xdr:nvSpPr>
      <xdr:spPr>
        <a:xfrm>
          <a:off x="14738350" y="1311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568" name="楕円 567"/>
        <xdr:cNvSpPr/>
      </xdr:nvSpPr>
      <xdr:spPr>
        <a:xfrm>
          <a:off x="13887450" y="1331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152400</xdr:rowOff>
    </xdr:to>
    <xdr:cxnSp macro="">
      <xdr:nvCxnSpPr>
        <xdr:cNvPr id="569" name="直線コネクタ 568"/>
        <xdr:cNvCxnSpPr/>
      </xdr:nvCxnSpPr>
      <xdr:spPr>
        <a:xfrm flipV="1">
          <a:off x="13938250" y="13309600"/>
          <a:ext cx="762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130175</xdr:rowOff>
    </xdr:from>
    <xdr:to>
      <xdr:col>76</xdr:col>
      <xdr:colOff>165100</xdr:colOff>
      <xdr:row>85</xdr:row>
      <xdr:rowOff>60325</xdr:rowOff>
    </xdr:to>
    <xdr:sp macro="" textlink="">
      <xdr:nvSpPr>
        <xdr:cNvPr id="570" name="楕円 569"/>
        <xdr:cNvSpPr/>
      </xdr:nvSpPr>
      <xdr:spPr>
        <a:xfrm>
          <a:off x="13093700" y="14004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85</xdr:row>
      <xdr:rowOff>9525</xdr:rowOff>
    </xdr:to>
    <xdr:cxnSp macro="">
      <xdr:nvCxnSpPr>
        <xdr:cNvPr id="571" name="直線コネクタ 570"/>
        <xdr:cNvCxnSpPr/>
      </xdr:nvCxnSpPr>
      <xdr:spPr>
        <a:xfrm flipV="1">
          <a:off x="13144500" y="13366750"/>
          <a:ext cx="793750" cy="682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161925</xdr:rowOff>
    </xdr:from>
    <xdr:ext cx="405130" cy="259080"/>
    <xdr:sp macro="" textlink="">
      <xdr:nvSpPr>
        <xdr:cNvPr id="572" name="n_1aveValue【児童館】&#10;有形固定資産減価償却率"/>
        <xdr:cNvSpPr txBox="1"/>
      </xdr:nvSpPr>
      <xdr:spPr>
        <a:xfrm>
          <a:off x="13742035" y="13706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2540</xdr:rowOff>
    </xdr:from>
    <xdr:ext cx="397510" cy="259080"/>
    <xdr:sp macro="" textlink="">
      <xdr:nvSpPr>
        <xdr:cNvPr id="573" name="n_2aveValue【児童館】&#10;有形固定資産減価償却率"/>
        <xdr:cNvSpPr txBox="1"/>
      </xdr:nvSpPr>
      <xdr:spPr>
        <a:xfrm>
          <a:off x="12960985" y="1305179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48260</xdr:rowOff>
    </xdr:from>
    <xdr:ext cx="405130" cy="259080"/>
    <xdr:sp macro="" textlink="">
      <xdr:nvSpPr>
        <xdr:cNvPr id="574" name="n_1mainValue【児童館】&#10;有形固定資産減価償却率"/>
        <xdr:cNvSpPr txBox="1"/>
      </xdr:nvSpPr>
      <xdr:spPr>
        <a:xfrm>
          <a:off x="13742035" y="1309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52070</xdr:rowOff>
    </xdr:from>
    <xdr:ext cx="397510" cy="251460"/>
    <xdr:sp macro="" textlink="">
      <xdr:nvSpPr>
        <xdr:cNvPr id="575" name="n_2mainValue【児童館】&#10;有形固定資産減価償却率"/>
        <xdr:cNvSpPr txBox="1"/>
      </xdr:nvSpPr>
      <xdr:spPr>
        <a:xfrm>
          <a:off x="12960985" y="1409192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2265" cy="217805"/>
    <xdr:sp macro="" textlink="">
      <xdr:nvSpPr>
        <xdr:cNvPr id="584" name="テキスト ボックス 583"/>
        <xdr:cNvSpPr txBox="1"/>
      </xdr:nvSpPr>
      <xdr:spPr>
        <a:xfrm>
          <a:off x="16440150" y="1229995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586" name="直線コネクタ 585"/>
        <xdr:cNvCxnSpPr/>
      </xdr:nvCxnSpPr>
      <xdr:spPr>
        <a:xfrm>
          <a:off x="16459200" y="14367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59740" cy="259080"/>
    <xdr:sp macro="" textlink="">
      <xdr:nvSpPr>
        <xdr:cNvPr id="587" name="テキスト ボックス 586"/>
        <xdr:cNvSpPr txBox="1"/>
      </xdr:nvSpPr>
      <xdr:spPr>
        <a:xfrm>
          <a:off x="16048990" y="1423162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88" name="直線コネクタ 587"/>
        <xdr:cNvCxnSpPr/>
      </xdr:nvCxnSpPr>
      <xdr:spPr>
        <a:xfrm>
          <a:off x="16459200" y="14053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59740" cy="251460"/>
    <xdr:sp macro="" textlink="">
      <xdr:nvSpPr>
        <xdr:cNvPr id="589" name="テキスト ボックス 588"/>
        <xdr:cNvSpPr txBox="1"/>
      </xdr:nvSpPr>
      <xdr:spPr>
        <a:xfrm>
          <a:off x="16048990" y="1391729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90" name="直線コネクタ 589"/>
        <xdr:cNvCxnSpPr/>
      </xdr:nvCxnSpPr>
      <xdr:spPr>
        <a:xfrm>
          <a:off x="16459200" y="13739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59740" cy="259080"/>
    <xdr:sp macro="" textlink="">
      <xdr:nvSpPr>
        <xdr:cNvPr id="591" name="テキスト ボックス 590"/>
        <xdr:cNvSpPr txBox="1"/>
      </xdr:nvSpPr>
      <xdr:spPr>
        <a:xfrm>
          <a:off x="16048990" y="1360360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592" name="直線コネクタ 591"/>
        <xdr:cNvCxnSpPr/>
      </xdr:nvCxnSpPr>
      <xdr:spPr>
        <a:xfrm>
          <a:off x="16459200" y="1342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59740" cy="251460"/>
    <xdr:sp macro="" textlink="">
      <xdr:nvSpPr>
        <xdr:cNvPr id="593" name="テキスト ボックス 592"/>
        <xdr:cNvSpPr txBox="1"/>
      </xdr:nvSpPr>
      <xdr:spPr>
        <a:xfrm>
          <a:off x="16048990" y="1328991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94" name="直線コネクタ 593"/>
        <xdr:cNvCxnSpPr/>
      </xdr:nvCxnSpPr>
      <xdr:spPr>
        <a:xfrm>
          <a:off x="16459200" y="1311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59740" cy="259080"/>
    <xdr:sp macro="" textlink="">
      <xdr:nvSpPr>
        <xdr:cNvPr id="595" name="テキスト ボックス 594"/>
        <xdr:cNvSpPr txBox="1"/>
      </xdr:nvSpPr>
      <xdr:spPr>
        <a:xfrm>
          <a:off x="16048990" y="129762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596" name="直線コネクタ 595"/>
        <xdr:cNvCxnSpPr/>
      </xdr:nvCxnSpPr>
      <xdr:spPr>
        <a:xfrm>
          <a:off x="16459200" y="12797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59740" cy="259080"/>
    <xdr:sp macro="" textlink="">
      <xdr:nvSpPr>
        <xdr:cNvPr id="597" name="テキスト ボックス 596"/>
        <xdr:cNvSpPr txBox="1"/>
      </xdr:nvSpPr>
      <xdr:spPr>
        <a:xfrm>
          <a:off x="16048990" y="126619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59740" cy="259080"/>
    <xdr:sp macro="" textlink="">
      <xdr:nvSpPr>
        <xdr:cNvPr id="599" name="テキスト ボックス 598"/>
        <xdr:cNvSpPr txBox="1"/>
      </xdr:nvSpPr>
      <xdr:spPr>
        <a:xfrm>
          <a:off x="1604899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100965</xdr:rowOff>
    </xdr:from>
    <xdr:to>
      <xdr:col>116</xdr:col>
      <xdr:colOff>62865</xdr:colOff>
      <xdr:row>86</xdr:row>
      <xdr:rowOff>38100</xdr:rowOff>
    </xdr:to>
    <xdr:cxnSp macro="">
      <xdr:nvCxnSpPr>
        <xdr:cNvPr id="601" name="直線コネクタ 600"/>
        <xdr:cNvCxnSpPr/>
      </xdr:nvCxnSpPr>
      <xdr:spPr>
        <a:xfrm flipV="1">
          <a:off x="19951065" y="1282001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41910</xdr:rowOff>
    </xdr:from>
    <xdr:ext cx="469900" cy="251460"/>
    <xdr:sp macro="" textlink="">
      <xdr:nvSpPr>
        <xdr:cNvPr id="602" name="【児童館】&#10;一人当たり面積最小値テキスト"/>
        <xdr:cNvSpPr txBox="1"/>
      </xdr:nvSpPr>
      <xdr:spPr>
        <a:xfrm>
          <a:off x="19989800" y="142468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03" name="直線コネクタ 602"/>
        <xdr:cNvCxnSpPr/>
      </xdr:nvCxnSpPr>
      <xdr:spPr>
        <a:xfrm>
          <a:off x="19881850" y="14243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47625</xdr:rowOff>
    </xdr:from>
    <xdr:ext cx="469900" cy="259080"/>
    <xdr:sp macro="" textlink="">
      <xdr:nvSpPr>
        <xdr:cNvPr id="604" name="【児童館】&#10;一人当たり面積最大値テキスト"/>
        <xdr:cNvSpPr txBox="1"/>
      </xdr:nvSpPr>
      <xdr:spPr>
        <a:xfrm>
          <a:off x="19989800" y="12601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100965</xdr:rowOff>
    </xdr:from>
    <xdr:to>
      <xdr:col>116</xdr:col>
      <xdr:colOff>152400</xdr:colOff>
      <xdr:row>77</xdr:row>
      <xdr:rowOff>100965</xdr:rowOff>
    </xdr:to>
    <xdr:cxnSp macro="">
      <xdr:nvCxnSpPr>
        <xdr:cNvPr id="605" name="直線コネクタ 604"/>
        <xdr:cNvCxnSpPr/>
      </xdr:nvCxnSpPr>
      <xdr:spPr>
        <a:xfrm>
          <a:off x="19881850" y="12820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130175</xdr:rowOff>
    </xdr:from>
    <xdr:ext cx="469900" cy="259080"/>
    <xdr:sp macro="" textlink="">
      <xdr:nvSpPr>
        <xdr:cNvPr id="606" name="【児童館】&#10;一人当たり面積平均値テキスト"/>
        <xdr:cNvSpPr txBox="1"/>
      </xdr:nvSpPr>
      <xdr:spPr>
        <a:xfrm>
          <a:off x="19989800" y="135096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107315</xdr:rowOff>
    </xdr:from>
    <xdr:to>
      <xdr:col>116</xdr:col>
      <xdr:colOff>114300</xdr:colOff>
      <xdr:row>83</xdr:row>
      <xdr:rowOff>37465</xdr:rowOff>
    </xdr:to>
    <xdr:sp macro="" textlink="">
      <xdr:nvSpPr>
        <xdr:cNvPr id="607" name="フローチャート: 判断 606"/>
        <xdr:cNvSpPr/>
      </xdr:nvSpPr>
      <xdr:spPr>
        <a:xfrm>
          <a:off x="19900900" y="13651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608" name="フローチャート: 判断 607"/>
        <xdr:cNvSpPr/>
      </xdr:nvSpPr>
      <xdr:spPr>
        <a:xfrm>
          <a:off x="1915795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153035</xdr:rowOff>
    </xdr:from>
    <xdr:to>
      <xdr:col>107</xdr:col>
      <xdr:colOff>101600</xdr:colOff>
      <xdr:row>84</xdr:row>
      <xdr:rowOff>83185</xdr:rowOff>
    </xdr:to>
    <xdr:sp macro="" textlink="">
      <xdr:nvSpPr>
        <xdr:cNvPr id="609" name="フローチャート: 判断 608"/>
        <xdr:cNvSpPr/>
      </xdr:nvSpPr>
      <xdr:spPr>
        <a:xfrm>
          <a:off x="18345150" y="13862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0" name="テキスト ボックス 609"/>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1" name="テキスト ボックス 610"/>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12" name="テキスト ボックス 611"/>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13" name="テキスト ボックス 612"/>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14" name="テキスト ボックス 613"/>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15" name="楕円 614"/>
        <xdr:cNvSpPr/>
      </xdr:nvSpPr>
      <xdr:spPr>
        <a:xfrm>
          <a:off x="1990090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73660</xdr:rowOff>
    </xdr:from>
    <xdr:ext cx="469900" cy="259080"/>
    <xdr:sp macro="" textlink="">
      <xdr:nvSpPr>
        <xdr:cNvPr id="616" name="【児童館】&#10;一人当たり面積該当値テキスト"/>
        <xdr:cNvSpPr txBox="1"/>
      </xdr:nvSpPr>
      <xdr:spPr>
        <a:xfrm>
          <a:off x="19989800" y="1411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17" name="楕円 616"/>
        <xdr:cNvSpPr/>
      </xdr:nvSpPr>
      <xdr:spPr>
        <a:xfrm>
          <a:off x="19157950" y="14198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18" name="直線コネクタ 617"/>
        <xdr:cNvCxnSpPr/>
      </xdr:nvCxnSpPr>
      <xdr:spPr>
        <a:xfrm>
          <a:off x="19202400" y="142430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38735</xdr:rowOff>
    </xdr:from>
    <xdr:to>
      <xdr:col>107</xdr:col>
      <xdr:colOff>101600</xdr:colOff>
      <xdr:row>85</xdr:row>
      <xdr:rowOff>140335</xdr:rowOff>
    </xdr:to>
    <xdr:sp macro="" textlink="">
      <xdr:nvSpPr>
        <xdr:cNvPr id="619" name="楕円 618"/>
        <xdr:cNvSpPr/>
      </xdr:nvSpPr>
      <xdr:spPr>
        <a:xfrm>
          <a:off x="1834515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89535</xdr:rowOff>
    </xdr:from>
    <xdr:to>
      <xdr:col>111</xdr:col>
      <xdr:colOff>177800</xdr:colOff>
      <xdr:row>86</xdr:row>
      <xdr:rowOff>38100</xdr:rowOff>
    </xdr:to>
    <xdr:cxnSp macro="">
      <xdr:nvCxnSpPr>
        <xdr:cNvPr id="620" name="直線コネクタ 619"/>
        <xdr:cNvCxnSpPr/>
      </xdr:nvCxnSpPr>
      <xdr:spPr>
        <a:xfrm>
          <a:off x="18395950" y="14129385"/>
          <a:ext cx="8064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143510</xdr:rowOff>
    </xdr:from>
    <xdr:ext cx="469900" cy="251460"/>
    <xdr:sp macro="" textlink="">
      <xdr:nvSpPr>
        <xdr:cNvPr id="621" name="n_1aveValue【児童館】&#10;一人当たり面積"/>
        <xdr:cNvSpPr txBox="1"/>
      </xdr:nvSpPr>
      <xdr:spPr>
        <a:xfrm>
          <a:off x="18980150" y="136880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99695</xdr:rowOff>
    </xdr:from>
    <xdr:ext cx="462280" cy="251460"/>
    <xdr:sp macro="" textlink="">
      <xdr:nvSpPr>
        <xdr:cNvPr id="622" name="n_2aveValue【児童館】&#10;一人当たり面積"/>
        <xdr:cNvSpPr txBox="1"/>
      </xdr:nvSpPr>
      <xdr:spPr>
        <a:xfrm>
          <a:off x="18180050" y="136442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80010</xdr:rowOff>
    </xdr:from>
    <xdr:ext cx="469900" cy="259080"/>
    <xdr:sp macro="" textlink="">
      <xdr:nvSpPr>
        <xdr:cNvPr id="623" name="n_1mainValue【児童館】&#10;一人当たり面積"/>
        <xdr:cNvSpPr txBox="1"/>
      </xdr:nvSpPr>
      <xdr:spPr>
        <a:xfrm>
          <a:off x="18980150" y="1428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132080</xdr:rowOff>
    </xdr:from>
    <xdr:ext cx="462280" cy="251460"/>
    <xdr:sp macro="" textlink="">
      <xdr:nvSpPr>
        <xdr:cNvPr id="624" name="n_2mainValue【児童館】&#10;一人当たり面積"/>
        <xdr:cNvSpPr txBox="1"/>
      </xdr:nvSpPr>
      <xdr:spPr>
        <a:xfrm>
          <a:off x="18180050" y="141719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5" name="正方形/長方形 62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6" name="正方形/長方形 625"/>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7" name="正方形/長方形 626"/>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8" name="正方形/長方形 627"/>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9" name="正方形/長方形 628"/>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0" name="正方形/長方形 629"/>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1" name="正方形/長方形 630"/>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正方形/長方形 631"/>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0830" cy="225425"/>
    <xdr:sp macro="" textlink="">
      <xdr:nvSpPr>
        <xdr:cNvPr id="633" name="テキスト ボックス 632"/>
        <xdr:cNvSpPr txBox="1"/>
      </xdr:nvSpPr>
      <xdr:spPr>
        <a:xfrm>
          <a:off x="11169650" y="16002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4" name="直線コネクタ 633"/>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110</xdr:row>
      <xdr:rowOff>48260</xdr:rowOff>
    </xdr:from>
    <xdr:ext cx="403225" cy="259080"/>
    <xdr:sp macro="" textlink="">
      <xdr:nvSpPr>
        <xdr:cNvPr id="635" name="テキスト ボックス 634"/>
        <xdr:cNvSpPr txBox="1"/>
      </xdr:nvSpPr>
      <xdr:spPr>
        <a:xfrm>
          <a:off x="10842625" y="183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36" name="直線コネクタ 635"/>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108</xdr:row>
      <xdr:rowOff>64770</xdr:rowOff>
    </xdr:from>
    <xdr:ext cx="403225" cy="251460"/>
    <xdr:sp macro="" textlink="">
      <xdr:nvSpPr>
        <xdr:cNvPr id="637" name="テキスト ボックス 636"/>
        <xdr:cNvSpPr txBox="1"/>
      </xdr:nvSpPr>
      <xdr:spPr>
        <a:xfrm>
          <a:off x="10842625" y="1800987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38" name="直線コネクタ 637"/>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39" name="テキスト ボックス 638"/>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40" name="直線コネクタ 639"/>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1460"/>
    <xdr:sp macro="" textlink="">
      <xdr:nvSpPr>
        <xdr:cNvPr id="641" name="テキスト ボックス 640"/>
        <xdr:cNvSpPr txBox="1"/>
      </xdr:nvSpPr>
      <xdr:spPr>
        <a:xfrm>
          <a:off x="10842625" y="173570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42" name="直線コネクタ 641"/>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43" name="テキスト ボックス 642"/>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44" name="直線コネクタ 643"/>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45" name="テキスト ボックス 644"/>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46" name="直線コネクタ 645"/>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59740" cy="251460"/>
    <xdr:sp macro="" textlink="">
      <xdr:nvSpPr>
        <xdr:cNvPr id="647" name="テキスト ボックス 646"/>
        <xdr:cNvSpPr txBox="1"/>
      </xdr:nvSpPr>
      <xdr:spPr>
        <a:xfrm>
          <a:off x="10797540" y="163766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59740" cy="259080"/>
    <xdr:sp macro="" textlink="">
      <xdr:nvSpPr>
        <xdr:cNvPr id="649" name="テキスト ボックス 648"/>
        <xdr:cNvSpPr txBox="1"/>
      </xdr:nvSpPr>
      <xdr:spPr>
        <a:xfrm>
          <a:off x="1079754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公民館】&#10;有形固定資産減価償却率グラフ枠"/>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50165</xdr:rowOff>
    </xdr:from>
    <xdr:to>
      <xdr:col>85</xdr:col>
      <xdr:colOff>126365</xdr:colOff>
      <xdr:row>108</xdr:row>
      <xdr:rowOff>36830</xdr:rowOff>
    </xdr:to>
    <xdr:cxnSp macro="">
      <xdr:nvCxnSpPr>
        <xdr:cNvPr id="651" name="直線コネクタ 650"/>
        <xdr:cNvCxnSpPr/>
      </xdr:nvCxnSpPr>
      <xdr:spPr>
        <a:xfrm flipV="1">
          <a:off x="14699615" y="16623665"/>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40640</xdr:rowOff>
    </xdr:from>
    <xdr:ext cx="405130" cy="251460"/>
    <xdr:sp macro="" textlink="">
      <xdr:nvSpPr>
        <xdr:cNvPr id="652" name="【公民館】&#10;有形固定資産減価償却率最小値テキスト"/>
        <xdr:cNvSpPr txBox="1"/>
      </xdr:nvSpPr>
      <xdr:spPr>
        <a:xfrm>
          <a:off x="14738350" y="179857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36830</xdr:rowOff>
    </xdr:from>
    <xdr:to>
      <xdr:col>86</xdr:col>
      <xdr:colOff>25400</xdr:colOff>
      <xdr:row>108</xdr:row>
      <xdr:rowOff>36830</xdr:rowOff>
    </xdr:to>
    <xdr:cxnSp macro="">
      <xdr:nvCxnSpPr>
        <xdr:cNvPr id="653" name="直線コネクタ 652"/>
        <xdr:cNvCxnSpPr/>
      </xdr:nvCxnSpPr>
      <xdr:spPr>
        <a:xfrm>
          <a:off x="14611350" y="17981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168275</xdr:rowOff>
    </xdr:from>
    <xdr:ext cx="405130" cy="251460"/>
    <xdr:sp macro="" textlink="">
      <xdr:nvSpPr>
        <xdr:cNvPr id="654" name="【公民館】&#10;有形固定資産減価償却率最大値テキスト"/>
        <xdr:cNvSpPr txBox="1"/>
      </xdr:nvSpPr>
      <xdr:spPr>
        <a:xfrm>
          <a:off x="14738350" y="1639887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50165</xdr:rowOff>
    </xdr:from>
    <xdr:to>
      <xdr:col>86</xdr:col>
      <xdr:colOff>25400</xdr:colOff>
      <xdr:row>100</xdr:row>
      <xdr:rowOff>50165</xdr:rowOff>
    </xdr:to>
    <xdr:cxnSp macro="">
      <xdr:nvCxnSpPr>
        <xdr:cNvPr id="655" name="直線コネクタ 654"/>
        <xdr:cNvCxnSpPr/>
      </xdr:nvCxnSpPr>
      <xdr:spPr>
        <a:xfrm>
          <a:off x="14611350" y="1662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50165</xdr:rowOff>
    </xdr:from>
    <xdr:ext cx="405130" cy="259080"/>
    <xdr:sp macro="" textlink="">
      <xdr:nvSpPr>
        <xdr:cNvPr id="656" name="【公民館】&#10;有形固定資産減価償却率平均値テキスト"/>
        <xdr:cNvSpPr txBox="1"/>
      </xdr:nvSpPr>
      <xdr:spPr>
        <a:xfrm>
          <a:off x="14738350" y="173094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27305</xdr:rowOff>
    </xdr:from>
    <xdr:to>
      <xdr:col>85</xdr:col>
      <xdr:colOff>177800</xdr:colOff>
      <xdr:row>105</xdr:row>
      <xdr:rowOff>128905</xdr:rowOff>
    </xdr:to>
    <xdr:sp macro="" textlink="">
      <xdr:nvSpPr>
        <xdr:cNvPr id="657" name="フローチャート: 判断 656"/>
        <xdr:cNvSpPr/>
      </xdr:nvSpPr>
      <xdr:spPr>
        <a:xfrm>
          <a:off x="14649450" y="174580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52070</xdr:rowOff>
    </xdr:from>
    <xdr:to>
      <xdr:col>81</xdr:col>
      <xdr:colOff>101600</xdr:colOff>
      <xdr:row>106</xdr:row>
      <xdr:rowOff>153035</xdr:rowOff>
    </xdr:to>
    <xdr:sp macro="" textlink="">
      <xdr:nvSpPr>
        <xdr:cNvPr id="658" name="フローチャート: 判断 657"/>
        <xdr:cNvSpPr/>
      </xdr:nvSpPr>
      <xdr:spPr>
        <a:xfrm>
          <a:off x="13887450" y="1765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111760</xdr:rowOff>
    </xdr:from>
    <xdr:to>
      <xdr:col>76</xdr:col>
      <xdr:colOff>165100</xdr:colOff>
      <xdr:row>106</xdr:row>
      <xdr:rowOff>41910</xdr:rowOff>
    </xdr:to>
    <xdr:sp macro="" textlink="">
      <xdr:nvSpPr>
        <xdr:cNvPr id="659" name="フローチャート: 判断 658"/>
        <xdr:cNvSpPr/>
      </xdr:nvSpPr>
      <xdr:spPr>
        <a:xfrm>
          <a:off x="13093700" y="1754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0" name="テキスト ボックス 659"/>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61" name="テキスト ボックス 660"/>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62" name="テキスト ボックス 661"/>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63" name="テキスト ボックス 662"/>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64" name="テキスト ボックス 663"/>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99060</xdr:rowOff>
    </xdr:from>
    <xdr:to>
      <xdr:col>85</xdr:col>
      <xdr:colOff>177800</xdr:colOff>
      <xdr:row>106</xdr:row>
      <xdr:rowOff>29210</xdr:rowOff>
    </xdr:to>
    <xdr:sp macro="" textlink="">
      <xdr:nvSpPr>
        <xdr:cNvPr id="665" name="楕円 664"/>
        <xdr:cNvSpPr/>
      </xdr:nvSpPr>
      <xdr:spPr>
        <a:xfrm>
          <a:off x="14649450" y="175298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77470</xdr:rowOff>
    </xdr:from>
    <xdr:ext cx="405130" cy="251460"/>
    <xdr:sp macro="" textlink="">
      <xdr:nvSpPr>
        <xdr:cNvPr id="666" name="【公民館】&#10;有形固定資産減価償却率該当値テキスト"/>
        <xdr:cNvSpPr txBox="1"/>
      </xdr:nvSpPr>
      <xdr:spPr>
        <a:xfrm>
          <a:off x="14738350" y="175082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164465</xdr:rowOff>
    </xdr:from>
    <xdr:to>
      <xdr:col>81</xdr:col>
      <xdr:colOff>101600</xdr:colOff>
      <xdr:row>106</xdr:row>
      <xdr:rowOff>94615</xdr:rowOff>
    </xdr:to>
    <xdr:sp macro="" textlink="">
      <xdr:nvSpPr>
        <xdr:cNvPr id="667" name="楕円 666"/>
        <xdr:cNvSpPr/>
      </xdr:nvSpPr>
      <xdr:spPr>
        <a:xfrm>
          <a:off x="13887450" y="175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149860</xdr:rowOff>
    </xdr:from>
    <xdr:to>
      <xdr:col>85</xdr:col>
      <xdr:colOff>127000</xdr:colOff>
      <xdr:row>106</xdr:row>
      <xdr:rowOff>43815</xdr:rowOff>
    </xdr:to>
    <xdr:cxnSp macro="">
      <xdr:nvCxnSpPr>
        <xdr:cNvPr id="668" name="直線コネクタ 667"/>
        <xdr:cNvCxnSpPr/>
      </xdr:nvCxnSpPr>
      <xdr:spPr>
        <a:xfrm flipV="1">
          <a:off x="13938250" y="17580610"/>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157480</xdr:rowOff>
    </xdr:from>
    <xdr:to>
      <xdr:col>76</xdr:col>
      <xdr:colOff>165100</xdr:colOff>
      <xdr:row>106</xdr:row>
      <xdr:rowOff>87630</xdr:rowOff>
    </xdr:to>
    <xdr:sp macro="" textlink="">
      <xdr:nvSpPr>
        <xdr:cNvPr id="669" name="楕円 668"/>
        <xdr:cNvSpPr/>
      </xdr:nvSpPr>
      <xdr:spPr>
        <a:xfrm>
          <a:off x="13093700" y="175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36830</xdr:rowOff>
    </xdr:from>
    <xdr:to>
      <xdr:col>81</xdr:col>
      <xdr:colOff>50800</xdr:colOff>
      <xdr:row>106</xdr:row>
      <xdr:rowOff>43815</xdr:rowOff>
    </xdr:to>
    <xdr:cxnSp macro="">
      <xdr:nvCxnSpPr>
        <xdr:cNvPr id="670" name="直線コネクタ 669"/>
        <xdr:cNvCxnSpPr/>
      </xdr:nvCxnSpPr>
      <xdr:spPr>
        <a:xfrm>
          <a:off x="13144500" y="1763903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144145</xdr:rowOff>
    </xdr:from>
    <xdr:ext cx="405130" cy="251460"/>
    <xdr:sp macro="" textlink="">
      <xdr:nvSpPr>
        <xdr:cNvPr id="671" name="n_1aveValue【公民館】&#10;有形固定資産減価償却率"/>
        <xdr:cNvSpPr txBox="1"/>
      </xdr:nvSpPr>
      <xdr:spPr>
        <a:xfrm>
          <a:off x="13742035" y="1774634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58420</xdr:rowOff>
    </xdr:from>
    <xdr:ext cx="397510" cy="259080"/>
    <xdr:sp macro="" textlink="">
      <xdr:nvSpPr>
        <xdr:cNvPr id="672" name="n_2aveValue【公民館】&#10;有形固定資産減価償却率"/>
        <xdr:cNvSpPr txBox="1"/>
      </xdr:nvSpPr>
      <xdr:spPr>
        <a:xfrm>
          <a:off x="12960985" y="1731772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111125</xdr:rowOff>
    </xdr:from>
    <xdr:ext cx="405130" cy="251460"/>
    <xdr:sp macro="" textlink="">
      <xdr:nvSpPr>
        <xdr:cNvPr id="673" name="n_1mainValue【公民館】&#10;有形固定資産減価償却率"/>
        <xdr:cNvSpPr txBox="1"/>
      </xdr:nvSpPr>
      <xdr:spPr>
        <a:xfrm>
          <a:off x="13742035" y="173704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78740</xdr:rowOff>
    </xdr:from>
    <xdr:ext cx="397510" cy="259080"/>
    <xdr:sp macro="" textlink="">
      <xdr:nvSpPr>
        <xdr:cNvPr id="674" name="n_2mainValue【公民館】&#10;有形固定資産減価償却率"/>
        <xdr:cNvSpPr txBox="1"/>
      </xdr:nvSpPr>
      <xdr:spPr>
        <a:xfrm>
          <a:off x="12960985" y="1768094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5" name="正方形/長方形 674"/>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6" name="正方形/長方形 675"/>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7" name="正方形/長方形 676"/>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8" name="正方形/長方形 677"/>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9" name="正方形/長方形 678"/>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0" name="正方形/長方形 679"/>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1" name="正方形/長方形 680"/>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2" name="正方形/長方形 681"/>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2265" cy="225425"/>
    <xdr:sp macro="" textlink="">
      <xdr:nvSpPr>
        <xdr:cNvPr id="683" name="テキスト ボックス 682"/>
        <xdr:cNvSpPr txBox="1"/>
      </xdr:nvSpPr>
      <xdr:spPr>
        <a:xfrm>
          <a:off x="16440150" y="160020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4" name="直線コネクタ 683"/>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5" name="直線コネクタ 684"/>
        <xdr:cNvCxnSpPr/>
      </xdr:nvCxnSpPr>
      <xdr:spPr>
        <a:xfrm>
          <a:off x="16459200" y="180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59740" cy="259080"/>
    <xdr:sp macro="" textlink="">
      <xdr:nvSpPr>
        <xdr:cNvPr id="686" name="テキスト ボックス 685"/>
        <xdr:cNvSpPr txBox="1"/>
      </xdr:nvSpPr>
      <xdr:spPr>
        <a:xfrm>
          <a:off x="16048990" y="17955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7" name="直線コネクタ 686"/>
        <xdr:cNvCxnSpPr/>
      </xdr:nvCxnSpPr>
      <xdr:spPr>
        <a:xfrm>
          <a:off x="16459200" y="17716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59740" cy="251460"/>
    <xdr:sp macro="" textlink="">
      <xdr:nvSpPr>
        <xdr:cNvPr id="688" name="テキスト ボックス 687"/>
        <xdr:cNvSpPr txBox="1"/>
      </xdr:nvSpPr>
      <xdr:spPr>
        <a:xfrm>
          <a:off x="16048990" y="175742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9" name="直線コネクタ 688"/>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59740" cy="259080"/>
    <xdr:sp macro="" textlink="">
      <xdr:nvSpPr>
        <xdr:cNvPr id="690" name="テキスト ボックス 689"/>
        <xdr:cNvSpPr txBox="1"/>
      </xdr:nvSpPr>
      <xdr:spPr>
        <a:xfrm>
          <a:off x="16048990" y="17193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1" name="直線コネクタ 690"/>
        <xdr:cNvCxnSpPr/>
      </xdr:nvCxnSpPr>
      <xdr:spPr>
        <a:xfrm>
          <a:off x="16459200" y="1695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59740" cy="259080"/>
    <xdr:sp macro="" textlink="">
      <xdr:nvSpPr>
        <xdr:cNvPr id="692" name="テキスト ボックス 691"/>
        <xdr:cNvSpPr txBox="1"/>
      </xdr:nvSpPr>
      <xdr:spPr>
        <a:xfrm>
          <a:off x="16048990" y="16812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3" name="直線コネクタ 692"/>
        <xdr:cNvCxnSpPr/>
      </xdr:nvCxnSpPr>
      <xdr:spPr>
        <a:xfrm>
          <a:off x="16459200" y="1657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59740" cy="251460"/>
    <xdr:sp macro="" textlink="">
      <xdr:nvSpPr>
        <xdr:cNvPr id="694" name="テキスト ボックス 693"/>
        <xdr:cNvSpPr txBox="1"/>
      </xdr:nvSpPr>
      <xdr:spPr>
        <a:xfrm>
          <a:off x="16048990" y="164312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59740" cy="259080"/>
    <xdr:sp macro="" textlink="">
      <xdr:nvSpPr>
        <xdr:cNvPr id="696" name="テキスト ボックス 695"/>
        <xdr:cNvSpPr txBox="1"/>
      </xdr:nvSpPr>
      <xdr:spPr>
        <a:xfrm>
          <a:off x="1604899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公民館】&#10;一人当たり面積グラフ枠"/>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90170</xdr:rowOff>
    </xdr:from>
    <xdr:to>
      <xdr:col>116</xdr:col>
      <xdr:colOff>62865</xdr:colOff>
      <xdr:row>108</xdr:row>
      <xdr:rowOff>68580</xdr:rowOff>
    </xdr:to>
    <xdr:cxnSp macro="">
      <xdr:nvCxnSpPr>
        <xdr:cNvPr id="698" name="直線コネクタ 697"/>
        <xdr:cNvCxnSpPr/>
      </xdr:nvCxnSpPr>
      <xdr:spPr>
        <a:xfrm flipV="1">
          <a:off x="19951065" y="16492220"/>
          <a:ext cx="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72390</xdr:rowOff>
    </xdr:from>
    <xdr:ext cx="469900" cy="259080"/>
    <xdr:sp macro="" textlink="">
      <xdr:nvSpPr>
        <xdr:cNvPr id="699" name="【公民館】&#10;一人当たり面積最小値テキスト"/>
        <xdr:cNvSpPr txBox="1"/>
      </xdr:nvSpPr>
      <xdr:spPr>
        <a:xfrm>
          <a:off x="19989800" y="1801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700" name="直線コネクタ 699"/>
        <xdr:cNvCxnSpPr/>
      </xdr:nvCxnSpPr>
      <xdr:spPr>
        <a:xfrm>
          <a:off x="19881850" y="1801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36830</xdr:rowOff>
    </xdr:from>
    <xdr:ext cx="469900" cy="259080"/>
    <xdr:sp macro="" textlink="">
      <xdr:nvSpPr>
        <xdr:cNvPr id="701" name="【公民館】&#10;一人当たり面積最大値テキスト"/>
        <xdr:cNvSpPr txBox="1"/>
      </xdr:nvSpPr>
      <xdr:spPr>
        <a:xfrm>
          <a:off x="19989800" y="16267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702" name="直線コネクタ 701"/>
        <xdr:cNvCxnSpPr/>
      </xdr:nvCxnSpPr>
      <xdr:spPr>
        <a:xfrm>
          <a:off x="19881850" y="16492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160020</xdr:rowOff>
    </xdr:from>
    <xdr:ext cx="469900" cy="259080"/>
    <xdr:sp macro="" textlink="">
      <xdr:nvSpPr>
        <xdr:cNvPr id="703" name="【公民館】&#10;一人当たり面積平均値テキスト"/>
        <xdr:cNvSpPr txBox="1"/>
      </xdr:nvSpPr>
      <xdr:spPr>
        <a:xfrm>
          <a:off x="19989800" y="17590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10160</xdr:rowOff>
    </xdr:from>
    <xdr:to>
      <xdr:col>116</xdr:col>
      <xdr:colOff>114300</xdr:colOff>
      <xdr:row>106</xdr:row>
      <xdr:rowOff>111760</xdr:rowOff>
    </xdr:to>
    <xdr:sp macro="" textlink="">
      <xdr:nvSpPr>
        <xdr:cNvPr id="704" name="フローチャート: 判断 703"/>
        <xdr:cNvSpPr/>
      </xdr:nvSpPr>
      <xdr:spPr>
        <a:xfrm>
          <a:off x="19900900" y="1761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05" name="フローチャート: 判断 704"/>
        <xdr:cNvSpPr/>
      </xdr:nvSpPr>
      <xdr:spPr>
        <a:xfrm>
          <a:off x="19157950" y="17654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81280</xdr:rowOff>
    </xdr:from>
    <xdr:to>
      <xdr:col>107</xdr:col>
      <xdr:colOff>101600</xdr:colOff>
      <xdr:row>107</xdr:row>
      <xdr:rowOff>11430</xdr:rowOff>
    </xdr:to>
    <xdr:sp macro="" textlink="">
      <xdr:nvSpPr>
        <xdr:cNvPr id="706" name="フローチャート: 判断 705"/>
        <xdr:cNvSpPr/>
      </xdr:nvSpPr>
      <xdr:spPr>
        <a:xfrm>
          <a:off x="18345150" y="1768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7" name="テキスト ボックス 706"/>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8" name="テキスト ボックス 707"/>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9" name="テキスト ボックス 708"/>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0" name="テキスト ボックス 709"/>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1" name="テキスト ボックス 710"/>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116840</xdr:rowOff>
    </xdr:from>
    <xdr:to>
      <xdr:col>116</xdr:col>
      <xdr:colOff>114300</xdr:colOff>
      <xdr:row>105</xdr:row>
      <xdr:rowOff>46990</xdr:rowOff>
    </xdr:to>
    <xdr:sp macro="" textlink="">
      <xdr:nvSpPr>
        <xdr:cNvPr id="712" name="楕円 711"/>
        <xdr:cNvSpPr/>
      </xdr:nvSpPr>
      <xdr:spPr>
        <a:xfrm>
          <a:off x="199009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139700</xdr:rowOff>
    </xdr:from>
    <xdr:ext cx="469900" cy="259080"/>
    <xdr:sp macro="" textlink="">
      <xdr:nvSpPr>
        <xdr:cNvPr id="713" name="【公民館】&#10;一人当たり面積該当値テキスト"/>
        <xdr:cNvSpPr txBox="1"/>
      </xdr:nvSpPr>
      <xdr:spPr>
        <a:xfrm>
          <a:off x="19989800" y="1722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125730</xdr:rowOff>
    </xdr:from>
    <xdr:to>
      <xdr:col>112</xdr:col>
      <xdr:colOff>38100</xdr:colOff>
      <xdr:row>105</xdr:row>
      <xdr:rowOff>55880</xdr:rowOff>
    </xdr:to>
    <xdr:sp macro="" textlink="">
      <xdr:nvSpPr>
        <xdr:cNvPr id="714" name="楕円 713"/>
        <xdr:cNvSpPr/>
      </xdr:nvSpPr>
      <xdr:spPr>
        <a:xfrm>
          <a:off x="19157950" y="17385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167640</xdr:rowOff>
    </xdr:from>
    <xdr:to>
      <xdr:col>116</xdr:col>
      <xdr:colOff>63500</xdr:colOff>
      <xdr:row>105</xdr:row>
      <xdr:rowOff>5080</xdr:rowOff>
    </xdr:to>
    <xdr:cxnSp macro="">
      <xdr:nvCxnSpPr>
        <xdr:cNvPr id="715" name="直線コネクタ 714"/>
        <xdr:cNvCxnSpPr/>
      </xdr:nvCxnSpPr>
      <xdr:spPr>
        <a:xfrm flipV="1">
          <a:off x="19202400" y="1742694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156210</xdr:rowOff>
    </xdr:from>
    <xdr:to>
      <xdr:col>107</xdr:col>
      <xdr:colOff>101600</xdr:colOff>
      <xdr:row>105</xdr:row>
      <xdr:rowOff>86360</xdr:rowOff>
    </xdr:to>
    <xdr:sp macro="" textlink="">
      <xdr:nvSpPr>
        <xdr:cNvPr id="716" name="楕円 715"/>
        <xdr:cNvSpPr/>
      </xdr:nvSpPr>
      <xdr:spPr>
        <a:xfrm>
          <a:off x="18345150" y="174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5080</xdr:rowOff>
    </xdr:from>
    <xdr:to>
      <xdr:col>111</xdr:col>
      <xdr:colOff>177800</xdr:colOff>
      <xdr:row>105</xdr:row>
      <xdr:rowOff>35560</xdr:rowOff>
    </xdr:to>
    <xdr:cxnSp macro="">
      <xdr:nvCxnSpPr>
        <xdr:cNvPr id="717" name="直線コネクタ 716"/>
        <xdr:cNvCxnSpPr/>
      </xdr:nvCxnSpPr>
      <xdr:spPr>
        <a:xfrm flipV="1">
          <a:off x="18395950" y="1743583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144780</xdr:rowOff>
    </xdr:from>
    <xdr:ext cx="469900" cy="251460"/>
    <xdr:sp macro="" textlink="">
      <xdr:nvSpPr>
        <xdr:cNvPr id="718" name="n_1aveValue【公民館】&#10;一人当たり面積"/>
        <xdr:cNvSpPr txBox="1"/>
      </xdr:nvSpPr>
      <xdr:spPr>
        <a:xfrm>
          <a:off x="18980150" y="177469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2540</xdr:rowOff>
    </xdr:from>
    <xdr:ext cx="462280" cy="259080"/>
    <xdr:sp macro="" textlink="">
      <xdr:nvSpPr>
        <xdr:cNvPr id="719" name="n_2aveValue【公民館】&#10;一人当たり面積"/>
        <xdr:cNvSpPr txBox="1"/>
      </xdr:nvSpPr>
      <xdr:spPr>
        <a:xfrm>
          <a:off x="18180050" y="177761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72390</xdr:rowOff>
    </xdr:from>
    <xdr:ext cx="469900" cy="259080"/>
    <xdr:sp macro="" textlink="">
      <xdr:nvSpPr>
        <xdr:cNvPr id="720" name="n_1mainValue【公民館】&#10;一人当たり面積"/>
        <xdr:cNvSpPr txBox="1"/>
      </xdr:nvSpPr>
      <xdr:spPr>
        <a:xfrm>
          <a:off x="18980150" y="1716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102870</xdr:rowOff>
    </xdr:from>
    <xdr:ext cx="462280" cy="259080"/>
    <xdr:sp macro="" textlink="">
      <xdr:nvSpPr>
        <xdr:cNvPr id="721" name="n_2mainValue【公民館】&#10;一人当たり面積"/>
        <xdr:cNvSpPr txBox="1"/>
      </xdr:nvSpPr>
      <xdr:spPr>
        <a:xfrm>
          <a:off x="18180050" y="17190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本町は類似団体（Ⅳ-1）の中で２番目に面積が広いこともあり道路の一人当たり延長は類似団体の中で最も長く、人口に対して道路資産が多いことがわかる。持続可能な町政運営の観点から資産額が増加する新規投資は極力控え更新投資にシフトしていくことが重要と考えている。</a:t>
          </a:r>
        </a:p>
        <a:p>
          <a:r>
            <a:rPr kumimoji="1" lang="ja-JP" altLang="en-US" sz="1300">
              <a:latin typeface="ＭＳ Ｐゴシック"/>
            </a:rPr>
            <a:t>橋りょう・トンネルの一人当たり有形固定資産額は、類似団体の中で最も高くなっている。橋りょうについては、長寿命化計画に基づき国の支援を受けながら点検や維持補修を行っていく。</a:t>
          </a:r>
        </a:p>
        <a:p>
          <a:r>
            <a:rPr kumimoji="1" lang="ja-JP" altLang="en-US" sz="1300">
              <a:latin typeface="ＭＳ Ｐゴシック"/>
            </a:rPr>
            <a:t>学校施設は、児童・生徒の減少と校舎耐震性の問題などにより、統廃合を行い棟数を減らしてきたことで新しい建物の比率が高く減価償却率は類似団体に比べ低い率となっている。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19,029
18,588
646.20
17,410,231
16,815,834
202,031
9,611,014
17,350,421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15.9
94.0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41350" y="26987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2800" cy="259080"/>
    <xdr:sp macro="" textlink="">
      <xdr:nvSpPr>
        <xdr:cNvPr id="30" name="テキスト ボックス 29"/>
        <xdr:cNvSpPr txBox="1"/>
      </xdr:nvSpPr>
      <xdr:spPr>
        <a:xfrm>
          <a:off x="641350" y="3003550"/>
          <a:ext cx="9702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41350" y="330835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0830" cy="225425"/>
    <xdr:sp macro="" textlink="">
      <xdr:nvSpPr>
        <xdr:cNvPr id="40" name="テキスト ボックス 39"/>
        <xdr:cNvSpPr txBox="1"/>
      </xdr:nvSpPr>
      <xdr:spPr>
        <a:xfrm>
          <a:off x="666750" y="49593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43</xdr:row>
      <xdr:rowOff>105410</xdr:rowOff>
    </xdr:from>
    <xdr:ext cx="331470" cy="259080"/>
    <xdr:sp macro="" textlink="">
      <xdr:nvSpPr>
        <xdr:cNvPr id="42" name="テキスト ボックス 41"/>
        <xdr:cNvSpPr txBox="1"/>
      </xdr:nvSpPr>
      <xdr:spPr>
        <a:xfrm>
          <a:off x="384810" y="72110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6908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4" name="テキスト ボックス 43"/>
        <xdr:cNvSpPr txBox="1"/>
      </xdr:nvSpPr>
      <xdr:spPr>
        <a:xfrm>
          <a:off x="339725" y="6772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464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6" name="テキスト ボックス 45"/>
        <xdr:cNvSpPr txBox="1"/>
      </xdr:nvSpPr>
      <xdr:spPr>
        <a:xfrm>
          <a:off x="339725" y="6328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026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8" name="テキスト ボックス 47"/>
        <xdr:cNvSpPr txBox="1"/>
      </xdr:nvSpPr>
      <xdr:spPr>
        <a:xfrm>
          <a:off x="339725" y="589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0" name="テキスト ボックス 49"/>
        <xdr:cNvSpPr txBox="1"/>
      </xdr:nvSpPr>
      <xdr:spPr>
        <a:xfrm>
          <a:off x="339725" y="5452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14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48260</xdr:rowOff>
    </xdr:from>
    <xdr:ext cx="459740" cy="259080"/>
    <xdr:sp macro="" textlink="">
      <xdr:nvSpPr>
        <xdr:cNvPr id="52" name="テキスト ボックス 51"/>
        <xdr:cNvSpPr txBox="1"/>
      </xdr:nvSpPr>
      <xdr:spPr>
        <a:xfrm>
          <a:off x="275590" y="50076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85800" y="51435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37465</xdr:rowOff>
    </xdr:to>
    <xdr:cxnSp macro="">
      <xdr:nvCxnSpPr>
        <xdr:cNvPr id="54" name="直線コネクタ 53"/>
        <xdr:cNvCxnSpPr/>
      </xdr:nvCxnSpPr>
      <xdr:spPr>
        <a:xfrm flipV="1">
          <a:off x="4177665" y="5542280"/>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41275</xdr:rowOff>
    </xdr:from>
    <xdr:ext cx="405130" cy="251460"/>
    <xdr:sp macro="" textlink="">
      <xdr:nvSpPr>
        <xdr:cNvPr id="55" name="【図書館】&#10;有形固定資産減価償却率最小値テキスト"/>
        <xdr:cNvSpPr txBox="1"/>
      </xdr:nvSpPr>
      <xdr:spPr>
        <a:xfrm>
          <a:off x="4216400" y="68167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37465</xdr:rowOff>
    </xdr:from>
    <xdr:to>
      <xdr:col>24</xdr:col>
      <xdr:colOff>152400</xdr:colOff>
      <xdr:row>41</xdr:row>
      <xdr:rowOff>37465</xdr:rowOff>
    </xdr:to>
    <xdr:cxnSp macro="">
      <xdr:nvCxnSpPr>
        <xdr:cNvPr id="56" name="直線コネクタ 55"/>
        <xdr:cNvCxnSpPr/>
      </xdr:nvCxnSpPr>
      <xdr:spPr>
        <a:xfrm>
          <a:off x="4108450" y="6812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34290</xdr:rowOff>
    </xdr:from>
    <xdr:ext cx="405130" cy="259080"/>
    <xdr:sp macro="" textlink="">
      <xdr:nvSpPr>
        <xdr:cNvPr id="57" name="【図書館】&#10;有形固定資産減価償却率最大値テキスト"/>
        <xdr:cNvSpPr txBox="1"/>
      </xdr:nvSpPr>
      <xdr:spPr>
        <a:xfrm>
          <a:off x="4216400" y="5323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58" name="直線コネクタ 57"/>
        <xdr:cNvCxnSpPr/>
      </xdr:nvCxnSpPr>
      <xdr:spPr>
        <a:xfrm>
          <a:off x="4108450" y="5542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6350</xdr:rowOff>
    </xdr:from>
    <xdr:ext cx="405130" cy="251460"/>
    <xdr:sp macro="" textlink="">
      <xdr:nvSpPr>
        <xdr:cNvPr id="59" name="【図書館】&#10;有形固定資産減価償却率平均値テキスト"/>
        <xdr:cNvSpPr txBox="1"/>
      </xdr:nvSpPr>
      <xdr:spPr>
        <a:xfrm>
          <a:off x="4216400" y="628650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60" name="フローチャート: 判断 59"/>
        <xdr:cNvSpPr/>
      </xdr:nvSpPr>
      <xdr:spPr>
        <a:xfrm>
          <a:off x="412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57150</xdr:rowOff>
    </xdr:from>
    <xdr:to>
      <xdr:col>20</xdr:col>
      <xdr:colOff>38100</xdr:colOff>
      <xdr:row>38</xdr:row>
      <xdr:rowOff>158750</xdr:rowOff>
    </xdr:to>
    <xdr:sp macro="" textlink="">
      <xdr:nvSpPr>
        <xdr:cNvPr id="61" name="フローチャート: 判断 60"/>
        <xdr:cNvSpPr/>
      </xdr:nvSpPr>
      <xdr:spPr>
        <a:xfrm>
          <a:off x="3384550" y="633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85090</xdr:rowOff>
    </xdr:from>
    <xdr:to>
      <xdr:col>15</xdr:col>
      <xdr:colOff>101600</xdr:colOff>
      <xdr:row>39</xdr:row>
      <xdr:rowOff>15240</xdr:rowOff>
    </xdr:to>
    <xdr:sp macro="" textlink="">
      <xdr:nvSpPr>
        <xdr:cNvPr id="62" name="フローチャート: 判断 61"/>
        <xdr:cNvSpPr/>
      </xdr:nvSpPr>
      <xdr:spPr>
        <a:xfrm>
          <a:off x="2571750" y="636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3" name="テキスト ボックス 62"/>
        <xdr:cNvSpPr txBox="1"/>
      </xdr:nvSpPr>
      <xdr:spPr>
        <a:xfrm>
          <a:off x="40068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4" name="テキスト ボックス 63"/>
        <xdr:cNvSpPr txBox="1"/>
      </xdr:nvSpPr>
      <xdr:spPr>
        <a:xfrm>
          <a:off x="32575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5" name="テキスト ボックス 64"/>
        <xdr:cNvSpPr txBox="1"/>
      </xdr:nvSpPr>
      <xdr:spPr>
        <a:xfrm>
          <a:off x="24511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6" name="テキスト ボックス 65"/>
        <xdr:cNvSpPr txBox="1"/>
      </xdr:nvSpPr>
      <xdr:spPr>
        <a:xfrm>
          <a:off x="1657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67" name="テキスト ボックス 66"/>
        <xdr:cNvSpPr txBox="1"/>
      </xdr:nvSpPr>
      <xdr:spPr>
        <a:xfrm>
          <a:off x="857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68" name="楕円 67"/>
        <xdr:cNvSpPr/>
      </xdr:nvSpPr>
      <xdr:spPr>
        <a:xfrm>
          <a:off x="4127500" y="6112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13970</xdr:rowOff>
    </xdr:from>
    <xdr:ext cx="405130" cy="259080"/>
    <xdr:sp macro="" textlink="">
      <xdr:nvSpPr>
        <xdr:cNvPr id="69" name="【図書館】&#10;有形固定資産減価償却率該当値テキスト"/>
        <xdr:cNvSpPr txBox="1"/>
      </xdr:nvSpPr>
      <xdr:spPr>
        <a:xfrm>
          <a:off x="4216400" y="5963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39370</xdr:rowOff>
    </xdr:from>
    <xdr:to>
      <xdr:col>20</xdr:col>
      <xdr:colOff>38100</xdr:colOff>
      <xdr:row>37</xdr:row>
      <xdr:rowOff>140970</xdr:rowOff>
    </xdr:to>
    <xdr:sp macro="" textlink="">
      <xdr:nvSpPr>
        <xdr:cNvPr id="70" name="楕円 69"/>
        <xdr:cNvSpPr/>
      </xdr:nvSpPr>
      <xdr:spPr>
        <a:xfrm>
          <a:off x="3384550" y="615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90170</xdr:rowOff>
    </xdr:to>
    <xdr:cxnSp macro="">
      <xdr:nvCxnSpPr>
        <xdr:cNvPr id="71" name="直線コネクタ 70"/>
        <xdr:cNvCxnSpPr/>
      </xdr:nvCxnSpPr>
      <xdr:spPr>
        <a:xfrm flipV="1">
          <a:off x="3429000" y="6156960"/>
          <a:ext cx="7493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125730</xdr:rowOff>
    </xdr:from>
    <xdr:to>
      <xdr:col>15</xdr:col>
      <xdr:colOff>101600</xdr:colOff>
      <xdr:row>38</xdr:row>
      <xdr:rowOff>55880</xdr:rowOff>
    </xdr:to>
    <xdr:sp macro="" textlink="">
      <xdr:nvSpPr>
        <xdr:cNvPr id="72" name="楕円 71"/>
        <xdr:cNvSpPr/>
      </xdr:nvSpPr>
      <xdr:spPr>
        <a:xfrm>
          <a:off x="2571750" y="6240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90170</xdr:rowOff>
    </xdr:from>
    <xdr:to>
      <xdr:col>19</xdr:col>
      <xdr:colOff>177800</xdr:colOff>
      <xdr:row>38</xdr:row>
      <xdr:rowOff>5080</xdr:rowOff>
    </xdr:to>
    <xdr:cxnSp macro="">
      <xdr:nvCxnSpPr>
        <xdr:cNvPr id="73" name="直線コネクタ 72"/>
        <xdr:cNvCxnSpPr/>
      </xdr:nvCxnSpPr>
      <xdr:spPr>
        <a:xfrm flipV="1">
          <a:off x="2622550" y="6205220"/>
          <a:ext cx="8064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149860</xdr:rowOff>
    </xdr:from>
    <xdr:ext cx="405130" cy="259080"/>
    <xdr:sp macro="" textlink="">
      <xdr:nvSpPr>
        <xdr:cNvPr id="74" name="n_1aveValue【図書館】&#10;有形固定資産減価償却率"/>
        <xdr:cNvSpPr txBox="1"/>
      </xdr:nvSpPr>
      <xdr:spPr>
        <a:xfrm>
          <a:off x="3239135" y="6430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6350</xdr:rowOff>
    </xdr:from>
    <xdr:ext cx="397510" cy="251460"/>
    <xdr:sp macro="" textlink="">
      <xdr:nvSpPr>
        <xdr:cNvPr id="75" name="n_2aveValue【図書館】&#10;有形固定資産減価償却率"/>
        <xdr:cNvSpPr txBox="1"/>
      </xdr:nvSpPr>
      <xdr:spPr>
        <a:xfrm>
          <a:off x="2439035" y="645160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157480</xdr:rowOff>
    </xdr:from>
    <xdr:ext cx="405130" cy="251460"/>
    <xdr:sp macro="" textlink="">
      <xdr:nvSpPr>
        <xdr:cNvPr id="76" name="n_1mainValue【図書館】&#10;有形固定資産減価償却率"/>
        <xdr:cNvSpPr txBox="1"/>
      </xdr:nvSpPr>
      <xdr:spPr>
        <a:xfrm>
          <a:off x="3239135" y="59423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72390</xdr:rowOff>
    </xdr:from>
    <xdr:ext cx="397510" cy="259080"/>
    <xdr:sp macro="" textlink="">
      <xdr:nvSpPr>
        <xdr:cNvPr id="77" name="n_2mainValue【図書館】&#10;有形固定資産減価償却率"/>
        <xdr:cNvSpPr txBox="1"/>
      </xdr:nvSpPr>
      <xdr:spPr>
        <a:xfrm>
          <a:off x="2439035" y="602234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86" name="テキスト ボックス 85"/>
        <xdr:cNvSpPr txBox="1"/>
      </xdr:nvSpPr>
      <xdr:spPr>
        <a:xfrm>
          <a:off x="5918200" y="49593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88" name="直線コネクタ 87"/>
        <xdr:cNvCxnSpPr/>
      </xdr:nvCxnSpPr>
      <xdr:spPr>
        <a:xfrm>
          <a:off x="5956300" y="7033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59740" cy="251460"/>
    <xdr:sp macro="" textlink="">
      <xdr:nvSpPr>
        <xdr:cNvPr id="89" name="テキスト ボックス 88"/>
        <xdr:cNvSpPr txBox="1"/>
      </xdr:nvSpPr>
      <xdr:spPr>
        <a:xfrm>
          <a:off x="5527040" y="68973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0" name="直線コネクタ 89"/>
        <xdr:cNvCxnSpPr/>
      </xdr:nvCxnSpPr>
      <xdr:spPr>
        <a:xfrm>
          <a:off x="5956300" y="6719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59740" cy="259080"/>
    <xdr:sp macro="" textlink="">
      <xdr:nvSpPr>
        <xdr:cNvPr id="91" name="テキスト ボックス 90"/>
        <xdr:cNvSpPr txBox="1"/>
      </xdr:nvSpPr>
      <xdr:spPr>
        <a:xfrm>
          <a:off x="5527040" y="65830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92" name="直線コネクタ 91"/>
        <xdr:cNvCxnSpPr/>
      </xdr:nvCxnSpPr>
      <xdr:spPr>
        <a:xfrm>
          <a:off x="5956300" y="640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59740" cy="251460"/>
    <xdr:sp macro="" textlink="">
      <xdr:nvSpPr>
        <xdr:cNvPr id="93" name="テキスト ボックス 92"/>
        <xdr:cNvSpPr txBox="1"/>
      </xdr:nvSpPr>
      <xdr:spPr>
        <a:xfrm>
          <a:off x="5527040" y="62699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94" name="直線コネクタ 93"/>
        <xdr:cNvCxnSpPr/>
      </xdr:nvCxnSpPr>
      <xdr:spPr>
        <a:xfrm>
          <a:off x="5956300" y="6091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59740" cy="258445"/>
    <xdr:sp macro="" textlink="">
      <xdr:nvSpPr>
        <xdr:cNvPr id="95" name="テキスト ボックス 94"/>
        <xdr:cNvSpPr txBox="1"/>
      </xdr:nvSpPr>
      <xdr:spPr>
        <a:xfrm>
          <a:off x="5527040" y="594931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96" name="直線コネクタ 95"/>
        <xdr:cNvCxnSpPr/>
      </xdr:nvCxnSpPr>
      <xdr:spPr>
        <a:xfrm>
          <a:off x="5956300" y="5777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59740" cy="259080"/>
    <xdr:sp macro="" textlink="">
      <xdr:nvSpPr>
        <xdr:cNvPr id="97" name="テキスト ボックス 96"/>
        <xdr:cNvSpPr txBox="1"/>
      </xdr:nvSpPr>
      <xdr:spPr>
        <a:xfrm>
          <a:off x="5527040" y="56356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98" name="直線コネクタ 97"/>
        <xdr:cNvCxnSpPr/>
      </xdr:nvCxnSpPr>
      <xdr:spPr>
        <a:xfrm>
          <a:off x="5956300" y="5457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59740" cy="251460"/>
    <xdr:sp macro="" textlink="">
      <xdr:nvSpPr>
        <xdr:cNvPr id="99" name="テキスト ボックス 98"/>
        <xdr:cNvSpPr txBox="1"/>
      </xdr:nvSpPr>
      <xdr:spPr>
        <a:xfrm>
          <a:off x="5527040" y="53213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956300" y="514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59740" cy="259080"/>
    <xdr:sp macro="" textlink="">
      <xdr:nvSpPr>
        <xdr:cNvPr id="101" name="テキスト ボックス 100"/>
        <xdr:cNvSpPr txBox="1"/>
      </xdr:nvSpPr>
      <xdr:spPr>
        <a:xfrm>
          <a:off x="5527040" y="50076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956300" y="51435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141605</xdr:rowOff>
    </xdr:from>
    <xdr:to>
      <xdr:col>54</xdr:col>
      <xdr:colOff>189865</xdr:colOff>
      <xdr:row>41</xdr:row>
      <xdr:rowOff>89535</xdr:rowOff>
    </xdr:to>
    <xdr:cxnSp macro="">
      <xdr:nvCxnSpPr>
        <xdr:cNvPr id="103" name="直線コネクタ 102"/>
        <xdr:cNvCxnSpPr/>
      </xdr:nvCxnSpPr>
      <xdr:spPr>
        <a:xfrm flipV="1">
          <a:off x="9429115" y="5431155"/>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93345</xdr:rowOff>
    </xdr:from>
    <xdr:ext cx="469900" cy="259080"/>
    <xdr:sp macro="" textlink="">
      <xdr:nvSpPr>
        <xdr:cNvPr id="104" name="【図書館】&#10;一人当たり面積最小値テキスト"/>
        <xdr:cNvSpPr txBox="1"/>
      </xdr:nvSpPr>
      <xdr:spPr>
        <a:xfrm>
          <a:off x="9467850" y="6868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89535</xdr:rowOff>
    </xdr:from>
    <xdr:to>
      <xdr:col>55</xdr:col>
      <xdr:colOff>88900</xdr:colOff>
      <xdr:row>41</xdr:row>
      <xdr:rowOff>89535</xdr:rowOff>
    </xdr:to>
    <xdr:cxnSp macro="">
      <xdr:nvCxnSpPr>
        <xdr:cNvPr id="105" name="直線コネクタ 104"/>
        <xdr:cNvCxnSpPr/>
      </xdr:nvCxnSpPr>
      <xdr:spPr>
        <a:xfrm>
          <a:off x="9359900" y="6864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88265</xdr:rowOff>
    </xdr:from>
    <xdr:ext cx="469900" cy="251460"/>
    <xdr:sp macro="" textlink="">
      <xdr:nvSpPr>
        <xdr:cNvPr id="106" name="【図書館】&#10;一人当たり面積最大値テキスト"/>
        <xdr:cNvSpPr txBox="1"/>
      </xdr:nvSpPr>
      <xdr:spPr>
        <a:xfrm>
          <a:off x="9467850" y="52127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0.153</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141605</xdr:rowOff>
    </xdr:from>
    <xdr:to>
      <xdr:col>55</xdr:col>
      <xdr:colOff>88900</xdr:colOff>
      <xdr:row>32</xdr:row>
      <xdr:rowOff>141605</xdr:rowOff>
    </xdr:to>
    <xdr:cxnSp macro="">
      <xdr:nvCxnSpPr>
        <xdr:cNvPr id="107" name="直線コネクタ 106"/>
        <xdr:cNvCxnSpPr/>
      </xdr:nvCxnSpPr>
      <xdr:spPr>
        <a:xfrm>
          <a:off x="9359900" y="5431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149225</xdr:rowOff>
    </xdr:from>
    <xdr:ext cx="469900" cy="259080"/>
    <xdr:sp macro="" textlink="">
      <xdr:nvSpPr>
        <xdr:cNvPr id="108" name="【図書館】&#10;一人当たり面積平均値テキスト"/>
        <xdr:cNvSpPr txBox="1"/>
      </xdr:nvSpPr>
      <xdr:spPr>
        <a:xfrm>
          <a:off x="9467850" y="60991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126365</xdr:rowOff>
    </xdr:from>
    <xdr:to>
      <xdr:col>55</xdr:col>
      <xdr:colOff>50800</xdr:colOff>
      <xdr:row>38</xdr:row>
      <xdr:rowOff>56515</xdr:rowOff>
    </xdr:to>
    <xdr:sp macro="" textlink="">
      <xdr:nvSpPr>
        <xdr:cNvPr id="109" name="フローチャート: 判断 108"/>
        <xdr:cNvSpPr/>
      </xdr:nvSpPr>
      <xdr:spPr>
        <a:xfrm>
          <a:off x="9398000" y="6241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41910</xdr:rowOff>
    </xdr:from>
    <xdr:to>
      <xdr:col>50</xdr:col>
      <xdr:colOff>165100</xdr:colOff>
      <xdr:row>38</xdr:row>
      <xdr:rowOff>143510</xdr:rowOff>
    </xdr:to>
    <xdr:sp macro="" textlink="">
      <xdr:nvSpPr>
        <xdr:cNvPr id="110" name="フローチャート: 判断 109"/>
        <xdr:cNvSpPr/>
      </xdr:nvSpPr>
      <xdr:spPr>
        <a:xfrm>
          <a:off x="86360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169545</xdr:rowOff>
    </xdr:from>
    <xdr:to>
      <xdr:col>46</xdr:col>
      <xdr:colOff>38100</xdr:colOff>
      <xdr:row>38</xdr:row>
      <xdr:rowOff>99695</xdr:rowOff>
    </xdr:to>
    <xdr:sp macro="" textlink="">
      <xdr:nvSpPr>
        <xdr:cNvPr id="111" name="フローチャート: 判断 110"/>
        <xdr:cNvSpPr/>
      </xdr:nvSpPr>
      <xdr:spPr>
        <a:xfrm>
          <a:off x="7842250" y="627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2" name="テキスト ボックス 111"/>
        <xdr:cNvSpPr txBox="1"/>
      </xdr:nvSpPr>
      <xdr:spPr>
        <a:xfrm>
          <a:off x="92583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3" name="テキスト ボックス 112"/>
        <xdr:cNvSpPr txBox="1"/>
      </xdr:nvSpPr>
      <xdr:spPr>
        <a:xfrm>
          <a:off x="85153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4" name="テキスト ボックス 113"/>
        <xdr:cNvSpPr txBox="1"/>
      </xdr:nvSpPr>
      <xdr:spPr>
        <a:xfrm>
          <a:off x="77152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5" name="テキスト ボックス 114"/>
        <xdr:cNvSpPr txBox="1"/>
      </xdr:nvSpPr>
      <xdr:spPr>
        <a:xfrm>
          <a:off x="690880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6" name="テキスト ボックス 115"/>
        <xdr:cNvSpPr txBox="1"/>
      </xdr:nvSpPr>
      <xdr:spPr>
        <a:xfrm>
          <a:off x="611505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147955</xdr:rowOff>
    </xdr:from>
    <xdr:to>
      <xdr:col>55</xdr:col>
      <xdr:colOff>50800</xdr:colOff>
      <xdr:row>38</xdr:row>
      <xdr:rowOff>78105</xdr:rowOff>
    </xdr:to>
    <xdr:sp macro="" textlink="">
      <xdr:nvSpPr>
        <xdr:cNvPr id="117" name="楕円 116"/>
        <xdr:cNvSpPr/>
      </xdr:nvSpPr>
      <xdr:spPr>
        <a:xfrm>
          <a:off x="9398000" y="62630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126365</xdr:rowOff>
    </xdr:from>
    <xdr:ext cx="469900" cy="259080"/>
    <xdr:sp macro="" textlink="">
      <xdr:nvSpPr>
        <xdr:cNvPr id="118" name="【図書館】&#10;一人当たり面積該当値テキスト"/>
        <xdr:cNvSpPr txBox="1"/>
      </xdr:nvSpPr>
      <xdr:spPr>
        <a:xfrm>
          <a:off x="9467850" y="624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19" name="楕円 118"/>
        <xdr:cNvSpPr/>
      </xdr:nvSpPr>
      <xdr:spPr>
        <a:xfrm>
          <a:off x="8636000" y="627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27305</xdr:rowOff>
    </xdr:from>
    <xdr:to>
      <xdr:col>55</xdr:col>
      <xdr:colOff>0</xdr:colOff>
      <xdr:row>38</xdr:row>
      <xdr:rowOff>38100</xdr:rowOff>
    </xdr:to>
    <xdr:cxnSp macro="">
      <xdr:nvCxnSpPr>
        <xdr:cNvPr id="120" name="直線コネクタ 119"/>
        <xdr:cNvCxnSpPr/>
      </xdr:nvCxnSpPr>
      <xdr:spPr>
        <a:xfrm flipV="1">
          <a:off x="8686800" y="6307455"/>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169545</xdr:rowOff>
    </xdr:from>
    <xdr:to>
      <xdr:col>46</xdr:col>
      <xdr:colOff>38100</xdr:colOff>
      <xdr:row>38</xdr:row>
      <xdr:rowOff>99695</xdr:rowOff>
    </xdr:to>
    <xdr:sp macro="" textlink="">
      <xdr:nvSpPr>
        <xdr:cNvPr id="121" name="楕円 120"/>
        <xdr:cNvSpPr/>
      </xdr:nvSpPr>
      <xdr:spPr>
        <a:xfrm>
          <a:off x="7842250" y="6278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48895</xdr:rowOff>
    </xdr:to>
    <xdr:cxnSp macro="">
      <xdr:nvCxnSpPr>
        <xdr:cNvPr id="122" name="直線コネクタ 121"/>
        <xdr:cNvCxnSpPr/>
      </xdr:nvCxnSpPr>
      <xdr:spPr>
        <a:xfrm flipV="1">
          <a:off x="7886700" y="631825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134620</xdr:rowOff>
    </xdr:from>
    <xdr:ext cx="469900" cy="251460"/>
    <xdr:sp macro="" textlink="">
      <xdr:nvSpPr>
        <xdr:cNvPr id="123" name="n_1aveValue【図書館】&#10;一人当たり面積"/>
        <xdr:cNvSpPr txBox="1"/>
      </xdr:nvSpPr>
      <xdr:spPr>
        <a:xfrm>
          <a:off x="8458200" y="64147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90805</xdr:rowOff>
    </xdr:from>
    <xdr:ext cx="462280" cy="258445"/>
    <xdr:sp macro="" textlink="">
      <xdr:nvSpPr>
        <xdr:cNvPr id="124" name="n_2aveValue【図書館】&#10;一人当たり面積"/>
        <xdr:cNvSpPr txBox="1"/>
      </xdr:nvSpPr>
      <xdr:spPr>
        <a:xfrm>
          <a:off x="7677150" y="637095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105410</xdr:rowOff>
    </xdr:from>
    <xdr:ext cx="469900" cy="259080"/>
    <xdr:sp macro="" textlink="">
      <xdr:nvSpPr>
        <xdr:cNvPr id="125" name="n_1mainValue【図書館】&#10;一人当たり面積"/>
        <xdr:cNvSpPr txBox="1"/>
      </xdr:nvSpPr>
      <xdr:spPr>
        <a:xfrm>
          <a:off x="8458200" y="6055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116205</xdr:rowOff>
    </xdr:from>
    <xdr:ext cx="462280" cy="259080"/>
    <xdr:sp macro="" textlink="">
      <xdr:nvSpPr>
        <xdr:cNvPr id="126" name="n_2mainValue【図書館】&#10;一人当たり面積"/>
        <xdr:cNvSpPr txBox="1"/>
      </xdr:nvSpPr>
      <xdr:spPr>
        <a:xfrm>
          <a:off x="7677150" y="60661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128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128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7145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7145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743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743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858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0830" cy="225425"/>
    <xdr:sp macro="" textlink="">
      <xdr:nvSpPr>
        <xdr:cNvPr id="135" name="テキスト ボックス 134"/>
        <xdr:cNvSpPr txBox="1"/>
      </xdr:nvSpPr>
      <xdr:spPr>
        <a:xfrm>
          <a:off x="666750" y="86296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858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1460"/>
    <xdr:sp macro="" textlink="">
      <xdr:nvSpPr>
        <xdr:cNvPr id="137" name="テキスト ボックス 136"/>
        <xdr:cNvSpPr txBox="1"/>
      </xdr:nvSpPr>
      <xdr:spPr>
        <a:xfrm>
          <a:off x="339725" y="10881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685800" y="1057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29210</xdr:rowOff>
    </xdr:from>
    <xdr:ext cx="403225" cy="251460"/>
    <xdr:sp macro="" textlink="">
      <xdr:nvSpPr>
        <xdr:cNvPr id="139" name="テキスト ボックス 138"/>
        <xdr:cNvSpPr txBox="1"/>
      </xdr:nvSpPr>
      <xdr:spPr>
        <a:xfrm>
          <a:off x="339725" y="104368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685800" y="1013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1460"/>
    <xdr:sp macro="" textlink="">
      <xdr:nvSpPr>
        <xdr:cNvPr id="141" name="テキスト ボックス 140"/>
        <xdr:cNvSpPr txBox="1"/>
      </xdr:nvSpPr>
      <xdr:spPr>
        <a:xfrm>
          <a:off x="339725" y="99987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685800" y="9696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1460"/>
    <xdr:sp macro="" textlink="">
      <xdr:nvSpPr>
        <xdr:cNvPr id="143" name="テキスト ボックス 142"/>
        <xdr:cNvSpPr txBox="1"/>
      </xdr:nvSpPr>
      <xdr:spPr>
        <a:xfrm>
          <a:off x="339725" y="95605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685800" y="9251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55</xdr:row>
      <xdr:rowOff>29210</xdr:rowOff>
    </xdr:from>
    <xdr:ext cx="459740" cy="251460"/>
    <xdr:sp macro="" textlink="">
      <xdr:nvSpPr>
        <xdr:cNvPr id="145" name="テキスト ボックス 144"/>
        <xdr:cNvSpPr txBox="1"/>
      </xdr:nvSpPr>
      <xdr:spPr>
        <a:xfrm>
          <a:off x="275590" y="91160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858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52</xdr:row>
      <xdr:rowOff>86360</xdr:rowOff>
    </xdr:from>
    <xdr:ext cx="459740" cy="251460"/>
    <xdr:sp macro="" textlink="">
      <xdr:nvSpPr>
        <xdr:cNvPr id="147" name="テキスト ボックス 146"/>
        <xdr:cNvSpPr txBox="1"/>
      </xdr:nvSpPr>
      <xdr:spPr>
        <a:xfrm>
          <a:off x="27559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6858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75565</xdr:rowOff>
    </xdr:to>
    <xdr:cxnSp macro="">
      <xdr:nvCxnSpPr>
        <xdr:cNvPr id="149" name="直線コネクタ 148"/>
        <xdr:cNvCxnSpPr/>
      </xdr:nvCxnSpPr>
      <xdr:spPr>
        <a:xfrm flipV="1">
          <a:off x="4177665" y="9354820"/>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79375</xdr:rowOff>
    </xdr:from>
    <xdr:ext cx="405130" cy="258445"/>
    <xdr:sp macro="" textlink="">
      <xdr:nvSpPr>
        <xdr:cNvPr id="150" name="【体育館・プール】&#10;有形固定資産減価償却率最小値テキスト"/>
        <xdr:cNvSpPr txBox="1"/>
      </xdr:nvSpPr>
      <xdr:spPr>
        <a:xfrm>
          <a:off x="4216400" y="10652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75565</xdr:rowOff>
    </xdr:from>
    <xdr:to>
      <xdr:col>24</xdr:col>
      <xdr:colOff>152400</xdr:colOff>
      <xdr:row>64</xdr:row>
      <xdr:rowOff>75565</xdr:rowOff>
    </xdr:to>
    <xdr:cxnSp macro="">
      <xdr:nvCxnSpPr>
        <xdr:cNvPr id="151" name="直線コネクタ 150"/>
        <xdr:cNvCxnSpPr/>
      </xdr:nvCxnSpPr>
      <xdr:spPr>
        <a:xfrm>
          <a:off x="4108450" y="10648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49530</xdr:rowOff>
    </xdr:from>
    <xdr:ext cx="405130" cy="259080"/>
    <xdr:sp macro="" textlink="">
      <xdr:nvSpPr>
        <xdr:cNvPr id="152" name="【体育館・プール】&#10;有形固定資産減価償却率最大値テキスト"/>
        <xdr:cNvSpPr txBox="1"/>
      </xdr:nvSpPr>
      <xdr:spPr>
        <a:xfrm>
          <a:off x="4216400" y="9136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53" name="直線コネクタ 152"/>
        <xdr:cNvCxnSpPr/>
      </xdr:nvCxnSpPr>
      <xdr:spPr>
        <a:xfrm>
          <a:off x="4108450" y="935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13335</xdr:rowOff>
    </xdr:from>
    <xdr:ext cx="405130" cy="259080"/>
    <xdr:sp macro="" textlink="">
      <xdr:nvSpPr>
        <xdr:cNvPr id="154" name="【体育館・プール】&#10;有形固定資産減価償却率平均値テキスト"/>
        <xdr:cNvSpPr txBox="1"/>
      </xdr:nvSpPr>
      <xdr:spPr>
        <a:xfrm>
          <a:off x="4216400" y="9760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161925</xdr:rowOff>
    </xdr:from>
    <xdr:to>
      <xdr:col>24</xdr:col>
      <xdr:colOff>114300</xdr:colOff>
      <xdr:row>60</xdr:row>
      <xdr:rowOff>92075</xdr:rowOff>
    </xdr:to>
    <xdr:sp macro="" textlink="">
      <xdr:nvSpPr>
        <xdr:cNvPr id="155" name="フローチャート: 判断 154"/>
        <xdr:cNvSpPr/>
      </xdr:nvSpPr>
      <xdr:spPr>
        <a:xfrm>
          <a:off x="4127500" y="9909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136525</xdr:rowOff>
    </xdr:from>
    <xdr:to>
      <xdr:col>20</xdr:col>
      <xdr:colOff>38100</xdr:colOff>
      <xdr:row>60</xdr:row>
      <xdr:rowOff>66675</xdr:rowOff>
    </xdr:to>
    <xdr:sp macro="" textlink="">
      <xdr:nvSpPr>
        <xdr:cNvPr id="156" name="フローチャート: 判断 155"/>
        <xdr:cNvSpPr/>
      </xdr:nvSpPr>
      <xdr:spPr>
        <a:xfrm>
          <a:off x="3384550" y="9883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81915</xdr:rowOff>
    </xdr:from>
    <xdr:to>
      <xdr:col>15</xdr:col>
      <xdr:colOff>101600</xdr:colOff>
      <xdr:row>62</xdr:row>
      <xdr:rowOff>12065</xdr:rowOff>
    </xdr:to>
    <xdr:sp macro="" textlink="">
      <xdr:nvSpPr>
        <xdr:cNvPr id="157" name="フローチャート: 判断 156"/>
        <xdr:cNvSpPr/>
      </xdr:nvSpPr>
      <xdr:spPr>
        <a:xfrm>
          <a:off x="2571750" y="10159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1460"/>
    <xdr:sp macro="" textlink="">
      <xdr:nvSpPr>
        <xdr:cNvPr id="158" name="テキスト ボックス 157"/>
        <xdr:cNvSpPr txBox="1"/>
      </xdr:nvSpPr>
      <xdr:spPr>
        <a:xfrm>
          <a:off x="40068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1460"/>
    <xdr:sp macro="" textlink="">
      <xdr:nvSpPr>
        <xdr:cNvPr id="159" name="テキスト ボックス 158"/>
        <xdr:cNvSpPr txBox="1"/>
      </xdr:nvSpPr>
      <xdr:spPr>
        <a:xfrm>
          <a:off x="32575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1460"/>
    <xdr:sp macro="" textlink="">
      <xdr:nvSpPr>
        <xdr:cNvPr id="160" name="テキスト ボックス 159"/>
        <xdr:cNvSpPr txBox="1"/>
      </xdr:nvSpPr>
      <xdr:spPr>
        <a:xfrm>
          <a:off x="24511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1460"/>
    <xdr:sp macro="" textlink="">
      <xdr:nvSpPr>
        <xdr:cNvPr id="161" name="テキスト ボックス 160"/>
        <xdr:cNvSpPr txBox="1"/>
      </xdr:nvSpPr>
      <xdr:spPr>
        <a:xfrm>
          <a:off x="16573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1460"/>
    <xdr:sp macro="" textlink="">
      <xdr:nvSpPr>
        <xdr:cNvPr id="162" name="テキスト ボックス 161"/>
        <xdr:cNvSpPr txBox="1"/>
      </xdr:nvSpPr>
      <xdr:spPr>
        <a:xfrm>
          <a:off x="857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62</xdr:row>
      <xdr:rowOff>56515</xdr:rowOff>
    </xdr:from>
    <xdr:to>
      <xdr:col>24</xdr:col>
      <xdr:colOff>114300</xdr:colOff>
      <xdr:row>62</xdr:row>
      <xdr:rowOff>158115</xdr:rowOff>
    </xdr:to>
    <xdr:sp macro="" textlink="">
      <xdr:nvSpPr>
        <xdr:cNvPr id="163" name="楕円 162"/>
        <xdr:cNvSpPr/>
      </xdr:nvSpPr>
      <xdr:spPr>
        <a:xfrm>
          <a:off x="4127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34925</xdr:rowOff>
    </xdr:from>
    <xdr:ext cx="405130" cy="259080"/>
    <xdr:sp macro="" textlink="">
      <xdr:nvSpPr>
        <xdr:cNvPr id="164" name="【体育館・プール】&#10;有形固定資産減価償却率該当値テキスト"/>
        <xdr:cNvSpPr txBox="1"/>
      </xdr:nvSpPr>
      <xdr:spPr>
        <a:xfrm>
          <a:off x="4216400" y="10277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93345</xdr:rowOff>
    </xdr:from>
    <xdr:to>
      <xdr:col>20</xdr:col>
      <xdr:colOff>38100</xdr:colOff>
      <xdr:row>63</xdr:row>
      <xdr:rowOff>23495</xdr:rowOff>
    </xdr:to>
    <xdr:sp macro="" textlink="">
      <xdr:nvSpPr>
        <xdr:cNvPr id="165" name="楕円 164"/>
        <xdr:cNvSpPr/>
      </xdr:nvSpPr>
      <xdr:spPr>
        <a:xfrm>
          <a:off x="3384550" y="1033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107315</xdr:rowOff>
    </xdr:from>
    <xdr:to>
      <xdr:col>24</xdr:col>
      <xdr:colOff>63500</xdr:colOff>
      <xdr:row>62</xdr:row>
      <xdr:rowOff>144145</xdr:rowOff>
    </xdr:to>
    <xdr:cxnSp macro="">
      <xdr:nvCxnSpPr>
        <xdr:cNvPr id="166" name="直線コネクタ 165"/>
        <xdr:cNvCxnSpPr/>
      </xdr:nvCxnSpPr>
      <xdr:spPr>
        <a:xfrm flipV="1">
          <a:off x="3429000" y="10349865"/>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45085</xdr:rowOff>
    </xdr:from>
    <xdr:to>
      <xdr:col>15</xdr:col>
      <xdr:colOff>101600</xdr:colOff>
      <xdr:row>64</xdr:row>
      <xdr:rowOff>146685</xdr:rowOff>
    </xdr:to>
    <xdr:sp macro="" textlink="">
      <xdr:nvSpPr>
        <xdr:cNvPr id="167" name="楕円 166"/>
        <xdr:cNvSpPr/>
      </xdr:nvSpPr>
      <xdr:spPr>
        <a:xfrm>
          <a:off x="257175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144145</xdr:rowOff>
    </xdr:from>
    <xdr:to>
      <xdr:col>19</xdr:col>
      <xdr:colOff>177800</xdr:colOff>
      <xdr:row>64</xdr:row>
      <xdr:rowOff>95885</xdr:rowOff>
    </xdr:to>
    <xdr:cxnSp macro="">
      <xdr:nvCxnSpPr>
        <xdr:cNvPr id="168" name="直線コネクタ 167"/>
        <xdr:cNvCxnSpPr/>
      </xdr:nvCxnSpPr>
      <xdr:spPr>
        <a:xfrm flipV="1">
          <a:off x="2622550" y="10386695"/>
          <a:ext cx="80645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83185</xdr:rowOff>
    </xdr:from>
    <xdr:ext cx="405130" cy="259080"/>
    <xdr:sp macro="" textlink="">
      <xdr:nvSpPr>
        <xdr:cNvPr id="169" name="n_1aveValue【体育館・プール】&#10;有形固定資産減価償却率"/>
        <xdr:cNvSpPr txBox="1"/>
      </xdr:nvSpPr>
      <xdr:spPr>
        <a:xfrm>
          <a:off x="3239135" y="9665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29210</xdr:rowOff>
    </xdr:from>
    <xdr:ext cx="397510" cy="251460"/>
    <xdr:sp macro="" textlink="">
      <xdr:nvSpPr>
        <xdr:cNvPr id="170" name="n_2aveValue【体育館・プール】&#10;有形固定資産減価償却率"/>
        <xdr:cNvSpPr txBox="1"/>
      </xdr:nvSpPr>
      <xdr:spPr>
        <a:xfrm>
          <a:off x="2439035" y="994156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14605</xdr:rowOff>
    </xdr:from>
    <xdr:ext cx="405130" cy="259080"/>
    <xdr:sp macro="" textlink="">
      <xdr:nvSpPr>
        <xdr:cNvPr id="171" name="n_1mainValue【体育館・プール】&#10;有形固定資産減価償却率"/>
        <xdr:cNvSpPr txBox="1"/>
      </xdr:nvSpPr>
      <xdr:spPr>
        <a:xfrm>
          <a:off x="3239135" y="10422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137795</xdr:rowOff>
    </xdr:from>
    <xdr:ext cx="397510" cy="259080"/>
    <xdr:sp macro="" textlink="">
      <xdr:nvSpPr>
        <xdr:cNvPr id="172" name="n_2mainValue【体育館・プール】&#10;有形固定資産減価償却率"/>
        <xdr:cNvSpPr txBox="1"/>
      </xdr:nvSpPr>
      <xdr:spPr>
        <a:xfrm>
          <a:off x="2439035" y="107105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0642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0642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9850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9850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013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013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95630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2265" cy="225425"/>
    <xdr:sp macro="" textlink="">
      <xdr:nvSpPr>
        <xdr:cNvPr id="181" name="テキスト ボックス 180"/>
        <xdr:cNvSpPr txBox="1"/>
      </xdr:nvSpPr>
      <xdr:spPr>
        <a:xfrm>
          <a:off x="5918200" y="86296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956300" y="11017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83" name="直線コネクタ 182"/>
        <xdr:cNvCxnSpPr/>
      </xdr:nvCxnSpPr>
      <xdr:spPr>
        <a:xfrm>
          <a:off x="5956300" y="10703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59740" cy="259080"/>
    <xdr:sp macro="" textlink="">
      <xdr:nvSpPr>
        <xdr:cNvPr id="184" name="テキスト ボックス 183"/>
        <xdr:cNvSpPr txBox="1"/>
      </xdr:nvSpPr>
      <xdr:spPr>
        <a:xfrm>
          <a:off x="5527040" y="105676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85" name="直線コネクタ 184"/>
        <xdr:cNvCxnSpPr/>
      </xdr:nvCxnSpPr>
      <xdr:spPr>
        <a:xfrm>
          <a:off x="5956300" y="10389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59740" cy="259080"/>
    <xdr:sp macro="" textlink="">
      <xdr:nvSpPr>
        <xdr:cNvPr id="186" name="テキスト ボックス 185"/>
        <xdr:cNvSpPr txBox="1"/>
      </xdr:nvSpPr>
      <xdr:spPr>
        <a:xfrm>
          <a:off x="5527040" y="1024699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87" name="直線コネクタ 186"/>
        <xdr:cNvCxnSpPr/>
      </xdr:nvCxnSpPr>
      <xdr:spPr>
        <a:xfrm>
          <a:off x="5956300" y="10075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59740" cy="251460"/>
    <xdr:sp macro="" textlink="">
      <xdr:nvSpPr>
        <xdr:cNvPr id="188" name="テキスト ボックス 187"/>
        <xdr:cNvSpPr txBox="1"/>
      </xdr:nvSpPr>
      <xdr:spPr>
        <a:xfrm>
          <a:off x="5527040" y="993330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89" name="直線コネクタ 188"/>
        <xdr:cNvCxnSpPr/>
      </xdr:nvCxnSpPr>
      <xdr:spPr>
        <a:xfrm>
          <a:off x="5956300" y="97555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59740" cy="259080"/>
    <xdr:sp macro="" textlink="">
      <xdr:nvSpPr>
        <xdr:cNvPr id="190" name="テキスト ボックス 189"/>
        <xdr:cNvSpPr txBox="1"/>
      </xdr:nvSpPr>
      <xdr:spPr>
        <a:xfrm>
          <a:off x="5527040" y="961961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91" name="直線コネクタ 190"/>
        <xdr:cNvCxnSpPr/>
      </xdr:nvCxnSpPr>
      <xdr:spPr>
        <a:xfrm>
          <a:off x="5956300" y="94418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59740" cy="251460"/>
    <xdr:sp macro="" textlink="">
      <xdr:nvSpPr>
        <xdr:cNvPr id="192" name="テキスト ボックス 191"/>
        <xdr:cNvSpPr txBox="1"/>
      </xdr:nvSpPr>
      <xdr:spPr>
        <a:xfrm>
          <a:off x="5527040" y="930592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93" name="直線コネクタ 192"/>
        <xdr:cNvCxnSpPr/>
      </xdr:nvCxnSpPr>
      <xdr:spPr>
        <a:xfrm>
          <a:off x="5956300" y="91274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59740" cy="259080"/>
    <xdr:sp macro="" textlink="">
      <xdr:nvSpPr>
        <xdr:cNvPr id="194" name="テキスト ボックス 193"/>
        <xdr:cNvSpPr txBox="1"/>
      </xdr:nvSpPr>
      <xdr:spPr>
        <a:xfrm>
          <a:off x="5527040" y="89916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956300" y="881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59740" cy="251460"/>
    <xdr:sp macro="" textlink="">
      <xdr:nvSpPr>
        <xdr:cNvPr id="196" name="テキスト ボックス 195"/>
        <xdr:cNvSpPr txBox="1"/>
      </xdr:nvSpPr>
      <xdr:spPr>
        <a:xfrm>
          <a:off x="552704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595630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78105</xdr:rowOff>
    </xdr:from>
    <xdr:to>
      <xdr:col>54</xdr:col>
      <xdr:colOff>189865</xdr:colOff>
      <xdr:row>63</xdr:row>
      <xdr:rowOff>160020</xdr:rowOff>
    </xdr:to>
    <xdr:cxnSp macro="">
      <xdr:nvCxnSpPr>
        <xdr:cNvPr id="198" name="直線コネクタ 197"/>
        <xdr:cNvCxnSpPr/>
      </xdr:nvCxnSpPr>
      <xdr:spPr>
        <a:xfrm flipV="1">
          <a:off x="9429115" y="9330055"/>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163830</xdr:rowOff>
    </xdr:from>
    <xdr:ext cx="469900" cy="259080"/>
    <xdr:sp macro="" textlink="">
      <xdr:nvSpPr>
        <xdr:cNvPr id="199" name="【体育館・プール】&#10;一人当たり面積最小値テキスト"/>
        <xdr:cNvSpPr txBox="1"/>
      </xdr:nvSpPr>
      <xdr:spPr>
        <a:xfrm>
          <a:off x="9467850" y="1057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00" name="直線コネクタ 199"/>
        <xdr:cNvCxnSpPr/>
      </xdr:nvCxnSpPr>
      <xdr:spPr>
        <a:xfrm>
          <a:off x="9359900" y="10567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24765</xdr:rowOff>
    </xdr:from>
    <xdr:ext cx="469900" cy="259080"/>
    <xdr:sp macro="" textlink="">
      <xdr:nvSpPr>
        <xdr:cNvPr id="201" name="【体育館・プール】&#10;一人当たり面積最大値テキスト"/>
        <xdr:cNvSpPr txBox="1"/>
      </xdr:nvSpPr>
      <xdr:spPr>
        <a:xfrm>
          <a:off x="9467850" y="911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78105</xdr:rowOff>
    </xdr:from>
    <xdr:to>
      <xdr:col>55</xdr:col>
      <xdr:colOff>88900</xdr:colOff>
      <xdr:row>56</xdr:row>
      <xdr:rowOff>78105</xdr:rowOff>
    </xdr:to>
    <xdr:cxnSp macro="">
      <xdr:nvCxnSpPr>
        <xdr:cNvPr id="202" name="直線コネクタ 201"/>
        <xdr:cNvCxnSpPr/>
      </xdr:nvCxnSpPr>
      <xdr:spPr>
        <a:xfrm>
          <a:off x="9359900" y="9330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25400</xdr:rowOff>
    </xdr:from>
    <xdr:ext cx="469900" cy="259080"/>
    <xdr:sp macro="" textlink="">
      <xdr:nvSpPr>
        <xdr:cNvPr id="203" name="【体育館・プール】&#10;一人当たり面積平均値テキスト"/>
        <xdr:cNvSpPr txBox="1"/>
      </xdr:nvSpPr>
      <xdr:spPr>
        <a:xfrm>
          <a:off x="9467850" y="101028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46990</xdr:rowOff>
    </xdr:from>
    <xdr:to>
      <xdr:col>55</xdr:col>
      <xdr:colOff>50800</xdr:colOff>
      <xdr:row>61</xdr:row>
      <xdr:rowOff>148590</xdr:rowOff>
    </xdr:to>
    <xdr:sp macro="" textlink="">
      <xdr:nvSpPr>
        <xdr:cNvPr id="204" name="フローチャート: 判断 203"/>
        <xdr:cNvSpPr/>
      </xdr:nvSpPr>
      <xdr:spPr>
        <a:xfrm>
          <a:off x="9398000" y="10124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5" name="フローチャート: 判断 204"/>
        <xdr:cNvSpPr/>
      </xdr:nvSpPr>
      <xdr:spPr>
        <a:xfrm>
          <a:off x="8636000" y="1016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34290</xdr:rowOff>
    </xdr:from>
    <xdr:to>
      <xdr:col>46</xdr:col>
      <xdr:colOff>38100</xdr:colOff>
      <xdr:row>60</xdr:row>
      <xdr:rowOff>135890</xdr:rowOff>
    </xdr:to>
    <xdr:sp macro="" textlink="">
      <xdr:nvSpPr>
        <xdr:cNvPr id="206" name="フローチャート: 判断 205"/>
        <xdr:cNvSpPr/>
      </xdr:nvSpPr>
      <xdr:spPr>
        <a:xfrm>
          <a:off x="7842250" y="9946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1460"/>
    <xdr:sp macro="" textlink="">
      <xdr:nvSpPr>
        <xdr:cNvPr id="207" name="テキスト ボックス 206"/>
        <xdr:cNvSpPr txBox="1"/>
      </xdr:nvSpPr>
      <xdr:spPr>
        <a:xfrm>
          <a:off x="92583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1460"/>
    <xdr:sp macro="" textlink="">
      <xdr:nvSpPr>
        <xdr:cNvPr id="208" name="テキスト ボックス 207"/>
        <xdr:cNvSpPr txBox="1"/>
      </xdr:nvSpPr>
      <xdr:spPr>
        <a:xfrm>
          <a:off x="85153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1460"/>
    <xdr:sp macro="" textlink="">
      <xdr:nvSpPr>
        <xdr:cNvPr id="209" name="テキスト ボックス 208"/>
        <xdr:cNvSpPr txBox="1"/>
      </xdr:nvSpPr>
      <xdr:spPr>
        <a:xfrm>
          <a:off x="7715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1460"/>
    <xdr:sp macro="" textlink="">
      <xdr:nvSpPr>
        <xdr:cNvPr id="210" name="テキスト ボックス 209"/>
        <xdr:cNvSpPr txBox="1"/>
      </xdr:nvSpPr>
      <xdr:spPr>
        <a:xfrm>
          <a:off x="6908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1460"/>
    <xdr:sp macro="" textlink="">
      <xdr:nvSpPr>
        <xdr:cNvPr id="211" name="テキスト ボックス 210"/>
        <xdr:cNvSpPr txBox="1"/>
      </xdr:nvSpPr>
      <xdr:spPr>
        <a:xfrm>
          <a:off x="61150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27305</xdr:rowOff>
    </xdr:from>
    <xdr:to>
      <xdr:col>55</xdr:col>
      <xdr:colOff>50800</xdr:colOff>
      <xdr:row>56</xdr:row>
      <xdr:rowOff>128905</xdr:rowOff>
    </xdr:to>
    <xdr:sp macro="" textlink="">
      <xdr:nvSpPr>
        <xdr:cNvPr id="212" name="楕円 211"/>
        <xdr:cNvSpPr/>
      </xdr:nvSpPr>
      <xdr:spPr>
        <a:xfrm>
          <a:off x="9398000" y="9279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151765</xdr:rowOff>
    </xdr:from>
    <xdr:ext cx="469900" cy="259080"/>
    <xdr:sp macro="" textlink="">
      <xdr:nvSpPr>
        <xdr:cNvPr id="213" name="【体育館・プール】&#10;一人当たり面積該当値テキスト"/>
        <xdr:cNvSpPr txBox="1"/>
      </xdr:nvSpPr>
      <xdr:spPr>
        <a:xfrm>
          <a:off x="9467850" y="9238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45720</xdr:rowOff>
    </xdr:from>
    <xdr:to>
      <xdr:col>50</xdr:col>
      <xdr:colOff>165100</xdr:colOff>
      <xdr:row>56</xdr:row>
      <xdr:rowOff>147320</xdr:rowOff>
    </xdr:to>
    <xdr:sp macro="" textlink="">
      <xdr:nvSpPr>
        <xdr:cNvPr id="214" name="楕円 213"/>
        <xdr:cNvSpPr/>
      </xdr:nvSpPr>
      <xdr:spPr>
        <a:xfrm>
          <a:off x="86360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78105</xdr:rowOff>
    </xdr:from>
    <xdr:to>
      <xdr:col>55</xdr:col>
      <xdr:colOff>0</xdr:colOff>
      <xdr:row>56</xdr:row>
      <xdr:rowOff>96520</xdr:rowOff>
    </xdr:to>
    <xdr:cxnSp macro="">
      <xdr:nvCxnSpPr>
        <xdr:cNvPr id="215" name="直線コネクタ 214"/>
        <xdr:cNvCxnSpPr/>
      </xdr:nvCxnSpPr>
      <xdr:spPr>
        <a:xfrm flipV="1">
          <a:off x="8686800" y="9330055"/>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11430</xdr:rowOff>
    </xdr:from>
    <xdr:to>
      <xdr:col>46</xdr:col>
      <xdr:colOff>38100</xdr:colOff>
      <xdr:row>59</xdr:row>
      <xdr:rowOff>113030</xdr:rowOff>
    </xdr:to>
    <xdr:sp macro="" textlink="">
      <xdr:nvSpPr>
        <xdr:cNvPr id="216" name="楕円 215"/>
        <xdr:cNvSpPr/>
      </xdr:nvSpPr>
      <xdr:spPr>
        <a:xfrm>
          <a:off x="7842250" y="9758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96520</xdr:rowOff>
    </xdr:from>
    <xdr:to>
      <xdr:col>50</xdr:col>
      <xdr:colOff>114300</xdr:colOff>
      <xdr:row>59</xdr:row>
      <xdr:rowOff>62230</xdr:rowOff>
    </xdr:to>
    <xdr:cxnSp macro="">
      <xdr:nvCxnSpPr>
        <xdr:cNvPr id="217" name="直線コネクタ 216"/>
        <xdr:cNvCxnSpPr/>
      </xdr:nvCxnSpPr>
      <xdr:spPr>
        <a:xfrm flipV="1">
          <a:off x="7886700" y="9348470"/>
          <a:ext cx="800100" cy="461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7620</xdr:rowOff>
    </xdr:from>
    <xdr:ext cx="469900" cy="251460"/>
    <xdr:sp macro="" textlink="">
      <xdr:nvSpPr>
        <xdr:cNvPr id="218" name="n_1aveValue【体育館・プール】&#10;一人当たり面積"/>
        <xdr:cNvSpPr txBox="1"/>
      </xdr:nvSpPr>
      <xdr:spPr>
        <a:xfrm>
          <a:off x="8458200" y="10250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127000</xdr:rowOff>
    </xdr:from>
    <xdr:ext cx="462280" cy="259080"/>
    <xdr:sp macro="" textlink="">
      <xdr:nvSpPr>
        <xdr:cNvPr id="219" name="n_2aveValue【体育館・プール】&#10;一人当たり面積"/>
        <xdr:cNvSpPr txBox="1"/>
      </xdr:nvSpPr>
      <xdr:spPr>
        <a:xfrm>
          <a:off x="7677150" y="100393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163830</xdr:rowOff>
    </xdr:from>
    <xdr:ext cx="469900" cy="259080"/>
    <xdr:sp macro="" textlink="">
      <xdr:nvSpPr>
        <xdr:cNvPr id="220" name="n_1mainValue【体育館・プール】&#10;一人当たり面積"/>
        <xdr:cNvSpPr txBox="1"/>
      </xdr:nvSpPr>
      <xdr:spPr>
        <a:xfrm>
          <a:off x="8458200" y="9085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57</xdr:row>
      <xdr:rowOff>129540</xdr:rowOff>
    </xdr:from>
    <xdr:ext cx="462280" cy="259080"/>
    <xdr:sp macro="" textlink="">
      <xdr:nvSpPr>
        <xdr:cNvPr id="221" name="n_2mainValue【体育館・プール】&#10;一人当たり面積"/>
        <xdr:cNvSpPr txBox="1"/>
      </xdr:nvSpPr>
      <xdr:spPr>
        <a:xfrm>
          <a:off x="7677150" y="95465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128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128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7145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7145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743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743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858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0830" cy="217805"/>
    <xdr:sp macro="" textlink="">
      <xdr:nvSpPr>
        <xdr:cNvPr id="230" name="テキスト ボックス 229"/>
        <xdr:cNvSpPr txBox="1"/>
      </xdr:nvSpPr>
      <xdr:spPr>
        <a:xfrm>
          <a:off x="666750" y="1229995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858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32" name="テキスト ボックス 231"/>
        <xdr:cNvSpPr txBox="1"/>
      </xdr:nvSpPr>
      <xdr:spPr>
        <a:xfrm>
          <a:off x="339725" y="14545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685800" y="14243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67310</xdr:rowOff>
    </xdr:from>
    <xdr:ext cx="403225" cy="259080"/>
    <xdr:sp macro="" textlink="">
      <xdr:nvSpPr>
        <xdr:cNvPr id="234" name="テキスト ボックス 233"/>
        <xdr:cNvSpPr txBox="1"/>
      </xdr:nvSpPr>
      <xdr:spPr>
        <a:xfrm>
          <a:off x="339725" y="1410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685800" y="13804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36" name="テキスト ボックス 235"/>
        <xdr:cNvSpPr txBox="1"/>
      </xdr:nvSpPr>
      <xdr:spPr>
        <a:xfrm>
          <a:off x="339725" y="1366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685800" y="1336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38" name="テキスト ボックス 237"/>
        <xdr:cNvSpPr txBox="1"/>
      </xdr:nvSpPr>
      <xdr:spPr>
        <a:xfrm>
          <a:off x="339725" y="13224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685800" y="12922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40" name="テキスト ボックス 239"/>
        <xdr:cNvSpPr txBox="1"/>
      </xdr:nvSpPr>
      <xdr:spPr>
        <a:xfrm>
          <a:off x="339725" y="12786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6858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42" name="テキスト ボックス 241"/>
        <xdr:cNvSpPr txBox="1"/>
      </xdr:nvSpPr>
      <xdr:spPr>
        <a:xfrm>
          <a:off x="339725" y="1234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6858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90805</xdr:rowOff>
    </xdr:from>
    <xdr:to>
      <xdr:col>24</xdr:col>
      <xdr:colOff>62865</xdr:colOff>
      <xdr:row>84</xdr:row>
      <xdr:rowOff>166370</xdr:rowOff>
    </xdr:to>
    <xdr:cxnSp macro="">
      <xdr:nvCxnSpPr>
        <xdr:cNvPr id="244" name="直線コネクタ 243"/>
        <xdr:cNvCxnSpPr/>
      </xdr:nvCxnSpPr>
      <xdr:spPr>
        <a:xfrm flipV="1">
          <a:off x="4177665" y="12809855"/>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170180</xdr:rowOff>
    </xdr:from>
    <xdr:ext cx="405130" cy="259080"/>
    <xdr:sp macro="" textlink="">
      <xdr:nvSpPr>
        <xdr:cNvPr id="245" name="【福祉施設】&#10;有形固定資産減価償却率最小値テキスト"/>
        <xdr:cNvSpPr txBox="1"/>
      </xdr:nvSpPr>
      <xdr:spPr>
        <a:xfrm>
          <a:off x="4216400" y="14038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23</xdr:col>
      <xdr:colOff>165100</xdr:colOff>
      <xdr:row>84</xdr:row>
      <xdr:rowOff>166370</xdr:rowOff>
    </xdr:from>
    <xdr:to>
      <xdr:col>24</xdr:col>
      <xdr:colOff>152400</xdr:colOff>
      <xdr:row>84</xdr:row>
      <xdr:rowOff>166370</xdr:rowOff>
    </xdr:to>
    <xdr:cxnSp macro="">
      <xdr:nvCxnSpPr>
        <xdr:cNvPr id="246" name="直線コネクタ 245"/>
        <xdr:cNvCxnSpPr/>
      </xdr:nvCxnSpPr>
      <xdr:spPr>
        <a:xfrm>
          <a:off x="4108450" y="1404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37465</xdr:rowOff>
    </xdr:from>
    <xdr:ext cx="405130" cy="259080"/>
    <xdr:sp macro="" textlink="">
      <xdr:nvSpPr>
        <xdr:cNvPr id="247" name="【福祉施設】&#10;有形固定資産減価償却率最大値テキスト"/>
        <xdr:cNvSpPr txBox="1"/>
      </xdr:nvSpPr>
      <xdr:spPr>
        <a:xfrm>
          <a:off x="4216400" y="1259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90805</xdr:rowOff>
    </xdr:from>
    <xdr:to>
      <xdr:col>24</xdr:col>
      <xdr:colOff>152400</xdr:colOff>
      <xdr:row>77</xdr:row>
      <xdr:rowOff>90805</xdr:rowOff>
    </xdr:to>
    <xdr:cxnSp macro="">
      <xdr:nvCxnSpPr>
        <xdr:cNvPr id="248" name="直線コネクタ 247"/>
        <xdr:cNvCxnSpPr/>
      </xdr:nvCxnSpPr>
      <xdr:spPr>
        <a:xfrm>
          <a:off x="4108450" y="12809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75565</xdr:rowOff>
    </xdr:from>
    <xdr:ext cx="405130" cy="251460"/>
    <xdr:sp macro="" textlink="">
      <xdr:nvSpPr>
        <xdr:cNvPr id="249" name="【福祉施設】&#10;有形固定資産減価償却率平均値テキスト"/>
        <xdr:cNvSpPr txBox="1"/>
      </xdr:nvSpPr>
      <xdr:spPr>
        <a:xfrm>
          <a:off x="4216400" y="1362011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97790</xdr:rowOff>
    </xdr:from>
    <xdr:to>
      <xdr:col>24</xdr:col>
      <xdr:colOff>114300</xdr:colOff>
      <xdr:row>83</xdr:row>
      <xdr:rowOff>27305</xdr:rowOff>
    </xdr:to>
    <xdr:sp macro="" textlink="">
      <xdr:nvSpPr>
        <xdr:cNvPr id="250" name="フローチャート: 判断 249"/>
        <xdr:cNvSpPr/>
      </xdr:nvSpPr>
      <xdr:spPr>
        <a:xfrm>
          <a:off x="4127500" y="1364234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87630</xdr:rowOff>
    </xdr:from>
    <xdr:to>
      <xdr:col>20</xdr:col>
      <xdr:colOff>38100</xdr:colOff>
      <xdr:row>83</xdr:row>
      <xdr:rowOff>17780</xdr:rowOff>
    </xdr:to>
    <xdr:sp macro="" textlink="">
      <xdr:nvSpPr>
        <xdr:cNvPr id="251" name="フローチャート: 判断 250"/>
        <xdr:cNvSpPr/>
      </xdr:nvSpPr>
      <xdr:spPr>
        <a:xfrm>
          <a:off x="3384550" y="13632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26035</xdr:rowOff>
    </xdr:from>
    <xdr:to>
      <xdr:col>15</xdr:col>
      <xdr:colOff>101600</xdr:colOff>
      <xdr:row>83</xdr:row>
      <xdr:rowOff>127635</xdr:rowOff>
    </xdr:to>
    <xdr:sp macro="" textlink="">
      <xdr:nvSpPr>
        <xdr:cNvPr id="252" name="フローチャート: 判断 251"/>
        <xdr:cNvSpPr/>
      </xdr:nvSpPr>
      <xdr:spPr>
        <a:xfrm>
          <a:off x="2571750" y="137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53" name="テキスト ボックス 252"/>
        <xdr:cNvSpPr txBox="1"/>
      </xdr:nvSpPr>
      <xdr:spPr>
        <a:xfrm>
          <a:off x="40068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54" name="テキスト ボックス 253"/>
        <xdr:cNvSpPr txBox="1"/>
      </xdr:nvSpPr>
      <xdr:spPr>
        <a:xfrm>
          <a:off x="32575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55" name="テキスト ボックス 254"/>
        <xdr:cNvSpPr txBox="1"/>
      </xdr:nvSpPr>
      <xdr:spPr>
        <a:xfrm>
          <a:off x="24511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56" name="テキスト ボックス 255"/>
        <xdr:cNvSpPr txBox="1"/>
      </xdr:nvSpPr>
      <xdr:spPr>
        <a:xfrm>
          <a:off x="1657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57" name="テキスト ボックス 256"/>
        <xdr:cNvSpPr txBox="1"/>
      </xdr:nvSpPr>
      <xdr:spPr>
        <a:xfrm>
          <a:off x="857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82</xdr:row>
      <xdr:rowOff>37465</xdr:rowOff>
    </xdr:from>
    <xdr:to>
      <xdr:col>24</xdr:col>
      <xdr:colOff>114300</xdr:colOff>
      <xdr:row>82</xdr:row>
      <xdr:rowOff>139065</xdr:rowOff>
    </xdr:to>
    <xdr:sp macro="" textlink="">
      <xdr:nvSpPr>
        <xdr:cNvPr id="258" name="楕円 257"/>
        <xdr:cNvSpPr/>
      </xdr:nvSpPr>
      <xdr:spPr>
        <a:xfrm>
          <a:off x="4127500" y="1358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60325</xdr:rowOff>
    </xdr:from>
    <xdr:ext cx="405130" cy="259080"/>
    <xdr:sp macro="" textlink="">
      <xdr:nvSpPr>
        <xdr:cNvPr id="259" name="【福祉施設】&#10;有形固定資産減価償却率該当値テキスト"/>
        <xdr:cNvSpPr txBox="1"/>
      </xdr:nvSpPr>
      <xdr:spPr>
        <a:xfrm>
          <a:off x="4216400" y="13439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260" name="楕円 259"/>
        <xdr:cNvSpPr/>
      </xdr:nvSpPr>
      <xdr:spPr>
        <a:xfrm>
          <a:off x="3384550" y="1346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88265</xdr:rowOff>
    </xdr:to>
    <xdr:cxnSp macro="">
      <xdr:nvCxnSpPr>
        <xdr:cNvPr id="261" name="直線コネクタ 260"/>
        <xdr:cNvCxnSpPr/>
      </xdr:nvCxnSpPr>
      <xdr:spPr>
        <a:xfrm>
          <a:off x="3429000" y="13520420"/>
          <a:ext cx="7493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161290</xdr:rowOff>
    </xdr:from>
    <xdr:to>
      <xdr:col>15</xdr:col>
      <xdr:colOff>101600</xdr:colOff>
      <xdr:row>83</xdr:row>
      <xdr:rowOff>91440</xdr:rowOff>
    </xdr:to>
    <xdr:sp macro="" textlink="">
      <xdr:nvSpPr>
        <xdr:cNvPr id="262" name="楕円 261"/>
        <xdr:cNvSpPr/>
      </xdr:nvSpPr>
      <xdr:spPr>
        <a:xfrm>
          <a:off x="2571750" y="1370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83</xdr:row>
      <xdr:rowOff>40640</xdr:rowOff>
    </xdr:to>
    <xdr:cxnSp macro="">
      <xdr:nvCxnSpPr>
        <xdr:cNvPr id="263" name="直線コネクタ 262"/>
        <xdr:cNvCxnSpPr/>
      </xdr:nvCxnSpPr>
      <xdr:spPr>
        <a:xfrm flipV="1">
          <a:off x="2622550" y="13520420"/>
          <a:ext cx="80645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8890</xdr:rowOff>
    </xdr:from>
    <xdr:ext cx="405130" cy="251460"/>
    <xdr:sp macro="" textlink="">
      <xdr:nvSpPr>
        <xdr:cNvPr id="264" name="n_1aveValue【福祉施設】&#10;有形固定資産減価償却率"/>
        <xdr:cNvSpPr txBox="1"/>
      </xdr:nvSpPr>
      <xdr:spPr>
        <a:xfrm>
          <a:off x="3239135" y="1371854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118745</xdr:rowOff>
    </xdr:from>
    <xdr:ext cx="397510" cy="259080"/>
    <xdr:sp macro="" textlink="">
      <xdr:nvSpPr>
        <xdr:cNvPr id="265" name="n_2aveValue【福祉施設】&#10;有形固定資産減価償却率"/>
        <xdr:cNvSpPr txBox="1"/>
      </xdr:nvSpPr>
      <xdr:spPr>
        <a:xfrm>
          <a:off x="2439035" y="1382839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36830</xdr:rowOff>
    </xdr:from>
    <xdr:ext cx="405130" cy="259080"/>
    <xdr:sp macro="" textlink="">
      <xdr:nvSpPr>
        <xdr:cNvPr id="266" name="n_1mainValue【福祉施設】&#10;有形固定資産減価償却率"/>
        <xdr:cNvSpPr txBox="1"/>
      </xdr:nvSpPr>
      <xdr:spPr>
        <a:xfrm>
          <a:off x="3239135" y="13251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107950</xdr:rowOff>
    </xdr:from>
    <xdr:ext cx="397510" cy="259080"/>
    <xdr:sp macro="" textlink="">
      <xdr:nvSpPr>
        <xdr:cNvPr id="267" name="n_2mainValue【福祉施設】&#10;有形固定資産減価償却率"/>
        <xdr:cNvSpPr txBox="1"/>
      </xdr:nvSpPr>
      <xdr:spPr>
        <a:xfrm>
          <a:off x="2439035" y="1348740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0642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0642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69850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69850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013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013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595630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2265" cy="217805"/>
    <xdr:sp macro="" textlink="">
      <xdr:nvSpPr>
        <xdr:cNvPr id="276" name="テキスト ボックス 275"/>
        <xdr:cNvSpPr txBox="1"/>
      </xdr:nvSpPr>
      <xdr:spPr>
        <a:xfrm>
          <a:off x="5918200" y="1229995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5956300" y="14687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278" name="直線コネクタ 277"/>
        <xdr:cNvCxnSpPr/>
      </xdr:nvCxnSpPr>
      <xdr:spPr>
        <a:xfrm>
          <a:off x="5956300" y="14367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59740" cy="259080"/>
    <xdr:sp macro="" textlink="">
      <xdr:nvSpPr>
        <xdr:cNvPr id="279" name="テキスト ボックス 278"/>
        <xdr:cNvSpPr txBox="1"/>
      </xdr:nvSpPr>
      <xdr:spPr>
        <a:xfrm>
          <a:off x="5527040" y="1423162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280" name="直線コネクタ 279"/>
        <xdr:cNvCxnSpPr/>
      </xdr:nvCxnSpPr>
      <xdr:spPr>
        <a:xfrm>
          <a:off x="5956300" y="14053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59740" cy="251460"/>
    <xdr:sp macro="" textlink="">
      <xdr:nvSpPr>
        <xdr:cNvPr id="281" name="テキスト ボックス 280"/>
        <xdr:cNvSpPr txBox="1"/>
      </xdr:nvSpPr>
      <xdr:spPr>
        <a:xfrm>
          <a:off x="5527040" y="1391729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282" name="直線コネクタ 281"/>
        <xdr:cNvCxnSpPr/>
      </xdr:nvCxnSpPr>
      <xdr:spPr>
        <a:xfrm>
          <a:off x="5956300" y="13739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59740" cy="259080"/>
    <xdr:sp macro="" textlink="">
      <xdr:nvSpPr>
        <xdr:cNvPr id="283" name="テキスト ボックス 282"/>
        <xdr:cNvSpPr txBox="1"/>
      </xdr:nvSpPr>
      <xdr:spPr>
        <a:xfrm>
          <a:off x="5527040" y="1360360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284" name="直線コネクタ 283"/>
        <xdr:cNvCxnSpPr/>
      </xdr:nvCxnSpPr>
      <xdr:spPr>
        <a:xfrm>
          <a:off x="5956300" y="1342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59740" cy="251460"/>
    <xdr:sp macro="" textlink="">
      <xdr:nvSpPr>
        <xdr:cNvPr id="285" name="テキスト ボックス 284"/>
        <xdr:cNvSpPr txBox="1"/>
      </xdr:nvSpPr>
      <xdr:spPr>
        <a:xfrm>
          <a:off x="5527040" y="1328991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286" name="直線コネクタ 285"/>
        <xdr:cNvCxnSpPr/>
      </xdr:nvCxnSpPr>
      <xdr:spPr>
        <a:xfrm>
          <a:off x="5956300" y="1311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59740" cy="259080"/>
    <xdr:sp macro="" textlink="">
      <xdr:nvSpPr>
        <xdr:cNvPr id="287" name="テキスト ボックス 286"/>
        <xdr:cNvSpPr txBox="1"/>
      </xdr:nvSpPr>
      <xdr:spPr>
        <a:xfrm>
          <a:off x="5527040" y="1297622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288" name="直線コネクタ 287"/>
        <xdr:cNvCxnSpPr/>
      </xdr:nvCxnSpPr>
      <xdr:spPr>
        <a:xfrm>
          <a:off x="5956300" y="12797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59740" cy="259080"/>
    <xdr:sp macro="" textlink="">
      <xdr:nvSpPr>
        <xdr:cNvPr id="289" name="テキスト ボックス 288"/>
        <xdr:cNvSpPr txBox="1"/>
      </xdr:nvSpPr>
      <xdr:spPr>
        <a:xfrm>
          <a:off x="5527040" y="1266190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956300" y="1248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59740" cy="259080"/>
    <xdr:sp macro="" textlink="">
      <xdr:nvSpPr>
        <xdr:cNvPr id="291" name="テキスト ボックス 290"/>
        <xdr:cNvSpPr txBox="1"/>
      </xdr:nvSpPr>
      <xdr:spPr>
        <a:xfrm>
          <a:off x="552704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595630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97790</xdr:rowOff>
    </xdr:from>
    <xdr:to>
      <xdr:col>54</xdr:col>
      <xdr:colOff>189865</xdr:colOff>
      <xdr:row>86</xdr:row>
      <xdr:rowOff>113030</xdr:rowOff>
    </xdr:to>
    <xdr:cxnSp macro="">
      <xdr:nvCxnSpPr>
        <xdr:cNvPr id="293" name="直線コネクタ 292"/>
        <xdr:cNvCxnSpPr/>
      </xdr:nvCxnSpPr>
      <xdr:spPr>
        <a:xfrm flipV="1">
          <a:off x="9429115" y="1298194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294" name="【福祉施設】&#10;一人当たり面積最小値テキスト"/>
        <xdr:cNvSpPr txBox="1"/>
      </xdr:nvSpPr>
      <xdr:spPr>
        <a:xfrm>
          <a:off x="9467850" y="1432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295" name="直線コネクタ 294"/>
        <xdr:cNvCxnSpPr/>
      </xdr:nvCxnSpPr>
      <xdr:spPr>
        <a:xfrm>
          <a:off x="9359900" y="14317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43815</xdr:rowOff>
    </xdr:from>
    <xdr:ext cx="469900" cy="251460"/>
    <xdr:sp macro="" textlink="">
      <xdr:nvSpPr>
        <xdr:cNvPr id="296" name="【福祉施設】&#10;一人当たり面積最大値テキスト"/>
        <xdr:cNvSpPr txBox="1"/>
      </xdr:nvSpPr>
      <xdr:spPr>
        <a:xfrm>
          <a:off x="9467850" y="127628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97790</xdr:rowOff>
    </xdr:from>
    <xdr:to>
      <xdr:col>55</xdr:col>
      <xdr:colOff>88900</xdr:colOff>
      <xdr:row>78</xdr:row>
      <xdr:rowOff>97790</xdr:rowOff>
    </xdr:to>
    <xdr:cxnSp macro="">
      <xdr:nvCxnSpPr>
        <xdr:cNvPr id="297" name="直線コネクタ 296"/>
        <xdr:cNvCxnSpPr/>
      </xdr:nvCxnSpPr>
      <xdr:spPr>
        <a:xfrm>
          <a:off x="9359900" y="12981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126365</xdr:rowOff>
    </xdr:from>
    <xdr:ext cx="469900" cy="259080"/>
    <xdr:sp macro="" textlink="">
      <xdr:nvSpPr>
        <xdr:cNvPr id="298" name="【福祉施設】&#10;一人当たり面積平均値テキスト"/>
        <xdr:cNvSpPr txBox="1"/>
      </xdr:nvSpPr>
      <xdr:spPr>
        <a:xfrm>
          <a:off x="9467850" y="136709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103505</xdr:rowOff>
    </xdr:from>
    <xdr:to>
      <xdr:col>55</xdr:col>
      <xdr:colOff>50800</xdr:colOff>
      <xdr:row>84</xdr:row>
      <xdr:rowOff>33655</xdr:rowOff>
    </xdr:to>
    <xdr:sp macro="" textlink="">
      <xdr:nvSpPr>
        <xdr:cNvPr id="299" name="フローチャート: 判断 298"/>
        <xdr:cNvSpPr/>
      </xdr:nvSpPr>
      <xdr:spPr>
        <a:xfrm>
          <a:off x="9398000" y="13813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12065</xdr:rowOff>
    </xdr:from>
    <xdr:to>
      <xdr:col>50</xdr:col>
      <xdr:colOff>165100</xdr:colOff>
      <xdr:row>83</xdr:row>
      <xdr:rowOff>113665</xdr:rowOff>
    </xdr:to>
    <xdr:sp macro="" textlink="">
      <xdr:nvSpPr>
        <xdr:cNvPr id="300" name="フローチャート: 判断 299"/>
        <xdr:cNvSpPr/>
      </xdr:nvSpPr>
      <xdr:spPr>
        <a:xfrm>
          <a:off x="8636000" y="137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98425</xdr:rowOff>
    </xdr:from>
    <xdr:to>
      <xdr:col>46</xdr:col>
      <xdr:colOff>38100</xdr:colOff>
      <xdr:row>83</xdr:row>
      <xdr:rowOff>29210</xdr:rowOff>
    </xdr:to>
    <xdr:sp macro="" textlink="">
      <xdr:nvSpPr>
        <xdr:cNvPr id="301" name="フローチャート: 判断 300"/>
        <xdr:cNvSpPr/>
      </xdr:nvSpPr>
      <xdr:spPr>
        <a:xfrm>
          <a:off x="7842250" y="13642975"/>
          <a:ext cx="825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02" name="テキスト ボックス 301"/>
        <xdr:cNvSpPr txBox="1"/>
      </xdr:nvSpPr>
      <xdr:spPr>
        <a:xfrm>
          <a:off x="92583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03" name="テキスト ボックス 302"/>
        <xdr:cNvSpPr txBox="1"/>
      </xdr:nvSpPr>
      <xdr:spPr>
        <a:xfrm>
          <a:off x="85153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04" name="テキスト ボックス 303"/>
        <xdr:cNvSpPr txBox="1"/>
      </xdr:nvSpPr>
      <xdr:spPr>
        <a:xfrm>
          <a:off x="7715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05" name="テキスト ボックス 304"/>
        <xdr:cNvSpPr txBox="1"/>
      </xdr:nvSpPr>
      <xdr:spPr>
        <a:xfrm>
          <a:off x="690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06" name="テキスト ボックス 305"/>
        <xdr:cNvSpPr txBox="1"/>
      </xdr:nvSpPr>
      <xdr:spPr>
        <a:xfrm>
          <a:off x="6115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23495</xdr:rowOff>
    </xdr:from>
    <xdr:to>
      <xdr:col>55</xdr:col>
      <xdr:colOff>50800</xdr:colOff>
      <xdr:row>84</xdr:row>
      <xdr:rowOff>125095</xdr:rowOff>
    </xdr:to>
    <xdr:sp macro="" textlink="">
      <xdr:nvSpPr>
        <xdr:cNvPr id="307" name="楕円 306"/>
        <xdr:cNvSpPr/>
      </xdr:nvSpPr>
      <xdr:spPr>
        <a:xfrm>
          <a:off x="9398000" y="13898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1905</xdr:rowOff>
    </xdr:from>
    <xdr:ext cx="469900" cy="259080"/>
    <xdr:sp macro="" textlink="">
      <xdr:nvSpPr>
        <xdr:cNvPr id="308" name="【福祉施設】&#10;一人当たり面積該当値テキスト"/>
        <xdr:cNvSpPr txBox="1"/>
      </xdr:nvSpPr>
      <xdr:spPr>
        <a:xfrm>
          <a:off x="9467850" y="13876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149225</xdr:rowOff>
    </xdr:from>
    <xdr:to>
      <xdr:col>50</xdr:col>
      <xdr:colOff>165100</xdr:colOff>
      <xdr:row>82</xdr:row>
      <xdr:rowOff>79375</xdr:rowOff>
    </xdr:to>
    <xdr:sp macro="" textlink="">
      <xdr:nvSpPr>
        <xdr:cNvPr id="309" name="楕円 308"/>
        <xdr:cNvSpPr/>
      </xdr:nvSpPr>
      <xdr:spPr>
        <a:xfrm>
          <a:off x="8636000" y="13528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29210</xdr:rowOff>
    </xdr:from>
    <xdr:to>
      <xdr:col>55</xdr:col>
      <xdr:colOff>0</xdr:colOff>
      <xdr:row>84</xdr:row>
      <xdr:rowOff>74930</xdr:rowOff>
    </xdr:to>
    <xdr:cxnSp macro="">
      <xdr:nvCxnSpPr>
        <xdr:cNvPr id="310" name="直線コネクタ 309"/>
        <xdr:cNvCxnSpPr/>
      </xdr:nvCxnSpPr>
      <xdr:spPr>
        <a:xfrm>
          <a:off x="8686800" y="13573760"/>
          <a:ext cx="74295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69215</xdr:rowOff>
    </xdr:from>
    <xdr:to>
      <xdr:col>46</xdr:col>
      <xdr:colOff>38100</xdr:colOff>
      <xdr:row>84</xdr:row>
      <xdr:rowOff>170815</xdr:rowOff>
    </xdr:to>
    <xdr:sp macro="" textlink="">
      <xdr:nvSpPr>
        <xdr:cNvPr id="311" name="楕円 310"/>
        <xdr:cNvSpPr/>
      </xdr:nvSpPr>
      <xdr:spPr>
        <a:xfrm>
          <a:off x="7842250" y="13943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29210</xdr:rowOff>
    </xdr:from>
    <xdr:to>
      <xdr:col>50</xdr:col>
      <xdr:colOff>114300</xdr:colOff>
      <xdr:row>84</xdr:row>
      <xdr:rowOff>120650</xdr:rowOff>
    </xdr:to>
    <xdr:cxnSp macro="">
      <xdr:nvCxnSpPr>
        <xdr:cNvPr id="312" name="直線コネクタ 311"/>
        <xdr:cNvCxnSpPr/>
      </xdr:nvCxnSpPr>
      <xdr:spPr>
        <a:xfrm flipV="1">
          <a:off x="7886700" y="13573760"/>
          <a:ext cx="8001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104775</xdr:rowOff>
    </xdr:from>
    <xdr:ext cx="469900" cy="259080"/>
    <xdr:sp macro="" textlink="">
      <xdr:nvSpPr>
        <xdr:cNvPr id="313" name="n_1aveValue【福祉施設】&#10;一人当たり面積"/>
        <xdr:cNvSpPr txBox="1"/>
      </xdr:nvSpPr>
      <xdr:spPr>
        <a:xfrm>
          <a:off x="8458200" y="13814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45085</xdr:rowOff>
    </xdr:from>
    <xdr:ext cx="462280" cy="258445"/>
    <xdr:sp macro="" textlink="">
      <xdr:nvSpPr>
        <xdr:cNvPr id="314" name="n_2aveValue【福祉施設】&#10;一人当たり面積"/>
        <xdr:cNvSpPr txBox="1"/>
      </xdr:nvSpPr>
      <xdr:spPr>
        <a:xfrm>
          <a:off x="7677150" y="1342453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95885</xdr:rowOff>
    </xdr:from>
    <xdr:ext cx="469900" cy="259080"/>
    <xdr:sp macro="" textlink="">
      <xdr:nvSpPr>
        <xdr:cNvPr id="315" name="n_1mainValue【福祉施設】&#10;一人当たり面積"/>
        <xdr:cNvSpPr txBox="1"/>
      </xdr:nvSpPr>
      <xdr:spPr>
        <a:xfrm>
          <a:off x="8458200" y="13310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161925</xdr:rowOff>
    </xdr:from>
    <xdr:ext cx="462280" cy="259080"/>
    <xdr:sp macro="" textlink="">
      <xdr:nvSpPr>
        <xdr:cNvPr id="316" name="n_2mainValue【福祉施設】&#10;一人当たり面積"/>
        <xdr:cNvSpPr txBox="1"/>
      </xdr:nvSpPr>
      <xdr:spPr>
        <a:xfrm>
          <a:off x="7677150" y="140366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128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128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7145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7145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743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743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858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0830" cy="225425"/>
    <xdr:sp macro="" textlink="">
      <xdr:nvSpPr>
        <xdr:cNvPr id="325" name="テキスト ボックス 324"/>
        <xdr:cNvSpPr txBox="1"/>
      </xdr:nvSpPr>
      <xdr:spPr>
        <a:xfrm>
          <a:off x="666750" y="16002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858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110</xdr:row>
      <xdr:rowOff>48260</xdr:rowOff>
    </xdr:from>
    <xdr:ext cx="331470" cy="259080"/>
    <xdr:sp macro="" textlink="">
      <xdr:nvSpPr>
        <xdr:cNvPr id="327" name="テキスト ボックス 326"/>
        <xdr:cNvSpPr txBox="1"/>
      </xdr:nvSpPr>
      <xdr:spPr>
        <a:xfrm>
          <a:off x="384810" y="1833626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8" name="直線コネクタ 327"/>
        <xdr:cNvCxnSpPr/>
      </xdr:nvCxnSpPr>
      <xdr:spPr>
        <a:xfrm>
          <a:off x="685800" y="18021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107</xdr:row>
      <xdr:rowOff>105410</xdr:rowOff>
    </xdr:from>
    <xdr:ext cx="403225" cy="259080"/>
    <xdr:sp macro="" textlink="">
      <xdr:nvSpPr>
        <xdr:cNvPr id="329" name="テキスト ボックス 328"/>
        <xdr:cNvSpPr txBox="1"/>
      </xdr:nvSpPr>
      <xdr:spPr>
        <a:xfrm>
          <a:off x="339725" y="17879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0" name="直線コネクタ 329"/>
        <xdr:cNvCxnSpPr/>
      </xdr:nvCxnSpPr>
      <xdr:spPr>
        <a:xfrm>
          <a:off x="6858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162560</xdr:rowOff>
    </xdr:from>
    <xdr:ext cx="403225" cy="259080"/>
    <xdr:sp macro="" textlink="">
      <xdr:nvSpPr>
        <xdr:cNvPr id="331" name="テキスト ボックス 330"/>
        <xdr:cNvSpPr txBox="1"/>
      </xdr:nvSpPr>
      <xdr:spPr>
        <a:xfrm>
          <a:off x="339725" y="1742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2" name="直線コネクタ 331"/>
        <xdr:cNvCxnSpPr/>
      </xdr:nvCxnSpPr>
      <xdr:spPr>
        <a:xfrm>
          <a:off x="685800" y="17106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48260</xdr:rowOff>
    </xdr:from>
    <xdr:ext cx="403225" cy="259080"/>
    <xdr:sp macro="" textlink="">
      <xdr:nvSpPr>
        <xdr:cNvPr id="333" name="テキスト ボックス 332"/>
        <xdr:cNvSpPr txBox="1"/>
      </xdr:nvSpPr>
      <xdr:spPr>
        <a:xfrm>
          <a:off x="339725" y="16964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4" name="直線コネクタ 333"/>
        <xdr:cNvCxnSpPr/>
      </xdr:nvCxnSpPr>
      <xdr:spPr>
        <a:xfrm>
          <a:off x="685800" y="16649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105410</xdr:rowOff>
    </xdr:from>
    <xdr:ext cx="403225" cy="259080"/>
    <xdr:sp macro="" textlink="">
      <xdr:nvSpPr>
        <xdr:cNvPr id="335" name="テキスト ボックス 334"/>
        <xdr:cNvSpPr txBox="1"/>
      </xdr:nvSpPr>
      <xdr:spPr>
        <a:xfrm>
          <a:off x="339725" y="1650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6858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162560</xdr:rowOff>
    </xdr:from>
    <xdr:ext cx="459740" cy="259080"/>
    <xdr:sp macro="" textlink="">
      <xdr:nvSpPr>
        <xdr:cNvPr id="337" name="テキスト ボックス 336"/>
        <xdr:cNvSpPr txBox="1"/>
      </xdr:nvSpPr>
      <xdr:spPr>
        <a:xfrm>
          <a:off x="27559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6858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50800</xdr:rowOff>
    </xdr:to>
    <xdr:cxnSp macro="">
      <xdr:nvCxnSpPr>
        <xdr:cNvPr id="339" name="直線コネクタ 338"/>
        <xdr:cNvCxnSpPr/>
      </xdr:nvCxnSpPr>
      <xdr:spPr>
        <a:xfrm flipV="1">
          <a:off x="4177665" y="1664970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54610</xdr:rowOff>
    </xdr:from>
    <xdr:ext cx="405130" cy="251460"/>
    <xdr:sp macro="" textlink="">
      <xdr:nvSpPr>
        <xdr:cNvPr id="340" name="【市民会館】&#10;有形固定資産減価償却率最小値テキスト"/>
        <xdr:cNvSpPr txBox="1"/>
      </xdr:nvSpPr>
      <xdr:spPr>
        <a:xfrm>
          <a:off x="4216400" y="178282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50800</xdr:rowOff>
    </xdr:from>
    <xdr:to>
      <xdr:col>24</xdr:col>
      <xdr:colOff>152400</xdr:colOff>
      <xdr:row>107</xdr:row>
      <xdr:rowOff>50800</xdr:rowOff>
    </xdr:to>
    <xdr:cxnSp macro="">
      <xdr:nvCxnSpPr>
        <xdr:cNvPr id="341" name="直線コネクタ 340"/>
        <xdr:cNvCxnSpPr/>
      </xdr:nvCxnSpPr>
      <xdr:spPr>
        <a:xfrm>
          <a:off x="4108450" y="17824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22860</xdr:rowOff>
    </xdr:from>
    <xdr:ext cx="405130" cy="259080"/>
    <xdr:sp macro="" textlink="">
      <xdr:nvSpPr>
        <xdr:cNvPr id="342" name="【市民会館】&#10;有形固定資産減価償却率最大値テキスト"/>
        <xdr:cNvSpPr txBox="1"/>
      </xdr:nvSpPr>
      <xdr:spPr>
        <a:xfrm>
          <a:off x="4216400" y="16424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3" name="直線コネクタ 342"/>
        <xdr:cNvCxnSpPr/>
      </xdr:nvCxnSpPr>
      <xdr:spPr>
        <a:xfrm>
          <a:off x="4108450" y="16649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104140</xdr:rowOff>
    </xdr:from>
    <xdr:ext cx="405130" cy="259080"/>
    <xdr:sp macro="" textlink="">
      <xdr:nvSpPr>
        <xdr:cNvPr id="344" name="【市民会館】&#10;有形固定資産減価償却率平均値テキスト"/>
        <xdr:cNvSpPr txBox="1"/>
      </xdr:nvSpPr>
      <xdr:spPr>
        <a:xfrm>
          <a:off x="4216400" y="17363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125730</xdr:rowOff>
    </xdr:from>
    <xdr:to>
      <xdr:col>24</xdr:col>
      <xdr:colOff>114300</xdr:colOff>
      <xdr:row>105</xdr:row>
      <xdr:rowOff>55880</xdr:rowOff>
    </xdr:to>
    <xdr:sp macro="" textlink="">
      <xdr:nvSpPr>
        <xdr:cNvPr id="345" name="フローチャート: 判断 344"/>
        <xdr:cNvSpPr/>
      </xdr:nvSpPr>
      <xdr:spPr>
        <a:xfrm>
          <a:off x="4127500" y="1738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116840</xdr:rowOff>
    </xdr:from>
    <xdr:to>
      <xdr:col>20</xdr:col>
      <xdr:colOff>38100</xdr:colOff>
      <xdr:row>105</xdr:row>
      <xdr:rowOff>46990</xdr:rowOff>
    </xdr:to>
    <xdr:sp macro="" textlink="">
      <xdr:nvSpPr>
        <xdr:cNvPr id="346" name="フローチャート: 判断 345"/>
        <xdr:cNvSpPr/>
      </xdr:nvSpPr>
      <xdr:spPr>
        <a:xfrm>
          <a:off x="3384550" y="17376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20955</xdr:rowOff>
    </xdr:from>
    <xdr:to>
      <xdr:col>15</xdr:col>
      <xdr:colOff>101600</xdr:colOff>
      <xdr:row>104</xdr:row>
      <xdr:rowOff>122555</xdr:rowOff>
    </xdr:to>
    <xdr:sp macro="" textlink="">
      <xdr:nvSpPr>
        <xdr:cNvPr id="347" name="フローチャート: 判断 346"/>
        <xdr:cNvSpPr/>
      </xdr:nvSpPr>
      <xdr:spPr>
        <a:xfrm>
          <a:off x="2571750" y="1728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48" name="テキスト ボックス 347"/>
        <xdr:cNvSpPr txBox="1"/>
      </xdr:nvSpPr>
      <xdr:spPr>
        <a:xfrm>
          <a:off x="40068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49" name="テキスト ボックス 348"/>
        <xdr:cNvSpPr txBox="1"/>
      </xdr:nvSpPr>
      <xdr:spPr>
        <a:xfrm>
          <a:off x="3257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50" name="テキスト ボックス 349"/>
        <xdr:cNvSpPr txBox="1"/>
      </xdr:nvSpPr>
      <xdr:spPr>
        <a:xfrm>
          <a:off x="24511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51" name="テキスト ボックス 350"/>
        <xdr:cNvSpPr txBox="1"/>
      </xdr:nvSpPr>
      <xdr:spPr>
        <a:xfrm>
          <a:off x="1657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52" name="テキスト ボックス 351"/>
        <xdr:cNvSpPr txBox="1"/>
      </xdr:nvSpPr>
      <xdr:spPr>
        <a:xfrm>
          <a:off x="857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100</xdr:row>
      <xdr:rowOff>158115</xdr:rowOff>
    </xdr:from>
    <xdr:to>
      <xdr:col>24</xdr:col>
      <xdr:colOff>114300</xdr:colOff>
      <xdr:row>101</xdr:row>
      <xdr:rowOff>88265</xdr:rowOff>
    </xdr:to>
    <xdr:sp macro="" textlink="">
      <xdr:nvSpPr>
        <xdr:cNvPr id="353" name="楕円 352"/>
        <xdr:cNvSpPr/>
      </xdr:nvSpPr>
      <xdr:spPr>
        <a:xfrm>
          <a:off x="4127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9525</xdr:rowOff>
    </xdr:from>
    <xdr:ext cx="405130" cy="251460"/>
    <xdr:sp macro="" textlink="">
      <xdr:nvSpPr>
        <xdr:cNvPr id="354" name="【市民会館】&#10;有形固定資産減価償却率該当値テキスト"/>
        <xdr:cNvSpPr txBox="1"/>
      </xdr:nvSpPr>
      <xdr:spPr>
        <a:xfrm>
          <a:off x="4216400" y="165830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100</xdr:row>
      <xdr:rowOff>93980</xdr:rowOff>
    </xdr:from>
    <xdr:to>
      <xdr:col>20</xdr:col>
      <xdr:colOff>38100</xdr:colOff>
      <xdr:row>101</xdr:row>
      <xdr:rowOff>24130</xdr:rowOff>
    </xdr:to>
    <xdr:sp macro="" textlink="">
      <xdr:nvSpPr>
        <xdr:cNvPr id="355" name="楕円 354"/>
        <xdr:cNvSpPr/>
      </xdr:nvSpPr>
      <xdr:spPr>
        <a:xfrm>
          <a:off x="3384550" y="16667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144780</xdr:rowOff>
    </xdr:from>
    <xdr:to>
      <xdr:col>24</xdr:col>
      <xdr:colOff>63500</xdr:colOff>
      <xdr:row>101</xdr:row>
      <xdr:rowOff>37465</xdr:rowOff>
    </xdr:to>
    <xdr:cxnSp macro="">
      <xdr:nvCxnSpPr>
        <xdr:cNvPr id="356" name="直線コネクタ 355"/>
        <xdr:cNvCxnSpPr/>
      </xdr:nvCxnSpPr>
      <xdr:spPr>
        <a:xfrm>
          <a:off x="3429000" y="16718280"/>
          <a:ext cx="7493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100965</xdr:rowOff>
    </xdr:from>
    <xdr:to>
      <xdr:col>15</xdr:col>
      <xdr:colOff>101600</xdr:colOff>
      <xdr:row>102</xdr:row>
      <xdr:rowOff>31115</xdr:rowOff>
    </xdr:to>
    <xdr:sp macro="" textlink="">
      <xdr:nvSpPr>
        <xdr:cNvPr id="357" name="楕円 356"/>
        <xdr:cNvSpPr/>
      </xdr:nvSpPr>
      <xdr:spPr>
        <a:xfrm>
          <a:off x="257175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101</xdr:row>
      <xdr:rowOff>151765</xdr:rowOff>
    </xdr:to>
    <xdr:cxnSp macro="">
      <xdr:nvCxnSpPr>
        <xdr:cNvPr id="358" name="直線コネクタ 357"/>
        <xdr:cNvCxnSpPr/>
      </xdr:nvCxnSpPr>
      <xdr:spPr>
        <a:xfrm flipV="1">
          <a:off x="2622550" y="16718280"/>
          <a:ext cx="80645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38100</xdr:rowOff>
    </xdr:from>
    <xdr:ext cx="405130" cy="259080"/>
    <xdr:sp macro="" textlink="">
      <xdr:nvSpPr>
        <xdr:cNvPr id="359" name="n_1aveValue【市民会館】&#10;有形固定資産減価償却率"/>
        <xdr:cNvSpPr txBox="1"/>
      </xdr:nvSpPr>
      <xdr:spPr>
        <a:xfrm>
          <a:off x="3239135" y="17468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113665</xdr:rowOff>
    </xdr:from>
    <xdr:ext cx="397510" cy="258445"/>
    <xdr:sp macro="" textlink="">
      <xdr:nvSpPr>
        <xdr:cNvPr id="360" name="n_2aveValue【市民会館】&#10;有形固定資産減価償却率"/>
        <xdr:cNvSpPr txBox="1"/>
      </xdr:nvSpPr>
      <xdr:spPr>
        <a:xfrm>
          <a:off x="2439035" y="1737296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99</xdr:row>
      <xdr:rowOff>40640</xdr:rowOff>
    </xdr:from>
    <xdr:ext cx="405130" cy="251460"/>
    <xdr:sp macro="" textlink="">
      <xdr:nvSpPr>
        <xdr:cNvPr id="361" name="n_1mainValue【市民会館】&#10;有形固定資産減価償却率"/>
        <xdr:cNvSpPr txBox="1"/>
      </xdr:nvSpPr>
      <xdr:spPr>
        <a:xfrm>
          <a:off x="3239135" y="164426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47625</xdr:rowOff>
    </xdr:from>
    <xdr:ext cx="397510" cy="259080"/>
    <xdr:sp macro="" textlink="">
      <xdr:nvSpPr>
        <xdr:cNvPr id="362" name="n_2mainValue【市民会館】&#10;有形固定資産減価償却率"/>
        <xdr:cNvSpPr txBox="1"/>
      </xdr:nvSpPr>
      <xdr:spPr>
        <a:xfrm>
          <a:off x="2439035" y="1662112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0642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0642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69850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69850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013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013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595630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2265" cy="225425"/>
    <xdr:sp macro="" textlink="">
      <xdr:nvSpPr>
        <xdr:cNvPr id="371" name="テキスト ボックス 370"/>
        <xdr:cNvSpPr txBox="1"/>
      </xdr:nvSpPr>
      <xdr:spPr>
        <a:xfrm>
          <a:off x="5918200" y="160020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5956300" y="18478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5956300" y="1809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59740" cy="259080"/>
    <xdr:sp macro="" textlink="">
      <xdr:nvSpPr>
        <xdr:cNvPr id="374" name="テキスト ボックス 373"/>
        <xdr:cNvSpPr txBox="1"/>
      </xdr:nvSpPr>
      <xdr:spPr>
        <a:xfrm>
          <a:off x="5527040" y="17955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5956300" y="1771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59740" cy="251460"/>
    <xdr:sp macro="" textlink="">
      <xdr:nvSpPr>
        <xdr:cNvPr id="376" name="テキスト ボックス 375"/>
        <xdr:cNvSpPr txBox="1"/>
      </xdr:nvSpPr>
      <xdr:spPr>
        <a:xfrm>
          <a:off x="5527040" y="175742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59740" cy="259080"/>
    <xdr:sp macro="" textlink="">
      <xdr:nvSpPr>
        <xdr:cNvPr id="378" name="テキスト ボックス 377"/>
        <xdr:cNvSpPr txBox="1"/>
      </xdr:nvSpPr>
      <xdr:spPr>
        <a:xfrm>
          <a:off x="5527040" y="17193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5956300" y="1695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59740" cy="259080"/>
    <xdr:sp macro="" textlink="">
      <xdr:nvSpPr>
        <xdr:cNvPr id="380" name="テキスト ボックス 379"/>
        <xdr:cNvSpPr txBox="1"/>
      </xdr:nvSpPr>
      <xdr:spPr>
        <a:xfrm>
          <a:off x="5527040" y="16812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5956300" y="1657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59740" cy="251460"/>
    <xdr:sp macro="" textlink="">
      <xdr:nvSpPr>
        <xdr:cNvPr id="382" name="テキスト ボックス 381"/>
        <xdr:cNvSpPr txBox="1"/>
      </xdr:nvSpPr>
      <xdr:spPr>
        <a:xfrm>
          <a:off x="5527040" y="164312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5956300" y="16192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59740" cy="259080"/>
    <xdr:sp macro="" textlink="">
      <xdr:nvSpPr>
        <xdr:cNvPr id="384" name="テキスト ボックス 383"/>
        <xdr:cNvSpPr txBox="1"/>
      </xdr:nvSpPr>
      <xdr:spPr>
        <a:xfrm>
          <a:off x="552704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595630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76200</xdr:rowOff>
    </xdr:from>
    <xdr:to>
      <xdr:col>54</xdr:col>
      <xdr:colOff>189865</xdr:colOff>
      <xdr:row>107</xdr:row>
      <xdr:rowOff>114300</xdr:rowOff>
    </xdr:to>
    <xdr:cxnSp macro="">
      <xdr:nvCxnSpPr>
        <xdr:cNvPr id="386" name="直線コネクタ 385"/>
        <xdr:cNvCxnSpPr/>
      </xdr:nvCxnSpPr>
      <xdr:spPr>
        <a:xfrm flipV="1">
          <a:off x="9429115" y="164782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118110</xdr:rowOff>
    </xdr:from>
    <xdr:ext cx="469900" cy="259080"/>
    <xdr:sp macro="" textlink="">
      <xdr:nvSpPr>
        <xdr:cNvPr id="387" name="【市民会館】&#10;一人当たり面積最小値テキスト"/>
        <xdr:cNvSpPr txBox="1"/>
      </xdr:nvSpPr>
      <xdr:spPr>
        <a:xfrm>
          <a:off x="9467850" y="1789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114300</xdr:rowOff>
    </xdr:from>
    <xdr:to>
      <xdr:col>55</xdr:col>
      <xdr:colOff>88900</xdr:colOff>
      <xdr:row>107</xdr:row>
      <xdr:rowOff>114300</xdr:rowOff>
    </xdr:to>
    <xdr:cxnSp macro="">
      <xdr:nvCxnSpPr>
        <xdr:cNvPr id="388" name="直線コネクタ 387"/>
        <xdr:cNvCxnSpPr/>
      </xdr:nvCxnSpPr>
      <xdr:spPr>
        <a:xfrm>
          <a:off x="9359900" y="17887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22860</xdr:rowOff>
    </xdr:from>
    <xdr:ext cx="469900" cy="259080"/>
    <xdr:sp macro="" textlink="">
      <xdr:nvSpPr>
        <xdr:cNvPr id="389" name="【市民会館】&#10;一人当たり面積最大値テキスト"/>
        <xdr:cNvSpPr txBox="1"/>
      </xdr:nvSpPr>
      <xdr:spPr>
        <a:xfrm>
          <a:off x="9467850" y="16253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76200</xdr:rowOff>
    </xdr:from>
    <xdr:to>
      <xdr:col>55</xdr:col>
      <xdr:colOff>88900</xdr:colOff>
      <xdr:row>99</xdr:row>
      <xdr:rowOff>76200</xdr:rowOff>
    </xdr:to>
    <xdr:cxnSp macro="">
      <xdr:nvCxnSpPr>
        <xdr:cNvPr id="390" name="直線コネクタ 389"/>
        <xdr:cNvCxnSpPr/>
      </xdr:nvCxnSpPr>
      <xdr:spPr>
        <a:xfrm>
          <a:off x="9359900" y="16478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116840</xdr:rowOff>
    </xdr:from>
    <xdr:ext cx="469900" cy="259080"/>
    <xdr:sp macro="" textlink="">
      <xdr:nvSpPr>
        <xdr:cNvPr id="391" name="【市民会館】&#10;一人当たり面積平均値テキスト"/>
        <xdr:cNvSpPr txBox="1"/>
      </xdr:nvSpPr>
      <xdr:spPr>
        <a:xfrm>
          <a:off x="9467850" y="17204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92" name="フローチャート: 判断 391"/>
        <xdr:cNvSpPr/>
      </xdr:nvSpPr>
      <xdr:spPr>
        <a:xfrm>
          <a:off x="9398000" y="17353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393" name="フローチャート: 判断 392"/>
        <xdr:cNvSpPr/>
      </xdr:nvSpPr>
      <xdr:spPr>
        <a:xfrm>
          <a:off x="8636000" y="1725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124460</xdr:rowOff>
    </xdr:from>
    <xdr:to>
      <xdr:col>46</xdr:col>
      <xdr:colOff>38100</xdr:colOff>
      <xdr:row>105</xdr:row>
      <xdr:rowOff>54610</xdr:rowOff>
    </xdr:to>
    <xdr:sp macro="" textlink="">
      <xdr:nvSpPr>
        <xdr:cNvPr id="394" name="フローチャート: 判断 393"/>
        <xdr:cNvSpPr/>
      </xdr:nvSpPr>
      <xdr:spPr>
        <a:xfrm>
          <a:off x="7842250" y="17383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95" name="テキスト ボックス 394"/>
        <xdr:cNvSpPr txBox="1"/>
      </xdr:nvSpPr>
      <xdr:spPr>
        <a:xfrm>
          <a:off x="92583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96" name="テキスト ボックス 395"/>
        <xdr:cNvSpPr txBox="1"/>
      </xdr:nvSpPr>
      <xdr:spPr>
        <a:xfrm>
          <a:off x="85153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97" name="テキスト ボックス 396"/>
        <xdr:cNvSpPr txBox="1"/>
      </xdr:nvSpPr>
      <xdr:spPr>
        <a:xfrm>
          <a:off x="7715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98" name="テキスト ボックス 397"/>
        <xdr:cNvSpPr txBox="1"/>
      </xdr:nvSpPr>
      <xdr:spPr>
        <a:xfrm>
          <a:off x="690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99" name="テキスト ボックス 398"/>
        <xdr:cNvSpPr txBox="1"/>
      </xdr:nvSpPr>
      <xdr:spPr>
        <a:xfrm>
          <a:off x="6115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48260</xdr:rowOff>
    </xdr:from>
    <xdr:to>
      <xdr:col>55</xdr:col>
      <xdr:colOff>50800</xdr:colOff>
      <xdr:row>107</xdr:row>
      <xdr:rowOff>149860</xdr:rowOff>
    </xdr:to>
    <xdr:sp macro="" textlink="">
      <xdr:nvSpPr>
        <xdr:cNvPr id="400" name="楕円 399"/>
        <xdr:cNvSpPr/>
      </xdr:nvSpPr>
      <xdr:spPr>
        <a:xfrm>
          <a:off x="9398000" y="17821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134620</xdr:rowOff>
    </xdr:from>
    <xdr:ext cx="469900" cy="251460"/>
    <xdr:sp macro="" textlink="">
      <xdr:nvSpPr>
        <xdr:cNvPr id="401" name="【市民会館】&#10;一人当たり面積該当値テキスト"/>
        <xdr:cNvSpPr txBox="1"/>
      </xdr:nvSpPr>
      <xdr:spPr>
        <a:xfrm>
          <a:off x="9467850" y="177368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48260</xdr:rowOff>
    </xdr:from>
    <xdr:to>
      <xdr:col>50</xdr:col>
      <xdr:colOff>165100</xdr:colOff>
      <xdr:row>107</xdr:row>
      <xdr:rowOff>149860</xdr:rowOff>
    </xdr:to>
    <xdr:sp macro="" textlink="">
      <xdr:nvSpPr>
        <xdr:cNvPr id="402" name="楕円 401"/>
        <xdr:cNvSpPr/>
      </xdr:nvSpPr>
      <xdr:spPr>
        <a:xfrm>
          <a:off x="86360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99060</xdr:rowOff>
    </xdr:from>
    <xdr:to>
      <xdr:col>55</xdr:col>
      <xdr:colOff>0</xdr:colOff>
      <xdr:row>107</xdr:row>
      <xdr:rowOff>99060</xdr:rowOff>
    </xdr:to>
    <xdr:cxnSp macro="">
      <xdr:nvCxnSpPr>
        <xdr:cNvPr id="403" name="直線コネクタ 402"/>
        <xdr:cNvCxnSpPr/>
      </xdr:nvCxnSpPr>
      <xdr:spPr>
        <a:xfrm>
          <a:off x="8686800" y="1787271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04" name="楕円 403"/>
        <xdr:cNvSpPr/>
      </xdr:nvSpPr>
      <xdr:spPr>
        <a:xfrm>
          <a:off x="7842250" y="1782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99060</xdr:rowOff>
    </xdr:from>
    <xdr:to>
      <xdr:col>50</xdr:col>
      <xdr:colOff>114300</xdr:colOff>
      <xdr:row>107</xdr:row>
      <xdr:rowOff>102870</xdr:rowOff>
    </xdr:to>
    <xdr:cxnSp macro="">
      <xdr:nvCxnSpPr>
        <xdr:cNvPr id="405" name="直線コネクタ 404"/>
        <xdr:cNvCxnSpPr/>
      </xdr:nvCxnSpPr>
      <xdr:spPr>
        <a:xfrm flipV="1">
          <a:off x="7886700" y="178727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102</xdr:row>
      <xdr:rowOff>113030</xdr:rowOff>
    </xdr:from>
    <xdr:ext cx="469900" cy="259080"/>
    <xdr:sp macro="" textlink="">
      <xdr:nvSpPr>
        <xdr:cNvPr id="406" name="n_1aveValue【市民会館】&#10;一人当たり面積"/>
        <xdr:cNvSpPr txBox="1"/>
      </xdr:nvSpPr>
      <xdr:spPr>
        <a:xfrm>
          <a:off x="8458200" y="17029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71120</xdr:rowOff>
    </xdr:from>
    <xdr:ext cx="462280" cy="259080"/>
    <xdr:sp macro="" textlink="">
      <xdr:nvSpPr>
        <xdr:cNvPr id="407" name="n_2aveValue【市民会館】&#10;一人当たり面積"/>
        <xdr:cNvSpPr txBox="1"/>
      </xdr:nvSpPr>
      <xdr:spPr>
        <a:xfrm>
          <a:off x="7677150" y="171589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140970</xdr:rowOff>
    </xdr:from>
    <xdr:ext cx="469900" cy="259080"/>
    <xdr:sp macro="" textlink="">
      <xdr:nvSpPr>
        <xdr:cNvPr id="408" name="n_1mainValue【市民会館】&#10;一人当たり面積"/>
        <xdr:cNvSpPr txBox="1"/>
      </xdr:nvSpPr>
      <xdr:spPr>
        <a:xfrm>
          <a:off x="8458200" y="1791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144780</xdr:rowOff>
    </xdr:from>
    <xdr:ext cx="462280" cy="251460"/>
    <xdr:sp macro="" textlink="">
      <xdr:nvSpPr>
        <xdr:cNvPr id="409" name="n_2mainValue【市民会館】&#10;一人当たり面積"/>
        <xdr:cNvSpPr txBox="1"/>
      </xdr:nvSpPr>
      <xdr:spPr>
        <a:xfrm>
          <a:off x="7677150" y="179184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13157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13157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22364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22364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326515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326515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65862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65862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74879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74879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18516600" y="46799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18516600" y="487680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13157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13157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22364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22364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326515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326515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1207750" y="88138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0830" cy="225425"/>
    <xdr:sp macro="" textlink="">
      <xdr:nvSpPr>
        <xdr:cNvPr id="434" name="テキスト ボックス 433"/>
        <xdr:cNvSpPr txBox="1"/>
      </xdr:nvSpPr>
      <xdr:spPr>
        <a:xfrm>
          <a:off x="11169650" y="862965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1207750" y="11017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1460"/>
    <xdr:sp macro="" textlink="">
      <xdr:nvSpPr>
        <xdr:cNvPr id="436" name="テキスト ボックス 435"/>
        <xdr:cNvSpPr txBox="1"/>
      </xdr:nvSpPr>
      <xdr:spPr>
        <a:xfrm>
          <a:off x="10842625" y="10881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7" name="直線コネクタ 436"/>
        <xdr:cNvCxnSpPr/>
      </xdr:nvCxnSpPr>
      <xdr:spPr>
        <a:xfrm>
          <a:off x="11207750" y="10572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1460"/>
    <xdr:sp macro="" textlink="">
      <xdr:nvSpPr>
        <xdr:cNvPr id="438" name="テキスト ボックス 437"/>
        <xdr:cNvSpPr txBox="1"/>
      </xdr:nvSpPr>
      <xdr:spPr>
        <a:xfrm>
          <a:off x="10842625" y="104368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9" name="直線コネクタ 438"/>
        <xdr:cNvCxnSpPr/>
      </xdr:nvCxnSpPr>
      <xdr:spPr>
        <a:xfrm>
          <a:off x="11207750" y="1013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1460"/>
    <xdr:sp macro="" textlink="">
      <xdr:nvSpPr>
        <xdr:cNvPr id="440" name="テキスト ボックス 439"/>
        <xdr:cNvSpPr txBox="1"/>
      </xdr:nvSpPr>
      <xdr:spPr>
        <a:xfrm>
          <a:off x="10842625" y="99987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1" name="直線コネクタ 440"/>
        <xdr:cNvCxnSpPr/>
      </xdr:nvCxnSpPr>
      <xdr:spPr>
        <a:xfrm>
          <a:off x="11207750" y="96964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1460"/>
    <xdr:sp macro="" textlink="">
      <xdr:nvSpPr>
        <xdr:cNvPr id="442" name="テキスト ボックス 441"/>
        <xdr:cNvSpPr txBox="1"/>
      </xdr:nvSpPr>
      <xdr:spPr>
        <a:xfrm>
          <a:off x="10842625" y="95605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3" name="直線コネクタ 442"/>
        <xdr:cNvCxnSpPr/>
      </xdr:nvCxnSpPr>
      <xdr:spPr>
        <a:xfrm>
          <a:off x="11207750" y="9251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1460"/>
    <xdr:sp macro="" textlink="">
      <xdr:nvSpPr>
        <xdr:cNvPr id="444" name="テキスト ボックス 443"/>
        <xdr:cNvSpPr txBox="1"/>
      </xdr:nvSpPr>
      <xdr:spPr>
        <a:xfrm>
          <a:off x="10842625" y="91160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1207750" y="881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1460"/>
    <xdr:sp macro="" textlink="">
      <xdr:nvSpPr>
        <xdr:cNvPr id="446" name="テキスト ボックス 445"/>
        <xdr:cNvSpPr txBox="1"/>
      </xdr:nvSpPr>
      <xdr:spPr>
        <a:xfrm>
          <a:off x="10842625" y="86779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1207750" y="88138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164465</xdr:rowOff>
    </xdr:from>
    <xdr:to>
      <xdr:col>85</xdr:col>
      <xdr:colOff>126365</xdr:colOff>
      <xdr:row>64</xdr:row>
      <xdr:rowOff>105410</xdr:rowOff>
    </xdr:to>
    <xdr:cxnSp macro="">
      <xdr:nvCxnSpPr>
        <xdr:cNvPr id="448" name="直線コネクタ 447"/>
        <xdr:cNvCxnSpPr/>
      </xdr:nvCxnSpPr>
      <xdr:spPr>
        <a:xfrm flipV="1">
          <a:off x="14699615" y="9416415"/>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109220</xdr:rowOff>
    </xdr:from>
    <xdr:ext cx="405130" cy="251460"/>
    <xdr:sp macro="" textlink="">
      <xdr:nvSpPr>
        <xdr:cNvPr id="449" name="【保健センター・保健所】&#10;有形固定資産減価償却率最小値テキスト"/>
        <xdr:cNvSpPr txBox="1"/>
      </xdr:nvSpPr>
      <xdr:spPr>
        <a:xfrm>
          <a:off x="14738350" y="106819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105410</xdr:rowOff>
    </xdr:from>
    <xdr:to>
      <xdr:col>86</xdr:col>
      <xdr:colOff>25400</xdr:colOff>
      <xdr:row>64</xdr:row>
      <xdr:rowOff>105410</xdr:rowOff>
    </xdr:to>
    <xdr:cxnSp macro="">
      <xdr:nvCxnSpPr>
        <xdr:cNvPr id="450" name="直線コネクタ 449"/>
        <xdr:cNvCxnSpPr/>
      </xdr:nvCxnSpPr>
      <xdr:spPr>
        <a:xfrm>
          <a:off x="14611350" y="10678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111125</xdr:rowOff>
    </xdr:from>
    <xdr:ext cx="405130" cy="251460"/>
    <xdr:sp macro="" textlink="">
      <xdr:nvSpPr>
        <xdr:cNvPr id="451" name="【保健センター・保健所】&#10;有形固定資産減価償却率最大値テキスト"/>
        <xdr:cNvSpPr txBox="1"/>
      </xdr:nvSpPr>
      <xdr:spPr>
        <a:xfrm>
          <a:off x="14738350" y="919797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164465</xdr:rowOff>
    </xdr:from>
    <xdr:to>
      <xdr:col>86</xdr:col>
      <xdr:colOff>25400</xdr:colOff>
      <xdr:row>56</xdr:row>
      <xdr:rowOff>164465</xdr:rowOff>
    </xdr:to>
    <xdr:cxnSp macro="">
      <xdr:nvCxnSpPr>
        <xdr:cNvPr id="452" name="直線コネクタ 451"/>
        <xdr:cNvCxnSpPr/>
      </xdr:nvCxnSpPr>
      <xdr:spPr>
        <a:xfrm>
          <a:off x="14611350" y="9416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14605</xdr:rowOff>
    </xdr:from>
    <xdr:ext cx="405130" cy="259080"/>
    <xdr:sp macro="" textlink="">
      <xdr:nvSpPr>
        <xdr:cNvPr id="453" name="【保健センター・保健所】&#10;有形固定資産減価償却率平均値テキスト"/>
        <xdr:cNvSpPr txBox="1"/>
      </xdr:nvSpPr>
      <xdr:spPr>
        <a:xfrm>
          <a:off x="14738350" y="10257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62</xdr:row>
      <xdr:rowOff>36195</xdr:rowOff>
    </xdr:from>
    <xdr:to>
      <xdr:col>85</xdr:col>
      <xdr:colOff>177800</xdr:colOff>
      <xdr:row>62</xdr:row>
      <xdr:rowOff>137795</xdr:rowOff>
    </xdr:to>
    <xdr:sp macro="" textlink="">
      <xdr:nvSpPr>
        <xdr:cNvPr id="454" name="フローチャート: 判断 453"/>
        <xdr:cNvSpPr/>
      </xdr:nvSpPr>
      <xdr:spPr>
        <a:xfrm>
          <a:off x="14649450" y="102787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455" name="フローチャート: 判断 454"/>
        <xdr:cNvSpPr/>
      </xdr:nvSpPr>
      <xdr:spPr>
        <a:xfrm>
          <a:off x="13887450" y="10351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116205</xdr:rowOff>
    </xdr:from>
    <xdr:to>
      <xdr:col>76</xdr:col>
      <xdr:colOff>165100</xdr:colOff>
      <xdr:row>62</xdr:row>
      <xdr:rowOff>46355</xdr:rowOff>
    </xdr:to>
    <xdr:sp macro="" textlink="">
      <xdr:nvSpPr>
        <xdr:cNvPr id="456" name="フローチャート: 判断 455"/>
        <xdr:cNvSpPr/>
      </xdr:nvSpPr>
      <xdr:spPr>
        <a:xfrm>
          <a:off x="13093700" y="10193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1460"/>
    <xdr:sp macro="" textlink="">
      <xdr:nvSpPr>
        <xdr:cNvPr id="457" name="テキスト ボックス 456"/>
        <xdr:cNvSpPr txBox="1"/>
      </xdr:nvSpPr>
      <xdr:spPr>
        <a:xfrm>
          <a:off x="14528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1460"/>
    <xdr:sp macro="" textlink="">
      <xdr:nvSpPr>
        <xdr:cNvPr id="458" name="テキスト ボックス 457"/>
        <xdr:cNvSpPr txBox="1"/>
      </xdr:nvSpPr>
      <xdr:spPr>
        <a:xfrm>
          <a:off x="137668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1460"/>
    <xdr:sp macro="" textlink="">
      <xdr:nvSpPr>
        <xdr:cNvPr id="459" name="テキスト ボックス 458"/>
        <xdr:cNvSpPr txBox="1"/>
      </xdr:nvSpPr>
      <xdr:spPr>
        <a:xfrm>
          <a:off x="129730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1460"/>
    <xdr:sp macro="" textlink="">
      <xdr:nvSpPr>
        <xdr:cNvPr id="460" name="テキスト ボックス 459"/>
        <xdr:cNvSpPr txBox="1"/>
      </xdr:nvSpPr>
      <xdr:spPr>
        <a:xfrm>
          <a:off x="121729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1460"/>
    <xdr:sp macro="" textlink="">
      <xdr:nvSpPr>
        <xdr:cNvPr id="461" name="テキスト ボックス 460"/>
        <xdr:cNvSpPr txBox="1"/>
      </xdr:nvSpPr>
      <xdr:spPr>
        <a:xfrm>
          <a:off x="113665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143510</xdr:rowOff>
    </xdr:from>
    <xdr:to>
      <xdr:col>85</xdr:col>
      <xdr:colOff>177800</xdr:colOff>
      <xdr:row>58</xdr:row>
      <xdr:rowOff>73660</xdr:rowOff>
    </xdr:to>
    <xdr:sp macro="" textlink="">
      <xdr:nvSpPr>
        <xdr:cNvPr id="462" name="楕円 461"/>
        <xdr:cNvSpPr/>
      </xdr:nvSpPr>
      <xdr:spPr>
        <a:xfrm>
          <a:off x="14649450" y="9560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166370</xdr:rowOff>
    </xdr:from>
    <xdr:ext cx="405130" cy="251460"/>
    <xdr:sp macro="" textlink="">
      <xdr:nvSpPr>
        <xdr:cNvPr id="463" name="【保健センター・保健所】&#10;有形固定資産減価償却率該当値テキスト"/>
        <xdr:cNvSpPr txBox="1"/>
      </xdr:nvSpPr>
      <xdr:spPr>
        <a:xfrm>
          <a:off x="14738350" y="941832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81915</xdr:rowOff>
    </xdr:from>
    <xdr:to>
      <xdr:col>81</xdr:col>
      <xdr:colOff>101600</xdr:colOff>
      <xdr:row>59</xdr:row>
      <xdr:rowOff>12065</xdr:rowOff>
    </xdr:to>
    <xdr:sp macro="" textlink="">
      <xdr:nvSpPr>
        <xdr:cNvPr id="464" name="楕円 463"/>
        <xdr:cNvSpPr/>
      </xdr:nvSpPr>
      <xdr:spPr>
        <a:xfrm>
          <a:off x="13887450" y="9664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22860</xdr:rowOff>
    </xdr:from>
    <xdr:to>
      <xdr:col>85</xdr:col>
      <xdr:colOff>127000</xdr:colOff>
      <xdr:row>58</xdr:row>
      <xdr:rowOff>132715</xdr:rowOff>
    </xdr:to>
    <xdr:cxnSp macro="">
      <xdr:nvCxnSpPr>
        <xdr:cNvPr id="465" name="直線コネクタ 464"/>
        <xdr:cNvCxnSpPr/>
      </xdr:nvCxnSpPr>
      <xdr:spPr>
        <a:xfrm flipV="1">
          <a:off x="13938250" y="9605010"/>
          <a:ext cx="762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43180</xdr:rowOff>
    </xdr:from>
    <xdr:to>
      <xdr:col>76</xdr:col>
      <xdr:colOff>165100</xdr:colOff>
      <xdr:row>61</xdr:row>
      <xdr:rowOff>144780</xdr:rowOff>
    </xdr:to>
    <xdr:sp macro="" textlink="">
      <xdr:nvSpPr>
        <xdr:cNvPr id="466" name="楕円 465"/>
        <xdr:cNvSpPr/>
      </xdr:nvSpPr>
      <xdr:spPr>
        <a:xfrm>
          <a:off x="130937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132715</xdr:rowOff>
    </xdr:from>
    <xdr:to>
      <xdr:col>81</xdr:col>
      <xdr:colOff>50800</xdr:colOff>
      <xdr:row>61</xdr:row>
      <xdr:rowOff>93980</xdr:rowOff>
    </xdr:to>
    <xdr:cxnSp macro="">
      <xdr:nvCxnSpPr>
        <xdr:cNvPr id="467" name="直線コネクタ 466"/>
        <xdr:cNvCxnSpPr/>
      </xdr:nvCxnSpPr>
      <xdr:spPr>
        <a:xfrm flipV="1">
          <a:off x="13144500" y="9714865"/>
          <a:ext cx="79375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63</xdr:row>
      <xdr:rowOff>30480</xdr:rowOff>
    </xdr:from>
    <xdr:ext cx="405130" cy="251460"/>
    <xdr:sp macro="" textlink="">
      <xdr:nvSpPr>
        <xdr:cNvPr id="468" name="n_1aveValue【保健センター・保健所】&#10;有形固定資産減価償却率"/>
        <xdr:cNvSpPr txBox="1"/>
      </xdr:nvSpPr>
      <xdr:spPr>
        <a:xfrm>
          <a:off x="13742035" y="104381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62</xdr:row>
      <xdr:rowOff>37465</xdr:rowOff>
    </xdr:from>
    <xdr:ext cx="397510" cy="259080"/>
    <xdr:sp macro="" textlink="">
      <xdr:nvSpPr>
        <xdr:cNvPr id="469" name="n_2aveValue【保健センター・保健所】&#10;有形固定資産減価償却率"/>
        <xdr:cNvSpPr txBox="1"/>
      </xdr:nvSpPr>
      <xdr:spPr>
        <a:xfrm>
          <a:off x="12960985" y="1028001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29210</xdr:rowOff>
    </xdr:from>
    <xdr:ext cx="405130" cy="251460"/>
    <xdr:sp macro="" textlink="">
      <xdr:nvSpPr>
        <xdr:cNvPr id="470" name="n_1mainValue【保健センター・保健所】&#10;有形固定資産減価償却率"/>
        <xdr:cNvSpPr txBox="1"/>
      </xdr:nvSpPr>
      <xdr:spPr>
        <a:xfrm>
          <a:off x="13742035" y="94462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161290</xdr:rowOff>
    </xdr:from>
    <xdr:ext cx="397510" cy="259080"/>
    <xdr:sp macro="" textlink="">
      <xdr:nvSpPr>
        <xdr:cNvPr id="471" name="n_2mainValue【保健センター・保健所】&#10;有形固定資産減価償却率"/>
        <xdr:cNvSpPr txBox="1"/>
      </xdr:nvSpPr>
      <xdr:spPr>
        <a:xfrm>
          <a:off x="12960985" y="990854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65862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65862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74879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74879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18516600" y="83502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18516600" y="85471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6459200" y="88138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265" cy="225425"/>
    <xdr:sp macro="" textlink="">
      <xdr:nvSpPr>
        <xdr:cNvPr id="480" name="テキスト ボックス 479"/>
        <xdr:cNvSpPr txBox="1"/>
      </xdr:nvSpPr>
      <xdr:spPr>
        <a:xfrm>
          <a:off x="16440150" y="86296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6459200" y="11017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6459200" y="10648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59740" cy="259080"/>
    <xdr:sp macro="" textlink="">
      <xdr:nvSpPr>
        <xdr:cNvPr id="483" name="テキスト ボックス 482"/>
        <xdr:cNvSpPr txBox="1"/>
      </xdr:nvSpPr>
      <xdr:spPr>
        <a:xfrm>
          <a:off x="16048990" y="105130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6459200" y="1028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59740" cy="259080"/>
    <xdr:sp macro="" textlink="">
      <xdr:nvSpPr>
        <xdr:cNvPr id="485" name="テキスト ボックス 484"/>
        <xdr:cNvSpPr txBox="1"/>
      </xdr:nvSpPr>
      <xdr:spPr>
        <a:xfrm>
          <a:off x="16048990" y="1014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6459200" y="9912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59740" cy="251460"/>
    <xdr:sp macro="" textlink="">
      <xdr:nvSpPr>
        <xdr:cNvPr id="487" name="テキスト ボックス 486"/>
        <xdr:cNvSpPr txBox="1"/>
      </xdr:nvSpPr>
      <xdr:spPr>
        <a:xfrm>
          <a:off x="16048990" y="97764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6459200" y="955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59740" cy="259080"/>
    <xdr:sp macro="" textlink="">
      <xdr:nvSpPr>
        <xdr:cNvPr id="489" name="テキスト ボックス 488"/>
        <xdr:cNvSpPr txBox="1"/>
      </xdr:nvSpPr>
      <xdr:spPr>
        <a:xfrm>
          <a:off x="16048990" y="94145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6459200" y="918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59740" cy="259080"/>
    <xdr:sp macro="" textlink="">
      <xdr:nvSpPr>
        <xdr:cNvPr id="491" name="テキスト ボックス 490"/>
        <xdr:cNvSpPr txBox="1"/>
      </xdr:nvSpPr>
      <xdr:spPr>
        <a:xfrm>
          <a:off x="16048990" y="9046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6459200" y="881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59740" cy="251460"/>
    <xdr:sp macro="" textlink="">
      <xdr:nvSpPr>
        <xdr:cNvPr id="493" name="テキスト ボックス 492"/>
        <xdr:cNvSpPr txBox="1"/>
      </xdr:nvSpPr>
      <xdr:spPr>
        <a:xfrm>
          <a:off x="16048990" y="867791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6459200" y="88138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41910</xdr:rowOff>
    </xdr:from>
    <xdr:to>
      <xdr:col>116</xdr:col>
      <xdr:colOff>62865</xdr:colOff>
      <xdr:row>63</xdr:row>
      <xdr:rowOff>114300</xdr:rowOff>
    </xdr:to>
    <xdr:cxnSp macro="">
      <xdr:nvCxnSpPr>
        <xdr:cNvPr id="495" name="直線コネクタ 494"/>
        <xdr:cNvCxnSpPr/>
      </xdr:nvCxnSpPr>
      <xdr:spPr>
        <a:xfrm flipV="1">
          <a:off x="19951065" y="9293860"/>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118110</xdr:rowOff>
    </xdr:from>
    <xdr:ext cx="469900" cy="259080"/>
    <xdr:sp macro="" textlink="">
      <xdr:nvSpPr>
        <xdr:cNvPr id="496" name="【保健センター・保健所】&#10;一人当たり面積最小値テキスト"/>
        <xdr:cNvSpPr txBox="1"/>
      </xdr:nvSpPr>
      <xdr:spPr>
        <a:xfrm>
          <a:off x="19989800" y="10525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497" name="直線コネクタ 496"/>
        <xdr:cNvCxnSpPr/>
      </xdr:nvCxnSpPr>
      <xdr:spPr>
        <a:xfrm>
          <a:off x="19881850" y="10521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160020</xdr:rowOff>
    </xdr:from>
    <xdr:ext cx="469900" cy="259080"/>
    <xdr:sp macro="" textlink="">
      <xdr:nvSpPr>
        <xdr:cNvPr id="498" name="【保健センター・保健所】&#10;一人当たり面積最大値テキスト"/>
        <xdr:cNvSpPr txBox="1"/>
      </xdr:nvSpPr>
      <xdr:spPr>
        <a:xfrm>
          <a:off x="19989800" y="908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499" name="直線コネクタ 498"/>
        <xdr:cNvCxnSpPr/>
      </xdr:nvCxnSpPr>
      <xdr:spPr>
        <a:xfrm>
          <a:off x="19881850" y="929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133350</xdr:rowOff>
    </xdr:from>
    <xdr:ext cx="469900" cy="251460"/>
    <xdr:sp macro="" textlink="">
      <xdr:nvSpPr>
        <xdr:cNvPr id="500" name="【保健センター・保健所】&#10;一人当たり面積平均値テキスト"/>
        <xdr:cNvSpPr txBox="1"/>
      </xdr:nvSpPr>
      <xdr:spPr>
        <a:xfrm>
          <a:off x="19989800" y="102108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01" name="フローチャート: 判断 500"/>
        <xdr:cNvSpPr/>
      </xdr:nvSpPr>
      <xdr:spPr>
        <a:xfrm>
          <a:off x="1990090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502" name="フローチャート: 判断 501"/>
        <xdr:cNvSpPr/>
      </xdr:nvSpPr>
      <xdr:spPr>
        <a:xfrm>
          <a:off x="19157950" y="1028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17780</xdr:rowOff>
    </xdr:from>
    <xdr:to>
      <xdr:col>107</xdr:col>
      <xdr:colOff>101600</xdr:colOff>
      <xdr:row>62</xdr:row>
      <xdr:rowOff>119380</xdr:rowOff>
    </xdr:to>
    <xdr:sp macro="" textlink="">
      <xdr:nvSpPr>
        <xdr:cNvPr id="503" name="フローチャート: 判断 502"/>
        <xdr:cNvSpPr/>
      </xdr:nvSpPr>
      <xdr:spPr>
        <a:xfrm>
          <a:off x="1834515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1460"/>
    <xdr:sp macro="" textlink="">
      <xdr:nvSpPr>
        <xdr:cNvPr id="504" name="テキスト ボックス 503"/>
        <xdr:cNvSpPr txBox="1"/>
      </xdr:nvSpPr>
      <xdr:spPr>
        <a:xfrm>
          <a:off x="197802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1460"/>
    <xdr:sp macro="" textlink="">
      <xdr:nvSpPr>
        <xdr:cNvPr id="505" name="テキスト ボックス 504"/>
        <xdr:cNvSpPr txBox="1"/>
      </xdr:nvSpPr>
      <xdr:spPr>
        <a:xfrm>
          <a:off x="190309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1460"/>
    <xdr:sp macro="" textlink="">
      <xdr:nvSpPr>
        <xdr:cNvPr id="506" name="テキスト ボックス 505"/>
        <xdr:cNvSpPr txBox="1"/>
      </xdr:nvSpPr>
      <xdr:spPr>
        <a:xfrm>
          <a:off x="1822450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1460"/>
    <xdr:sp macro="" textlink="">
      <xdr:nvSpPr>
        <xdr:cNvPr id="507" name="テキスト ボックス 506"/>
        <xdr:cNvSpPr txBox="1"/>
      </xdr:nvSpPr>
      <xdr:spPr>
        <a:xfrm>
          <a:off x="174307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1460"/>
    <xdr:sp macro="" textlink="">
      <xdr:nvSpPr>
        <xdr:cNvPr id="508" name="テキスト ボックス 507"/>
        <xdr:cNvSpPr txBox="1"/>
      </xdr:nvSpPr>
      <xdr:spPr>
        <a:xfrm>
          <a:off x="16630650" y="1101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170180</xdr:rowOff>
    </xdr:from>
    <xdr:to>
      <xdr:col>116</xdr:col>
      <xdr:colOff>114300</xdr:colOff>
      <xdr:row>61</xdr:row>
      <xdr:rowOff>100330</xdr:rowOff>
    </xdr:to>
    <xdr:sp macro="" textlink="">
      <xdr:nvSpPr>
        <xdr:cNvPr id="509" name="楕円 508"/>
        <xdr:cNvSpPr/>
      </xdr:nvSpPr>
      <xdr:spPr>
        <a:xfrm>
          <a:off x="199009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21590</xdr:rowOff>
    </xdr:from>
    <xdr:ext cx="469900" cy="259080"/>
    <xdr:sp macro="" textlink="">
      <xdr:nvSpPr>
        <xdr:cNvPr id="510" name="【保健センター・保健所】&#10;一人当たり面積該当値テキスト"/>
        <xdr:cNvSpPr txBox="1"/>
      </xdr:nvSpPr>
      <xdr:spPr>
        <a:xfrm>
          <a:off x="19989800" y="9933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511" name="楕円 510"/>
        <xdr:cNvSpPr/>
      </xdr:nvSpPr>
      <xdr:spPr>
        <a:xfrm>
          <a:off x="19157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57150</xdr:rowOff>
    </xdr:to>
    <xdr:cxnSp macro="">
      <xdr:nvCxnSpPr>
        <xdr:cNvPr id="512" name="直線コネクタ 511"/>
        <xdr:cNvCxnSpPr/>
      </xdr:nvCxnSpPr>
      <xdr:spPr>
        <a:xfrm flipV="1">
          <a:off x="19202400" y="1012698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513" name="楕円 512"/>
        <xdr:cNvSpPr/>
      </xdr:nvSpPr>
      <xdr:spPr>
        <a:xfrm>
          <a:off x="18345150" y="10175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148590</xdr:rowOff>
    </xdr:to>
    <xdr:cxnSp macro="">
      <xdr:nvCxnSpPr>
        <xdr:cNvPr id="514" name="直線コネクタ 513"/>
        <xdr:cNvCxnSpPr/>
      </xdr:nvCxnSpPr>
      <xdr:spPr>
        <a:xfrm flipV="1">
          <a:off x="18395950" y="10134600"/>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137160</xdr:rowOff>
    </xdr:from>
    <xdr:ext cx="469900" cy="259080"/>
    <xdr:sp macro="" textlink="">
      <xdr:nvSpPr>
        <xdr:cNvPr id="515" name="n_1aveValue【保健センター・保健所】&#10;一人当たり面積"/>
        <xdr:cNvSpPr txBox="1"/>
      </xdr:nvSpPr>
      <xdr:spPr>
        <a:xfrm>
          <a:off x="18980150" y="10379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110490</xdr:rowOff>
    </xdr:from>
    <xdr:ext cx="462280" cy="251460"/>
    <xdr:sp macro="" textlink="">
      <xdr:nvSpPr>
        <xdr:cNvPr id="516" name="n_2aveValue【保健センター・保健所】&#10;一人当たり面積"/>
        <xdr:cNvSpPr txBox="1"/>
      </xdr:nvSpPr>
      <xdr:spPr>
        <a:xfrm>
          <a:off x="18180050" y="103530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124460</xdr:rowOff>
    </xdr:from>
    <xdr:ext cx="469900" cy="259080"/>
    <xdr:sp macro="" textlink="">
      <xdr:nvSpPr>
        <xdr:cNvPr id="517" name="n_1mainValue【保健センター・保健所】&#10;一人当たり面積"/>
        <xdr:cNvSpPr txBox="1"/>
      </xdr:nvSpPr>
      <xdr:spPr>
        <a:xfrm>
          <a:off x="18980150" y="9871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44450</xdr:rowOff>
    </xdr:from>
    <xdr:ext cx="462280" cy="259080"/>
    <xdr:sp macro="" textlink="">
      <xdr:nvSpPr>
        <xdr:cNvPr id="518" name="n_2mainValue【保健センター・保健所】&#10;一人当たり面積"/>
        <xdr:cNvSpPr txBox="1"/>
      </xdr:nvSpPr>
      <xdr:spPr>
        <a:xfrm>
          <a:off x="18180050" y="99568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13157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13157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22364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22364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326515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326515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1207750" y="12484100"/>
          <a:ext cx="424815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0830" cy="217805"/>
    <xdr:sp macro="" textlink="">
      <xdr:nvSpPr>
        <xdr:cNvPr id="527" name="テキスト ボックス 526"/>
        <xdr:cNvSpPr txBox="1"/>
      </xdr:nvSpPr>
      <xdr:spPr>
        <a:xfrm>
          <a:off x="11169650" y="12299950"/>
          <a:ext cx="2908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1207750" y="14687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88</xdr:row>
      <xdr:rowOff>10160</xdr:rowOff>
    </xdr:from>
    <xdr:ext cx="331470" cy="259080"/>
    <xdr:sp macro="" textlink="">
      <xdr:nvSpPr>
        <xdr:cNvPr id="529" name="テキスト ボックス 528"/>
        <xdr:cNvSpPr txBox="1"/>
      </xdr:nvSpPr>
      <xdr:spPr>
        <a:xfrm>
          <a:off x="10906760" y="1454531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1207750" y="143192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1460"/>
    <xdr:sp macro="" textlink="">
      <xdr:nvSpPr>
        <xdr:cNvPr id="531" name="テキスト ボックス 530"/>
        <xdr:cNvSpPr txBox="1"/>
      </xdr:nvSpPr>
      <xdr:spPr>
        <a:xfrm>
          <a:off x="10842625" y="141833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1207750" y="13950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33" name="テキスト ボックス 532"/>
        <xdr:cNvSpPr txBox="1"/>
      </xdr:nvSpPr>
      <xdr:spPr>
        <a:xfrm>
          <a:off x="10842625" y="13815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1207750" y="13582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35" name="テキスト ボックス 534"/>
        <xdr:cNvSpPr txBox="1"/>
      </xdr:nvSpPr>
      <xdr:spPr>
        <a:xfrm>
          <a:off x="10842625" y="1344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1207750" y="13214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1460"/>
    <xdr:sp macro="" textlink="">
      <xdr:nvSpPr>
        <xdr:cNvPr id="537" name="テキスト ボックス 536"/>
        <xdr:cNvSpPr txBox="1"/>
      </xdr:nvSpPr>
      <xdr:spPr>
        <a:xfrm>
          <a:off x="10842625" y="130784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1207750" y="12852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162560</xdr:rowOff>
    </xdr:from>
    <xdr:ext cx="459740" cy="259080"/>
    <xdr:sp macro="" textlink="">
      <xdr:nvSpPr>
        <xdr:cNvPr id="539" name="テキスト ボックス 538"/>
        <xdr:cNvSpPr txBox="1"/>
      </xdr:nvSpPr>
      <xdr:spPr>
        <a:xfrm>
          <a:off x="10797540" y="127165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1207750" y="1248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124460</xdr:rowOff>
    </xdr:from>
    <xdr:ext cx="459740" cy="259080"/>
    <xdr:sp macro="" textlink="">
      <xdr:nvSpPr>
        <xdr:cNvPr id="541" name="テキスト ボックス 540"/>
        <xdr:cNvSpPr txBox="1"/>
      </xdr:nvSpPr>
      <xdr:spPr>
        <a:xfrm>
          <a:off x="1079754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1207750" y="12484100"/>
          <a:ext cx="424815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169545</xdr:rowOff>
    </xdr:from>
    <xdr:to>
      <xdr:col>85</xdr:col>
      <xdr:colOff>126365</xdr:colOff>
      <xdr:row>87</xdr:row>
      <xdr:rowOff>11430</xdr:rowOff>
    </xdr:to>
    <xdr:cxnSp macro="">
      <xdr:nvCxnSpPr>
        <xdr:cNvPr id="543" name="直線コネクタ 542"/>
        <xdr:cNvCxnSpPr/>
      </xdr:nvCxnSpPr>
      <xdr:spPr>
        <a:xfrm flipV="1">
          <a:off x="14699615" y="1288224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15240</xdr:rowOff>
    </xdr:from>
    <xdr:ext cx="405130" cy="259080"/>
    <xdr:sp macro="" textlink="">
      <xdr:nvSpPr>
        <xdr:cNvPr id="544" name="【消防施設】&#10;有形固定資産減価償却率最小値テキスト"/>
        <xdr:cNvSpPr txBox="1"/>
      </xdr:nvSpPr>
      <xdr:spPr>
        <a:xfrm>
          <a:off x="14738350" y="1438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545" name="直線コネクタ 544"/>
        <xdr:cNvCxnSpPr/>
      </xdr:nvCxnSpPr>
      <xdr:spPr>
        <a:xfrm>
          <a:off x="14611350" y="14381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116205</xdr:rowOff>
    </xdr:from>
    <xdr:ext cx="405130" cy="259080"/>
    <xdr:sp macro="" textlink="">
      <xdr:nvSpPr>
        <xdr:cNvPr id="546" name="【消防施設】&#10;有形固定資産減価償却率最大値テキスト"/>
        <xdr:cNvSpPr txBox="1"/>
      </xdr:nvSpPr>
      <xdr:spPr>
        <a:xfrm>
          <a:off x="14738350" y="12670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547" name="直線コネクタ 546"/>
        <xdr:cNvCxnSpPr/>
      </xdr:nvCxnSpPr>
      <xdr:spPr>
        <a:xfrm>
          <a:off x="14611350" y="12882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158115</xdr:rowOff>
    </xdr:from>
    <xdr:ext cx="405130" cy="251460"/>
    <xdr:sp macro="" textlink="">
      <xdr:nvSpPr>
        <xdr:cNvPr id="548" name="【消防施設】&#10;有形固定資産減価償却率平均値テキスト"/>
        <xdr:cNvSpPr txBox="1"/>
      </xdr:nvSpPr>
      <xdr:spPr>
        <a:xfrm>
          <a:off x="14738350" y="13537565"/>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49" name="フローチャート: 判断 548"/>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50" name="フローチャート: 判断 549"/>
        <xdr:cNvSpPr/>
      </xdr:nvSpPr>
      <xdr:spPr>
        <a:xfrm>
          <a:off x="1388745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154940</xdr:rowOff>
    </xdr:from>
    <xdr:to>
      <xdr:col>76</xdr:col>
      <xdr:colOff>165100</xdr:colOff>
      <xdr:row>84</xdr:row>
      <xdr:rowOff>85090</xdr:rowOff>
    </xdr:to>
    <xdr:sp macro="" textlink="">
      <xdr:nvSpPr>
        <xdr:cNvPr id="551" name="フローチャート: 判断 550"/>
        <xdr:cNvSpPr/>
      </xdr:nvSpPr>
      <xdr:spPr>
        <a:xfrm>
          <a:off x="13093700" y="13864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52" name="テキスト ボックス 551"/>
        <xdr:cNvSpPr txBox="1"/>
      </xdr:nvSpPr>
      <xdr:spPr>
        <a:xfrm>
          <a:off x="14528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53" name="テキスト ボックス 552"/>
        <xdr:cNvSpPr txBox="1"/>
      </xdr:nvSpPr>
      <xdr:spPr>
        <a:xfrm>
          <a:off x="137668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4" name="テキスト ボックス 553"/>
        <xdr:cNvSpPr txBox="1"/>
      </xdr:nvSpPr>
      <xdr:spPr>
        <a:xfrm>
          <a:off x="129730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55" name="テキスト ボックス 554"/>
        <xdr:cNvSpPr txBox="1"/>
      </xdr:nvSpPr>
      <xdr:spPr>
        <a:xfrm>
          <a:off x="12172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56" name="テキスト ボックス 555"/>
        <xdr:cNvSpPr txBox="1"/>
      </xdr:nvSpPr>
      <xdr:spPr>
        <a:xfrm>
          <a:off x="11366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557" name="楕円 556"/>
        <xdr:cNvSpPr/>
      </xdr:nvSpPr>
      <xdr:spPr>
        <a:xfrm>
          <a:off x="14649450" y="132003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2540</xdr:rowOff>
    </xdr:from>
    <xdr:ext cx="405130" cy="259080"/>
    <xdr:sp macro="" textlink="">
      <xdr:nvSpPr>
        <xdr:cNvPr id="558" name="【消防施設】&#10;有形固定資産減価償却率該当値テキスト"/>
        <xdr:cNvSpPr txBox="1"/>
      </xdr:nvSpPr>
      <xdr:spPr>
        <a:xfrm>
          <a:off x="14738350" y="1305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559" name="楕円 558"/>
        <xdr:cNvSpPr/>
      </xdr:nvSpPr>
      <xdr:spPr>
        <a:xfrm>
          <a:off x="1388745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80</xdr:row>
      <xdr:rowOff>66675</xdr:rowOff>
    </xdr:to>
    <xdr:cxnSp macro="">
      <xdr:nvCxnSpPr>
        <xdr:cNvPr id="560" name="直線コネクタ 559"/>
        <xdr:cNvCxnSpPr/>
      </xdr:nvCxnSpPr>
      <xdr:spPr>
        <a:xfrm flipV="1">
          <a:off x="13938250" y="1324483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21590</xdr:rowOff>
    </xdr:from>
    <xdr:to>
      <xdr:col>76</xdr:col>
      <xdr:colOff>165100</xdr:colOff>
      <xdr:row>82</xdr:row>
      <xdr:rowOff>123190</xdr:rowOff>
    </xdr:to>
    <xdr:sp macro="" textlink="">
      <xdr:nvSpPr>
        <xdr:cNvPr id="561" name="楕円 560"/>
        <xdr:cNvSpPr/>
      </xdr:nvSpPr>
      <xdr:spPr>
        <a:xfrm>
          <a:off x="13093700" y="135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82</xdr:row>
      <xdr:rowOff>72390</xdr:rowOff>
    </xdr:to>
    <xdr:cxnSp macro="">
      <xdr:nvCxnSpPr>
        <xdr:cNvPr id="562" name="直線コネクタ 561"/>
        <xdr:cNvCxnSpPr/>
      </xdr:nvCxnSpPr>
      <xdr:spPr>
        <a:xfrm flipV="1">
          <a:off x="13144500" y="13281025"/>
          <a:ext cx="79375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41910</xdr:rowOff>
    </xdr:from>
    <xdr:ext cx="405130" cy="251460"/>
    <xdr:sp macro="" textlink="">
      <xdr:nvSpPr>
        <xdr:cNvPr id="563" name="n_1aveValue【消防施設】&#10;有形固定資産減価償却率"/>
        <xdr:cNvSpPr txBox="1"/>
      </xdr:nvSpPr>
      <xdr:spPr>
        <a:xfrm>
          <a:off x="13742035" y="135864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84</xdr:row>
      <xdr:rowOff>76200</xdr:rowOff>
    </xdr:from>
    <xdr:ext cx="397510" cy="251460"/>
    <xdr:sp macro="" textlink="">
      <xdr:nvSpPr>
        <xdr:cNvPr id="564" name="n_2aveValue【消防施設】&#10;有形固定資産減価償却率"/>
        <xdr:cNvSpPr txBox="1"/>
      </xdr:nvSpPr>
      <xdr:spPr>
        <a:xfrm>
          <a:off x="12960985" y="13950950"/>
          <a:ext cx="397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133985</xdr:rowOff>
    </xdr:from>
    <xdr:ext cx="405130" cy="251460"/>
    <xdr:sp macro="" textlink="">
      <xdr:nvSpPr>
        <xdr:cNvPr id="565" name="n_1mainValue【消防施設】&#10;有形固定資産減価償却率"/>
        <xdr:cNvSpPr txBox="1"/>
      </xdr:nvSpPr>
      <xdr:spPr>
        <a:xfrm>
          <a:off x="13742035" y="1301813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139700</xdr:rowOff>
    </xdr:from>
    <xdr:ext cx="397510" cy="259080"/>
    <xdr:sp macro="" textlink="">
      <xdr:nvSpPr>
        <xdr:cNvPr id="566" name="n_2mainValue【消防施設】&#10;有形固定資産減価償却率"/>
        <xdr:cNvSpPr txBox="1"/>
      </xdr:nvSpPr>
      <xdr:spPr>
        <a:xfrm>
          <a:off x="12960985" y="1335405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65862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65862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74879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74879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18516600" y="1202055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18516600" y="12217400"/>
          <a:ext cx="13716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6459200" y="12484100"/>
          <a:ext cx="426720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2265" cy="217805"/>
    <xdr:sp macro="" textlink="">
      <xdr:nvSpPr>
        <xdr:cNvPr id="575" name="テキスト ボックス 574"/>
        <xdr:cNvSpPr txBox="1"/>
      </xdr:nvSpPr>
      <xdr:spPr>
        <a:xfrm>
          <a:off x="16440150" y="1229995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6459200" y="14687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6459200" y="14319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59740" cy="251460"/>
    <xdr:sp macro="" textlink="">
      <xdr:nvSpPr>
        <xdr:cNvPr id="578" name="テキスト ボックス 577"/>
        <xdr:cNvSpPr txBox="1"/>
      </xdr:nvSpPr>
      <xdr:spPr>
        <a:xfrm>
          <a:off x="16048990" y="14183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6459200" y="13950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59740" cy="259080"/>
    <xdr:sp macro="" textlink="">
      <xdr:nvSpPr>
        <xdr:cNvPr id="580" name="テキスト ボックス 579"/>
        <xdr:cNvSpPr txBox="1"/>
      </xdr:nvSpPr>
      <xdr:spPr>
        <a:xfrm>
          <a:off x="16048990" y="138150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6459200" y="13582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59740" cy="259080"/>
    <xdr:sp macro="" textlink="">
      <xdr:nvSpPr>
        <xdr:cNvPr id="582" name="テキスト ボックス 581"/>
        <xdr:cNvSpPr txBox="1"/>
      </xdr:nvSpPr>
      <xdr:spPr>
        <a:xfrm>
          <a:off x="16048990" y="1344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6459200" y="13214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59740" cy="251460"/>
    <xdr:sp macro="" textlink="">
      <xdr:nvSpPr>
        <xdr:cNvPr id="584" name="テキスト ボックス 583"/>
        <xdr:cNvSpPr txBox="1"/>
      </xdr:nvSpPr>
      <xdr:spPr>
        <a:xfrm>
          <a:off x="16048990" y="130784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6459200" y="12852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59740" cy="259080"/>
    <xdr:sp macro="" textlink="">
      <xdr:nvSpPr>
        <xdr:cNvPr id="586" name="テキスト ボックス 585"/>
        <xdr:cNvSpPr txBox="1"/>
      </xdr:nvSpPr>
      <xdr:spPr>
        <a:xfrm>
          <a:off x="16048990" y="127165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6459200" y="1248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59740" cy="259080"/>
    <xdr:sp macro="" textlink="">
      <xdr:nvSpPr>
        <xdr:cNvPr id="588" name="テキスト ボックス 587"/>
        <xdr:cNvSpPr txBox="1"/>
      </xdr:nvSpPr>
      <xdr:spPr>
        <a:xfrm>
          <a:off x="16048990" y="1234821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xdr:cNvSpPr/>
      </xdr:nvSpPr>
      <xdr:spPr>
        <a:xfrm>
          <a:off x="16459200" y="12484100"/>
          <a:ext cx="426720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60960</xdr:rowOff>
    </xdr:from>
    <xdr:to>
      <xdr:col>116</xdr:col>
      <xdr:colOff>62865</xdr:colOff>
      <xdr:row>85</xdr:row>
      <xdr:rowOff>64770</xdr:rowOff>
    </xdr:to>
    <xdr:cxnSp macro="">
      <xdr:nvCxnSpPr>
        <xdr:cNvPr id="590" name="直線コネクタ 589"/>
        <xdr:cNvCxnSpPr/>
      </xdr:nvCxnSpPr>
      <xdr:spPr>
        <a:xfrm flipV="1">
          <a:off x="19951065" y="1294511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68580</xdr:rowOff>
    </xdr:from>
    <xdr:ext cx="469900" cy="259080"/>
    <xdr:sp macro="" textlink="">
      <xdr:nvSpPr>
        <xdr:cNvPr id="591" name="【消防施設】&#10;一人当たり面積最小値テキスト"/>
        <xdr:cNvSpPr txBox="1"/>
      </xdr:nvSpPr>
      <xdr:spPr>
        <a:xfrm>
          <a:off x="19989800" y="14108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592" name="直線コネクタ 591"/>
        <xdr:cNvCxnSpPr/>
      </xdr:nvCxnSpPr>
      <xdr:spPr>
        <a:xfrm>
          <a:off x="19881850" y="14104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7620</xdr:rowOff>
    </xdr:from>
    <xdr:ext cx="469900" cy="251460"/>
    <xdr:sp macro="" textlink="">
      <xdr:nvSpPr>
        <xdr:cNvPr id="593" name="【消防施設】&#10;一人当たり面積最大値テキスト"/>
        <xdr:cNvSpPr txBox="1"/>
      </xdr:nvSpPr>
      <xdr:spPr>
        <a:xfrm>
          <a:off x="19989800" y="127266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60960</xdr:rowOff>
    </xdr:from>
    <xdr:to>
      <xdr:col>116</xdr:col>
      <xdr:colOff>152400</xdr:colOff>
      <xdr:row>78</xdr:row>
      <xdr:rowOff>60960</xdr:rowOff>
    </xdr:to>
    <xdr:cxnSp macro="">
      <xdr:nvCxnSpPr>
        <xdr:cNvPr id="594" name="直線コネクタ 593"/>
        <xdr:cNvCxnSpPr/>
      </xdr:nvCxnSpPr>
      <xdr:spPr>
        <a:xfrm>
          <a:off x="19881850" y="12945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83820</xdr:rowOff>
    </xdr:from>
    <xdr:ext cx="469900" cy="259080"/>
    <xdr:sp macro="" textlink="">
      <xdr:nvSpPr>
        <xdr:cNvPr id="595" name="【消防施設】&#10;一人当たり面積平均値テキスト"/>
        <xdr:cNvSpPr txBox="1"/>
      </xdr:nvSpPr>
      <xdr:spPr>
        <a:xfrm>
          <a:off x="19989800" y="1346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81</xdr:row>
      <xdr:rowOff>105410</xdr:rowOff>
    </xdr:from>
    <xdr:to>
      <xdr:col>116</xdr:col>
      <xdr:colOff>114300</xdr:colOff>
      <xdr:row>82</xdr:row>
      <xdr:rowOff>35560</xdr:rowOff>
    </xdr:to>
    <xdr:sp macro="" textlink="">
      <xdr:nvSpPr>
        <xdr:cNvPr id="596" name="フローチャート: 判断 595"/>
        <xdr:cNvSpPr/>
      </xdr:nvSpPr>
      <xdr:spPr>
        <a:xfrm>
          <a:off x="19900900" y="13484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48260</xdr:rowOff>
    </xdr:from>
    <xdr:to>
      <xdr:col>112</xdr:col>
      <xdr:colOff>38100</xdr:colOff>
      <xdr:row>80</xdr:row>
      <xdr:rowOff>149860</xdr:rowOff>
    </xdr:to>
    <xdr:sp macro="" textlink="">
      <xdr:nvSpPr>
        <xdr:cNvPr id="597" name="フローチャート: 判断 596"/>
        <xdr:cNvSpPr/>
      </xdr:nvSpPr>
      <xdr:spPr>
        <a:xfrm>
          <a:off x="19157950" y="13262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59690</xdr:rowOff>
    </xdr:from>
    <xdr:to>
      <xdr:col>107</xdr:col>
      <xdr:colOff>101600</xdr:colOff>
      <xdr:row>79</xdr:row>
      <xdr:rowOff>161290</xdr:rowOff>
    </xdr:to>
    <xdr:sp macro="" textlink="">
      <xdr:nvSpPr>
        <xdr:cNvPr id="598" name="フローチャート: 判断 597"/>
        <xdr:cNvSpPr/>
      </xdr:nvSpPr>
      <xdr:spPr>
        <a:xfrm>
          <a:off x="1834515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99" name="テキスト ボックス 598"/>
        <xdr:cNvSpPr txBox="1"/>
      </xdr:nvSpPr>
      <xdr:spPr>
        <a:xfrm>
          <a:off x="197802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00" name="テキスト ボックス 599"/>
        <xdr:cNvSpPr txBox="1"/>
      </xdr:nvSpPr>
      <xdr:spPr>
        <a:xfrm>
          <a:off x="190309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01" name="テキスト ボックス 600"/>
        <xdr:cNvSpPr txBox="1"/>
      </xdr:nvSpPr>
      <xdr:spPr>
        <a:xfrm>
          <a:off x="1822450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02" name="テキスト ボックス 601"/>
        <xdr:cNvSpPr txBox="1"/>
      </xdr:nvSpPr>
      <xdr:spPr>
        <a:xfrm>
          <a:off x="174307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03" name="テキスト ボックス 602"/>
        <xdr:cNvSpPr txBox="1"/>
      </xdr:nvSpPr>
      <xdr:spPr>
        <a:xfrm>
          <a:off x="16630650" y="1468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10160</xdr:rowOff>
    </xdr:from>
    <xdr:to>
      <xdr:col>116</xdr:col>
      <xdr:colOff>114300</xdr:colOff>
      <xdr:row>78</xdr:row>
      <xdr:rowOff>111760</xdr:rowOff>
    </xdr:to>
    <xdr:sp macro="" textlink="">
      <xdr:nvSpPr>
        <xdr:cNvPr id="604" name="楕円 603"/>
        <xdr:cNvSpPr/>
      </xdr:nvSpPr>
      <xdr:spPr>
        <a:xfrm>
          <a:off x="199009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134620</xdr:rowOff>
    </xdr:from>
    <xdr:ext cx="469900" cy="251460"/>
    <xdr:sp macro="" textlink="">
      <xdr:nvSpPr>
        <xdr:cNvPr id="605" name="【消防施設】&#10;一人当たり面積該当値テキスト"/>
        <xdr:cNvSpPr txBox="1"/>
      </xdr:nvSpPr>
      <xdr:spPr>
        <a:xfrm>
          <a:off x="19989800" y="128536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606" name="楕円 605"/>
        <xdr:cNvSpPr/>
      </xdr:nvSpPr>
      <xdr:spPr>
        <a:xfrm>
          <a:off x="19157950" y="12909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60960</xdr:rowOff>
    </xdr:from>
    <xdr:to>
      <xdr:col>116</xdr:col>
      <xdr:colOff>63500</xdr:colOff>
      <xdr:row>78</xdr:row>
      <xdr:rowOff>76200</xdr:rowOff>
    </xdr:to>
    <xdr:cxnSp macro="">
      <xdr:nvCxnSpPr>
        <xdr:cNvPr id="607" name="直線コネクタ 606"/>
        <xdr:cNvCxnSpPr/>
      </xdr:nvCxnSpPr>
      <xdr:spPr>
        <a:xfrm flipV="1">
          <a:off x="19202400" y="12945110"/>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608" name="楕円 607"/>
        <xdr:cNvSpPr/>
      </xdr:nvSpPr>
      <xdr:spPr>
        <a:xfrm>
          <a:off x="18345150" y="1320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76200</xdr:rowOff>
    </xdr:from>
    <xdr:to>
      <xdr:col>111</xdr:col>
      <xdr:colOff>177800</xdr:colOff>
      <xdr:row>80</xdr:row>
      <xdr:rowOff>38100</xdr:rowOff>
    </xdr:to>
    <xdr:cxnSp macro="">
      <xdr:nvCxnSpPr>
        <xdr:cNvPr id="609" name="直線コネクタ 608"/>
        <xdr:cNvCxnSpPr/>
      </xdr:nvCxnSpPr>
      <xdr:spPr>
        <a:xfrm flipV="1">
          <a:off x="18395950" y="12960350"/>
          <a:ext cx="80645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80</xdr:row>
      <xdr:rowOff>140970</xdr:rowOff>
    </xdr:from>
    <xdr:ext cx="469900" cy="259080"/>
    <xdr:sp macro="" textlink="">
      <xdr:nvSpPr>
        <xdr:cNvPr id="610" name="n_1aveValue【消防施設】&#10;一人当たり面積"/>
        <xdr:cNvSpPr txBox="1"/>
      </xdr:nvSpPr>
      <xdr:spPr>
        <a:xfrm>
          <a:off x="18980150" y="1335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78</xdr:row>
      <xdr:rowOff>6350</xdr:rowOff>
    </xdr:from>
    <xdr:ext cx="462280" cy="251460"/>
    <xdr:sp macro="" textlink="">
      <xdr:nvSpPr>
        <xdr:cNvPr id="611" name="n_2aveValue【消防施設】&#10;一人当たり面積"/>
        <xdr:cNvSpPr txBox="1"/>
      </xdr:nvSpPr>
      <xdr:spPr>
        <a:xfrm>
          <a:off x="18180050" y="128905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76</xdr:row>
      <xdr:rowOff>143510</xdr:rowOff>
    </xdr:from>
    <xdr:ext cx="469900" cy="251460"/>
    <xdr:sp macro="" textlink="">
      <xdr:nvSpPr>
        <xdr:cNvPr id="612" name="n_1mainValue【消防施設】&#10;一人当たり面積"/>
        <xdr:cNvSpPr txBox="1"/>
      </xdr:nvSpPr>
      <xdr:spPr>
        <a:xfrm>
          <a:off x="18980150" y="126974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80010</xdr:rowOff>
    </xdr:from>
    <xdr:ext cx="462280" cy="259080"/>
    <xdr:sp macro="" textlink="">
      <xdr:nvSpPr>
        <xdr:cNvPr id="613" name="n_2mainValue【消防施設】&#10;一人当たり面積"/>
        <xdr:cNvSpPr txBox="1"/>
      </xdr:nvSpPr>
      <xdr:spPr>
        <a:xfrm>
          <a:off x="18180050" y="13294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13157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13157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22364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22364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326515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326515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1207750" y="161925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0830" cy="225425"/>
    <xdr:sp macro="" textlink="">
      <xdr:nvSpPr>
        <xdr:cNvPr id="622" name="テキスト ボックス 621"/>
        <xdr:cNvSpPr txBox="1"/>
      </xdr:nvSpPr>
      <xdr:spPr>
        <a:xfrm>
          <a:off x="11169650" y="16002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1207750" y="18478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35560</xdr:rowOff>
    </xdr:from>
    <xdr:to>
      <xdr:col>89</xdr:col>
      <xdr:colOff>177800</xdr:colOff>
      <xdr:row>109</xdr:row>
      <xdr:rowOff>35560</xdr:rowOff>
    </xdr:to>
    <xdr:cxnSp macro="">
      <xdr:nvCxnSpPr>
        <xdr:cNvPr id="624" name="直線コネクタ 623"/>
        <xdr:cNvCxnSpPr/>
      </xdr:nvCxnSpPr>
      <xdr:spPr>
        <a:xfrm>
          <a:off x="11207750" y="18152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108</xdr:row>
      <xdr:rowOff>64770</xdr:rowOff>
    </xdr:from>
    <xdr:ext cx="331470" cy="251460"/>
    <xdr:sp macro="" textlink="">
      <xdr:nvSpPr>
        <xdr:cNvPr id="625" name="テキスト ボックス 624"/>
        <xdr:cNvSpPr txBox="1"/>
      </xdr:nvSpPr>
      <xdr:spPr>
        <a:xfrm>
          <a:off x="10906760" y="18009870"/>
          <a:ext cx="331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26" name="直線コネクタ 625"/>
        <xdr:cNvCxnSpPr/>
      </xdr:nvCxnSpPr>
      <xdr:spPr>
        <a:xfrm>
          <a:off x="11207750" y="17825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27" name="テキスト ボックス 626"/>
        <xdr:cNvSpPr txBox="1"/>
      </xdr:nvSpPr>
      <xdr:spPr>
        <a:xfrm>
          <a:off x="10842625"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28" name="直線コネクタ 627"/>
        <xdr:cNvCxnSpPr/>
      </xdr:nvCxnSpPr>
      <xdr:spPr>
        <a:xfrm>
          <a:off x="11207750" y="17498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1460"/>
    <xdr:sp macro="" textlink="">
      <xdr:nvSpPr>
        <xdr:cNvPr id="629" name="テキスト ボックス 628"/>
        <xdr:cNvSpPr txBox="1"/>
      </xdr:nvSpPr>
      <xdr:spPr>
        <a:xfrm>
          <a:off x="10842625" y="173570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30" name="直線コネクタ 629"/>
        <xdr:cNvCxnSpPr/>
      </xdr:nvCxnSpPr>
      <xdr:spPr>
        <a:xfrm>
          <a:off x="11207750" y="17172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31" name="テキスト ボックス 630"/>
        <xdr:cNvSpPr txBox="1"/>
      </xdr:nvSpPr>
      <xdr:spPr>
        <a:xfrm>
          <a:off x="10842625"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32" name="直線コネクタ 631"/>
        <xdr:cNvCxnSpPr/>
      </xdr:nvCxnSpPr>
      <xdr:spPr>
        <a:xfrm>
          <a:off x="11207750" y="1684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33" name="テキスト ボックス 632"/>
        <xdr:cNvSpPr txBox="1"/>
      </xdr:nvSpPr>
      <xdr:spPr>
        <a:xfrm>
          <a:off x="10842625"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34" name="直線コネクタ 633"/>
        <xdr:cNvCxnSpPr/>
      </xdr:nvCxnSpPr>
      <xdr:spPr>
        <a:xfrm>
          <a:off x="11207750" y="1651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98</xdr:row>
      <xdr:rowOff>146050</xdr:rowOff>
    </xdr:from>
    <xdr:ext cx="459740" cy="251460"/>
    <xdr:sp macro="" textlink="">
      <xdr:nvSpPr>
        <xdr:cNvPr id="635" name="テキスト ボックス 634"/>
        <xdr:cNvSpPr txBox="1"/>
      </xdr:nvSpPr>
      <xdr:spPr>
        <a:xfrm>
          <a:off x="10797540" y="163766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1207750" y="1619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96</xdr:row>
      <xdr:rowOff>162560</xdr:rowOff>
    </xdr:from>
    <xdr:ext cx="459740" cy="259080"/>
    <xdr:sp macro="" textlink="">
      <xdr:nvSpPr>
        <xdr:cNvPr id="637" name="テキスト ボックス 636"/>
        <xdr:cNvSpPr txBox="1"/>
      </xdr:nvSpPr>
      <xdr:spPr>
        <a:xfrm>
          <a:off x="1079754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1207750" y="161925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66675</xdr:rowOff>
    </xdr:from>
    <xdr:to>
      <xdr:col>85</xdr:col>
      <xdr:colOff>126365</xdr:colOff>
      <xdr:row>109</xdr:row>
      <xdr:rowOff>2540</xdr:rowOff>
    </xdr:to>
    <xdr:cxnSp macro="">
      <xdr:nvCxnSpPr>
        <xdr:cNvPr id="639" name="直線コネクタ 638"/>
        <xdr:cNvCxnSpPr/>
      </xdr:nvCxnSpPr>
      <xdr:spPr>
        <a:xfrm flipV="1">
          <a:off x="14699615" y="1664017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6350</xdr:rowOff>
    </xdr:from>
    <xdr:ext cx="340360" cy="251460"/>
    <xdr:sp macro="" textlink="">
      <xdr:nvSpPr>
        <xdr:cNvPr id="640" name="【庁舎】&#10;有形固定資産減価償却率最小値テキスト"/>
        <xdr:cNvSpPr txBox="1"/>
      </xdr:nvSpPr>
      <xdr:spPr>
        <a:xfrm>
          <a:off x="14738350" y="1812290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2540</xdr:rowOff>
    </xdr:from>
    <xdr:to>
      <xdr:col>86</xdr:col>
      <xdr:colOff>25400</xdr:colOff>
      <xdr:row>109</xdr:row>
      <xdr:rowOff>2540</xdr:rowOff>
    </xdr:to>
    <xdr:cxnSp macro="">
      <xdr:nvCxnSpPr>
        <xdr:cNvPr id="641" name="直線コネクタ 640"/>
        <xdr:cNvCxnSpPr/>
      </xdr:nvCxnSpPr>
      <xdr:spPr>
        <a:xfrm>
          <a:off x="14611350" y="18119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13335</xdr:rowOff>
    </xdr:from>
    <xdr:ext cx="405130" cy="259080"/>
    <xdr:sp macro="" textlink="">
      <xdr:nvSpPr>
        <xdr:cNvPr id="642" name="【庁舎】&#10;有形固定資産減価償却率最大値テキスト"/>
        <xdr:cNvSpPr txBox="1"/>
      </xdr:nvSpPr>
      <xdr:spPr>
        <a:xfrm>
          <a:off x="14738350" y="16415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643" name="直線コネクタ 642"/>
        <xdr:cNvCxnSpPr/>
      </xdr:nvCxnSpPr>
      <xdr:spPr>
        <a:xfrm>
          <a:off x="14611350" y="16640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26670</xdr:rowOff>
    </xdr:from>
    <xdr:ext cx="405130" cy="259080"/>
    <xdr:sp macro="" textlink="">
      <xdr:nvSpPr>
        <xdr:cNvPr id="644" name="【庁舎】&#10;有形固定資産減価償却率平均値テキスト"/>
        <xdr:cNvSpPr txBox="1"/>
      </xdr:nvSpPr>
      <xdr:spPr>
        <a:xfrm>
          <a:off x="14738350" y="172859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48260</xdr:rowOff>
    </xdr:from>
    <xdr:to>
      <xdr:col>85</xdr:col>
      <xdr:colOff>177800</xdr:colOff>
      <xdr:row>104</xdr:row>
      <xdr:rowOff>149860</xdr:rowOff>
    </xdr:to>
    <xdr:sp macro="" textlink="">
      <xdr:nvSpPr>
        <xdr:cNvPr id="645" name="フローチャート: 判断 644"/>
        <xdr:cNvSpPr/>
      </xdr:nvSpPr>
      <xdr:spPr>
        <a:xfrm>
          <a:off x="14649450" y="17307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31750</xdr:rowOff>
    </xdr:from>
    <xdr:to>
      <xdr:col>81</xdr:col>
      <xdr:colOff>101600</xdr:colOff>
      <xdr:row>103</xdr:row>
      <xdr:rowOff>133350</xdr:rowOff>
    </xdr:to>
    <xdr:sp macro="" textlink="">
      <xdr:nvSpPr>
        <xdr:cNvPr id="646" name="フローチャート: 判断 645"/>
        <xdr:cNvSpPr/>
      </xdr:nvSpPr>
      <xdr:spPr>
        <a:xfrm>
          <a:off x="13887450" y="1711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647" name="フローチャート: 判断 646"/>
        <xdr:cNvSpPr/>
      </xdr:nvSpPr>
      <xdr:spPr>
        <a:xfrm>
          <a:off x="13093700" y="173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48" name="テキスト ボックス 647"/>
        <xdr:cNvSpPr txBox="1"/>
      </xdr:nvSpPr>
      <xdr:spPr>
        <a:xfrm>
          <a:off x="14528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49" name="テキスト ボックス 648"/>
        <xdr:cNvSpPr txBox="1"/>
      </xdr:nvSpPr>
      <xdr:spPr>
        <a:xfrm>
          <a:off x="13766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0" name="テキスト ボックス 649"/>
        <xdr:cNvSpPr txBox="1"/>
      </xdr:nvSpPr>
      <xdr:spPr>
        <a:xfrm>
          <a:off x="12973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1" name="テキスト ボックス 650"/>
        <xdr:cNvSpPr txBox="1"/>
      </xdr:nvSpPr>
      <xdr:spPr>
        <a:xfrm>
          <a:off x="12172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2" name="テキスト ボックス 651"/>
        <xdr:cNvSpPr txBox="1"/>
      </xdr:nvSpPr>
      <xdr:spPr>
        <a:xfrm>
          <a:off x="11366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653" name="楕円 652"/>
        <xdr:cNvSpPr/>
      </xdr:nvSpPr>
      <xdr:spPr>
        <a:xfrm>
          <a:off x="14649450" y="172751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38735</xdr:rowOff>
    </xdr:from>
    <xdr:ext cx="405130" cy="259080"/>
    <xdr:sp macro="" textlink="">
      <xdr:nvSpPr>
        <xdr:cNvPr id="654" name="【庁舎】&#10;有形固定資産減価償却率該当値テキスト"/>
        <xdr:cNvSpPr txBox="1"/>
      </xdr:nvSpPr>
      <xdr:spPr>
        <a:xfrm>
          <a:off x="14738350" y="1712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48260</xdr:rowOff>
    </xdr:from>
    <xdr:to>
      <xdr:col>81</xdr:col>
      <xdr:colOff>101600</xdr:colOff>
      <xdr:row>104</xdr:row>
      <xdr:rowOff>149860</xdr:rowOff>
    </xdr:to>
    <xdr:sp macro="" textlink="">
      <xdr:nvSpPr>
        <xdr:cNvPr id="655" name="楕円 654"/>
        <xdr:cNvSpPr/>
      </xdr:nvSpPr>
      <xdr:spPr>
        <a:xfrm>
          <a:off x="13887450" y="1730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66675</xdr:rowOff>
    </xdr:from>
    <xdr:to>
      <xdr:col>85</xdr:col>
      <xdr:colOff>127000</xdr:colOff>
      <xdr:row>104</xdr:row>
      <xdr:rowOff>99060</xdr:rowOff>
    </xdr:to>
    <xdr:cxnSp macro="">
      <xdr:nvCxnSpPr>
        <xdr:cNvPr id="656" name="直線コネクタ 655"/>
        <xdr:cNvCxnSpPr/>
      </xdr:nvCxnSpPr>
      <xdr:spPr>
        <a:xfrm flipV="1">
          <a:off x="13938250" y="1732597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111760</xdr:rowOff>
    </xdr:from>
    <xdr:to>
      <xdr:col>76</xdr:col>
      <xdr:colOff>165100</xdr:colOff>
      <xdr:row>105</xdr:row>
      <xdr:rowOff>41910</xdr:rowOff>
    </xdr:to>
    <xdr:sp macro="" textlink="">
      <xdr:nvSpPr>
        <xdr:cNvPr id="657" name="楕円 656"/>
        <xdr:cNvSpPr/>
      </xdr:nvSpPr>
      <xdr:spPr>
        <a:xfrm>
          <a:off x="13093700" y="173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99060</xdr:rowOff>
    </xdr:from>
    <xdr:to>
      <xdr:col>81</xdr:col>
      <xdr:colOff>50800</xdr:colOff>
      <xdr:row>104</xdr:row>
      <xdr:rowOff>162560</xdr:rowOff>
    </xdr:to>
    <xdr:cxnSp macro="">
      <xdr:nvCxnSpPr>
        <xdr:cNvPr id="658" name="直線コネクタ 657"/>
        <xdr:cNvCxnSpPr/>
      </xdr:nvCxnSpPr>
      <xdr:spPr>
        <a:xfrm flipV="1">
          <a:off x="13144500" y="17358360"/>
          <a:ext cx="7937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101</xdr:row>
      <xdr:rowOff>149860</xdr:rowOff>
    </xdr:from>
    <xdr:ext cx="405130" cy="259080"/>
    <xdr:sp macro="" textlink="">
      <xdr:nvSpPr>
        <xdr:cNvPr id="659" name="n_1aveValue【庁舎】&#10;有形固定資産減価償却率"/>
        <xdr:cNvSpPr txBox="1"/>
      </xdr:nvSpPr>
      <xdr:spPr>
        <a:xfrm>
          <a:off x="13742035" y="16894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27305</xdr:rowOff>
    </xdr:from>
    <xdr:ext cx="397510" cy="259080"/>
    <xdr:sp macro="" textlink="">
      <xdr:nvSpPr>
        <xdr:cNvPr id="660" name="n_2aveValue【庁舎】&#10;有形固定資産減価償却率"/>
        <xdr:cNvSpPr txBox="1"/>
      </xdr:nvSpPr>
      <xdr:spPr>
        <a:xfrm>
          <a:off x="12960985" y="1711515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140970</xdr:rowOff>
    </xdr:from>
    <xdr:ext cx="405130" cy="259080"/>
    <xdr:sp macro="" textlink="">
      <xdr:nvSpPr>
        <xdr:cNvPr id="661" name="n_1mainValue【庁舎】&#10;有形固定資産減価償却率"/>
        <xdr:cNvSpPr txBox="1"/>
      </xdr:nvSpPr>
      <xdr:spPr>
        <a:xfrm>
          <a:off x="13742035" y="1740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33020</xdr:rowOff>
    </xdr:from>
    <xdr:ext cx="397510" cy="259080"/>
    <xdr:sp macro="" textlink="">
      <xdr:nvSpPr>
        <xdr:cNvPr id="662" name="n_2mainValue【庁舎】&#10;有形固定資産減価償却率"/>
        <xdr:cNvSpPr txBox="1"/>
      </xdr:nvSpPr>
      <xdr:spPr>
        <a:xfrm>
          <a:off x="12960985" y="1746377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65862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65862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74879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74879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18516600" y="157099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18516600" y="159131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6459200" y="161925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2265" cy="225425"/>
    <xdr:sp macro="" textlink="">
      <xdr:nvSpPr>
        <xdr:cNvPr id="671" name="テキスト ボックス 670"/>
        <xdr:cNvSpPr txBox="1"/>
      </xdr:nvSpPr>
      <xdr:spPr>
        <a:xfrm>
          <a:off x="16440150" y="160020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6459200" y="18478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59740" cy="259080"/>
    <xdr:sp macro="" textlink="">
      <xdr:nvSpPr>
        <xdr:cNvPr id="673" name="テキスト ボックス 672"/>
        <xdr:cNvSpPr txBox="1"/>
      </xdr:nvSpPr>
      <xdr:spPr>
        <a:xfrm>
          <a:off x="16048990" y="18336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674" name="直線コネクタ 673"/>
        <xdr:cNvCxnSpPr/>
      </xdr:nvCxnSpPr>
      <xdr:spPr>
        <a:xfrm>
          <a:off x="16459200" y="181521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59740" cy="251460"/>
    <xdr:sp macro="" textlink="">
      <xdr:nvSpPr>
        <xdr:cNvPr id="675" name="テキスト ボックス 674"/>
        <xdr:cNvSpPr txBox="1"/>
      </xdr:nvSpPr>
      <xdr:spPr>
        <a:xfrm>
          <a:off x="16048990" y="1800987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76" name="直線コネクタ 675"/>
        <xdr:cNvCxnSpPr/>
      </xdr:nvCxnSpPr>
      <xdr:spPr>
        <a:xfrm>
          <a:off x="16459200" y="17825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59740" cy="259080"/>
    <xdr:sp macro="" textlink="">
      <xdr:nvSpPr>
        <xdr:cNvPr id="677" name="テキスト ボックス 676"/>
        <xdr:cNvSpPr txBox="1"/>
      </xdr:nvSpPr>
      <xdr:spPr>
        <a:xfrm>
          <a:off x="16048990" y="1768284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78" name="直線コネクタ 677"/>
        <xdr:cNvCxnSpPr/>
      </xdr:nvCxnSpPr>
      <xdr:spPr>
        <a:xfrm>
          <a:off x="16459200" y="17498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59740" cy="251460"/>
    <xdr:sp macro="" textlink="">
      <xdr:nvSpPr>
        <xdr:cNvPr id="679" name="テキスト ボックス 678"/>
        <xdr:cNvSpPr txBox="1"/>
      </xdr:nvSpPr>
      <xdr:spPr>
        <a:xfrm>
          <a:off x="16048990" y="1735709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80" name="直線コネクタ 679"/>
        <xdr:cNvCxnSpPr/>
      </xdr:nvCxnSpPr>
      <xdr:spPr>
        <a:xfrm>
          <a:off x="16459200" y="17172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59740" cy="258445"/>
    <xdr:sp macro="" textlink="">
      <xdr:nvSpPr>
        <xdr:cNvPr id="681" name="テキスト ボックス 680"/>
        <xdr:cNvSpPr txBox="1"/>
      </xdr:nvSpPr>
      <xdr:spPr>
        <a:xfrm>
          <a:off x="16048990" y="1703006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82" name="直線コネクタ 681"/>
        <xdr:cNvCxnSpPr/>
      </xdr:nvCxnSpPr>
      <xdr:spPr>
        <a:xfrm>
          <a:off x="16459200" y="1684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59740" cy="259080"/>
    <xdr:sp macro="" textlink="">
      <xdr:nvSpPr>
        <xdr:cNvPr id="683" name="テキスト ボックス 682"/>
        <xdr:cNvSpPr txBox="1"/>
      </xdr:nvSpPr>
      <xdr:spPr>
        <a:xfrm>
          <a:off x="16048990" y="1670367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84" name="直線コネクタ 683"/>
        <xdr:cNvCxnSpPr/>
      </xdr:nvCxnSpPr>
      <xdr:spPr>
        <a:xfrm>
          <a:off x="16459200" y="16518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59740" cy="251460"/>
    <xdr:sp macro="" textlink="">
      <xdr:nvSpPr>
        <xdr:cNvPr id="685" name="テキスト ボックス 684"/>
        <xdr:cNvSpPr txBox="1"/>
      </xdr:nvSpPr>
      <xdr:spPr>
        <a:xfrm>
          <a:off x="16048990" y="1637665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64592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59740" cy="259080"/>
    <xdr:sp macro="" textlink="">
      <xdr:nvSpPr>
        <xdr:cNvPr id="687" name="テキスト ボックス 686"/>
        <xdr:cNvSpPr txBox="1"/>
      </xdr:nvSpPr>
      <xdr:spPr>
        <a:xfrm>
          <a:off x="16048990" y="160502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6459200" y="161925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30480</xdr:rowOff>
    </xdr:from>
    <xdr:to>
      <xdr:col>116</xdr:col>
      <xdr:colOff>62865</xdr:colOff>
      <xdr:row>109</xdr:row>
      <xdr:rowOff>100965</xdr:rowOff>
    </xdr:to>
    <xdr:cxnSp macro="">
      <xdr:nvCxnSpPr>
        <xdr:cNvPr id="689" name="直線コネクタ 688"/>
        <xdr:cNvCxnSpPr/>
      </xdr:nvCxnSpPr>
      <xdr:spPr>
        <a:xfrm flipV="1">
          <a:off x="19951065" y="16603980"/>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104775</xdr:rowOff>
    </xdr:from>
    <xdr:ext cx="469900" cy="259080"/>
    <xdr:sp macro="" textlink="">
      <xdr:nvSpPr>
        <xdr:cNvPr id="690" name="【庁舎】&#10;一人当たり面積最小値テキスト"/>
        <xdr:cNvSpPr txBox="1"/>
      </xdr:nvSpPr>
      <xdr:spPr>
        <a:xfrm>
          <a:off x="19989800" y="18221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100965</xdr:rowOff>
    </xdr:from>
    <xdr:to>
      <xdr:col>116</xdr:col>
      <xdr:colOff>152400</xdr:colOff>
      <xdr:row>109</xdr:row>
      <xdr:rowOff>100965</xdr:rowOff>
    </xdr:to>
    <xdr:cxnSp macro="">
      <xdr:nvCxnSpPr>
        <xdr:cNvPr id="691" name="直線コネクタ 690"/>
        <xdr:cNvCxnSpPr/>
      </xdr:nvCxnSpPr>
      <xdr:spPr>
        <a:xfrm>
          <a:off x="19881850" y="18217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148590</xdr:rowOff>
    </xdr:from>
    <xdr:ext cx="469900" cy="259080"/>
    <xdr:sp macro="" textlink="">
      <xdr:nvSpPr>
        <xdr:cNvPr id="692" name="【庁舎】&#10;一人当たり面積最大値テキスト"/>
        <xdr:cNvSpPr txBox="1"/>
      </xdr:nvSpPr>
      <xdr:spPr>
        <a:xfrm>
          <a:off x="19989800" y="1637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693" name="直線コネクタ 692"/>
        <xdr:cNvCxnSpPr/>
      </xdr:nvCxnSpPr>
      <xdr:spPr>
        <a:xfrm>
          <a:off x="19881850" y="16603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20320</xdr:rowOff>
    </xdr:from>
    <xdr:ext cx="469900" cy="251460"/>
    <xdr:sp macro="" textlink="">
      <xdr:nvSpPr>
        <xdr:cNvPr id="694" name="【庁舎】&#10;一人当たり面積平均値テキスト"/>
        <xdr:cNvSpPr txBox="1"/>
      </xdr:nvSpPr>
      <xdr:spPr>
        <a:xfrm>
          <a:off x="19989800" y="176225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695" name="フローチャート: 判断 694"/>
        <xdr:cNvSpPr/>
      </xdr:nvSpPr>
      <xdr:spPr>
        <a:xfrm>
          <a:off x="19900900" y="1764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696" name="フローチャート: 判断 695"/>
        <xdr:cNvSpPr/>
      </xdr:nvSpPr>
      <xdr:spPr>
        <a:xfrm>
          <a:off x="19157950" y="17787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86360</xdr:rowOff>
    </xdr:from>
    <xdr:to>
      <xdr:col>107</xdr:col>
      <xdr:colOff>101600</xdr:colOff>
      <xdr:row>106</xdr:row>
      <xdr:rowOff>15875</xdr:rowOff>
    </xdr:to>
    <xdr:sp macro="" textlink="">
      <xdr:nvSpPr>
        <xdr:cNvPr id="697" name="フローチャート: 判断 696"/>
        <xdr:cNvSpPr/>
      </xdr:nvSpPr>
      <xdr:spPr>
        <a:xfrm>
          <a:off x="18345150" y="1751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98" name="テキスト ボックス 697"/>
        <xdr:cNvSpPr txBox="1"/>
      </xdr:nvSpPr>
      <xdr:spPr>
        <a:xfrm>
          <a:off x="197802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99" name="テキスト ボックス 698"/>
        <xdr:cNvSpPr txBox="1"/>
      </xdr:nvSpPr>
      <xdr:spPr>
        <a:xfrm>
          <a:off x="190309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00" name="テキスト ボックス 699"/>
        <xdr:cNvSpPr txBox="1"/>
      </xdr:nvSpPr>
      <xdr:spPr>
        <a:xfrm>
          <a:off x="18224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01" name="テキスト ボックス 700"/>
        <xdr:cNvSpPr txBox="1"/>
      </xdr:nvSpPr>
      <xdr:spPr>
        <a:xfrm>
          <a:off x="17430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02" name="テキスト ボックス 701"/>
        <xdr:cNvSpPr txBox="1"/>
      </xdr:nvSpPr>
      <xdr:spPr>
        <a:xfrm>
          <a:off x="166306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703" name="楕円 702"/>
        <xdr:cNvSpPr/>
      </xdr:nvSpPr>
      <xdr:spPr>
        <a:xfrm>
          <a:off x="199009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111760</xdr:rowOff>
    </xdr:from>
    <xdr:ext cx="469900" cy="251460"/>
    <xdr:sp macro="" textlink="">
      <xdr:nvSpPr>
        <xdr:cNvPr id="704" name="【庁舎】&#10;一人当たり面積該当値テキスト"/>
        <xdr:cNvSpPr txBox="1"/>
      </xdr:nvSpPr>
      <xdr:spPr>
        <a:xfrm>
          <a:off x="19989800" y="16513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100</xdr:row>
      <xdr:rowOff>52070</xdr:rowOff>
    </xdr:from>
    <xdr:to>
      <xdr:col>112</xdr:col>
      <xdr:colOff>38100</xdr:colOff>
      <xdr:row>100</xdr:row>
      <xdr:rowOff>153035</xdr:rowOff>
    </xdr:to>
    <xdr:sp macro="" textlink="">
      <xdr:nvSpPr>
        <xdr:cNvPr id="705" name="楕円 704"/>
        <xdr:cNvSpPr/>
      </xdr:nvSpPr>
      <xdr:spPr>
        <a:xfrm>
          <a:off x="19157950" y="166255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100</xdr:row>
      <xdr:rowOff>102235</xdr:rowOff>
    </xdr:to>
    <xdr:cxnSp macro="">
      <xdr:nvCxnSpPr>
        <xdr:cNvPr id="706" name="直線コネクタ 705"/>
        <xdr:cNvCxnSpPr/>
      </xdr:nvCxnSpPr>
      <xdr:spPr>
        <a:xfrm flipV="1">
          <a:off x="19202400" y="16649700"/>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93980</xdr:rowOff>
    </xdr:from>
    <xdr:to>
      <xdr:col>107</xdr:col>
      <xdr:colOff>101600</xdr:colOff>
      <xdr:row>101</xdr:row>
      <xdr:rowOff>24130</xdr:rowOff>
    </xdr:to>
    <xdr:sp macro="" textlink="">
      <xdr:nvSpPr>
        <xdr:cNvPr id="707" name="楕円 706"/>
        <xdr:cNvSpPr/>
      </xdr:nvSpPr>
      <xdr:spPr>
        <a:xfrm>
          <a:off x="1834515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102235</xdr:rowOff>
    </xdr:from>
    <xdr:to>
      <xdr:col>111</xdr:col>
      <xdr:colOff>177800</xdr:colOff>
      <xdr:row>100</xdr:row>
      <xdr:rowOff>144780</xdr:rowOff>
    </xdr:to>
    <xdr:cxnSp macro="">
      <xdr:nvCxnSpPr>
        <xdr:cNvPr id="708" name="直線コネクタ 707"/>
        <xdr:cNvCxnSpPr/>
      </xdr:nvCxnSpPr>
      <xdr:spPr>
        <a:xfrm flipV="1">
          <a:off x="18395950" y="16675735"/>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106680</xdr:rowOff>
    </xdr:from>
    <xdr:ext cx="469900" cy="259080"/>
    <xdr:sp macro="" textlink="">
      <xdr:nvSpPr>
        <xdr:cNvPr id="709" name="n_1aveValue【庁舎】&#10;一人当たり面積"/>
        <xdr:cNvSpPr txBox="1"/>
      </xdr:nvSpPr>
      <xdr:spPr>
        <a:xfrm>
          <a:off x="18980150" y="1788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6985</xdr:rowOff>
    </xdr:from>
    <xdr:ext cx="462280" cy="251460"/>
    <xdr:sp macro="" textlink="">
      <xdr:nvSpPr>
        <xdr:cNvPr id="710" name="n_2aveValue【庁舎】&#10;一人当たり面積"/>
        <xdr:cNvSpPr txBox="1"/>
      </xdr:nvSpPr>
      <xdr:spPr>
        <a:xfrm>
          <a:off x="18180050" y="176091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98</xdr:row>
      <xdr:rowOff>169545</xdr:rowOff>
    </xdr:from>
    <xdr:ext cx="469900" cy="251460"/>
    <xdr:sp macro="" textlink="">
      <xdr:nvSpPr>
        <xdr:cNvPr id="711" name="n_1mainValue【庁舎】&#10;一人当たり面積"/>
        <xdr:cNvSpPr txBox="1"/>
      </xdr:nvSpPr>
      <xdr:spPr>
        <a:xfrm>
          <a:off x="18980150" y="164001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99</xdr:row>
      <xdr:rowOff>40640</xdr:rowOff>
    </xdr:from>
    <xdr:ext cx="462280" cy="251460"/>
    <xdr:sp macro="" textlink="">
      <xdr:nvSpPr>
        <xdr:cNvPr id="712" name="n_2mainValue【庁舎】&#10;一人当たり面積"/>
        <xdr:cNvSpPr txBox="1"/>
      </xdr:nvSpPr>
      <xdr:spPr>
        <a:xfrm>
          <a:off x="18180050" y="164426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685800" y="18923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762000" y="191770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rPr>
            <a:t>体育館・プールは、更新や新築により有形固定資産減価償却率は類似団体平均よりも低い一方で一人当たり面積は最も広い。</a:t>
          </a:r>
        </a:p>
        <a:p>
          <a:r>
            <a:rPr kumimoji="1" lang="ja-JP" altLang="en-US" sz="1300">
              <a:latin typeface="ＭＳ Ｐゴシック"/>
            </a:rPr>
            <a:t>市民会館に該当する建物は千代田開発センターのみで、有形固定資産減価償却率は類似団体に比べて高率であるものの平成</a:t>
          </a:r>
          <a:r>
            <a:rPr kumimoji="1" lang="en-US" altLang="ja-JP" sz="1300">
              <a:latin typeface="ＭＳ Ｐゴシック"/>
            </a:rPr>
            <a:t>27</a:t>
          </a:r>
          <a:r>
            <a:rPr kumimoji="1" lang="ja-JP" altLang="en-US" sz="1300">
              <a:latin typeface="ＭＳ Ｐゴシック"/>
            </a:rPr>
            <a:t>年度に耐震・長寿命化改修を行っている。</a:t>
          </a:r>
        </a:p>
        <a:p>
          <a:r>
            <a:rPr kumimoji="1" lang="ja-JP" altLang="en-US" sz="1300">
              <a:latin typeface="ＭＳ Ｐゴシック"/>
            </a:rPr>
            <a:t>消防施設の一人当たり面積が類似団体の中で最も広いのは、常備消防施設が再編されていないこと、本町の面積が広いため屯所や防火水槽施設が多いためと考えられる。</a:t>
          </a:r>
        </a:p>
        <a:p>
          <a:r>
            <a:rPr kumimoji="1" lang="ja-JP" altLang="en-US" sz="1300">
              <a:latin typeface="ＭＳ Ｐゴシック"/>
            </a:rPr>
            <a:t>庁舎の一人当たり面積が類似団体の中で二番目に広いのは、町合併前の旧町の庁舎を支所として利用しているためである。今後更に人口減少が進むことが見込まれることから、公共施設等総合管理計画の趣旨を踏まえた、あり方の検討や耐震対策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19,029
18,588
646.20
17,410,231
16,815,834
202,031
9,611,014
17,350,421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該当する市町村類型が変わった前年度から類似団体平均をかなり下回っており、類似団体と比較しても財政基盤が弱いことがうかがえる。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経年比較すると、ここ数年ずっと横ばいで推移している。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中山間地域に位置し、広大な面積をかかえ、高齢化率（</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％）は全国平均を上回る状況ではあるが、北広島町行政改革大綱（第３次）に基づき、歳出抑制・削減、歳入確保の強化に取り組み、財政の健全化に努める。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8" name="フローチャート: 判断 77"/>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9" name="テキスト ボックス 78"/>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62593</xdr:rowOff>
    </xdr:from>
    <xdr:to>
      <xdr:col>11</xdr:col>
      <xdr:colOff>82550</xdr:colOff>
      <xdr:row>44</xdr:row>
      <xdr:rowOff>164193</xdr:rowOff>
    </xdr:to>
    <xdr:sp macro="" textlink="">
      <xdr:nvSpPr>
        <xdr:cNvPr id="81" name="フローチャート: 判断 80"/>
        <xdr:cNvSpPr/>
      </xdr:nvSpPr>
      <xdr:spPr>
        <a:xfrm>
          <a:off x="2286000" y="76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82" name="テキスト ボックス 81"/>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83" name="フローチャート: 判断 82"/>
        <xdr:cNvSpPr/>
      </xdr:nvSpPr>
      <xdr:spPr>
        <a:xfrm>
          <a:off x="1397000" y="76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84" name="テキスト ボックス 83"/>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105427</xdr:rowOff>
    </xdr:from>
    <xdr:ext cx="762000" cy="259045"/>
    <xdr:sp macro="" textlink="">
      <xdr:nvSpPr>
        <xdr:cNvPr id="95" name="テキスト ボックス 94"/>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97" name="テキスト ボックス 96"/>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9" name="テキスト ボックス 98"/>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公債費と経常的な繰出金の減等により前年度から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公債費は他団体と比較しても突出して高いことから、引き続き起債借入抑制により公債費の縮減に努める。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106934</xdr:rowOff>
    </xdr:to>
    <xdr:cxnSp macro="">
      <xdr:nvCxnSpPr>
        <xdr:cNvPr id="132" name="直線コネクタ 131"/>
        <xdr:cNvCxnSpPr/>
      </xdr:nvCxnSpPr>
      <xdr:spPr>
        <a:xfrm flipV="1">
          <a:off x="4114800" y="1098321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64</xdr:row>
      <xdr:rowOff>106934</xdr:rowOff>
    </xdr:to>
    <xdr:cxnSp macro="">
      <xdr:nvCxnSpPr>
        <xdr:cNvPr id="135" name="直線コネクタ 134"/>
        <xdr:cNvCxnSpPr/>
      </xdr:nvCxnSpPr>
      <xdr:spPr>
        <a:xfrm>
          <a:off x="3225800" y="110025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37" name="テキスト ボックス 136"/>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10414</xdr:rowOff>
    </xdr:from>
    <xdr:to>
      <xdr:col>15</xdr:col>
      <xdr:colOff>82550</xdr:colOff>
      <xdr:row>64</xdr:row>
      <xdr:rowOff>29718</xdr:rowOff>
    </xdr:to>
    <xdr:cxnSp macro="">
      <xdr:nvCxnSpPr>
        <xdr:cNvPr id="138" name="直線コネクタ 137"/>
        <xdr:cNvCxnSpPr/>
      </xdr:nvCxnSpPr>
      <xdr:spPr>
        <a:xfrm>
          <a:off x="2336800" y="1098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133604</xdr:rowOff>
    </xdr:from>
    <xdr:to>
      <xdr:col>15</xdr:col>
      <xdr:colOff>133350</xdr:colOff>
      <xdr:row>63</xdr:row>
      <xdr:rowOff>63754</xdr:rowOff>
    </xdr:to>
    <xdr:sp macro="" textlink="">
      <xdr:nvSpPr>
        <xdr:cNvPr id="139" name="フローチャート: 判断 138"/>
        <xdr:cNvSpPr/>
      </xdr:nvSpPr>
      <xdr:spPr>
        <a:xfrm>
          <a:off x="3175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73931</xdr:rowOff>
    </xdr:from>
    <xdr:ext cx="762000" cy="259045"/>
    <xdr:sp macro="" textlink="">
      <xdr:nvSpPr>
        <xdr:cNvPr id="140" name="テキスト ボックス 139"/>
        <xdr:cNvSpPr txBox="1"/>
      </xdr:nvSpPr>
      <xdr:spPr>
        <a:xfrm>
          <a:off x="2844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64</xdr:row>
      <xdr:rowOff>10414</xdr:rowOff>
    </xdr:to>
    <xdr:cxnSp macro="">
      <xdr:nvCxnSpPr>
        <xdr:cNvPr id="141" name="直線コネクタ 140"/>
        <xdr:cNvCxnSpPr/>
      </xdr:nvCxnSpPr>
      <xdr:spPr>
        <a:xfrm>
          <a:off x="1447800" y="109687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29718</xdr:rowOff>
    </xdr:from>
    <xdr:to>
      <xdr:col>11</xdr:col>
      <xdr:colOff>82550</xdr:colOff>
      <xdr:row>63</xdr:row>
      <xdr:rowOff>131318</xdr:rowOff>
    </xdr:to>
    <xdr:sp macro="" textlink="">
      <xdr:nvSpPr>
        <xdr:cNvPr id="142" name="フローチャート: 判断 141"/>
        <xdr:cNvSpPr/>
      </xdr:nvSpPr>
      <xdr:spPr>
        <a:xfrm>
          <a:off x="2286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43" name="テキスト ボックス 142"/>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4" name="フローチャート: 判断 143"/>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5" name="テキスト ボックス 144"/>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2"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3" name="楕円 152"/>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4" name="テキスト ボックス 153"/>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5" name="楕円 154"/>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6" name="テキスト ボックス 155"/>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131064</xdr:rowOff>
    </xdr:from>
    <xdr:to>
      <xdr:col>11</xdr:col>
      <xdr:colOff>82550</xdr:colOff>
      <xdr:row>64</xdr:row>
      <xdr:rowOff>61214</xdr:rowOff>
    </xdr:to>
    <xdr:sp macro="" textlink="">
      <xdr:nvSpPr>
        <xdr:cNvPr id="157" name="楕円 156"/>
        <xdr:cNvSpPr/>
      </xdr:nvSpPr>
      <xdr:spPr>
        <a:xfrm>
          <a:off x="2286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58" name="テキスト ボックス 157"/>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9" name="楕円 158"/>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60" name="テキスト ボックス 159"/>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人件費の増と人口減少の影響で人口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5,005</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類似団体と比較すると、維持補修費に差がある。これは、国・県道を含めた除雪費が要因である。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人件費は、類似団体と比較すると人口千人当たり職員数も</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ポイント高いことから、行政改革大綱（第３次）に基づき、職員定数の適正化に努める。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18901</xdr:rowOff>
    </xdr:from>
    <xdr:to>
      <xdr:col>23</xdr:col>
      <xdr:colOff>133350</xdr:colOff>
      <xdr:row>88</xdr:row>
      <xdr:rowOff>59159</xdr:rowOff>
    </xdr:to>
    <xdr:cxnSp macro="">
      <xdr:nvCxnSpPr>
        <xdr:cNvPr id="195" name="直線コネクタ 194"/>
        <xdr:cNvCxnSpPr/>
      </xdr:nvCxnSpPr>
      <xdr:spPr>
        <a:xfrm>
          <a:off x="4114800" y="15106501"/>
          <a:ext cx="838200" cy="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39966</xdr:rowOff>
    </xdr:from>
    <xdr:ext cx="762000" cy="259045"/>
    <xdr:sp macro="" textlink="">
      <xdr:nvSpPr>
        <xdr:cNvPr id="196" name="人件費・物件費等の状況平均値テキスト"/>
        <xdr:cNvSpPr txBox="1"/>
      </xdr:nvSpPr>
      <xdr:spPr>
        <a:xfrm>
          <a:off x="5041900" y="14098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99268</xdr:rowOff>
    </xdr:from>
    <xdr:to>
      <xdr:col>19</xdr:col>
      <xdr:colOff>133350</xdr:colOff>
      <xdr:row>88</xdr:row>
      <xdr:rowOff>18901</xdr:rowOff>
    </xdr:to>
    <xdr:cxnSp macro="">
      <xdr:nvCxnSpPr>
        <xdr:cNvPr id="198" name="直線コネクタ 197"/>
        <xdr:cNvCxnSpPr/>
      </xdr:nvCxnSpPr>
      <xdr:spPr>
        <a:xfrm>
          <a:off x="3225800" y="15015418"/>
          <a:ext cx="889000" cy="9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124623</xdr:rowOff>
    </xdr:from>
    <xdr:ext cx="736600" cy="259045"/>
    <xdr:sp macro="" textlink="">
      <xdr:nvSpPr>
        <xdr:cNvPr id="200" name="テキスト ボックス 199"/>
        <xdr:cNvSpPr txBox="1"/>
      </xdr:nvSpPr>
      <xdr:spPr>
        <a:xfrm>
          <a:off x="3733800" y="1401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99268</xdr:rowOff>
    </xdr:from>
    <xdr:to>
      <xdr:col>15</xdr:col>
      <xdr:colOff>82550</xdr:colOff>
      <xdr:row>87</xdr:row>
      <xdr:rowOff>104152</xdr:rowOff>
    </xdr:to>
    <xdr:cxnSp macro="">
      <xdr:nvCxnSpPr>
        <xdr:cNvPr id="201" name="直線コネクタ 200"/>
        <xdr:cNvCxnSpPr/>
      </xdr:nvCxnSpPr>
      <xdr:spPr>
        <a:xfrm flipV="1">
          <a:off x="2336800" y="15015418"/>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11038</xdr:rowOff>
    </xdr:from>
    <xdr:to>
      <xdr:col>15</xdr:col>
      <xdr:colOff>133350</xdr:colOff>
      <xdr:row>84</xdr:row>
      <xdr:rowOff>112638</xdr:rowOff>
    </xdr:to>
    <xdr:sp macro="" textlink="">
      <xdr:nvSpPr>
        <xdr:cNvPr id="202" name="フローチャート: 判断 201"/>
        <xdr:cNvSpPr/>
      </xdr:nvSpPr>
      <xdr:spPr>
        <a:xfrm>
          <a:off x="3175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122815</xdr:rowOff>
    </xdr:from>
    <xdr:ext cx="762000" cy="259045"/>
    <xdr:sp macro="" textlink="">
      <xdr:nvSpPr>
        <xdr:cNvPr id="203" name="テキスト ボックス 202"/>
        <xdr:cNvSpPr txBox="1"/>
      </xdr:nvSpPr>
      <xdr:spPr>
        <a:xfrm>
          <a:off x="2844800" y="1418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83826</xdr:rowOff>
    </xdr:from>
    <xdr:to>
      <xdr:col>11</xdr:col>
      <xdr:colOff>31750</xdr:colOff>
      <xdr:row>87</xdr:row>
      <xdr:rowOff>104152</xdr:rowOff>
    </xdr:to>
    <xdr:cxnSp macro="">
      <xdr:nvCxnSpPr>
        <xdr:cNvPr id="204" name="直線コネクタ 203"/>
        <xdr:cNvCxnSpPr/>
      </xdr:nvCxnSpPr>
      <xdr:spPr>
        <a:xfrm>
          <a:off x="1447800" y="14999976"/>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115230</xdr:rowOff>
    </xdr:from>
    <xdr:to>
      <xdr:col>11</xdr:col>
      <xdr:colOff>82550</xdr:colOff>
      <xdr:row>84</xdr:row>
      <xdr:rowOff>45380</xdr:rowOff>
    </xdr:to>
    <xdr:sp macro="" textlink="">
      <xdr:nvSpPr>
        <xdr:cNvPr id="205" name="フローチャート: 判断 204"/>
        <xdr:cNvSpPr/>
      </xdr:nvSpPr>
      <xdr:spPr>
        <a:xfrm>
          <a:off x="2286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55557</xdr:rowOff>
    </xdr:from>
    <xdr:ext cx="762000" cy="259045"/>
    <xdr:sp macro="" textlink="">
      <xdr:nvSpPr>
        <xdr:cNvPr id="206" name="テキスト ボックス 205"/>
        <xdr:cNvSpPr txBox="1"/>
      </xdr:nvSpPr>
      <xdr:spPr>
        <a:xfrm>
          <a:off x="1955800" y="141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64822</xdr:rowOff>
    </xdr:from>
    <xdr:to>
      <xdr:col>7</xdr:col>
      <xdr:colOff>31750</xdr:colOff>
      <xdr:row>83</xdr:row>
      <xdr:rowOff>166422</xdr:rowOff>
    </xdr:to>
    <xdr:sp macro="" textlink="">
      <xdr:nvSpPr>
        <xdr:cNvPr id="207" name="フローチャート: 判断 206"/>
        <xdr:cNvSpPr/>
      </xdr:nvSpPr>
      <xdr:spPr>
        <a:xfrm>
          <a:off x="1397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5149</xdr:rowOff>
    </xdr:from>
    <xdr:ext cx="762000" cy="259045"/>
    <xdr:sp macro="" textlink="">
      <xdr:nvSpPr>
        <xdr:cNvPr id="208" name="テキスト ボックス 207"/>
        <xdr:cNvSpPr txBox="1"/>
      </xdr:nvSpPr>
      <xdr:spPr>
        <a:xfrm>
          <a:off x="1066800" y="140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8359</xdr:rowOff>
    </xdr:from>
    <xdr:to>
      <xdr:col>23</xdr:col>
      <xdr:colOff>184150</xdr:colOff>
      <xdr:row>88</xdr:row>
      <xdr:rowOff>109959</xdr:rowOff>
    </xdr:to>
    <xdr:sp macro="" textlink="">
      <xdr:nvSpPr>
        <xdr:cNvPr id="214" name="楕円 213"/>
        <xdr:cNvSpPr/>
      </xdr:nvSpPr>
      <xdr:spPr>
        <a:xfrm>
          <a:off x="4902200" y="150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75686</xdr:rowOff>
    </xdr:from>
    <xdr:ext cx="762000" cy="259045"/>
    <xdr:sp macro="" textlink="">
      <xdr:nvSpPr>
        <xdr:cNvPr id="215" name="人件費・物件費等の状況該当値テキスト"/>
        <xdr:cNvSpPr txBox="1"/>
      </xdr:nvSpPr>
      <xdr:spPr>
        <a:xfrm>
          <a:off x="5041900" y="149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139551</xdr:rowOff>
    </xdr:from>
    <xdr:to>
      <xdr:col>19</xdr:col>
      <xdr:colOff>184150</xdr:colOff>
      <xdr:row>88</xdr:row>
      <xdr:rowOff>69701</xdr:rowOff>
    </xdr:to>
    <xdr:sp macro="" textlink="">
      <xdr:nvSpPr>
        <xdr:cNvPr id="216" name="楕円 215"/>
        <xdr:cNvSpPr/>
      </xdr:nvSpPr>
      <xdr:spPr>
        <a:xfrm>
          <a:off x="4064000" y="150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54478</xdr:rowOff>
    </xdr:from>
    <xdr:ext cx="736600" cy="259045"/>
    <xdr:sp macro="" textlink="">
      <xdr:nvSpPr>
        <xdr:cNvPr id="217" name="テキスト ボックス 216"/>
        <xdr:cNvSpPr txBox="1"/>
      </xdr:nvSpPr>
      <xdr:spPr>
        <a:xfrm>
          <a:off x="3733800" y="1514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48468</xdr:rowOff>
    </xdr:from>
    <xdr:to>
      <xdr:col>15</xdr:col>
      <xdr:colOff>133350</xdr:colOff>
      <xdr:row>87</xdr:row>
      <xdr:rowOff>150068</xdr:rowOff>
    </xdr:to>
    <xdr:sp macro="" textlink="">
      <xdr:nvSpPr>
        <xdr:cNvPr id="218" name="楕円 217"/>
        <xdr:cNvSpPr/>
      </xdr:nvSpPr>
      <xdr:spPr>
        <a:xfrm>
          <a:off x="3175000" y="149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134845</xdr:rowOff>
    </xdr:from>
    <xdr:ext cx="762000" cy="259045"/>
    <xdr:sp macro="" textlink="">
      <xdr:nvSpPr>
        <xdr:cNvPr id="219" name="テキスト ボックス 218"/>
        <xdr:cNvSpPr txBox="1"/>
      </xdr:nvSpPr>
      <xdr:spPr>
        <a:xfrm>
          <a:off x="2844800" y="1505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53352</xdr:rowOff>
    </xdr:from>
    <xdr:to>
      <xdr:col>11</xdr:col>
      <xdr:colOff>82550</xdr:colOff>
      <xdr:row>87</xdr:row>
      <xdr:rowOff>154952</xdr:rowOff>
    </xdr:to>
    <xdr:sp macro="" textlink="">
      <xdr:nvSpPr>
        <xdr:cNvPr id="220" name="楕円 219"/>
        <xdr:cNvSpPr/>
      </xdr:nvSpPr>
      <xdr:spPr>
        <a:xfrm>
          <a:off x="2286000" y="149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139729</xdr:rowOff>
    </xdr:from>
    <xdr:ext cx="762000" cy="259045"/>
    <xdr:sp macro="" textlink="">
      <xdr:nvSpPr>
        <xdr:cNvPr id="221" name="テキスト ボックス 220"/>
        <xdr:cNvSpPr txBox="1"/>
      </xdr:nvSpPr>
      <xdr:spPr>
        <a:xfrm>
          <a:off x="1955800" y="1505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33026</xdr:rowOff>
    </xdr:from>
    <xdr:to>
      <xdr:col>7</xdr:col>
      <xdr:colOff>31750</xdr:colOff>
      <xdr:row>87</xdr:row>
      <xdr:rowOff>134626</xdr:rowOff>
    </xdr:to>
    <xdr:sp macro="" textlink="">
      <xdr:nvSpPr>
        <xdr:cNvPr id="222" name="楕円 221"/>
        <xdr:cNvSpPr/>
      </xdr:nvSpPr>
      <xdr:spPr>
        <a:xfrm>
          <a:off x="1397000" y="149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119403</xdr:rowOff>
    </xdr:from>
    <xdr:ext cx="762000" cy="259045"/>
    <xdr:sp macro="" textlink="">
      <xdr:nvSpPr>
        <xdr:cNvPr id="223" name="テキスト ボックス 222"/>
        <xdr:cNvSpPr txBox="1"/>
      </xdr:nvSpPr>
      <xdr:spPr>
        <a:xfrm>
          <a:off x="1066800" y="1503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経年比較すると、類似団体平均、全国町村平均に近づき、横ばい傾向である。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北広島町行政改革大綱（第２次）に基づき、手当の見直しや定員管理の適正化（実績：</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人減）に取り組んだ。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今後も北広島町行財政改革大綱（第３次）に基づき、定員管理の適正化に努める。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141816</xdr:rowOff>
    </xdr:to>
    <xdr:cxnSp macro="">
      <xdr:nvCxnSpPr>
        <xdr:cNvPr id="263" name="直線コネクタ 262"/>
        <xdr:cNvCxnSpPr/>
      </xdr:nvCxnSpPr>
      <xdr:spPr>
        <a:xfrm>
          <a:off x="14401800" y="147926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87</xdr:row>
      <xdr:rowOff>10584</xdr:rowOff>
    </xdr:to>
    <xdr:cxnSp macro="">
      <xdr:nvCxnSpPr>
        <xdr:cNvPr id="266" name="直線コネクタ 265"/>
        <xdr:cNvCxnSpPr/>
      </xdr:nvCxnSpPr>
      <xdr:spPr>
        <a:xfrm flipV="1">
          <a:off x="13512800" y="1479267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7" name="フローチャート: 判断 266"/>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8" name="テキスト ボックス 267"/>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82" name="楕円 281"/>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83" name="テキスト ボックス 282"/>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これまでも北広島町行政改革大綱に基づき定員管理の適正化に取り組んできているが、類似団体、全国平均、広島県平均と比べても極めて高く、経年比較しても人口減少の影響もあり横ばい傾向である。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引き続き北広島町行政改革大綱（第３次）に基づき、定員管理の適正化に努める。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92891</xdr:rowOff>
    </xdr:to>
    <xdr:cxnSp macro="">
      <xdr:nvCxnSpPr>
        <xdr:cNvPr id="322" name="直線コネクタ 321"/>
        <xdr:cNvCxnSpPr/>
      </xdr:nvCxnSpPr>
      <xdr:spPr>
        <a:xfrm>
          <a:off x="16179800" y="113775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33400</xdr:rowOff>
    </xdr:from>
    <xdr:ext cx="762000" cy="259045"/>
    <xdr:sp macro="" textlink="">
      <xdr:nvSpPr>
        <xdr:cNvPr id="323" name="定員管理の状況平均値テキスト"/>
        <xdr:cNvSpPr txBox="1"/>
      </xdr:nvSpPr>
      <xdr:spPr>
        <a:xfrm>
          <a:off x="17106900" y="1032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155756</xdr:rowOff>
    </xdr:from>
    <xdr:to>
      <xdr:col>77</xdr:col>
      <xdr:colOff>44450</xdr:colOff>
      <xdr:row>66</xdr:row>
      <xdr:rowOff>61867</xdr:rowOff>
    </xdr:to>
    <xdr:cxnSp macro="">
      <xdr:nvCxnSpPr>
        <xdr:cNvPr id="325" name="直線コネクタ 324"/>
        <xdr:cNvCxnSpPr/>
      </xdr:nvCxnSpPr>
      <xdr:spPr>
        <a:xfrm>
          <a:off x="15290800" y="11300006"/>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27" name="テキスト ボックス 326"/>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155756</xdr:rowOff>
    </xdr:from>
    <xdr:to>
      <xdr:col>72</xdr:col>
      <xdr:colOff>203200</xdr:colOff>
      <xdr:row>65</xdr:row>
      <xdr:rowOff>164374</xdr:rowOff>
    </xdr:to>
    <xdr:cxnSp macro="">
      <xdr:nvCxnSpPr>
        <xdr:cNvPr id="328" name="直線コネクタ 327"/>
        <xdr:cNvCxnSpPr/>
      </xdr:nvCxnSpPr>
      <xdr:spPr>
        <a:xfrm flipV="1">
          <a:off x="14401800" y="1130000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64316</xdr:rowOff>
    </xdr:from>
    <xdr:to>
      <xdr:col>73</xdr:col>
      <xdr:colOff>44450</xdr:colOff>
      <xdr:row>62</xdr:row>
      <xdr:rowOff>165916</xdr:rowOff>
    </xdr:to>
    <xdr:sp macro="" textlink="">
      <xdr:nvSpPr>
        <xdr:cNvPr id="329" name="フローチャート: 判断 328"/>
        <xdr:cNvSpPr/>
      </xdr:nvSpPr>
      <xdr:spPr>
        <a:xfrm>
          <a:off x="15240000" y="106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4643</xdr:rowOff>
    </xdr:from>
    <xdr:ext cx="762000" cy="259045"/>
    <xdr:sp macro="" textlink="">
      <xdr:nvSpPr>
        <xdr:cNvPr id="330" name="テキスト ボックス 329"/>
        <xdr:cNvSpPr txBox="1"/>
      </xdr:nvSpPr>
      <xdr:spPr>
        <a:xfrm>
          <a:off x="14909800" y="1046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141968</xdr:rowOff>
    </xdr:from>
    <xdr:to>
      <xdr:col>68</xdr:col>
      <xdr:colOff>152400</xdr:colOff>
      <xdr:row>65</xdr:row>
      <xdr:rowOff>164374</xdr:rowOff>
    </xdr:to>
    <xdr:cxnSp macro="">
      <xdr:nvCxnSpPr>
        <xdr:cNvPr id="331" name="直線コネクタ 330"/>
        <xdr:cNvCxnSpPr/>
      </xdr:nvCxnSpPr>
      <xdr:spPr>
        <a:xfrm>
          <a:off x="13512800" y="1128621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55699</xdr:rowOff>
    </xdr:from>
    <xdr:to>
      <xdr:col>68</xdr:col>
      <xdr:colOff>203200</xdr:colOff>
      <xdr:row>62</xdr:row>
      <xdr:rowOff>157299</xdr:rowOff>
    </xdr:to>
    <xdr:sp macro="" textlink="">
      <xdr:nvSpPr>
        <xdr:cNvPr id="332" name="フローチャート: 判断 331"/>
        <xdr:cNvSpPr/>
      </xdr:nvSpPr>
      <xdr:spPr>
        <a:xfrm>
          <a:off x="14351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167476</xdr:rowOff>
    </xdr:from>
    <xdr:ext cx="762000" cy="259045"/>
    <xdr:sp macro="" textlink="">
      <xdr:nvSpPr>
        <xdr:cNvPr id="333" name="テキスト ボックス 332"/>
        <xdr:cNvSpPr txBox="1"/>
      </xdr:nvSpPr>
      <xdr:spPr>
        <a:xfrm>
          <a:off x="14020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31569</xdr:rowOff>
    </xdr:from>
    <xdr:to>
      <xdr:col>64</xdr:col>
      <xdr:colOff>152400</xdr:colOff>
      <xdr:row>62</xdr:row>
      <xdr:rowOff>133169</xdr:rowOff>
    </xdr:to>
    <xdr:sp macro="" textlink="">
      <xdr:nvSpPr>
        <xdr:cNvPr id="334" name="フローチャート: 判断 333"/>
        <xdr:cNvSpPr/>
      </xdr:nvSpPr>
      <xdr:spPr>
        <a:xfrm>
          <a:off x="13462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143346</xdr:rowOff>
    </xdr:from>
    <xdr:ext cx="762000" cy="259045"/>
    <xdr:sp macro="" textlink="">
      <xdr:nvSpPr>
        <xdr:cNvPr id="335" name="テキスト ボックス 334"/>
        <xdr:cNvSpPr txBox="1"/>
      </xdr:nvSpPr>
      <xdr:spPr>
        <a:xfrm>
          <a:off x="13131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42091</xdr:rowOff>
    </xdr:from>
    <xdr:to>
      <xdr:col>81</xdr:col>
      <xdr:colOff>95250</xdr:colOff>
      <xdr:row>66</xdr:row>
      <xdr:rowOff>143691</xdr:rowOff>
    </xdr:to>
    <xdr:sp macro="" textlink="">
      <xdr:nvSpPr>
        <xdr:cNvPr id="341" name="楕円 340"/>
        <xdr:cNvSpPr/>
      </xdr:nvSpPr>
      <xdr:spPr>
        <a:xfrm>
          <a:off x="169672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109418</xdr:rowOff>
    </xdr:from>
    <xdr:ext cx="762000" cy="259045"/>
    <xdr:sp macro="" textlink="">
      <xdr:nvSpPr>
        <xdr:cNvPr id="342" name="定員管理の状況該当値テキスト"/>
        <xdr:cNvSpPr txBox="1"/>
      </xdr:nvSpPr>
      <xdr:spPr>
        <a:xfrm>
          <a:off x="17106900" y="1125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macro="" textlink="">
      <xdr:nvSpPr>
        <xdr:cNvPr id="343" name="楕円 342"/>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macro="" textlink="">
      <xdr:nvSpPr>
        <xdr:cNvPr id="344" name="テキスト ボックス 343"/>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104956</xdr:rowOff>
    </xdr:from>
    <xdr:to>
      <xdr:col>73</xdr:col>
      <xdr:colOff>44450</xdr:colOff>
      <xdr:row>66</xdr:row>
      <xdr:rowOff>35106</xdr:rowOff>
    </xdr:to>
    <xdr:sp macro="" textlink="">
      <xdr:nvSpPr>
        <xdr:cNvPr id="345" name="楕円 344"/>
        <xdr:cNvSpPr/>
      </xdr:nvSpPr>
      <xdr:spPr>
        <a:xfrm>
          <a:off x="15240000" y="112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19883</xdr:rowOff>
    </xdr:from>
    <xdr:ext cx="762000" cy="259045"/>
    <xdr:sp macro="" textlink="">
      <xdr:nvSpPr>
        <xdr:cNvPr id="346" name="テキスト ボックス 345"/>
        <xdr:cNvSpPr txBox="1"/>
      </xdr:nvSpPr>
      <xdr:spPr>
        <a:xfrm>
          <a:off x="14909800" y="1133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113574</xdr:rowOff>
    </xdr:from>
    <xdr:to>
      <xdr:col>68</xdr:col>
      <xdr:colOff>203200</xdr:colOff>
      <xdr:row>66</xdr:row>
      <xdr:rowOff>43724</xdr:rowOff>
    </xdr:to>
    <xdr:sp macro="" textlink="">
      <xdr:nvSpPr>
        <xdr:cNvPr id="347" name="楕円 346"/>
        <xdr:cNvSpPr/>
      </xdr:nvSpPr>
      <xdr:spPr>
        <a:xfrm>
          <a:off x="14351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28501</xdr:rowOff>
    </xdr:from>
    <xdr:ext cx="762000" cy="259045"/>
    <xdr:sp macro="" textlink="">
      <xdr:nvSpPr>
        <xdr:cNvPr id="348" name="テキスト ボックス 347"/>
        <xdr:cNvSpPr txBox="1"/>
      </xdr:nvSpPr>
      <xdr:spPr>
        <a:xfrm>
          <a:off x="14020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91168</xdr:rowOff>
    </xdr:from>
    <xdr:to>
      <xdr:col>64</xdr:col>
      <xdr:colOff>152400</xdr:colOff>
      <xdr:row>66</xdr:row>
      <xdr:rowOff>21318</xdr:rowOff>
    </xdr:to>
    <xdr:sp macro="" textlink="">
      <xdr:nvSpPr>
        <xdr:cNvPr id="349" name="楕円 348"/>
        <xdr:cNvSpPr/>
      </xdr:nvSpPr>
      <xdr:spPr>
        <a:xfrm>
          <a:off x="13462000" y="112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6095</xdr:rowOff>
    </xdr:from>
    <xdr:ext cx="762000" cy="259045"/>
    <xdr:sp macro="" textlink="">
      <xdr:nvSpPr>
        <xdr:cNvPr id="350" name="テキスト ボックス 349"/>
        <xdr:cNvSpPr txBox="1"/>
      </xdr:nvSpPr>
      <xdr:spPr>
        <a:xfrm>
          <a:off x="13131800" y="1132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地方単独事業や合併時の合併特例事業債の償還が終了したことにより公債費が減り、前年度から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しかし、近年喫急の政策課題に対応するため、多額の借入を行ってきたため、しばらくは類似団体内でも高い比率で推移すると見込まれる。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地方債発行の大部分を占める投資的事業の抑制や平準化により将来負担の軽減に取り組むことで、将来へ向け実質公債費比率の低下を図っていく。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43</xdr:row>
      <xdr:rowOff>87206</xdr:rowOff>
    </xdr:to>
    <xdr:cxnSp macro="">
      <xdr:nvCxnSpPr>
        <xdr:cNvPr id="379" name="直線コネクタ 378"/>
        <xdr:cNvCxnSpPr/>
      </xdr:nvCxnSpPr>
      <xdr:spPr>
        <a:xfrm flipV="1">
          <a:off x="17018000" y="6100233"/>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59283</xdr:rowOff>
    </xdr:from>
    <xdr:ext cx="762000" cy="259045"/>
    <xdr:sp macro="" textlink="">
      <xdr:nvSpPr>
        <xdr:cNvPr id="380" name="公債費負担の状況最小値テキスト"/>
        <xdr:cNvSpPr txBox="1"/>
      </xdr:nvSpPr>
      <xdr:spPr>
        <a:xfrm>
          <a:off x="17106900" y="743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87206</xdr:rowOff>
    </xdr:from>
    <xdr:to>
      <xdr:col>81</xdr:col>
      <xdr:colOff>133350</xdr:colOff>
      <xdr:row>43</xdr:row>
      <xdr:rowOff>87206</xdr:rowOff>
    </xdr:to>
    <xdr:cxnSp macro="">
      <xdr:nvCxnSpPr>
        <xdr:cNvPr id="381" name="直線コネクタ 380"/>
        <xdr:cNvCxnSpPr/>
      </xdr:nvCxnSpPr>
      <xdr:spPr>
        <a:xfrm>
          <a:off x="16929100" y="745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2"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3" name="直線コネクタ 382"/>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87206</xdr:rowOff>
    </xdr:from>
    <xdr:to>
      <xdr:col>81</xdr:col>
      <xdr:colOff>44450</xdr:colOff>
      <xdr:row>43</xdr:row>
      <xdr:rowOff>119380</xdr:rowOff>
    </xdr:to>
    <xdr:cxnSp macro="">
      <xdr:nvCxnSpPr>
        <xdr:cNvPr id="384" name="直線コネクタ 383"/>
        <xdr:cNvCxnSpPr/>
      </xdr:nvCxnSpPr>
      <xdr:spPr>
        <a:xfrm flipV="1">
          <a:off x="16179800" y="745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4250</xdr:rowOff>
    </xdr:from>
    <xdr:ext cx="762000" cy="259045"/>
    <xdr:sp macro="" textlink="">
      <xdr:nvSpPr>
        <xdr:cNvPr id="385" name="公債費負担の状況平均値テキスト"/>
        <xdr:cNvSpPr txBox="1"/>
      </xdr:nvSpPr>
      <xdr:spPr>
        <a:xfrm>
          <a:off x="17106900" y="669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86" name="フローチャート: 判断 385"/>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151554</xdr:rowOff>
    </xdr:to>
    <xdr:cxnSp macro="">
      <xdr:nvCxnSpPr>
        <xdr:cNvPr id="387" name="直線コネクタ 386"/>
        <xdr:cNvCxnSpPr/>
      </xdr:nvCxnSpPr>
      <xdr:spPr>
        <a:xfrm flipV="1">
          <a:off x="15290800" y="74917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8" name="フローチャート: 判断 387"/>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9" name="テキスト ボックス 388"/>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151554</xdr:rowOff>
    </xdr:from>
    <xdr:to>
      <xdr:col>72</xdr:col>
      <xdr:colOff>203200</xdr:colOff>
      <xdr:row>43</xdr:row>
      <xdr:rowOff>151554</xdr:rowOff>
    </xdr:to>
    <xdr:cxnSp macro="">
      <xdr:nvCxnSpPr>
        <xdr:cNvPr id="390" name="直線コネクタ 389"/>
        <xdr:cNvCxnSpPr/>
      </xdr:nvCxnSpPr>
      <xdr:spPr>
        <a:xfrm>
          <a:off x="14401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84244</xdr:rowOff>
    </xdr:from>
    <xdr:to>
      <xdr:col>73</xdr:col>
      <xdr:colOff>44450</xdr:colOff>
      <xdr:row>41</xdr:row>
      <xdr:rowOff>14394</xdr:rowOff>
    </xdr:to>
    <xdr:sp macro="" textlink="">
      <xdr:nvSpPr>
        <xdr:cNvPr id="391" name="フローチャート: 判断 390"/>
        <xdr:cNvSpPr/>
      </xdr:nvSpPr>
      <xdr:spPr>
        <a:xfrm>
          <a:off x="15240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392" name="テキスト ボックス 391"/>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44</xdr:row>
      <xdr:rowOff>20320</xdr:rowOff>
    </xdr:to>
    <xdr:cxnSp macro="">
      <xdr:nvCxnSpPr>
        <xdr:cNvPr id="393" name="直線コネクタ 392"/>
        <xdr:cNvCxnSpPr/>
      </xdr:nvCxnSpPr>
      <xdr:spPr>
        <a:xfrm flipV="1">
          <a:off x="13512800" y="75239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4" name="フローチャート: 判断 393"/>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5" name="テキスト ボックス 394"/>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6" name="フローチャート: 判断 395"/>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7" name="テキスト ボックス 396"/>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403" name="楕円 402"/>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103733</xdr:rowOff>
    </xdr:from>
    <xdr:ext cx="762000" cy="259045"/>
    <xdr:sp macro="" textlink="">
      <xdr:nvSpPr>
        <xdr:cNvPr id="404" name="公債費負担の状況該当値テキスト"/>
        <xdr:cNvSpPr txBox="1"/>
      </xdr:nvSpPr>
      <xdr:spPr>
        <a:xfrm>
          <a:off x="17106900" y="73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5" name="楕円 404"/>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6" name="テキスト ボックス 405"/>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100754</xdr:rowOff>
    </xdr:from>
    <xdr:to>
      <xdr:col>73</xdr:col>
      <xdr:colOff>44450</xdr:colOff>
      <xdr:row>44</xdr:row>
      <xdr:rowOff>30904</xdr:rowOff>
    </xdr:to>
    <xdr:sp macro="" textlink="">
      <xdr:nvSpPr>
        <xdr:cNvPr id="407" name="楕円 406"/>
        <xdr:cNvSpPr/>
      </xdr:nvSpPr>
      <xdr:spPr>
        <a:xfrm>
          <a:off x="15240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15681</xdr:rowOff>
    </xdr:from>
    <xdr:ext cx="762000" cy="259045"/>
    <xdr:sp macro="" textlink="">
      <xdr:nvSpPr>
        <xdr:cNvPr id="408" name="テキスト ボックス 407"/>
        <xdr:cNvSpPr txBox="1"/>
      </xdr:nvSpPr>
      <xdr:spPr>
        <a:xfrm>
          <a:off x="14909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9" name="楕円 408"/>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10" name="テキスト ボックス 409"/>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1" name="楕円 410"/>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2" name="テキスト ボックス 411"/>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将来負担比率は、財政調整基金を</a:t>
          </a:r>
          <a:r>
            <a:rPr kumimoji="1" lang="en-US" altLang="ja-JP" sz="1300">
              <a:latin typeface="ＭＳ Ｐゴシック" panose="020B0600070205080204" pitchFamily="50" charset="-128"/>
              <a:ea typeface="ＭＳ Ｐゴシック" panose="020B0600070205080204" pitchFamily="50" charset="-128"/>
            </a:rPr>
            <a:t>860</a:t>
          </a:r>
          <a:r>
            <a:rPr kumimoji="1" lang="ja-JP" altLang="en-US" sz="1300">
              <a:latin typeface="ＭＳ Ｐゴシック" panose="020B0600070205080204" pitchFamily="50" charset="-128"/>
              <a:ea typeface="ＭＳ Ｐゴシック" panose="020B0600070205080204" pitchFamily="50" charset="-128"/>
            </a:rPr>
            <a:t>百万円取り崩した影響で充当可能基金が</a:t>
          </a:r>
          <a:r>
            <a:rPr kumimoji="1" lang="en-US" altLang="ja-JP" sz="1300">
              <a:latin typeface="ＭＳ Ｐゴシック" panose="020B0600070205080204" pitchFamily="50" charset="-128"/>
              <a:ea typeface="ＭＳ Ｐゴシック" panose="020B0600070205080204" pitchFamily="50" charset="-128"/>
            </a:rPr>
            <a:t>661</a:t>
          </a:r>
          <a:r>
            <a:rPr kumimoji="1" lang="ja-JP" altLang="en-US" sz="1300">
              <a:latin typeface="ＭＳ Ｐゴシック" panose="020B0600070205080204" pitchFamily="50" charset="-128"/>
              <a:ea typeface="ＭＳ Ｐゴシック" panose="020B0600070205080204" pitchFamily="50" charset="-128"/>
            </a:rPr>
            <a:t>百万円減少し、</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投資的事業の抑制や平準化に取り組みつつ、充当可能基金を増やし、将来負担の軽減に取り組む。</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84062</xdr:rowOff>
    </xdr:from>
    <xdr:to>
      <xdr:col>81</xdr:col>
      <xdr:colOff>44450</xdr:colOff>
      <xdr:row>19</xdr:row>
      <xdr:rowOff>135769</xdr:rowOff>
    </xdr:to>
    <xdr:cxnSp macro="">
      <xdr:nvCxnSpPr>
        <xdr:cNvPr id="448" name="直線コネクタ 447"/>
        <xdr:cNvCxnSpPr/>
      </xdr:nvCxnSpPr>
      <xdr:spPr>
        <a:xfrm>
          <a:off x="16179800" y="3341612"/>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4553</xdr:rowOff>
    </xdr:from>
    <xdr:ext cx="762000" cy="259045"/>
    <xdr:sp macro="" textlink="">
      <xdr:nvSpPr>
        <xdr:cNvPr id="449" name="将来負担の状況平均値テキスト"/>
        <xdr:cNvSpPr txBox="1"/>
      </xdr:nvSpPr>
      <xdr:spPr>
        <a:xfrm>
          <a:off x="17106900" y="2576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50" name="フローチャート: 判断 449"/>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67975</xdr:rowOff>
    </xdr:from>
    <xdr:to>
      <xdr:col>77</xdr:col>
      <xdr:colOff>44450</xdr:colOff>
      <xdr:row>19</xdr:row>
      <xdr:rowOff>84062</xdr:rowOff>
    </xdr:to>
    <xdr:cxnSp macro="">
      <xdr:nvCxnSpPr>
        <xdr:cNvPr id="451" name="直線コネクタ 450"/>
        <xdr:cNvCxnSpPr/>
      </xdr:nvCxnSpPr>
      <xdr:spPr>
        <a:xfrm>
          <a:off x="15290800" y="33255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2" name="フローチャート: 判断 451"/>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146914</xdr:rowOff>
    </xdr:from>
    <xdr:ext cx="736600" cy="259045"/>
    <xdr:sp macro="" textlink="">
      <xdr:nvSpPr>
        <xdr:cNvPr id="453" name="テキスト ボックス 452"/>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67975</xdr:rowOff>
    </xdr:from>
    <xdr:to>
      <xdr:col>72</xdr:col>
      <xdr:colOff>203200</xdr:colOff>
      <xdr:row>19</xdr:row>
      <xdr:rowOff>157601</xdr:rowOff>
    </xdr:to>
    <xdr:cxnSp macro="">
      <xdr:nvCxnSpPr>
        <xdr:cNvPr id="454" name="直線コネクタ 453"/>
        <xdr:cNvCxnSpPr/>
      </xdr:nvCxnSpPr>
      <xdr:spPr>
        <a:xfrm flipV="1">
          <a:off x="14401800" y="3325525"/>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118110</xdr:rowOff>
    </xdr:from>
    <xdr:to>
      <xdr:col>73</xdr:col>
      <xdr:colOff>44450</xdr:colOff>
      <xdr:row>16</xdr:row>
      <xdr:rowOff>48260</xdr:rowOff>
    </xdr:to>
    <xdr:sp macro="" textlink="">
      <xdr:nvSpPr>
        <xdr:cNvPr id="455" name="フローチャート: 判断 454"/>
        <xdr:cNvSpPr/>
      </xdr:nvSpPr>
      <xdr:spPr>
        <a:xfrm>
          <a:off x="15240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58437</xdr:rowOff>
    </xdr:from>
    <xdr:ext cx="762000" cy="259045"/>
    <xdr:sp macro="" textlink="">
      <xdr:nvSpPr>
        <xdr:cNvPr id="456" name="テキスト ボックス 455"/>
        <xdr:cNvSpPr txBox="1"/>
      </xdr:nvSpPr>
      <xdr:spPr>
        <a:xfrm>
          <a:off x="14909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157601</xdr:rowOff>
    </xdr:from>
    <xdr:to>
      <xdr:col>68</xdr:col>
      <xdr:colOff>152400</xdr:colOff>
      <xdr:row>20</xdr:row>
      <xdr:rowOff>98758</xdr:rowOff>
    </xdr:to>
    <xdr:cxnSp macro="">
      <xdr:nvCxnSpPr>
        <xdr:cNvPr id="457" name="直線コネクタ 456"/>
        <xdr:cNvCxnSpPr/>
      </xdr:nvCxnSpPr>
      <xdr:spPr>
        <a:xfrm flipV="1">
          <a:off x="13512800" y="3415151"/>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90291</xdr:rowOff>
    </xdr:from>
    <xdr:to>
      <xdr:col>68</xdr:col>
      <xdr:colOff>203200</xdr:colOff>
      <xdr:row>17</xdr:row>
      <xdr:rowOff>20441</xdr:rowOff>
    </xdr:to>
    <xdr:sp macro="" textlink="">
      <xdr:nvSpPr>
        <xdr:cNvPr id="458" name="フローチャート: 判断 457"/>
        <xdr:cNvSpPr/>
      </xdr:nvSpPr>
      <xdr:spPr>
        <a:xfrm>
          <a:off x="14351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30618</xdr:rowOff>
    </xdr:from>
    <xdr:ext cx="762000" cy="259045"/>
    <xdr:sp macro="" textlink="">
      <xdr:nvSpPr>
        <xdr:cNvPr id="459" name="テキスト ボックス 458"/>
        <xdr:cNvSpPr txBox="1"/>
      </xdr:nvSpPr>
      <xdr:spPr>
        <a:xfrm>
          <a:off x="14020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23404</xdr:rowOff>
    </xdr:from>
    <xdr:to>
      <xdr:col>64</xdr:col>
      <xdr:colOff>152400</xdr:colOff>
      <xdr:row>17</xdr:row>
      <xdr:rowOff>125004</xdr:rowOff>
    </xdr:to>
    <xdr:sp macro="" textlink="">
      <xdr:nvSpPr>
        <xdr:cNvPr id="460" name="フローチャート: 判断 459"/>
        <xdr:cNvSpPr/>
      </xdr:nvSpPr>
      <xdr:spPr>
        <a:xfrm>
          <a:off x="13462000" y="293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135181</xdr:rowOff>
    </xdr:from>
    <xdr:ext cx="762000" cy="259045"/>
    <xdr:sp macro="" textlink="">
      <xdr:nvSpPr>
        <xdr:cNvPr id="461" name="テキスト ボックス 460"/>
        <xdr:cNvSpPr txBox="1"/>
      </xdr:nvSpPr>
      <xdr:spPr>
        <a:xfrm>
          <a:off x="13131800" y="270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84969</xdr:rowOff>
    </xdr:from>
    <xdr:to>
      <xdr:col>81</xdr:col>
      <xdr:colOff>95250</xdr:colOff>
      <xdr:row>20</xdr:row>
      <xdr:rowOff>15119</xdr:rowOff>
    </xdr:to>
    <xdr:sp macro="" textlink="">
      <xdr:nvSpPr>
        <xdr:cNvPr id="467" name="楕円 466"/>
        <xdr:cNvSpPr/>
      </xdr:nvSpPr>
      <xdr:spPr>
        <a:xfrm>
          <a:off x="16967200" y="33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57046</xdr:rowOff>
    </xdr:from>
    <xdr:ext cx="762000" cy="259045"/>
    <xdr:sp macro="" textlink="">
      <xdr:nvSpPr>
        <xdr:cNvPr id="468" name="将来負担の状況該当値テキスト"/>
        <xdr:cNvSpPr txBox="1"/>
      </xdr:nvSpPr>
      <xdr:spPr>
        <a:xfrm>
          <a:off x="17106900" y="331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33262</xdr:rowOff>
    </xdr:from>
    <xdr:to>
      <xdr:col>77</xdr:col>
      <xdr:colOff>95250</xdr:colOff>
      <xdr:row>19</xdr:row>
      <xdr:rowOff>134862</xdr:rowOff>
    </xdr:to>
    <xdr:sp macro="" textlink="">
      <xdr:nvSpPr>
        <xdr:cNvPr id="469" name="楕円 468"/>
        <xdr:cNvSpPr/>
      </xdr:nvSpPr>
      <xdr:spPr>
        <a:xfrm>
          <a:off x="16129000" y="32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119639</xdr:rowOff>
    </xdr:from>
    <xdr:ext cx="736600" cy="259045"/>
    <xdr:sp macro="" textlink="">
      <xdr:nvSpPr>
        <xdr:cNvPr id="470" name="テキスト ボックス 469"/>
        <xdr:cNvSpPr txBox="1"/>
      </xdr:nvSpPr>
      <xdr:spPr>
        <a:xfrm>
          <a:off x="15798800" y="337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17175</xdr:rowOff>
    </xdr:from>
    <xdr:to>
      <xdr:col>73</xdr:col>
      <xdr:colOff>44450</xdr:colOff>
      <xdr:row>19</xdr:row>
      <xdr:rowOff>118775</xdr:rowOff>
    </xdr:to>
    <xdr:sp macro="" textlink="">
      <xdr:nvSpPr>
        <xdr:cNvPr id="471" name="楕円 470"/>
        <xdr:cNvSpPr/>
      </xdr:nvSpPr>
      <xdr:spPr>
        <a:xfrm>
          <a:off x="15240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103552</xdr:rowOff>
    </xdr:from>
    <xdr:ext cx="762000" cy="259045"/>
    <xdr:sp macro="" textlink="">
      <xdr:nvSpPr>
        <xdr:cNvPr id="472" name="テキスト ボックス 471"/>
        <xdr:cNvSpPr txBox="1"/>
      </xdr:nvSpPr>
      <xdr:spPr>
        <a:xfrm>
          <a:off x="14909800" y="336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106801</xdr:rowOff>
    </xdr:from>
    <xdr:to>
      <xdr:col>68</xdr:col>
      <xdr:colOff>203200</xdr:colOff>
      <xdr:row>20</xdr:row>
      <xdr:rowOff>36951</xdr:rowOff>
    </xdr:to>
    <xdr:sp macro="" textlink="">
      <xdr:nvSpPr>
        <xdr:cNvPr id="473" name="楕円 472"/>
        <xdr:cNvSpPr/>
      </xdr:nvSpPr>
      <xdr:spPr>
        <a:xfrm>
          <a:off x="143510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21728</xdr:rowOff>
    </xdr:from>
    <xdr:ext cx="762000" cy="259045"/>
    <xdr:sp macro="" textlink="">
      <xdr:nvSpPr>
        <xdr:cNvPr id="474" name="テキスト ボックス 473"/>
        <xdr:cNvSpPr txBox="1"/>
      </xdr:nvSpPr>
      <xdr:spPr>
        <a:xfrm>
          <a:off x="14020800" y="345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47958</xdr:rowOff>
    </xdr:from>
    <xdr:to>
      <xdr:col>64</xdr:col>
      <xdr:colOff>152400</xdr:colOff>
      <xdr:row>20</xdr:row>
      <xdr:rowOff>149558</xdr:rowOff>
    </xdr:to>
    <xdr:sp macro="" textlink="">
      <xdr:nvSpPr>
        <xdr:cNvPr id="475" name="楕円 474"/>
        <xdr:cNvSpPr/>
      </xdr:nvSpPr>
      <xdr:spPr>
        <a:xfrm>
          <a:off x="13462000" y="34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134335</xdr:rowOff>
    </xdr:from>
    <xdr:ext cx="762000" cy="259045"/>
    <xdr:sp macro="" textlink="">
      <xdr:nvSpPr>
        <xdr:cNvPr id="476" name="テキスト ボックス 475"/>
        <xdr:cNvSpPr txBox="1"/>
      </xdr:nvSpPr>
      <xdr:spPr>
        <a:xfrm>
          <a:off x="13131800" y="356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19,029
18,588
646.20
17,410,231
16,815,834
202,031
9,611,014
17,350,421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常備消防を直営していることや面積が中国地方一の町であり職員数が多いことから、類似団体と比較すると高い傾向が続いている。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経年比較すると横ばい傾向である。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北広島町行政改革大綱（第３次）に基づき、時間外勤務の縮減や定員管理の適正化（５年間で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人削減）に取り組み、人件費の削減に努める。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39370</xdr:rowOff>
    </xdr:to>
    <xdr:cxnSp macro="">
      <xdr:nvCxnSpPr>
        <xdr:cNvPr id="66" name="直線コネクタ 65"/>
        <xdr:cNvCxnSpPr/>
      </xdr:nvCxnSpPr>
      <xdr:spPr>
        <a:xfrm flipV="1">
          <a:off x="3987800" y="6329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39370</xdr:rowOff>
    </xdr:to>
    <xdr:cxnSp macro="">
      <xdr:nvCxnSpPr>
        <xdr:cNvPr id="69" name="直線コネクタ 68"/>
        <xdr:cNvCxnSpPr/>
      </xdr:nvCxnSpPr>
      <xdr:spPr>
        <a:xfrm>
          <a:off x="3098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16510</xdr:rowOff>
    </xdr:to>
    <xdr:cxnSp macro="">
      <xdr:nvCxnSpPr>
        <xdr:cNvPr id="72" name="直線コネクタ 71"/>
        <xdr:cNvCxnSpPr/>
      </xdr:nvCxnSpPr>
      <xdr:spPr>
        <a:xfrm>
          <a:off x="2209800" y="636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16510</xdr:rowOff>
    </xdr:to>
    <xdr:cxnSp macro="">
      <xdr:nvCxnSpPr>
        <xdr:cNvPr id="75" name="直線コネクタ 74"/>
        <xdr:cNvCxnSpPr/>
      </xdr:nvCxnSpPr>
      <xdr:spPr>
        <a:xfrm>
          <a:off x="1320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類似団体と比較すると差異が小さくなっているが、経年比較すると逓増している。クラウド化による総務費の高止まりが要因である。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全国平均や広島県平均より比率は低いが、引き続き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指定管理制度や民間委託化に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取り組む一方、可能な限り事務費の削減に努める。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158750</xdr:rowOff>
    </xdr:to>
    <xdr:cxnSp macro="">
      <xdr:nvCxnSpPr>
        <xdr:cNvPr id="127" name="直線コネクタ 126"/>
        <xdr:cNvCxnSpPr/>
      </xdr:nvCxnSpPr>
      <xdr:spPr>
        <a:xfrm>
          <a:off x="15671800" y="266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15</xdr:row>
      <xdr:rowOff>95250</xdr:rowOff>
    </xdr:to>
    <xdr:cxnSp macro="">
      <xdr:nvCxnSpPr>
        <xdr:cNvPr id="130" name="直線コネクタ 129"/>
        <xdr:cNvCxnSpPr/>
      </xdr:nvCxnSpPr>
      <xdr:spPr>
        <a:xfrm>
          <a:off x="14782800" y="2514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15</xdr:row>
      <xdr:rowOff>31750</xdr:rowOff>
    </xdr:to>
    <xdr:cxnSp macro="">
      <xdr:nvCxnSpPr>
        <xdr:cNvPr id="133" name="直線コネクタ 132"/>
        <xdr:cNvCxnSpPr/>
      </xdr:nvCxnSpPr>
      <xdr:spPr>
        <a:xfrm flipV="1">
          <a:off x="13893800" y="251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5" name="テキスト ボックス 134"/>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15</xdr:row>
      <xdr:rowOff>31750</xdr:rowOff>
    </xdr:to>
    <xdr:cxnSp macro="">
      <xdr:nvCxnSpPr>
        <xdr:cNvPr id="136" name="直線コネクタ 135"/>
        <xdr:cNvCxnSpPr/>
      </xdr:nvCxnSpPr>
      <xdr:spPr>
        <a:xfrm>
          <a:off x="13004800" y="245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9" name="フローチャート: 判断 138"/>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6" name="楕円 145"/>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7"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本町は福祉事務所設置町であることから類似団体より高い傾向にあったが、普通交付税措置により差は小さくなった。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その他の差は児童福祉費のうち補助事業に係る一般財源が多いことが要因である。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今後もその必要性を検討、見直しを進めながら効果的な事業に努める。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81" name="直線コネクタ 180"/>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82"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83" name="直線コネクタ 182"/>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69850</xdr:rowOff>
    </xdr:to>
    <xdr:cxnSp macro="">
      <xdr:nvCxnSpPr>
        <xdr:cNvPr id="186" name="直線コネクタ 185"/>
        <xdr:cNvCxnSpPr/>
      </xdr:nvCxnSpPr>
      <xdr:spPr>
        <a:xfrm flipV="1">
          <a:off x="3987800" y="9705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127017</xdr:rowOff>
    </xdr:from>
    <xdr:ext cx="762000" cy="259045"/>
    <xdr:sp macro="" textlink="">
      <xdr:nvSpPr>
        <xdr:cNvPr id="187" name="扶助費平均値テキスト"/>
        <xdr:cNvSpPr txBox="1"/>
      </xdr:nvSpPr>
      <xdr:spPr>
        <a:xfrm>
          <a:off x="4914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8" name="フローチャート: 判断 187"/>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69850</xdr:rowOff>
    </xdr:to>
    <xdr:cxnSp macro="">
      <xdr:nvCxnSpPr>
        <xdr:cNvPr id="189" name="直線コネクタ 188"/>
        <xdr:cNvCxnSpPr/>
      </xdr:nvCxnSpPr>
      <xdr:spPr>
        <a:xfrm>
          <a:off x="3098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0" name="フローチャート: 判断 189"/>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1" name="テキスト ボックス 190"/>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127000</xdr:rowOff>
    </xdr:to>
    <xdr:cxnSp macro="">
      <xdr:nvCxnSpPr>
        <xdr:cNvPr id="192" name="直線コネクタ 191"/>
        <xdr:cNvCxnSpPr/>
      </xdr:nvCxnSpPr>
      <xdr:spPr>
        <a:xfrm>
          <a:off x="2209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41910</xdr:rowOff>
    </xdr:from>
    <xdr:to>
      <xdr:col>15</xdr:col>
      <xdr:colOff>149225</xdr:colOff>
      <xdr:row>55</xdr:row>
      <xdr:rowOff>143510</xdr:rowOff>
    </xdr:to>
    <xdr:sp macro="" textlink="">
      <xdr:nvSpPr>
        <xdr:cNvPr id="193" name="フローチャート: 判断 192"/>
        <xdr:cNvSpPr/>
      </xdr:nvSpPr>
      <xdr:spPr>
        <a:xfrm>
          <a:off x="3048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194" name="テキスト ボックス 193"/>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5" name="直線コネクタ 194"/>
        <xdr:cNvCxnSpPr/>
      </xdr:nvCxnSpPr>
      <xdr:spPr>
        <a:xfrm>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6" name="フローチャート: 判断 195"/>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7" name="テキスト ボックス 196"/>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198" name="フローチャート: 判断 197"/>
        <xdr:cNvSpPr/>
      </xdr:nvSpPr>
      <xdr:spPr>
        <a:xfrm>
          <a:off x="1270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85107</xdr:rowOff>
    </xdr:from>
    <xdr:ext cx="762000" cy="259045"/>
    <xdr:sp macro="" textlink="">
      <xdr:nvSpPr>
        <xdr:cNvPr id="199" name="テキスト ボックス 198"/>
        <xdr:cNvSpPr txBox="1"/>
      </xdr:nvSpPr>
      <xdr:spPr>
        <a:xfrm>
          <a:off x="939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5" name="楕円 204"/>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6" name="扶助費該当値テキスト"/>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8" name="テキスト ボックス 207"/>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9" name="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0" name="テキスト ボックス 20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1" name="楕円 210"/>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2" name="テキスト ボックス 211"/>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ポイント低下した。簡易水道事業を水道事業に統合したことにより経常収支に影響のある繰出基準の繰出金が減少したことが要因である。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維持補修費は、前年度に引き続き降雪が多かったため、除雪費が高額となり横ばいとなった。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全体的には全国平均や広島県平均よりは高いが類似団体比較では低い結果となった。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2" name="直線コネクタ 241"/>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3"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4" name="直線コネクタ 243"/>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5"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6" name="直線コネクタ 245"/>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100330</xdr:rowOff>
    </xdr:to>
    <xdr:cxnSp macro="">
      <xdr:nvCxnSpPr>
        <xdr:cNvPr id="247" name="直線コネクタ 246"/>
        <xdr:cNvCxnSpPr/>
      </xdr:nvCxnSpPr>
      <xdr:spPr>
        <a:xfrm flipV="1">
          <a:off x="15671800" y="9789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8"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9" name="フローチャート: 判断 248"/>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100330</xdr:rowOff>
    </xdr:to>
    <xdr:cxnSp macro="">
      <xdr:nvCxnSpPr>
        <xdr:cNvPr id="250" name="直線コネクタ 249"/>
        <xdr:cNvCxnSpPr/>
      </xdr:nvCxnSpPr>
      <xdr:spPr>
        <a:xfrm>
          <a:off x="14782800" y="972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1" name="フローチャート: 判断 250"/>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2" name="テキスト ボックス 251"/>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53" name="直線コネクタ 252"/>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4" name="フローチャート: 判断 253"/>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5" name="テキスト ボックス 254"/>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165100</xdr:rowOff>
    </xdr:to>
    <xdr:cxnSp macro="">
      <xdr:nvCxnSpPr>
        <xdr:cNvPr id="256" name="直線コネクタ 255"/>
        <xdr:cNvCxnSpPr/>
      </xdr:nvCxnSpPr>
      <xdr:spPr>
        <a:xfrm flipV="1">
          <a:off x="13004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7" name="フローチャート: 判断 256"/>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8" name="テキスト ボックス 257"/>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59" name="フローチャート: 判断 258"/>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60" name="テキスト ボックス 259"/>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6" name="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153687</xdr:rowOff>
    </xdr:from>
    <xdr:ext cx="762000" cy="259045"/>
    <xdr:sp macro="" textlink="">
      <xdr:nvSpPr>
        <xdr:cNvPr id="267"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69" name="テキスト ボックス 268"/>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0" name="楕円 269"/>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1" name="テキスト ボックス 27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2" name="楕円 271"/>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3" name="テキスト ボックス 272"/>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5" name="テキスト ボックス 274"/>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ポイント上昇した。一部事務組合加入に伴う衛生費の負担金増が要因である。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類似団体と比較して経常的に低い傾向にあるのは、常備消防を直営していることが主な要因である。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3" name="直線コネクタ 302"/>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4"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5" name="直線コネクタ 304"/>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6"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7" name="直線コネクタ 306"/>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146050</xdr:rowOff>
    </xdr:to>
    <xdr:cxnSp macro="">
      <xdr:nvCxnSpPr>
        <xdr:cNvPr id="308" name="直線コネクタ 307"/>
        <xdr:cNvCxnSpPr/>
      </xdr:nvCxnSpPr>
      <xdr:spPr>
        <a:xfrm>
          <a:off x="15671800" y="575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78757</xdr:rowOff>
    </xdr:from>
    <xdr:ext cx="762000" cy="259045"/>
    <xdr:sp macro="" textlink="">
      <xdr:nvSpPr>
        <xdr:cNvPr id="309" name="補助費等平均値テキスト"/>
        <xdr:cNvSpPr txBox="1"/>
      </xdr:nvSpPr>
      <xdr:spPr>
        <a:xfrm>
          <a:off x="16598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0" name="フローチャート: 判断 309"/>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34</xdr:row>
      <xdr:rowOff>43180</xdr:rowOff>
    </xdr:to>
    <xdr:cxnSp macro="">
      <xdr:nvCxnSpPr>
        <xdr:cNvPr id="311" name="直線コネクタ 310"/>
        <xdr:cNvCxnSpPr/>
      </xdr:nvCxnSpPr>
      <xdr:spPr>
        <a:xfrm flipV="1">
          <a:off x="14782800" y="5758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2" name="フローチャート: 判断 311"/>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13" name="テキスト ボックス 312"/>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43180</xdr:rowOff>
    </xdr:to>
    <xdr:cxnSp macro="">
      <xdr:nvCxnSpPr>
        <xdr:cNvPr id="314" name="直線コネクタ 313"/>
        <xdr:cNvCxnSpPr/>
      </xdr:nvCxnSpPr>
      <xdr:spPr>
        <a:xfrm>
          <a:off x="13893800" y="5826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5" name="フローチャート: 判断 314"/>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6" name="テキスト ボックス 315"/>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168910</xdr:rowOff>
    </xdr:from>
    <xdr:to>
      <xdr:col>69</xdr:col>
      <xdr:colOff>92075</xdr:colOff>
      <xdr:row>34</xdr:row>
      <xdr:rowOff>104140</xdr:rowOff>
    </xdr:to>
    <xdr:cxnSp macro="">
      <xdr:nvCxnSpPr>
        <xdr:cNvPr id="317" name="直線コネクタ 316"/>
        <xdr:cNvCxnSpPr/>
      </xdr:nvCxnSpPr>
      <xdr:spPr>
        <a:xfrm flipV="1">
          <a:off x="13004800" y="5826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8" name="フローチャート: 判断 31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19" name="テキスト ボックス 31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1" name="テキスト ボックス 320"/>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27" name="楕円 326"/>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111777</xdr:rowOff>
    </xdr:from>
    <xdr:ext cx="762000" cy="259045"/>
    <xdr:sp macro="" textlink="">
      <xdr:nvSpPr>
        <xdr:cNvPr id="328" name="補助費等該当値テキスト"/>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29" name="楕円 328"/>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0" name="テキスト ボックス 329"/>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163830</xdr:rowOff>
    </xdr:from>
    <xdr:to>
      <xdr:col>74</xdr:col>
      <xdr:colOff>31750</xdr:colOff>
      <xdr:row>34</xdr:row>
      <xdr:rowOff>93980</xdr:rowOff>
    </xdr:to>
    <xdr:sp macro="" textlink="">
      <xdr:nvSpPr>
        <xdr:cNvPr id="331" name="楕円 330"/>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104157</xdr:rowOff>
    </xdr:from>
    <xdr:ext cx="762000" cy="259045"/>
    <xdr:sp macro="" textlink="">
      <xdr:nvSpPr>
        <xdr:cNvPr id="332" name="テキスト ボックス 331"/>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3" name="楕円 332"/>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34" name="テキスト ボックス 333"/>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5" name="楕円 334"/>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6" name="テキスト ボックス 335"/>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大型の投資的事業を行ってきた影響等により地方債償還額が高額で推移し、類似団体内で毎年最下位となっている。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現在、プライマリーバランスの黒字化を目標とする事業の進捗調整による起債借入抑制により比率は低下傾向にある。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引き続き投資的事業の抑制や平準化により公債費の縮減に努める。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4" name="直線コネクタ 363"/>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5"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6" name="直線コネクタ 365"/>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92711</xdr:rowOff>
    </xdr:from>
    <xdr:to>
      <xdr:col>24</xdr:col>
      <xdr:colOff>25400</xdr:colOff>
      <xdr:row>81</xdr:row>
      <xdr:rowOff>146050</xdr:rowOff>
    </xdr:to>
    <xdr:cxnSp macro="">
      <xdr:nvCxnSpPr>
        <xdr:cNvPr id="369" name="直線コネクタ 368"/>
        <xdr:cNvCxnSpPr/>
      </xdr:nvCxnSpPr>
      <xdr:spPr>
        <a:xfrm flipV="1">
          <a:off x="3987800" y="139801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0"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1" name="フローチャート: 判断 370"/>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146050</xdr:rowOff>
    </xdr:from>
    <xdr:to>
      <xdr:col>19</xdr:col>
      <xdr:colOff>187325</xdr:colOff>
      <xdr:row>82</xdr:row>
      <xdr:rowOff>35561</xdr:rowOff>
    </xdr:to>
    <xdr:cxnSp macro="">
      <xdr:nvCxnSpPr>
        <xdr:cNvPr id="372" name="直線コネクタ 371"/>
        <xdr:cNvCxnSpPr/>
      </xdr:nvCxnSpPr>
      <xdr:spPr>
        <a:xfrm flipV="1">
          <a:off x="3098800" y="14033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82</xdr:row>
      <xdr:rowOff>20320</xdr:rowOff>
    </xdr:from>
    <xdr:to>
      <xdr:col>15</xdr:col>
      <xdr:colOff>98425</xdr:colOff>
      <xdr:row>82</xdr:row>
      <xdr:rowOff>35561</xdr:rowOff>
    </xdr:to>
    <xdr:cxnSp macro="">
      <xdr:nvCxnSpPr>
        <xdr:cNvPr id="375" name="直線コネクタ 374"/>
        <xdr:cNvCxnSpPr/>
      </xdr:nvCxnSpPr>
      <xdr:spPr>
        <a:xfrm>
          <a:off x="2209800" y="14079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76" name="フローチャート: 判断 375"/>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39388</xdr:rowOff>
    </xdr:from>
    <xdr:ext cx="762000" cy="259045"/>
    <xdr:sp macro="" textlink="">
      <xdr:nvSpPr>
        <xdr:cNvPr id="377" name="テキスト ボックス 376"/>
        <xdr:cNvSpPr txBox="1"/>
      </xdr:nvSpPr>
      <xdr:spPr>
        <a:xfrm>
          <a:off x="2717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82</xdr:row>
      <xdr:rowOff>20320</xdr:rowOff>
    </xdr:from>
    <xdr:to>
      <xdr:col>11</xdr:col>
      <xdr:colOff>9525</xdr:colOff>
      <xdr:row>82</xdr:row>
      <xdr:rowOff>50800</xdr:rowOff>
    </xdr:to>
    <xdr:cxnSp macro="">
      <xdr:nvCxnSpPr>
        <xdr:cNvPr id="378" name="直線コネクタ 377"/>
        <xdr:cNvCxnSpPr/>
      </xdr:nvCxnSpPr>
      <xdr:spPr>
        <a:xfrm flipV="1">
          <a:off x="1320800" y="1407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3811</xdr:rowOff>
    </xdr:from>
    <xdr:to>
      <xdr:col>11</xdr:col>
      <xdr:colOff>60325</xdr:colOff>
      <xdr:row>79</xdr:row>
      <xdr:rowOff>105411</xdr:rowOff>
    </xdr:to>
    <xdr:sp macro="" textlink="">
      <xdr:nvSpPr>
        <xdr:cNvPr id="379" name="フローチャート: 判断 378"/>
        <xdr:cNvSpPr/>
      </xdr:nvSpPr>
      <xdr:spPr>
        <a:xfrm>
          <a:off x="2159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115588</xdr:rowOff>
    </xdr:from>
    <xdr:ext cx="762000" cy="259045"/>
    <xdr:sp macro="" textlink="">
      <xdr:nvSpPr>
        <xdr:cNvPr id="380" name="テキスト ボックス 379"/>
        <xdr:cNvSpPr txBox="1"/>
      </xdr:nvSpPr>
      <xdr:spPr>
        <a:xfrm>
          <a:off x="1828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81" name="フローチャート: 判断 380"/>
        <xdr:cNvSpPr/>
      </xdr:nvSpPr>
      <xdr:spPr>
        <a:xfrm>
          <a:off x="1270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138447</xdr:rowOff>
    </xdr:from>
    <xdr:ext cx="762000" cy="259045"/>
    <xdr:sp macro="" textlink="">
      <xdr:nvSpPr>
        <xdr:cNvPr id="382" name="テキスト ボックス 381"/>
        <xdr:cNvSpPr txBox="1"/>
      </xdr:nvSpPr>
      <xdr:spPr>
        <a:xfrm>
          <a:off x="939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41911</xdr:rowOff>
    </xdr:from>
    <xdr:to>
      <xdr:col>24</xdr:col>
      <xdr:colOff>76200</xdr:colOff>
      <xdr:row>81</xdr:row>
      <xdr:rowOff>143511</xdr:rowOff>
    </xdr:to>
    <xdr:sp macro="" textlink="">
      <xdr:nvSpPr>
        <xdr:cNvPr id="388" name="楕円 387"/>
        <xdr:cNvSpPr/>
      </xdr:nvSpPr>
      <xdr:spPr>
        <a:xfrm>
          <a:off x="47752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121938</xdr:rowOff>
    </xdr:from>
    <xdr:ext cx="762000" cy="259045"/>
    <xdr:sp macro="" textlink="">
      <xdr:nvSpPr>
        <xdr:cNvPr id="389" name="公債費該当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95250</xdr:rowOff>
    </xdr:from>
    <xdr:to>
      <xdr:col>20</xdr:col>
      <xdr:colOff>38100</xdr:colOff>
      <xdr:row>82</xdr:row>
      <xdr:rowOff>25400</xdr:rowOff>
    </xdr:to>
    <xdr:sp macro="" textlink="">
      <xdr:nvSpPr>
        <xdr:cNvPr id="390" name="楕円 389"/>
        <xdr:cNvSpPr/>
      </xdr:nvSpPr>
      <xdr:spPr>
        <a:xfrm>
          <a:off x="3937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10177</xdr:rowOff>
    </xdr:from>
    <xdr:ext cx="736600" cy="259045"/>
    <xdr:sp macro="" textlink="">
      <xdr:nvSpPr>
        <xdr:cNvPr id="391" name="テキスト ボックス 390"/>
        <xdr:cNvSpPr txBox="1"/>
      </xdr:nvSpPr>
      <xdr:spPr>
        <a:xfrm>
          <a:off x="3606800" y="1406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156211</xdr:rowOff>
    </xdr:from>
    <xdr:to>
      <xdr:col>15</xdr:col>
      <xdr:colOff>149225</xdr:colOff>
      <xdr:row>82</xdr:row>
      <xdr:rowOff>86361</xdr:rowOff>
    </xdr:to>
    <xdr:sp macro="" textlink="">
      <xdr:nvSpPr>
        <xdr:cNvPr id="392" name="楕円 391"/>
        <xdr:cNvSpPr/>
      </xdr:nvSpPr>
      <xdr:spPr>
        <a:xfrm>
          <a:off x="3048000" y="140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71138</xdr:rowOff>
    </xdr:from>
    <xdr:ext cx="762000" cy="259045"/>
    <xdr:sp macro="" textlink="">
      <xdr:nvSpPr>
        <xdr:cNvPr id="393" name="テキスト ボックス 392"/>
        <xdr:cNvSpPr txBox="1"/>
      </xdr:nvSpPr>
      <xdr:spPr>
        <a:xfrm>
          <a:off x="2717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140970</xdr:rowOff>
    </xdr:from>
    <xdr:to>
      <xdr:col>11</xdr:col>
      <xdr:colOff>60325</xdr:colOff>
      <xdr:row>82</xdr:row>
      <xdr:rowOff>71120</xdr:rowOff>
    </xdr:to>
    <xdr:sp macro="" textlink="">
      <xdr:nvSpPr>
        <xdr:cNvPr id="394" name="楕円 393"/>
        <xdr:cNvSpPr/>
      </xdr:nvSpPr>
      <xdr:spPr>
        <a:xfrm>
          <a:off x="21590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55897</xdr:rowOff>
    </xdr:from>
    <xdr:ext cx="762000" cy="259045"/>
    <xdr:sp macro="" textlink="">
      <xdr:nvSpPr>
        <xdr:cNvPr id="395" name="テキスト ボックス 394"/>
        <xdr:cNvSpPr txBox="1"/>
      </xdr:nvSpPr>
      <xdr:spPr>
        <a:xfrm>
          <a:off x="1828800" y="1411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0</xdr:rowOff>
    </xdr:from>
    <xdr:to>
      <xdr:col>6</xdr:col>
      <xdr:colOff>171450</xdr:colOff>
      <xdr:row>82</xdr:row>
      <xdr:rowOff>101600</xdr:rowOff>
    </xdr:to>
    <xdr:sp macro="" textlink="">
      <xdr:nvSpPr>
        <xdr:cNvPr id="396" name="楕円 395"/>
        <xdr:cNvSpPr/>
      </xdr:nvSpPr>
      <xdr:spPr>
        <a:xfrm>
          <a:off x="1270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86377</xdr:rowOff>
    </xdr:from>
    <xdr:ext cx="762000" cy="259045"/>
    <xdr:sp macro="" textlink="">
      <xdr:nvSpPr>
        <xdr:cNvPr id="397" name="テキスト ボックス 396"/>
        <xdr:cNvSpPr txBox="1"/>
      </xdr:nvSpPr>
      <xdr:spPr>
        <a:xfrm>
          <a:off x="939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ポイント低下したが、経年比較すると上昇傾向にある。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全国平均や広島県平均に比べて低いとはいえ本町の経常収支比率は依然として高い傾向にあることから、引き続き財政健全化対策に努める。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1" name="直線コネクタ 420"/>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2"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3" name="直線コネクタ 422"/>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4"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5" name="直線コネクタ 424"/>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104140</xdr:rowOff>
    </xdr:from>
    <xdr:to>
      <xdr:col>82</xdr:col>
      <xdr:colOff>107950</xdr:colOff>
      <xdr:row>76</xdr:row>
      <xdr:rowOff>6986</xdr:rowOff>
    </xdr:to>
    <xdr:cxnSp macro="">
      <xdr:nvCxnSpPr>
        <xdr:cNvPr id="426" name="直線コネクタ 425"/>
        <xdr:cNvCxnSpPr/>
      </xdr:nvCxnSpPr>
      <xdr:spPr>
        <a:xfrm flipV="1">
          <a:off x="15671800" y="12962890"/>
          <a:ext cx="8382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27"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8" name="フローチャート: 判断 427"/>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41275</xdr:rowOff>
    </xdr:from>
    <xdr:to>
      <xdr:col>78</xdr:col>
      <xdr:colOff>69850</xdr:colOff>
      <xdr:row>76</xdr:row>
      <xdr:rowOff>6986</xdr:rowOff>
    </xdr:to>
    <xdr:cxnSp macro="">
      <xdr:nvCxnSpPr>
        <xdr:cNvPr id="429" name="直線コネクタ 428"/>
        <xdr:cNvCxnSpPr/>
      </xdr:nvCxnSpPr>
      <xdr:spPr>
        <a:xfrm>
          <a:off x="14782800" y="1290002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0" name="フローチャート: 判断 429"/>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1" name="テキスト ボックス 430"/>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29845</xdr:rowOff>
    </xdr:from>
    <xdr:to>
      <xdr:col>73</xdr:col>
      <xdr:colOff>180975</xdr:colOff>
      <xdr:row>75</xdr:row>
      <xdr:rowOff>41275</xdr:rowOff>
    </xdr:to>
    <xdr:cxnSp macro="">
      <xdr:nvCxnSpPr>
        <xdr:cNvPr id="432" name="直線コネクタ 431"/>
        <xdr:cNvCxnSpPr/>
      </xdr:nvCxnSpPr>
      <xdr:spPr>
        <a:xfrm>
          <a:off x="13893800" y="12888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33" name="フローチャート: 判断 432"/>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34" name="テキスト ボックス 433"/>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29845</xdr:rowOff>
    </xdr:to>
    <xdr:cxnSp macro="">
      <xdr:nvCxnSpPr>
        <xdr:cNvPr id="435" name="直線コネクタ 434"/>
        <xdr:cNvCxnSpPr/>
      </xdr:nvCxnSpPr>
      <xdr:spPr>
        <a:xfrm>
          <a:off x="13004800" y="12848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36" name="フローチャート: 判断 435"/>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37" name="テキスト ボックス 436"/>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38" name="フローチャート: 判断 437"/>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39" name="テキスト ボックス 438"/>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53340</xdr:rowOff>
    </xdr:from>
    <xdr:to>
      <xdr:col>82</xdr:col>
      <xdr:colOff>158750</xdr:colOff>
      <xdr:row>75</xdr:row>
      <xdr:rowOff>154939</xdr:rowOff>
    </xdr:to>
    <xdr:sp macro="" textlink="">
      <xdr:nvSpPr>
        <xdr:cNvPr id="445" name="楕円 444"/>
        <xdr:cNvSpPr/>
      </xdr:nvSpPr>
      <xdr:spPr>
        <a:xfrm>
          <a:off x="16459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69867</xdr:rowOff>
    </xdr:from>
    <xdr:ext cx="762000" cy="259045"/>
    <xdr:sp macro="" textlink="">
      <xdr:nvSpPr>
        <xdr:cNvPr id="446" name="公債費以外該当値テキスト"/>
        <xdr:cNvSpPr txBox="1"/>
      </xdr:nvSpPr>
      <xdr:spPr>
        <a:xfrm>
          <a:off x="16598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127635</xdr:rowOff>
    </xdr:from>
    <xdr:to>
      <xdr:col>78</xdr:col>
      <xdr:colOff>120650</xdr:colOff>
      <xdr:row>76</xdr:row>
      <xdr:rowOff>57786</xdr:rowOff>
    </xdr:to>
    <xdr:sp macro="" textlink="">
      <xdr:nvSpPr>
        <xdr:cNvPr id="447" name="楕円 446"/>
        <xdr:cNvSpPr/>
      </xdr:nvSpPr>
      <xdr:spPr>
        <a:xfrm>
          <a:off x="15621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67962</xdr:rowOff>
    </xdr:from>
    <xdr:ext cx="736600" cy="259045"/>
    <xdr:sp macro="" textlink="">
      <xdr:nvSpPr>
        <xdr:cNvPr id="448" name="テキスト ボックス 447"/>
        <xdr:cNvSpPr txBox="1"/>
      </xdr:nvSpPr>
      <xdr:spPr>
        <a:xfrm>
          <a:off x="15290800" y="1275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161925</xdr:rowOff>
    </xdr:from>
    <xdr:to>
      <xdr:col>74</xdr:col>
      <xdr:colOff>31750</xdr:colOff>
      <xdr:row>75</xdr:row>
      <xdr:rowOff>92075</xdr:rowOff>
    </xdr:to>
    <xdr:sp macro="" textlink="">
      <xdr:nvSpPr>
        <xdr:cNvPr id="449" name="楕円 448"/>
        <xdr:cNvSpPr/>
      </xdr:nvSpPr>
      <xdr:spPr>
        <a:xfrm>
          <a:off x="14732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102252</xdr:rowOff>
    </xdr:from>
    <xdr:ext cx="762000" cy="259045"/>
    <xdr:sp macro="" textlink="">
      <xdr:nvSpPr>
        <xdr:cNvPr id="450" name="テキスト ボックス 449"/>
        <xdr:cNvSpPr txBox="1"/>
      </xdr:nvSpPr>
      <xdr:spPr>
        <a:xfrm>
          <a:off x="14401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150495</xdr:rowOff>
    </xdr:from>
    <xdr:to>
      <xdr:col>69</xdr:col>
      <xdr:colOff>142875</xdr:colOff>
      <xdr:row>75</xdr:row>
      <xdr:rowOff>80645</xdr:rowOff>
    </xdr:to>
    <xdr:sp macro="" textlink="">
      <xdr:nvSpPr>
        <xdr:cNvPr id="451" name="楕円 450"/>
        <xdr:cNvSpPr/>
      </xdr:nvSpPr>
      <xdr:spPr>
        <a:xfrm>
          <a:off x="13843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90822</xdr:rowOff>
    </xdr:from>
    <xdr:ext cx="762000" cy="259045"/>
    <xdr:sp macro="" textlink="">
      <xdr:nvSpPr>
        <xdr:cNvPr id="452" name="テキスト ボックス 451"/>
        <xdr:cNvSpPr txBox="1"/>
      </xdr:nvSpPr>
      <xdr:spPr>
        <a:xfrm>
          <a:off x="13512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110490</xdr:rowOff>
    </xdr:from>
    <xdr:to>
      <xdr:col>65</xdr:col>
      <xdr:colOff>53975</xdr:colOff>
      <xdr:row>75</xdr:row>
      <xdr:rowOff>40640</xdr:rowOff>
    </xdr:to>
    <xdr:sp macro="" textlink="">
      <xdr:nvSpPr>
        <xdr:cNvPr id="453" name="楕円 452"/>
        <xdr:cNvSpPr/>
      </xdr:nvSpPr>
      <xdr:spPr>
        <a:xfrm>
          <a:off x="12954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50817</xdr:rowOff>
    </xdr:from>
    <xdr:ext cx="762000" cy="259045"/>
    <xdr:sp macro="" textlink="">
      <xdr:nvSpPr>
        <xdr:cNvPr id="454" name="テキスト ボックス 453"/>
        <xdr:cNvSpPr txBox="1"/>
      </xdr:nvSpPr>
      <xdr:spPr>
        <a:xfrm>
          <a:off x="12623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広島県北広島町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168306</xdr:rowOff>
    </xdr:from>
    <xdr:to>
      <xdr:col>29</xdr:col>
      <xdr:colOff>127000</xdr:colOff>
      <xdr:row>11</xdr:row>
      <xdr:rowOff>122227</xdr:rowOff>
    </xdr:to>
    <xdr:cxnSp macro="">
      <xdr:nvCxnSpPr>
        <xdr:cNvPr id="52" name="直線コネクタ 51"/>
        <xdr:cNvCxnSpPr/>
      </xdr:nvCxnSpPr>
      <xdr:spPr bwMode="auto">
        <a:xfrm flipV="1">
          <a:off x="5003800" y="1930431"/>
          <a:ext cx="647700" cy="125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42165</xdr:rowOff>
    </xdr:from>
    <xdr:ext cx="762000" cy="259045"/>
    <xdr:sp macro="" textlink="">
      <xdr:nvSpPr>
        <xdr:cNvPr id="53" name="人口1人当たり決算額の推移平均値テキスト130"/>
        <xdr:cNvSpPr txBox="1"/>
      </xdr:nvSpPr>
      <xdr:spPr>
        <a:xfrm>
          <a:off x="5740400" y="2832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67967</xdr:rowOff>
    </xdr:from>
    <xdr:to>
      <xdr:col>26</xdr:col>
      <xdr:colOff>50800</xdr:colOff>
      <xdr:row>11</xdr:row>
      <xdr:rowOff>122227</xdr:rowOff>
    </xdr:to>
    <xdr:cxnSp macro="">
      <xdr:nvCxnSpPr>
        <xdr:cNvPr id="55" name="直線コネクタ 54"/>
        <xdr:cNvCxnSpPr/>
      </xdr:nvCxnSpPr>
      <xdr:spPr bwMode="auto">
        <a:xfrm>
          <a:off x="4305300" y="2001542"/>
          <a:ext cx="698500" cy="5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63147</xdr:rowOff>
    </xdr:from>
    <xdr:ext cx="736600" cy="259045"/>
    <xdr:sp macro="" textlink="">
      <xdr:nvSpPr>
        <xdr:cNvPr id="57" name="テキスト ボックス 56"/>
        <xdr:cNvSpPr txBox="1"/>
      </xdr:nvSpPr>
      <xdr:spPr>
        <a:xfrm>
          <a:off x="4622800" y="302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67967</xdr:rowOff>
    </xdr:from>
    <xdr:to>
      <xdr:col>22</xdr:col>
      <xdr:colOff>114300</xdr:colOff>
      <xdr:row>12</xdr:row>
      <xdr:rowOff>3877</xdr:rowOff>
    </xdr:to>
    <xdr:cxnSp macro="">
      <xdr:nvCxnSpPr>
        <xdr:cNvPr id="58" name="直線コネクタ 57"/>
        <xdr:cNvCxnSpPr/>
      </xdr:nvCxnSpPr>
      <xdr:spPr bwMode="auto">
        <a:xfrm flipV="1">
          <a:off x="3606800" y="2001542"/>
          <a:ext cx="698500" cy="107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5182</xdr:rowOff>
    </xdr:from>
    <xdr:to>
      <xdr:col>22</xdr:col>
      <xdr:colOff>165100</xdr:colOff>
      <xdr:row>15</xdr:row>
      <xdr:rowOff>106782</xdr:rowOff>
    </xdr:to>
    <xdr:sp macro="" textlink="">
      <xdr:nvSpPr>
        <xdr:cNvPr id="59" name="フローチャート: 判断 58"/>
        <xdr:cNvSpPr/>
      </xdr:nvSpPr>
      <xdr:spPr bwMode="auto">
        <a:xfrm>
          <a:off x="4254500" y="2624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91559</xdr:rowOff>
    </xdr:from>
    <xdr:ext cx="762000" cy="259045"/>
    <xdr:sp macro="" textlink="">
      <xdr:nvSpPr>
        <xdr:cNvPr id="60" name="テキスト ボックス 59"/>
        <xdr:cNvSpPr txBox="1"/>
      </xdr:nvSpPr>
      <xdr:spPr>
        <a:xfrm>
          <a:off x="3924300" y="271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3877</xdr:rowOff>
    </xdr:from>
    <xdr:to>
      <xdr:col>18</xdr:col>
      <xdr:colOff>177800</xdr:colOff>
      <xdr:row>12</xdr:row>
      <xdr:rowOff>50120</xdr:rowOff>
    </xdr:to>
    <xdr:cxnSp macro="">
      <xdr:nvCxnSpPr>
        <xdr:cNvPr id="61" name="直線コネクタ 60"/>
        <xdr:cNvCxnSpPr/>
      </xdr:nvCxnSpPr>
      <xdr:spPr bwMode="auto">
        <a:xfrm flipV="1">
          <a:off x="2908300" y="2108902"/>
          <a:ext cx="698500" cy="46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28107</xdr:rowOff>
    </xdr:from>
    <xdr:to>
      <xdr:col>19</xdr:col>
      <xdr:colOff>38100</xdr:colOff>
      <xdr:row>15</xdr:row>
      <xdr:rowOff>129707</xdr:rowOff>
    </xdr:to>
    <xdr:sp macro="" textlink="">
      <xdr:nvSpPr>
        <xdr:cNvPr id="62" name="フローチャート: 判断 61"/>
        <xdr:cNvSpPr/>
      </xdr:nvSpPr>
      <xdr:spPr bwMode="auto">
        <a:xfrm>
          <a:off x="3556000" y="264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114484</xdr:rowOff>
    </xdr:from>
    <xdr:ext cx="762000" cy="259045"/>
    <xdr:sp macro="" textlink="">
      <xdr:nvSpPr>
        <xdr:cNvPr id="63" name="テキスト ボックス 62"/>
        <xdr:cNvSpPr txBox="1"/>
      </xdr:nvSpPr>
      <xdr:spPr>
        <a:xfrm>
          <a:off x="3225800" y="273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76897</xdr:rowOff>
    </xdr:from>
    <xdr:to>
      <xdr:col>15</xdr:col>
      <xdr:colOff>101600</xdr:colOff>
      <xdr:row>16</xdr:row>
      <xdr:rowOff>7047</xdr:rowOff>
    </xdr:to>
    <xdr:sp macro="" textlink="">
      <xdr:nvSpPr>
        <xdr:cNvPr id="64" name="フローチャート: 判断 63"/>
        <xdr:cNvSpPr/>
      </xdr:nvSpPr>
      <xdr:spPr bwMode="auto">
        <a:xfrm>
          <a:off x="2857500" y="2696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163274</xdr:rowOff>
    </xdr:from>
    <xdr:ext cx="762000" cy="259045"/>
    <xdr:sp macro="" textlink="">
      <xdr:nvSpPr>
        <xdr:cNvPr id="65" name="テキスト ボックス 64"/>
        <xdr:cNvSpPr txBox="1"/>
      </xdr:nvSpPr>
      <xdr:spPr>
        <a:xfrm>
          <a:off x="2527300" y="27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117506</xdr:rowOff>
    </xdr:from>
    <xdr:to>
      <xdr:col>29</xdr:col>
      <xdr:colOff>177800</xdr:colOff>
      <xdr:row>11</xdr:row>
      <xdr:rowOff>47656</xdr:rowOff>
    </xdr:to>
    <xdr:sp macro="" textlink="">
      <xdr:nvSpPr>
        <xdr:cNvPr id="71" name="楕円 70"/>
        <xdr:cNvSpPr/>
      </xdr:nvSpPr>
      <xdr:spPr bwMode="auto">
        <a:xfrm>
          <a:off x="5600700" y="187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64183</xdr:rowOff>
    </xdr:from>
    <xdr:ext cx="762000" cy="259045"/>
    <xdr:sp macro="" textlink="">
      <xdr:nvSpPr>
        <xdr:cNvPr id="72" name="人口1人当たり決算額の推移該当値テキスト130"/>
        <xdr:cNvSpPr txBox="1"/>
      </xdr:nvSpPr>
      <xdr:spPr>
        <a:xfrm>
          <a:off x="5740400" y="182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71427</xdr:rowOff>
    </xdr:from>
    <xdr:to>
      <xdr:col>26</xdr:col>
      <xdr:colOff>101600</xdr:colOff>
      <xdr:row>12</xdr:row>
      <xdr:rowOff>1577</xdr:rowOff>
    </xdr:to>
    <xdr:sp macro="" textlink="">
      <xdr:nvSpPr>
        <xdr:cNvPr id="73" name="楕円 72"/>
        <xdr:cNvSpPr/>
      </xdr:nvSpPr>
      <xdr:spPr bwMode="auto">
        <a:xfrm>
          <a:off x="4953000" y="200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11754</xdr:rowOff>
    </xdr:from>
    <xdr:ext cx="736600" cy="259045"/>
    <xdr:sp macro="" textlink="">
      <xdr:nvSpPr>
        <xdr:cNvPr id="74" name="テキスト ボックス 73"/>
        <xdr:cNvSpPr txBox="1"/>
      </xdr:nvSpPr>
      <xdr:spPr>
        <a:xfrm>
          <a:off x="4622800" y="1773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17167</xdr:rowOff>
    </xdr:from>
    <xdr:to>
      <xdr:col>22</xdr:col>
      <xdr:colOff>165100</xdr:colOff>
      <xdr:row>11</xdr:row>
      <xdr:rowOff>118767</xdr:rowOff>
    </xdr:to>
    <xdr:sp macro="" textlink="">
      <xdr:nvSpPr>
        <xdr:cNvPr id="75" name="楕円 74"/>
        <xdr:cNvSpPr/>
      </xdr:nvSpPr>
      <xdr:spPr bwMode="auto">
        <a:xfrm>
          <a:off x="4254500" y="195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128944</xdr:rowOff>
    </xdr:from>
    <xdr:ext cx="762000" cy="259045"/>
    <xdr:sp macro="" textlink="">
      <xdr:nvSpPr>
        <xdr:cNvPr id="76" name="テキスト ボックス 75"/>
        <xdr:cNvSpPr txBox="1"/>
      </xdr:nvSpPr>
      <xdr:spPr>
        <a:xfrm>
          <a:off x="3924300" y="171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124527</xdr:rowOff>
    </xdr:from>
    <xdr:to>
      <xdr:col>19</xdr:col>
      <xdr:colOff>38100</xdr:colOff>
      <xdr:row>12</xdr:row>
      <xdr:rowOff>54677</xdr:rowOff>
    </xdr:to>
    <xdr:sp macro="" textlink="">
      <xdr:nvSpPr>
        <xdr:cNvPr id="77" name="楕円 76"/>
        <xdr:cNvSpPr/>
      </xdr:nvSpPr>
      <xdr:spPr bwMode="auto">
        <a:xfrm>
          <a:off x="3556000" y="2058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64854</xdr:rowOff>
    </xdr:from>
    <xdr:ext cx="762000" cy="259045"/>
    <xdr:sp macro="" textlink="">
      <xdr:nvSpPr>
        <xdr:cNvPr id="78" name="テキスト ボックス 77"/>
        <xdr:cNvSpPr txBox="1"/>
      </xdr:nvSpPr>
      <xdr:spPr>
        <a:xfrm>
          <a:off x="3225800" y="18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170770</xdr:rowOff>
    </xdr:from>
    <xdr:to>
      <xdr:col>15</xdr:col>
      <xdr:colOff>101600</xdr:colOff>
      <xdr:row>12</xdr:row>
      <xdr:rowOff>100920</xdr:rowOff>
    </xdr:to>
    <xdr:sp macro="" textlink="">
      <xdr:nvSpPr>
        <xdr:cNvPr id="79" name="楕円 78"/>
        <xdr:cNvSpPr/>
      </xdr:nvSpPr>
      <xdr:spPr bwMode="auto">
        <a:xfrm>
          <a:off x="2857500" y="210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111097</xdr:rowOff>
    </xdr:from>
    <xdr:ext cx="762000" cy="259045"/>
    <xdr:sp macro="" textlink="">
      <xdr:nvSpPr>
        <xdr:cNvPr id="80" name="テキスト ボックス 79"/>
        <xdr:cNvSpPr txBox="1"/>
      </xdr:nvSpPr>
      <xdr:spPr>
        <a:xfrm>
          <a:off x="2527300" y="18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145421</xdr:rowOff>
    </xdr:from>
    <xdr:to>
      <xdr:col>29</xdr:col>
      <xdr:colOff>127000</xdr:colOff>
      <xdr:row>38</xdr:row>
      <xdr:rowOff>164452</xdr:rowOff>
    </xdr:to>
    <xdr:cxnSp macro="">
      <xdr:nvCxnSpPr>
        <xdr:cNvPr id="109" name="直線コネクタ 108"/>
        <xdr:cNvCxnSpPr/>
      </xdr:nvCxnSpPr>
      <xdr:spPr bwMode="auto">
        <a:xfrm flipV="1">
          <a:off x="5651500" y="6412871"/>
          <a:ext cx="0" cy="1219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136529</xdr:rowOff>
    </xdr:from>
    <xdr:ext cx="762000" cy="259045"/>
    <xdr:sp macro="" textlink="">
      <xdr:nvSpPr>
        <xdr:cNvPr id="110" name="人口1人当たり決算額の推移最小値テキスト445"/>
        <xdr:cNvSpPr txBox="1"/>
      </xdr:nvSpPr>
      <xdr:spPr>
        <a:xfrm>
          <a:off x="5740400" y="760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164452</xdr:rowOff>
    </xdr:from>
    <xdr:to>
      <xdr:col>30</xdr:col>
      <xdr:colOff>25400</xdr:colOff>
      <xdr:row>38</xdr:row>
      <xdr:rowOff>164452</xdr:rowOff>
    </xdr:to>
    <xdr:cxnSp macro="">
      <xdr:nvCxnSpPr>
        <xdr:cNvPr id="111" name="直線コネクタ 110"/>
        <xdr:cNvCxnSpPr/>
      </xdr:nvCxnSpPr>
      <xdr:spPr bwMode="auto">
        <a:xfrm>
          <a:off x="5562600" y="76320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231798</xdr:rowOff>
    </xdr:from>
    <xdr:ext cx="762000" cy="259045"/>
    <xdr:sp macro="" textlink="">
      <xdr:nvSpPr>
        <xdr:cNvPr id="112" name="人口1人当たり決算額の推移最大値テキスト445"/>
        <xdr:cNvSpPr txBox="1"/>
      </xdr:nvSpPr>
      <xdr:spPr>
        <a:xfrm>
          <a:off x="5740400" y="615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145421</xdr:rowOff>
    </xdr:from>
    <xdr:to>
      <xdr:col>30</xdr:col>
      <xdr:colOff>25400</xdr:colOff>
      <xdr:row>34</xdr:row>
      <xdr:rowOff>145421</xdr:rowOff>
    </xdr:to>
    <xdr:cxnSp macro="">
      <xdr:nvCxnSpPr>
        <xdr:cNvPr id="113" name="直線コネクタ 112"/>
        <xdr:cNvCxnSpPr/>
      </xdr:nvCxnSpPr>
      <xdr:spPr bwMode="auto">
        <a:xfrm>
          <a:off x="5562600" y="6412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76251</xdr:rowOff>
    </xdr:from>
    <xdr:to>
      <xdr:col>29</xdr:col>
      <xdr:colOff>127000</xdr:colOff>
      <xdr:row>34</xdr:row>
      <xdr:rowOff>145421</xdr:rowOff>
    </xdr:to>
    <xdr:cxnSp macro="">
      <xdr:nvCxnSpPr>
        <xdr:cNvPr id="114" name="直線コネクタ 113"/>
        <xdr:cNvCxnSpPr/>
      </xdr:nvCxnSpPr>
      <xdr:spPr bwMode="auto">
        <a:xfrm>
          <a:off x="5003800" y="6343701"/>
          <a:ext cx="647700" cy="6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63517</xdr:rowOff>
    </xdr:from>
    <xdr:ext cx="762000" cy="259045"/>
    <xdr:sp macro="" textlink="">
      <xdr:nvSpPr>
        <xdr:cNvPr id="115" name="人口1人当たり決算額の推移平均値テキスト445"/>
        <xdr:cNvSpPr txBox="1"/>
      </xdr:nvSpPr>
      <xdr:spPr>
        <a:xfrm>
          <a:off x="5740400" y="7016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91440</xdr:rowOff>
    </xdr:from>
    <xdr:to>
      <xdr:col>29</xdr:col>
      <xdr:colOff>177800</xdr:colOff>
      <xdr:row>37</xdr:row>
      <xdr:rowOff>21590</xdr:rowOff>
    </xdr:to>
    <xdr:sp macro="" textlink="">
      <xdr:nvSpPr>
        <xdr:cNvPr id="116" name="フローチャート: 判断 115"/>
        <xdr:cNvSpPr/>
      </xdr:nvSpPr>
      <xdr:spPr bwMode="auto">
        <a:xfrm>
          <a:off x="5600700" y="704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322091</xdr:rowOff>
    </xdr:from>
    <xdr:to>
      <xdr:col>26</xdr:col>
      <xdr:colOff>50800</xdr:colOff>
      <xdr:row>34</xdr:row>
      <xdr:rowOff>76251</xdr:rowOff>
    </xdr:to>
    <xdr:cxnSp macro="">
      <xdr:nvCxnSpPr>
        <xdr:cNvPr id="117" name="直線コネクタ 116"/>
        <xdr:cNvCxnSpPr/>
      </xdr:nvCxnSpPr>
      <xdr:spPr bwMode="auto">
        <a:xfrm>
          <a:off x="4305300" y="6246641"/>
          <a:ext cx="698500" cy="9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98260</xdr:rowOff>
    </xdr:from>
    <xdr:to>
      <xdr:col>26</xdr:col>
      <xdr:colOff>101600</xdr:colOff>
      <xdr:row>37</xdr:row>
      <xdr:rowOff>28410</xdr:rowOff>
    </xdr:to>
    <xdr:sp macro="" textlink="">
      <xdr:nvSpPr>
        <xdr:cNvPr id="118" name="フローチャート: 判断 117"/>
        <xdr:cNvSpPr/>
      </xdr:nvSpPr>
      <xdr:spPr bwMode="auto">
        <a:xfrm>
          <a:off x="4953000" y="7051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13187</xdr:rowOff>
    </xdr:from>
    <xdr:ext cx="736600" cy="259045"/>
    <xdr:sp macro="" textlink="">
      <xdr:nvSpPr>
        <xdr:cNvPr id="119" name="テキスト ボックス 118"/>
        <xdr:cNvSpPr txBox="1"/>
      </xdr:nvSpPr>
      <xdr:spPr>
        <a:xfrm>
          <a:off x="4622800" y="713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322091</xdr:rowOff>
    </xdr:from>
    <xdr:to>
      <xdr:col>22</xdr:col>
      <xdr:colOff>114300</xdr:colOff>
      <xdr:row>33</xdr:row>
      <xdr:rowOff>339446</xdr:rowOff>
    </xdr:to>
    <xdr:cxnSp macro="">
      <xdr:nvCxnSpPr>
        <xdr:cNvPr id="120" name="直線コネクタ 119"/>
        <xdr:cNvCxnSpPr/>
      </xdr:nvCxnSpPr>
      <xdr:spPr bwMode="auto">
        <a:xfrm flipV="1">
          <a:off x="3606800" y="6246641"/>
          <a:ext cx="698500" cy="1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311886</xdr:rowOff>
    </xdr:from>
    <xdr:to>
      <xdr:col>22</xdr:col>
      <xdr:colOff>165100</xdr:colOff>
      <xdr:row>36</xdr:row>
      <xdr:rowOff>70586</xdr:rowOff>
    </xdr:to>
    <xdr:sp macro="" textlink="">
      <xdr:nvSpPr>
        <xdr:cNvPr id="121" name="フローチャート: 判断 120"/>
        <xdr:cNvSpPr/>
      </xdr:nvSpPr>
      <xdr:spPr bwMode="auto">
        <a:xfrm>
          <a:off x="4254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55363</xdr:rowOff>
    </xdr:from>
    <xdr:ext cx="762000" cy="259045"/>
    <xdr:sp macro="" textlink="">
      <xdr:nvSpPr>
        <xdr:cNvPr id="122" name="テキスト ボックス 121"/>
        <xdr:cNvSpPr txBox="1"/>
      </xdr:nvSpPr>
      <xdr:spPr>
        <a:xfrm>
          <a:off x="3924300" y="70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273514</xdr:rowOff>
    </xdr:from>
    <xdr:to>
      <xdr:col>18</xdr:col>
      <xdr:colOff>177800</xdr:colOff>
      <xdr:row>33</xdr:row>
      <xdr:rowOff>339446</xdr:rowOff>
    </xdr:to>
    <xdr:cxnSp macro="">
      <xdr:nvCxnSpPr>
        <xdr:cNvPr id="123" name="直線コネクタ 122"/>
        <xdr:cNvCxnSpPr/>
      </xdr:nvCxnSpPr>
      <xdr:spPr bwMode="auto">
        <a:xfrm>
          <a:off x="2908300" y="6198064"/>
          <a:ext cx="698500" cy="6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270643</xdr:rowOff>
    </xdr:from>
    <xdr:to>
      <xdr:col>19</xdr:col>
      <xdr:colOff>38100</xdr:colOff>
      <xdr:row>36</xdr:row>
      <xdr:rowOff>29343</xdr:rowOff>
    </xdr:to>
    <xdr:sp macro="" textlink="">
      <xdr:nvSpPr>
        <xdr:cNvPr id="124" name="フローチャート: 判断 123"/>
        <xdr:cNvSpPr/>
      </xdr:nvSpPr>
      <xdr:spPr bwMode="auto">
        <a:xfrm>
          <a:off x="3556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14120</xdr:rowOff>
    </xdr:from>
    <xdr:ext cx="762000" cy="259045"/>
    <xdr:sp macro="" textlink="">
      <xdr:nvSpPr>
        <xdr:cNvPr id="125" name="テキスト ボックス 124"/>
        <xdr:cNvSpPr txBox="1"/>
      </xdr:nvSpPr>
      <xdr:spPr>
        <a:xfrm>
          <a:off x="3225800" y="69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188119</xdr:rowOff>
    </xdr:from>
    <xdr:to>
      <xdr:col>15</xdr:col>
      <xdr:colOff>101600</xdr:colOff>
      <xdr:row>35</xdr:row>
      <xdr:rowOff>289719</xdr:rowOff>
    </xdr:to>
    <xdr:sp macro="" textlink="">
      <xdr:nvSpPr>
        <xdr:cNvPr id="126" name="フローチャート: 判断 125"/>
        <xdr:cNvSpPr/>
      </xdr:nvSpPr>
      <xdr:spPr bwMode="auto">
        <a:xfrm>
          <a:off x="2857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274496</xdr:rowOff>
    </xdr:from>
    <xdr:ext cx="762000" cy="259045"/>
    <xdr:sp macro="" textlink="">
      <xdr:nvSpPr>
        <xdr:cNvPr id="127" name="テキスト ボックス 126"/>
        <xdr:cNvSpPr txBox="1"/>
      </xdr:nvSpPr>
      <xdr:spPr>
        <a:xfrm>
          <a:off x="2527300" y="688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94621</xdr:rowOff>
    </xdr:from>
    <xdr:to>
      <xdr:col>29</xdr:col>
      <xdr:colOff>177800</xdr:colOff>
      <xdr:row>34</xdr:row>
      <xdr:rowOff>196221</xdr:rowOff>
    </xdr:to>
    <xdr:sp macro="" textlink="">
      <xdr:nvSpPr>
        <xdr:cNvPr id="133" name="楕円 132"/>
        <xdr:cNvSpPr/>
      </xdr:nvSpPr>
      <xdr:spPr bwMode="auto">
        <a:xfrm>
          <a:off x="5600700" y="636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41298</xdr:rowOff>
    </xdr:from>
    <xdr:ext cx="762000" cy="259045"/>
    <xdr:sp macro="" textlink="">
      <xdr:nvSpPr>
        <xdr:cNvPr id="134" name="人口1人当たり決算額の推移該当値テキスト445"/>
        <xdr:cNvSpPr txBox="1"/>
      </xdr:nvSpPr>
      <xdr:spPr>
        <a:xfrm>
          <a:off x="5740400" y="630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25451</xdr:rowOff>
    </xdr:from>
    <xdr:to>
      <xdr:col>26</xdr:col>
      <xdr:colOff>101600</xdr:colOff>
      <xdr:row>34</xdr:row>
      <xdr:rowOff>127051</xdr:rowOff>
    </xdr:to>
    <xdr:sp macro="" textlink="">
      <xdr:nvSpPr>
        <xdr:cNvPr id="135" name="楕円 134"/>
        <xdr:cNvSpPr/>
      </xdr:nvSpPr>
      <xdr:spPr bwMode="auto">
        <a:xfrm>
          <a:off x="4953000" y="6292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137228</xdr:rowOff>
    </xdr:from>
    <xdr:ext cx="736600" cy="259045"/>
    <xdr:sp macro="" textlink="">
      <xdr:nvSpPr>
        <xdr:cNvPr id="136" name="テキスト ボックス 135"/>
        <xdr:cNvSpPr txBox="1"/>
      </xdr:nvSpPr>
      <xdr:spPr>
        <a:xfrm>
          <a:off x="4622800" y="606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271291</xdr:rowOff>
    </xdr:from>
    <xdr:to>
      <xdr:col>22</xdr:col>
      <xdr:colOff>165100</xdr:colOff>
      <xdr:row>34</xdr:row>
      <xdr:rowOff>29991</xdr:rowOff>
    </xdr:to>
    <xdr:sp macro="" textlink="">
      <xdr:nvSpPr>
        <xdr:cNvPr id="137" name="楕円 136"/>
        <xdr:cNvSpPr/>
      </xdr:nvSpPr>
      <xdr:spPr bwMode="auto">
        <a:xfrm>
          <a:off x="4254500" y="6195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40168</xdr:rowOff>
    </xdr:from>
    <xdr:ext cx="762000" cy="259045"/>
    <xdr:sp macro="" textlink="">
      <xdr:nvSpPr>
        <xdr:cNvPr id="138" name="テキスト ボックス 137"/>
        <xdr:cNvSpPr txBox="1"/>
      </xdr:nvSpPr>
      <xdr:spPr>
        <a:xfrm>
          <a:off x="3924300" y="596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288646</xdr:rowOff>
    </xdr:from>
    <xdr:to>
      <xdr:col>19</xdr:col>
      <xdr:colOff>38100</xdr:colOff>
      <xdr:row>34</xdr:row>
      <xdr:rowOff>47346</xdr:rowOff>
    </xdr:to>
    <xdr:sp macro="" textlink="">
      <xdr:nvSpPr>
        <xdr:cNvPr id="139" name="楕円 138"/>
        <xdr:cNvSpPr/>
      </xdr:nvSpPr>
      <xdr:spPr bwMode="auto">
        <a:xfrm>
          <a:off x="3556000" y="6213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57523</xdr:rowOff>
    </xdr:from>
    <xdr:ext cx="762000" cy="259045"/>
    <xdr:sp macro="" textlink="">
      <xdr:nvSpPr>
        <xdr:cNvPr id="140" name="テキスト ボックス 139"/>
        <xdr:cNvSpPr txBox="1"/>
      </xdr:nvSpPr>
      <xdr:spPr>
        <a:xfrm>
          <a:off x="3225800" y="59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222714</xdr:rowOff>
    </xdr:from>
    <xdr:to>
      <xdr:col>15</xdr:col>
      <xdr:colOff>101600</xdr:colOff>
      <xdr:row>33</xdr:row>
      <xdr:rowOff>324314</xdr:rowOff>
    </xdr:to>
    <xdr:sp macro="" textlink="">
      <xdr:nvSpPr>
        <xdr:cNvPr id="141" name="楕円 140"/>
        <xdr:cNvSpPr/>
      </xdr:nvSpPr>
      <xdr:spPr bwMode="auto">
        <a:xfrm>
          <a:off x="2857500" y="614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163041</xdr:rowOff>
    </xdr:from>
    <xdr:ext cx="762000" cy="259045"/>
    <xdr:sp macro="" textlink="">
      <xdr:nvSpPr>
        <xdr:cNvPr id="142" name="テキスト ボックス 141"/>
        <xdr:cNvSpPr txBox="1"/>
      </xdr:nvSpPr>
      <xdr:spPr>
        <a:xfrm>
          <a:off x="2527300" y="591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19,029
18,588
646.20
17,410,231
16,815,834
202,031
9,611,014
17,350,421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104822</xdr:rowOff>
    </xdr:from>
    <xdr:to>
      <xdr:col>24</xdr:col>
      <xdr:colOff>63500</xdr:colOff>
      <xdr:row>30</xdr:row>
      <xdr:rowOff>3406</xdr:rowOff>
    </xdr:to>
    <xdr:cxnSp macro="">
      <xdr:nvCxnSpPr>
        <xdr:cNvPr id="63" name="直線コネクタ 62"/>
        <xdr:cNvCxnSpPr/>
      </xdr:nvCxnSpPr>
      <xdr:spPr>
        <a:xfrm flipV="1">
          <a:off x="3797300" y="5076872"/>
          <a:ext cx="838200" cy="7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38834</xdr:rowOff>
    </xdr:from>
    <xdr:ext cx="534377" cy="259045"/>
    <xdr:sp macro="" textlink="">
      <xdr:nvSpPr>
        <xdr:cNvPr id="64" name="人件費平均値テキスト"/>
        <xdr:cNvSpPr txBox="1"/>
      </xdr:nvSpPr>
      <xdr:spPr>
        <a:xfrm>
          <a:off x="4686300" y="603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136091</xdr:rowOff>
    </xdr:from>
    <xdr:to>
      <xdr:col>19</xdr:col>
      <xdr:colOff>177800</xdr:colOff>
      <xdr:row>30</xdr:row>
      <xdr:rowOff>3406</xdr:rowOff>
    </xdr:to>
    <xdr:cxnSp macro="">
      <xdr:nvCxnSpPr>
        <xdr:cNvPr id="66" name="直線コネクタ 65"/>
        <xdr:cNvCxnSpPr/>
      </xdr:nvCxnSpPr>
      <xdr:spPr>
        <a:xfrm>
          <a:off x="2908300" y="5108141"/>
          <a:ext cx="889000" cy="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4805</xdr:rowOff>
    </xdr:from>
    <xdr:ext cx="534377" cy="259045"/>
    <xdr:sp macro="" textlink="">
      <xdr:nvSpPr>
        <xdr:cNvPr id="68" name="テキスト ボックス 67"/>
        <xdr:cNvSpPr txBox="1"/>
      </xdr:nvSpPr>
      <xdr:spPr>
        <a:xfrm>
          <a:off x="3530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136091</xdr:rowOff>
    </xdr:from>
    <xdr:to>
      <xdr:col>15</xdr:col>
      <xdr:colOff>50800</xdr:colOff>
      <xdr:row>29</xdr:row>
      <xdr:rowOff>140647</xdr:rowOff>
    </xdr:to>
    <xdr:cxnSp macro="">
      <xdr:nvCxnSpPr>
        <xdr:cNvPr id="69" name="直線コネクタ 68"/>
        <xdr:cNvCxnSpPr/>
      </xdr:nvCxnSpPr>
      <xdr:spPr>
        <a:xfrm flipV="1">
          <a:off x="2019300" y="5108141"/>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2930</xdr:rowOff>
    </xdr:from>
    <xdr:to>
      <xdr:col>15</xdr:col>
      <xdr:colOff>101600</xdr:colOff>
      <xdr:row>34</xdr:row>
      <xdr:rowOff>104530</xdr:rowOff>
    </xdr:to>
    <xdr:sp macro="" textlink="">
      <xdr:nvSpPr>
        <xdr:cNvPr id="70" name="フローチャート: 判断 69"/>
        <xdr:cNvSpPr/>
      </xdr:nvSpPr>
      <xdr:spPr>
        <a:xfrm>
          <a:off x="2857500" y="58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95657</xdr:rowOff>
    </xdr:from>
    <xdr:ext cx="534377" cy="259045"/>
    <xdr:sp macro="" textlink="">
      <xdr:nvSpPr>
        <xdr:cNvPr id="71" name="テキスト ボックス 70"/>
        <xdr:cNvSpPr txBox="1"/>
      </xdr:nvSpPr>
      <xdr:spPr>
        <a:xfrm>
          <a:off x="2641111" y="592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140647</xdr:rowOff>
    </xdr:from>
    <xdr:to>
      <xdr:col>10</xdr:col>
      <xdr:colOff>114300</xdr:colOff>
      <xdr:row>30</xdr:row>
      <xdr:rowOff>23783</xdr:rowOff>
    </xdr:to>
    <xdr:cxnSp macro="">
      <xdr:nvCxnSpPr>
        <xdr:cNvPr id="72" name="直線コネクタ 71"/>
        <xdr:cNvCxnSpPr/>
      </xdr:nvCxnSpPr>
      <xdr:spPr>
        <a:xfrm flipV="1">
          <a:off x="1130300" y="5112697"/>
          <a:ext cx="8890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19242</xdr:rowOff>
    </xdr:from>
    <xdr:to>
      <xdr:col>10</xdr:col>
      <xdr:colOff>165100</xdr:colOff>
      <xdr:row>34</xdr:row>
      <xdr:rowOff>120842</xdr:rowOff>
    </xdr:to>
    <xdr:sp macro="" textlink="">
      <xdr:nvSpPr>
        <xdr:cNvPr id="73" name="フローチャート: 判断 72"/>
        <xdr:cNvSpPr/>
      </xdr:nvSpPr>
      <xdr:spPr>
        <a:xfrm>
          <a:off x="1968500" y="584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111969</xdr:rowOff>
    </xdr:from>
    <xdr:ext cx="534377" cy="259045"/>
    <xdr:sp macro="" textlink="">
      <xdr:nvSpPr>
        <xdr:cNvPr id="74" name="テキスト ボックス 73"/>
        <xdr:cNvSpPr txBox="1"/>
      </xdr:nvSpPr>
      <xdr:spPr>
        <a:xfrm>
          <a:off x="1752111" y="59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44943</xdr:rowOff>
    </xdr:from>
    <xdr:to>
      <xdr:col>6</xdr:col>
      <xdr:colOff>38100</xdr:colOff>
      <xdr:row>34</xdr:row>
      <xdr:rowOff>146543</xdr:rowOff>
    </xdr:to>
    <xdr:sp macro="" textlink="">
      <xdr:nvSpPr>
        <xdr:cNvPr id="75" name="フローチャート: 判断 74"/>
        <xdr:cNvSpPr/>
      </xdr:nvSpPr>
      <xdr:spPr>
        <a:xfrm>
          <a:off x="1079500" y="58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137670</xdr:rowOff>
    </xdr:from>
    <xdr:ext cx="534377" cy="259045"/>
    <xdr:sp macro="" textlink="">
      <xdr:nvSpPr>
        <xdr:cNvPr id="76" name="テキスト ボックス 75"/>
        <xdr:cNvSpPr txBox="1"/>
      </xdr:nvSpPr>
      <xdr:spPr>
        <a:xfrm>
          <a:off x="863111" y="596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54022</xdr:rowOff>
    </xdr:from>
    <xdr:to>
      <xdr:col>24</xdr:col>
      <xdr:colOff>114300</xdr:colOff>
      <xdr:row>29</xdr:row>
      <xdr:rowOff>155622</xdr:rowOff>
    </xdr:to>
    <xdr:sp macro="" textlink="">
      <xdr:nvSpPr>
        <xdr:cNvPr id="82" name="楕円 81"/>
        <xdr:cNvSpPr/>
      </xdr:nvSpPr>
      <xdr:spPr>
        <a:xfrm>
          <a:off x="4584700" y="50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7049</xdr:rowOff>
    </xdr:from>
    <xdr:ext cx="599010" cy="259045"/>
    <xdr:sp macro="" textlink="">
      <xdr:nvSpPr>
        <xdr:cNvPr id="83" name="人件費該当値テキスト"/>
        <xdr:cNvSpPr txBox="1"/>
      </xdr:nvSpPr>
      <xdr:spPr>
        <a:xfrm>
          <a:off x="4686300" y="49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124056</xdr:rowOff>
    </xdr:from>
    <xdr:to>
      <xdr:col>20</xdr:col>
      <xdr:colOff>38100</xdr:colOff>
      <xdr:row>30</xdr:row>
      <xdr:rowOff>54206</xdr:rowOff>
    </xdr:to>
    <xdr:sp macro="" textlink="">
      <xdr:nvSpPr>
        <xdr:cNvPr id="84" name="楕円 83"/>
        <xdr:cNvSpPr/>
      </xdr:nvSpPr>
      <xdr:spPr>
        <a:xfrm>
          <a:off x="3746500" y="50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70733</xdr:rowOff>
    </xdr:from>
    <xdr:ext cx="599010" cy="259045"/>
    <xdr:sp macro="" textlink="">
      <xdr:nvSpPr>
        <xdr:cNvPr id="85" name="テキスト ボックス 84"/>
        <xdr:cNvSpPr txBox="1"/>
      </xdr:nvSpPr>
      <xdr:spPr>
        <a:xfrm>
          <a:off x="3497795" y="487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85291</xdr:rowOff>
    </xdr:from>
    <xdr:to>
      <xdr:col>15</xdr:col>
      <xdr:colOff>101600</xdr:colOff>
      <xdr:row>30</xdr:row>
      <xdr:rowOff>15441</xdr:rowOff>
    </xdr:to>
    <xdr:sp macro="" textlink="">
      <xdr:nvSpPr>
        <xdr:cNvPr id="86" name="楕円 85"/>
        <xdr:cNvSpPr/>
      </xdr:nvSpPr>
      <xdr:spPr>
        <a:xfrm>
          <a:off x="2857500" y="50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31968</xdr:rowOff>
    </xdr:from>
    <xdr:ext cx="599010" cy="259045"/>
    <xdr:sp macro="" textlink="">
      <xdr:nvSpPr>
        <xdr:cNvPr id="87" name="テキスト ボックス 86"/>
        <xdr:cNvSpPr txBox="1"/>
      </xdr:nvSpPr>
      <xdr:spPr>
        <a:xfrm>
          <a:off x="2608795" y="483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89847</xdr:rowOff>
    </xdr:from>
    <xdr:to>
      <xdr:col>10</xdr:col>
      <xdr:colOff>165100</xdr:colOff>
      <xdr:row>30</xdr:row>
      <xdr:rowOff>19997</xdr:rowOff>
    </xdr:to>
    <xdr:sp macro="" textlink="">
      <xdr:nvSpPr>
        <xdr:cNvPr id="88" name="楕円 87"/>
        <xdr:cNvSpPr/>
      </xdr:nvSpPr>
      <xdr:spPr>
        <a:xfrm>
          <a:off x="1968500" y="50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36524</xdr:rowOff>
    </xdr:from>
    <xdr:ext cx="599010" cy="259045"/>
    <xdr:sp macro="" textlink="">
      <xdr:nvSpPr>
        <xdr:cNvPr id="89" name="テキスト ボックス 88"/>
        <xdr:cNvSpPr txBox="1"/>
      </xdr:nvSpPr>
      <xdr:spPr>
        <a:xfrm>
          <a:off x="1719795" y="483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144433</xdr:rowOff>
    </xdr:from>
    <xdr:to>
      <xdr:col>6</xdr:col>
      <xdr:colOff>38100</xdr:colOff>
      <xdr:row>30</xdr:row>
      <xdr:rowOff>74583</xdr:rowOff>
    </xdr:to>
    <xdr:sp macro="" textlink="">
      <xdr:nvSpPr>
        <xdr:cNvPr id="90" name="楕円 89"/>
        <xdr:cNvSpPr/>
      </xdr:nvSpPr>
      <xdr:spPr>
        <a:xfrm>
          <a:off x="1079500" y="51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91110</xdr:rowOff>
    </xdr:from>
    <xdr:ext cx="599010" cy="259045"/>
    <xdr:sp macro="" textlink="">
      <xdr:nvSpPr>
        <xdr:cNvPr id="91" name="テキスト ボックス 90"/>
        <xdr:cNvSpPr txBox="1"/>
      </xdr:nvSpPr>
      <xdr:spPr>
        <a:xfrm>
          <a:off x="830795" y="489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10922</xdr:rowOff>
    </xdr:from>
    <xdr:to>
      <xdr:col>24</xdr:col>
      <xdr:colOff>63500</xdr:colOff>
      <xdr:row>52</xdr:row>
      <xdr:rowOff>12656</xdr:rowOff>
    </xdr:to>
    <xdr:cxnSp macro="">
      <xdr:nvCxnSpPr>
        <xdr:cNvPr id="121" name="直線コネクタ 120"/>
        <xdr:cNvCxnSpPr/>
      </xdr:nvCxnSpPr>
      <xdr:spPr>
        <a:xfrm flipV="1">
          <a:off x="3797300" y="8926322"/>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97293</xdr:rowOff>
    </xdr:from>
    <xdr:ext cx="534377" cy="259045"/>
    <xdr:sp macro="" textlink="">
      <xdr:nvSpPr>
        <xdr:cNvPr id="122" name="物件費平均値テキスト"/>
        <xdr:cNvSpPr txBox="1"/>
      </xdr:nvSpPr>
      <xdr:spPr>
        <a:xfrm>
          <a:off x="4686300" y="935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12656</xdr:rowOff>
    </xdr:from>
    <xdr:to>
      <xdr:col>19</xdr:col>
      <xdr:colOff>177800</xdr:colOff>
      <xdr:row>52</xdr:row>
      <xdr:rowOff>105714</xdr:rowOff>
    </xdr:to>
    <xdr:cxnSp macro="">
      <xdr:nvCxnSpPr>
        <xdr:cNvPr id="124" name="直線コネクタ 123"/>
        <xdr:cNvCxnSpPr/>
      </xdr:nvCxnSpPr>
      <xdr:spPr>
        <a:xfrm flipV="1">
          <a:off x="2908300" y="8928056"/>
          <a:ext cx="889000" cy="9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805</xdr:rowOff>
    </xdr:from>
    <xdr:ext cx="534377" cy="259045"/>
    <xdr:sp macro="" textlink="">
      <xdr:nvSpPr>
        <xdr:cNvPr id="126" name="テキスト ボックス 125"/>
        <xdr:cNvSpPr txBox="1"/>
      </xdr:nvSpPr>
      <xdr:spPr>
        <a:xfrm>
          <a:off x="3530111" y="94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64109</xdr:rowOff>
    </xdr:from>
    <xdr:to>
      <xdr:col>15</xdr:col>
      <xdr:colOff>50800</xdr:colOff>
      <xdr:row>52</xdr:row>
      <xdr:rowOff>105714</xdr:rowOff>
    </xdr:to>
    <xdr:cxnSp macro="">
      <xdr:nvCxnSpPr>
        <xdr:cNvPr id="127" name="直線コネクタ 126"/>
        <xdr:cNvCxnSpPr/>
      </xdr:nvCxnSpPr>
      <xdr:spPr>
        <a:xfrm>
          <a:off x="2019300" y="897950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126581</xdr:rowOff>
    </xdr:from>
    <xdr:to>
      <xdr:col>15</xdr:col>
      <xdr:colOff>101600</xdr:colOff>
      <xdr:row>54</xdr:row>
      <xdr:rowOff>56731</xdr:rowOff>
    </xdr:to>
    <xdr:sp macro="" textlink="">
      <xdr:nvSpPr>
        <xdr:cNvPr id="128" name="フローチャート: 判断 127"/>
        <xdr:cNvSpPr/>
      </xdr:nvSpPr>
      <xdr:spPr>
        <a:xfrm>
          <a:off x="2857500" y="921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47858</xdr:rowOff>
    </xdr:from>
    <xdr:ext cx="534377" cy="259045"/>
    <xdr:sp macro="" textlink="">
      <xdr:nvSpPr>
        <xdr:cNvPr id="129" name="テキスト ボックス 128"/>
        <xdr:cNvSpPr txBox="1"/>
      </xdr:nvSpPr>
      <xdr:spPr>
        <a:xfrm>
          <a:off x="2641111" y="93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13836</xdr:rowOff>
    </xdr:from>
    <xdr:to>
      <xdr:col>10</xdr:col>
      <xdr:colOff>114300</xdr:colOff>
      <xdr:row>52</xdr:row>
      <xdr:rowOff>64109</xdr:rowOff>
    </xdr:to>
    <xdr:cxnSp macro="">
      <xdr:nvCxnSpPr>
        <xdr:cNvPr id="130" name="直線コネクタ 129"/>
        <xdr:cNvCxnSpPr/>
      </xdr:nvCxnSpPr>
      <xdr:spPr>
        <a:xfrm>
          <a:off x="1130300" y="8929236"/>
          <a:ext cx="889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84633</xdr:rowOff>
    </xdr:from>
    <xdr:to>
      <xdr:col>10</xdr:col>
      <xdr:colOff>165100</xdr:colOff>
      <xdr:row>55</xdr:row>
      <xdr:rowOff>14783</xdr:rowOff>
    </xdr:to>
    <xdr:sp macro="" textlink="">
      <xdr:nvSpPr>
        <xdr:cNvPr id="131" name="フローチャート: 判断 130"/>
        <xdr:cNvSpPr/>
      </xdr:nvSpPr>
      <xdr:spPr>
        <a:xfrm>
          <a:off x="1968500" y="934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5910</xdr:rowOff>
    </xdr:from>
    <xdr:ext cx="534377" cy="259045"/>
    <xdr:sp macro="" textlink="">
      <xdr:nvSpPr>
        <xdr:cNvPr id="132" name="テキスト ボックス 131"/>
        <xdr:cNvSpPr txBox="1"/>
      </xdr:nvSpPr>
      <xdr:spPr>
        <a:xfrm>
          <a:off x="1752111" y="94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156832</xdr:rowOff>
    </xdr:from>
    <xdr:to>
      <xdr:col>6</xdr:col>
      <xdr:colOff>38100</xdr:colOff>
      <xdr:row>55</xdr:row>
      <xdr:rowOff>86982</xdr:rowOff>
    </xdr:to>
    <xdr:sp macro="" textlink="">
      <xdr:nvSpPr>
        <xdr:cNvPr id="133" name="フローチャート: 判断 132"/>
        <xdr:cNvSpPr/>
      </xdr:nvSpPr>
      <xdr:spPr>
        <a:xfrm>
          <a:off x="1079500" y="94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78109</xdr:rowOff>
    </xdr:from>
    <xdr:ext cx="534377" cy="259045"/>
    <xdr:sp macro="" textlink="">
      <xdr:nvSpPr>
        <xdr:cNvPr id="134" name="テキスト ボックス 133"/>
        <xdr:cNvSpPr txBox="1"/>
      </xdr:nvSpPr>
      <xdr:spPr>
        <a:xfrm>
          <a:off x="863111" y="95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131572</xdr:rowOff>
    </xdr:from>
    <xdr:to>
      <xdr:col>24</xdr:col>
      <xdr:colOff>114300</xdr:colOff>
      <xdr:row>52</xdr:row>
      <xdr:rowOff>61722</xdr:rowOff>
    </xdr:to>
    <xdr:sp macro="" textlink="">
      <xdr:nvSpPr>
        <xdr:cNvPr id="140" name="楕円 139"/>
        <xdr:cNvSpPr/>
      </xdr:nvSpPr>
      <xdr:spPr>
        <a:xfrm>
          <a:off x="4584700" y="88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46499</xdr:rowOff>
    </xdr:from>
    <xdr:ext cx="599010" cy="259045"/>
    <xdr:sp macro="" textlink="">
      <xdr:nvSpPr>
        <xdr:cNvPr id="141" name="物件費該当値テキスト"/>
        <xdr:cNvSpPr txBox="1"/>
      </xdr:nvSpPr>
      <xdr:spPr>
        <a:xfrm>
          <a:off x="4686300" y="879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133306</xdr:rowOff>
    </xdr:from>
    <xdr:to>
      <xdr:col>20</xdr:col>
      <xdr:colOff>38100</xdr:colOff>
      <xdr:row>52</xdr:row>
      <xdr:rowOff>63456</xdr:rowOff>
    </xdr:to>
    <xdr:sp macro="" textlink="">
      <xdr:nvSpPr>
        <xdr:cNvPr id="142" name="楕円 141"/>
        <xdr:cNvSpPr/>
      </xdr:nvSpPr>
      <xdr:spPr>
        <a:xfrm>
          <a:off x="3746500" y="88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79983</xdr:rowOff>
    </xdr:from>
    <xdr:ext cx="599010" cy="259045"/>
    <xdr:sp macro="" textlink="">
      <xdr:nvSpPr>
        <xdr:cNvPr id="143" name="テキスト ボックス 142"/>
        <xdr:cNvSpPr txBox="1"/>
      </xdr:nvSpPr>
      <xdr:spPr>
        <a:xfrm>
          <a:off x="3497795" y="865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54914</xdr:rowOff>
    </xdr:from>
    <xdr:to>
      <xdr:col>15</xdr:col>
      <xdr:colOff>101600</xdr:colOff>
      <xdr:row>52</xdr:row>
      <xdr:rowOff>156514</xdr:rowOff>
    </xdr:to>
    <xdr:sp macro="" textlink="">
      <xdr:nvSpPr>
        <xdr:cNvPr id="144" name="楕円 143"/>
        <xdr:cNvSpPr/>
      </xdr:nvSpPr>
      <xdr:spPr>
        <a:xfrm>
          <a:off x="2857500" y="89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1591</xdr:rowOff>
    </xdr:from>
    <xdr:ext cx="534377" cy="259045"/>
    <xdr:sp macro="" textlink="">
      <xdr:nvSpPr>
        <xdr:cNvPr id="145" name="テキスト ボックス 144"/>
        <xdr:cNvSpPr txBox="1"/>
      </xdr:nvSpPr>
      <xdr:spPr>
        <a:xfrm>
          <a:off x="2641111" y="87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13309</xdr:rowOff>
    </xdr:from>
    <xdr:to>
      <xdr:col>10</xdr:col>
      <xdr:colOff>165100</xdr:colOff>
      <xdr:row>52</xdr:row>
      <xdr:rowOff>114909</xdr:rowOff>
    </xdr:to>
    <xdr:sp macro="" textlink="">
      <xdr:nvSpPr>
        <xdr:cNvPr id="146" name="楕円 145"/>
        <xdr:cNvSpPr/>
      </xdr:nvSpPr>
      <xdr:spPr>
        <a:xfrm>
          <a:off x="1968500" y="892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131436</xdr:rowOff>
    </xdr:from>
    <xdr:ext cx="599010" cy="259045"/>
    <xdr:sp macro="" textlink="">
      <xdr:nvSpPr>
        <xdr:cNvPr id="147" name="テキスト ボックス 146"/>
        <xdr:cNvSpPr txBox="1"/>
      </xdr:nvSpPr>
      <xdr:spPr>
        <a:xfrm>
          <a:off x="1719795" y="870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134486</xdr:rowOff>
    </xdr:from>
    <xdr:to>
      <xdr:col>6</xdr:col>
      <xdr:colOff>38100</xdr:colOff>
      <xdr:row>52</xdr:row>
      <xdr:rowOff>64636</xdr:rowOff>
    </xdr:to>
    <xdr:sp macro="" textlink="">
      <xdr:nvSpPr>
        <xdr:cNvPr id="148" name="楕円 147"/>
        <xdr:cNvSpPr/>
      </xdr:nvSpPr>
      <xdr:spPr>
        <a:xfrm>
          <a:off x="1079500" y="887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81163</xdr:rowOff>
    </xdr:from>
    <xdr:ext cx="599010" cy="259045"/>
    <xdr:sp macro="" textlink="">
      <xdr:nvSpPr>
        <xdr:cNvPr id="149" name="テキスト ボックス 148"/>
        <xdr:cNvSpPr txBox="1"/>
      </xdr:nvSpPr>
      <xdr:spPr>
        <a:xfrm>
          <a:off x="830795" y="865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155740</xdr:rowOff>
    </xdr:from>
    <xdr:to>
      <xdr:col>24</xdr:col>
      <xdr:colOff>63500</xdr:colOff>
      <xdr:row>72</xdr:row>
      <xdr:rowOff>12712</xdr:rowOff>
    </xdr:to>
    <xdr:cxnSp macro="">
      <xdr:nvCxnSpPr>
        <xdr:cNvPr id="178" name="直線コネクタ 177"/>
        <xdr:cNvCxnSpPr/>
      </xdr:nvCxnSpPr>
      <xdr:spPr>
        <a:xfrm flipV="1">
          <a:off x="3797300" y="12328690"/>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162920</xdr:rowOff>
    </xdr:from>
    <xdr:ext cx="469744" cy="259045"/>
    <xdr:sp macro="" textlink="">
      <xdr:nvSpPr>
        <xdr:cNvPr id="179" name="維持補修費平均値テキスト"/>
        <xdr:cNvSpPr txBox="1"/>
      </xdr:nvSpPr>
      <xdr:spPr>
        <a:xfrm>
          <a:off x="4686300" y="1319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12712</xdr:rowOff>
    </xdr:from>
    <xdr:to>
      <xdr:col>19</xdr:col>
      <xdr:colOff>177800</xdr:colOff>
      <xdr:row>74</xdr:row>
      <xdr:rowOff>20256</xdr:rowOff>
    </xdr:to>
    <xdr:cxnSp macro="">
      <xdr:nvCxnSpPr>
        <xdr:cNvPr id="181" name="直線コネクタ 180"/>
        <xdr:cNvCxnSpPr/>
      </xdr:nvCxnSpPr>
      <xdr:spPr>
        <a:xfrm flipV="1">
          <a:off x="2908300" y="12357112"/>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139603</xdr:rowOff>
    </xdr:from>
    <xdr:ext cx="469744" cy="259045"/>
    <xdr:sp macro="" textlink="">
      <xdr:nvSpPr>
        <xdr:cNvPr id="183" name="テキスト ボックス 182"/>
        <xdr:cNvSpPr txBox="1"/>
      </xdr:nvSpPr>
      <xdr:spPr>
        <a:xfrm>
          <a:off x="3562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20256</xdr:rowOff>
    </xdr:from>
    <xdr:to>
      <xdr:col>15</xdr:col>
      <xdr:colOff>50800</xdr:colOff>
      <xdr:row>74</xdr:row>
      <xdr:rowOff>85179</xdr:rowOff>
    </xdr:to>
    <xdr:cxnSp macro="">
      <xdr:nvCxnSpPr>
        <xdr:cNvPr id="184" name="直線コネクタ 183"/>
        <xdr:cNvCxnSpPr/>
      </xdr:nvCxnSpPr>
      <xdr:spPr>
        <a:xfrm flipV="1">
          <a:off x="2019300" y="12707556"/>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154927</xdr:rowOff>
    </xdr:from>
    <xdr:to>
      <xdr:col>15</xdr:col>
      <xdr:colOff>101600</xdr:colOff>
      <xdr:row>77</xdr:row>
      <xdr:rowOff>85077</xdr:rowOff>
    </xdr:to>
    <xdr:sp macro="" textlink="">
      <xdr:nvSpPr>
        <xdr:cNvPr id="185" name="フローチャート: 判断 184"/>
        <xdr:cNvSpPr/>
      </xdr:nvSpPr>
      <xdr:spPr>
        <a:xfrm>
          <a:off x="2857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76204</xdr:rowOff>
    </xdr:from>
    <xdr:ext cx="469744" cy="259045"/>
    <xdr:sp macro="" textlink="">
      <xdr:nvSpPr>
        <xdr:cNvPr id="186" name="テキスト ボックス 185"/>
        <xdr:cNvSpPr txBox="1"/>
      </xdr:nvSpPr>
      <xdr:spPr>
        <a:xfrm>
          <a:off x="2673428" y="132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85179</xdr:rowOff>
    </xdr:from>
    <xdr:to>
      <xdr:col>10</xdr:col>
      <xdr:colOff>114300</xdr:colOff>
      <xdr:row>75</xdr:row>
      <xdr:rowOff>16294</xdr:rowOff>
    </xdr:to>
    <xdr:cxnSp macro="">
      <xdr:nvCxnSpPr>
        <xdr:cNvPr id="187" name="直線コネクタ 186"/>
        <xdr:cNvCxnSpPr/>
      </xdr:nvCxnSpPr>
      <xdr:spPr>
        <a:xfrm flipV="1">
          <a:off x="1130300" y="12772479"/>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170129</xdr:rowOff>
    </xdr:from>
    <xdr:to>
      <xdr:col>10</xdr:col>
      <xdr:colOff>165100</xdr:colOff>
      <xdr:row>77</xdr:row>
      <xdr:rowOff>100279</xdr:rowOff>
    </xdr:to>
    <xdr:sp macro="" textlink="">
      <xdr:nvSpPr>
        <xdr:cNvPr id="188" name="フローチャート: 判断 187"/>
        <xdr:cNvSpPr/>
      </xdr:nvSpPr>
      <xdr:spPr>
        <a:xfrm>
          <a:off x="1968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91406</xdr:rowOff>
    </xdr:from>
    <xdr:ext cx="469744" cy="259045"/>
    <xdr:sp macro="" textlink="">
      <xdr:nvSpPr>
        <xdr:cNvPr id="189" name="テキスト ボックス 188"/>
        <xdr:cNvSpPr txBox="1"/>
      </xdr:nvSpPr>
      <xdr:spPr>
        <a:xfrm>
          <a:off x="1784428" y="132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11633</xdr:rowOff>
    </xdr:from>
    <xdr:to>
      <xdr:col>6</xdr:col>
      <xdr:colOff>38100</xdr:colOff>
      <xdr:row>77</xdr:row>
      <xdr:rowOff>113233</xdr:rowOff>
    </xdr:to>
    <xdr:sp macro="" textlink="">
      <xdr:nvSpPr>
        <xdr:cNvPr id="190" name="フローチャート: 判断 189"/>
        <xdr:cNvSpPr/>
      </xdr:nvSpPr>
      <xdr:spPr>
        <a:xfrm>
          <a:off x="1079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104360</xdr:rowOff>
    </xdr:from>
    <xdr:ext cx="469744" cy="259045"/>
    <xdr:sp macro="" textlink="">
      <xdr:nvSpPr>
        <xdr:cNvPr id="191" name="テキスト ボックス 190"/>
        <xdr:cNvSpPr txBox="1"/>
      </xdr:nvSpPr>
      <xdr:spPr>
        <a:xfrm>
          <a:off x="895428"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104940</xdr:rowOff>
    </xdr:from>
    <xdr:to>
      <xdr:col>24</xdr:col>
      <xdr:colOff>114300</xdr:colOff>
      <xdr:row>72</xdr:row>
      <xdr:rowOff>35090</xdr:rowOff>
    </xdr:to>
    <xdr:sp macro="" textlink="">
      <xdr:nvSpPr>
        <xdr:cNvPr id="197" name="楕円 196"/>
        <xdr:cNvSpPr/>
      </xdr:nvSpPr>
      <xdr:spPr>
        <a:xfrm>
          <a:off x="4584700" y="122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127817</xdr:rowOff>
    </xdr:from>
    <xdr:ext cx="534377" cy="259045"/>
    <xdr:sp macro="" textlink="">
      <xdr:nvSpPr>
        <xdr:cNvPr id="198" name="維持補修費該当値テキスト"/>
        <xdr:cNvSpPr txBox="1"/>
      </xdr:nvSpPr>
      <xdr:spPr>
        <a:xfrm>
          <a:off x="4686300" y="1212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133362</xdr:rowOff>
    </xdr:from>
    <xdr:to>
      <xdr:col>20</xdr:col>
      <xdr:colOff>38100</xdr:colOff>
      <xdr:row>72</xdr:row>
      <xdr:rowOff>63512</xdr:rowOff>
    </xdr:to>
    <xdr:sp macro="" textlink="">
      <xdr:nvSpPr>
        <xdr:cNvPr id="199" name="楕円 198"/>
        <xdr:cNvSpPr/>
      </xdr:nvSpPr>
      <xdr:spPr>
        <a:xfrm>
          <a:off x="3746500" y="1230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80039</xdr:rowOff>
    </xdr:from>
    <xdr:ext cx="534377" cy="259045"/>
    <xdr:sp macro="" textlink="">
      <xdr:nvSpPr>
        <xdr:cNvPr id="200" name="テキスト ボックス 199"/>
        <xdr:cNvSpPr txBox="1"/>
      </xdr:nvSpPr>
      <xdr:spPr>
        <a:xfrm>
          <a:off x="3530111" y="120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140906</xdr:rowOff>
    </xdr:from>
    <xdr:to>
      <xdr:col>15</xdr:col>
      <xdr:colOff>101600</xdr:colOff>
      <xdr:row>74</xdr:row>
      <xdr:rowOff>71056</xdr:rowOff>
    </xdr:to>
    <xdr:sp macro="" textlink="">
      <xdr:nvSpPr>
        <xdr:cNvPr id="201" name="楕円 200"/>
        <xdr:cNvSpPr/>
      </xdr:nvSpPr>
      <xdr:spPr>
        <a:xfrm>
          <a:off x="2857500" y="126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87583</xdr:rowOff>
    </xdr:from>
    <xdr:ext cx="534377" cy="259045"/>
    <xdr:sp macro="" textlink="">
      <xdr:nvSpPr>
        <xdr:cNvPr id="202" name="テキスト ボックス 201"/>
        <xdr:cNvSpPr txBox="1"/>
      </xdr:nvSpPr>
      <xdr:spPr>
        <a:xfrm>
          <a:off x="2641111" y="1243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34379</xdr:rowOff>
    </xdr:from>
    <xdr:to>
      <xdr:col>10</xdr:col>
      <xdr:colOff>165100</xdr:colOff>
      <xdr:row>74</xdr:row>
      <xdr:rowOff>135979</xdr:rowOff>
    </xdr:to>
    <xdr:sp macro="" textlink="">
      <xdr:nvSpPr>
        <xdr:cNvPr id="203" name="楕円 202"/>
        <xdr:cNvSpPr/>
      </xdr:nvSpPr>
      <xdr:spPr>
        <a:xfrm>
          <a:off x="1968500" y="12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152506</xdr:rowOff>
    </xdr:from>
    <xdr:ext cx="534377" cy="259045"/>
    <xdr:sp macro="" textlink="">
      <xdr:nvSpPr>
        <xdr:cNvPr id="204" name="テキスト ボックス 203"/>
        <xdr:cNvSpPr txBox="1"/>
      </xdr:nvSpPr>
      <xdr:spPr>
        <a:xfrm>
          <a:off x="1752111" y="124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136944</xdr:rowOff>
    </xdr:from>
    <xdr:to>
      <xdr:col>6</xdr:col>
      <xdr:colOff>38100</xdr:colOff>
      <xdr:row>75</xdr:row>
      <xdr:rowOff>67094</xdr:rowOff>
    </xdr:to>
    <xdr:sp macro="" textlink="">
      <xdr:nvSpPr>
        <xdr:cNvPr id="205" name="楕円 204"/>
        <xdr:cNvSpPr/>
      </xdr:nvSpPr>
      <xdr:spPr>
        <a:xfrm>
          <a:off x="1079500" y="128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83621</xdr:rowOff>
    </xdr:from>
    <xdr:ext cx="534377" cy="259045"/>
    <xdr:sp macro="" textlink="">
      <xdr:nvSpPr>
        <xdr:cNvPr id="206" name="テキスト ボックス 205"/>
        <xdr:cNvSpPr txBox="1"/>
      </xdr:nvSpPr>
      <xdr:spPr>
        <a:xfrm>
          <a:off x="863111" y="125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72468</xdr:rowOff>
    </xdr:from>
    <xdr:to>
      <xdr:col>24</xdr:col>
      <xdr:colOff>63500</xdr:colOff>
      <xdr:row>90</xdr:row>
      <xdr:rowOff>147837</xdr:rowOff>
    </xdr:to>
    <xdr:cxnSp macro="">
      <xdr:nvCxnSpPr>
        <xdr:cNvPr id="234" name="直線コネクタ 233"/>
        <xdr:cNvCxnSpPr/>
      </xdr:nvCxnSpPr>
      <xdr:spPr>
        <a:xfrm>
          <a:off x="3797300" y="15502968"/>
          <a:ext cx="8382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138696</xdr:rowOff>
    </xdr:from>
    <xdr:ext cx="534377" cy="259045"/>
    <xdr:sp macro="" textlink="">
      <xdr:nvSpPr>
        <xdr:cNvPr id="235" name="扶助費平均値テキスト"/>
        <xdr:cNvSpPr txBox="1"/>
      </xdr:nvSpPr>
      <xdr:spPr>
        <a:xfrm>
          <a:off x="4686300" y="1642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72468</xdr:rowOff>
    </xdr:from>
    <xdr:to>
      <xdr:col>19</xdr:col>
      <xdr:colOff>177800</xdr:colOff>
      <xdr:row>91</xdr:row>
      <xdr:rowOff>91557</xdr:rowOff>
    </xdr:to>
    <xdr:cxnSp macro="">
      <xdr:nvCxnSpPr>
        <xdr:cNvPr id="237" name="直線コネクタ 236"/>
        <xdr:cNvCxnSpPr/>
      </xdr:nvCxnSpPr>
      <xdr:spPr>
        <a:xfrm flipV="1">
          <a:off x="2908300" y="15502968"/>
          <a:ext cx="889000" cy="19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74871</xdr:rowOff>
    </xdr:from>
    <xdr:ext cx="534377" cy="259045"/>
    <xdr:sp macro="" textlink="">
      <xdr:nvSpPr>
        <xdr:cNvPr id="239" name="テキスト ボックス 238"/>
        <xdr:cNvSpPr txBox="1"/>
      </xdr:nvSpPr>
      <xdr:spPr>
        <a:xfrm>
          <a:off x="3530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91557</xdr:rowOff>
    </xdr:from>
    <xdr:to>
      <xdr:col>15</xdr:col>
      <xdr:colOff>50800</xdr:colOff>
      <xdr:row>91</xdr:row>
      <xdr:rowOff>158079</xdr:rowOff>
    </xdr:to>
    <xdr:cxnSp macro="">
      <xdr:nvCxnSpPr>
        <xdr:cNvPr id="240" name="直線コネクタ 239"/>
        <xdr:cNvCxnSpPr/>
      </xdr:nvCxnSpPr>
      <xdr:spPr>
        <a:xfrm flipV="1">
          <a:off x="2019300" y="15693507"/>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68692</xdr:rowOff>
    </xdr:from>
    <xdr:to>
      <xdr:col>15</xdr:col>
      <xdr:colOff>101600</xdr:colOff>
      <xdr:row>94</xdr:row>
      <xdr:rowOff>170292</xdr:rowOff>
    </xdr:to>
    <xdr:sp macro="" textlink="">
      <xdr:nvSpPr>
        <xdr:cNvPr id="241" name="フローチャート: 判断 240"/>
        <xdr:cNvSpPr/>
      </xdr:nvSpPr>
      <xdr:spPr>
        <a:xfrm>
          <a:off x="2857500" y="1618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161419</xdr:rowOff>
    </xdr:from>
    <xdr:ext cx="534377" cy="259045"/>
    <xdr:sp macro="" textlink="">
      <xdr:nvSpPr>
        <xdr:cNvPr id="242" name="テキスト ボックス 241"/>
        <xdr:cNvSpPr txBox="1"/>
      </xdr:nvSpPr>
      <xdr:spPr>
        <a:xfrm>
          <a:off x="2641111" y="162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158079</xdr:rowOff>
    </xdr:from>
    <xdr:to>
      <xdr:col>10</xdr:col>
      <xdr:colOff>114300</xdr:colOff>
      <xdr:row>92</xdr:row>
      <xdr:rowOff>105936</xdr:rowOff>
    </xdr:to>
    <xdr:cxnSp macro="">
      <xdr:nvCxnSpPr>
        <xdr:cNvPr id="243" name="直線コネクタ 242"/>
        <xdr:cNvCxnSpPr/>
      </xdr:nvCxnSpPr>
      <xdr:spPr>
        <a:xfrm flipV="1">
          <a:off x="1130300" y="15760029"/>
          <a:ext cx="889000" cy="11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87300</xdr:rowOff>
    </xdr:from>
    <xdr:to>
      <xdr:col>10</xdr:col>
      <xdr:colOff>165100</xdr:colOff>
      <xdr:row>95</xdr:row>
      <xdr:rowOff>17450</xdr:rowOff>
    </xdr:to>
    <xdr:sp macro="" textlink="">
      <xdr:nvSpPr>
        <xdr:cNvPr id="244" name="フローチャート: 判断 243"/>
        <xdr:cNvSpPr/>
      </xdr:nvSpPr>
      <xdr:spPr>
        <a:xfrm>
          <a:off x="1968500" y="162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xdr:rowOff>
    </xdr:from>
    <xdr:ext cx="534377" cy="259045"/>
    <xdr:sp macro="" textlink="">
      <xdr:nvSpPr>
        <xdr:cNvPr id="245" name="テキスト ボックス 244"/>
        <xdr:cNvSpPr txBox="1"/>
      </xdr:nvSpPr>
      <xdr:spPr>
        <a:xfrm>
          <a:off x="1752111" y="162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69149</xdr:rowOff>
    </xdr:from>
    <xdr:to>
      <xdr:col>6</xdr:col>
      <xdr:colOff>38100</xdr:colOff>
      <xdr:row>95</xdr:row>
      <xdr:rowOff>170749</xdr:rowOff>
    </xdr:to>
    <xdr:sp macro="" textlink="">
      <xdr:nvSpPr>
        <xdr:cNvPr id="246" name="フローチャート: 判断 245"/>
        <xdr:cNvSpPr/>
      </xdr:nvSpPr>
      <xdr:spPr>
        <a:xfrm>
          <a:off x="1079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161876</xdr:rowOff>
    </xdr:from>
    <xdr:ext cx="534377" cy="259045"/>
    <xdr:sp macro="" textlink="">
      <xdr:nvSpPr>
        <xdr:cNvPr id="247" name="テキスト ボックス 246"/>
        <xdr:cNvSpPr txBox="1"/>
      </xdr:nvSpPr>
      <xdr:spPr>
        <a:xfrm>
          <a:off x="863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97037</xdr:rowOff>
    </xdr:from>
    <xdr:to>
      <xdr:col>24</xdr:col>
      <xdr:colOff>114300</xdr:colOff>
      <xdr:row>91</xdr:row>
      <xdr:rowOff>27187</xdr:rowOff>
    </xdr:to>
    <xdr:sp macro="" textlink="">
      <xdr:nvSpPr>
        <xdr:cNvPr id="253" name="楕円 252"/>
        <xdr:cNvSpPr/>
      </xdr:nvSpPr>
      <xdr:spPr>
        <a:xfrm>
          <a:off x="4584700" y="155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50064</xdr:rowOff>
    </xdr:from>
    <xdr:ext cx="534377" cy="259045"/>
    <xdr:sp macro="" textlink="">
      <xdr:nvSpPr>
        <xdr:cNvPr id="254" name="扶助費該当値テキスト"/>
        <xdr:cNvSpPr txBox="1"/>
      </xdr:nvSpPr>
      <xdr:spPr>
        <a:xfrm>
          <a:off x="4686300" y="1548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21668</xdr:rowOff>
    </xdr:from>
    <xdr:to>
      <xdr:col>20</xdr:col>
      <xdr:colOff>38100</xdr:colOff>
      <xdr:row>90</xdr:row>
      <xdr:rowOff>123268</xdr:rowOff>
    </xdr:to>
    <xdr:sp macro="" textlink="">
      <xdr:nvSpPr>
        <xdr:cNvPr id="255" name="楕円 254"/>
        <xdr:cNvSpPr/>
      </xdr:nvSpPr>
      <xdr:spPr>
        <a:xfrm>
          <a:off x="3746500" y="1545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139795</xdr:rowOff>
    </xdr:from>
    <xdr:ext cx="599010" cy="259045"/>
    <xdr:sp macro="" textlink="">
      <xdr:nvSpPr>
        <xdr:cNvPr id="256" name="テキスト ボックス 255"/>
        <xdr:cNvSpPr txBox="1"/>
      </xdr:nvSpPr>
      <xdr:spPr>
        <a:xfrm>
          <a:off x="3497795" y="1522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40757</xdr:rowOff>
    </xdr:from>
    <xdr:to>
      <xdr:col>15</xdr:col>
      <xdr:colOff>101600</xdr:colOff>
      <xdr:row>91</xdr:row>
      <xdr:rowOff>142357</xdr:rowOff>
    </xdr:to>
    <xdr:sp macro="" textlink="">
      <xdr:nvSpPr>
        <xdr:cNvPr id="257" name="楕円 256"/>
        <xdr:cNvSpPr/>
      </xdr:nvSpPr>
      <xdr:spPr>
        <a:xfrm>
          <a:off x="2857500" y="15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158884</xdr:rowOff>
    </xdr:from>
    <xdr:ext cx="534377" cy="259045"/>
    <xdr:sp macro="" textlink="">
      <xdr:nvSpPr>
        <xdr:cNvPr id="258" name="テキスト ボックス 257"/>
        <xdr:cNvSpPr txBox="1"/>
      </xdr:nvSpPr>
      <xdr:spPr>
        <a:xfrm>
          <a:off x="2641111" y="154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107279</xdr:rowOff>
    </xdr:from>
    <xdr:to>
      <xdr:col>10</xdr:col>
      <xdr:colOff>165100</xdr:colOff>
      <xdr:row>92</xdr:row>
      <xdr:rowOff>37429</xdr:rowOff>
    </xdr:to>
    <xdr:sp macro="" textlink="">
      <xdr:nvSpPr>
        <xdr:cNvPr id="259" name="楕円 258"/>
        <xdr:cNvSpPr/>
      </xdr:nvSpPr>
      <xdr:spPr>
        <a:xfrm>
          <a:off x="1968500" y="157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53956</xdr:rowOff>
    </xdr:from>
    <xdr:ext cx="534377" cy="259045"/>
    <xdr:sp macro="" textlink="">
      <xdr:nvSpPr>
        <xdr:cNvPr id="260" name="テキスト ボックス 259"/>
        <xdr:cNvSpPr txBox="1"/>
      </xdr:nvSpPr>
      <xdr:spPr>
        <a:xfrm>
          <a:off x="1752111" y="154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55136</xdr:rowOff>
    </xdr:from>
    <xdr:to>
      <xdr:col>6</xdr:col>
      <xdr:colOff>38100</xdr:colOff>
      <xdr:row>92</xdr:row>
      <xdr:rowOff>156736</xdr:rowOff>
    </xdr:to>
    <xdr:sp macro="" textlink="">
      <xdr:nvSpPr>
        <xdr:cNvPr id="261" name="楕円 260"/>
        <xdr:cNvSpPr/>
      </xdr:nvSpPr>
      <xdr:spPr>
        <a:xfrm>
          <a:off x="1079500" y="15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1813</xdr:rowOff>
    </xdr:from>
    <xdr:ext cx="534377" cy="259045"/>
    <xdr:sp macro="" textlink="">
      <xdr:nvSpPr>
        <xdr:cNvPr id="262" name="テキスト ボックス 261"/>
        <xdr:cNvSpPr txBox="1"/>
      </xdr:nvSpPr>
      <xdr:spPr>
        <a:xfrm>
          <a:off x="863111" y="1560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45909</xdr:rowOff>
    </xdr:from>
    <xdr:to>
      <xdr:col>55</xdr:col>
      <xdr:colOff>0</xdr:colOff>
      <xdr:row>33</xdr:row>
      <xdr:rowOff>146024</xdr:rowOff>
    </xdr:to>
    <xdr:cxnSp macro="">
      <xdr:nvCxnSpPr>
        <xdr:cNvPr id="294" name="直線コネクタ 293"/>
        <xdr:cNvCxnSpPr/>
      </xdr:nvCxnSpPr>
      <xdr:spPr>
        <a:xfrm flipV="1">
          <a:off x="9639300" y="5703759"/>
          <a:ext cx="838200" cy="10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xdr:rowOff>
    </xdr:from>
    <xdr:ext cx="534377" cy="259045"/>
    <xdr:sp macro="" textlink="">
      <xdr:nvSpPr>
        <xdr:cNvPr id="295" name="補助費等平均値テキスト"/>
        <xdr:cNvSpPr txBox="1"/>
      </xdr:nvSpPr>
      <xdr:spPr>
        <a:xfrm>
          <a:off x="10528300" y="6173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146024</xdr:rowOff>
    </xdr:from>
    <xdr:to>
      <xdr:col>50</xdr:col>
      <xdr:colOff>114300</xdr:colOff>
      <xdr:row>34</xdr:row>
      <xdr:rowOff>40771</xdr:rowOff>
    </xdr:to>
    <xdr:cxnSp macro="">
      <xdr:nvCxnSpPr>
        <xdr:cNvPr id="297" name="直線コネクタ 296"/>
        <xdr:cNvCxnSpPr/>
      </xdr:nvCxnSpPr>
      <xdr:spPr>
        <a:xfrm flipV="1">
          <a:off x="8750300" y="5803874"/>
          <a:ext cx="889000" cy="6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143298</xdr:rowOff>
    </xdr:from>
    <xdr:ext cx="534377" cy="259045"/>
    <xdr:sp macro="" textlink="">
      <xdr:nvSpPr>
        <xdr:cNvPr id="299" name="テキスト ボックス 298"/>
        <xdr:cNvSpPr txBox="1"/>
      </xdr:nvSpPr>
      <xdr:spPr>
        <a:xfrm>
          <a:off x="9372111" y="63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40771</xdr:rowOff>
    </xdr:from>
    <xdr:to>
      <xdr:col>45</xdr:col>
      <xdr:colOff>177800</xdr:colOff>
      <xdr:row>35</xdr:row>
      <xdr:rowOff>22994</xdr:rowOff>
    </xdr:to>
    <xdr:cxnSp macro="">
      <xdr:nvCxnSpPr>
        <xdr:cNvPr id="300" name="直線コネクタ 299"/>
        <xdr:cNvCxnSpPr/>
      </xdr:nvCxnSpPr>
      <xdr:spPr>
        <a:xfrm flipV="1">
          <a:off x="7861300" y="5870071"/>
          <a:ext cx="889000" cy="15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91121</xdr:rowOff>
    </xdr:from>
    <xdr:to>
      <xdr:col>46</xdr:col>
      <xdr:colOff>38100</xdr:colOff>
      <xdr:row>36</xdr:row>
      <xdr:rowOff>21271</xdr:rowOff>
    </xdr:to>
    <xdr:sp macro="" textlink="">
      <xdr:nvSpPr>
        <xdr:cNvPr id="301" name="フローチャート: 判断 300"/>
        <xdr:cNvSpPr/>
      </xdr:nvSpPr>
      <xdr:spPr>
        <a:xfrm>
          <a:off x="8699500" y="60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12398</xdr:rowOff>
    </xdr:from>
    <xdr:ext cx="534377" cy="259045"/>
    <xdr:sp macro="" textlink="">
      <xdr:nvSpPr>
        <xdr:cNvPr id="302" name="テキスト ボックス 301"/>
        <xdr:cNvSpPr txBox="1"/>
      </xdr:nvSpPr>
      <xdr:spPr>
        <a:xfrm>
          <a:off x="8483111" y="61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22994</xdr:rowOff>
    </xdr:from>
    <xdr:to>
      <xdr:col>41</xdr:col>
      <xdr:colOff>50800</xdr:colOff>
      <xdr:row>35</xdr:row>
      <xdr:rowOff>85141</xdr:rowOff>
    </xdr:to>
    <xdr:cxnSp macro="">
      <xdr:nvCxnSpPr>
        <xdr:cNvPr id="303" name="直線コネクタ 302"/>
        <xdr:cNvCxnSpPr/>
      </xdr:nvCxnSpPr>
      <xdr:spPr>
        <a:xfrm flipV="1">
          <a:off x="6972300" y="6023744"/>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17479</xdr:rowOff>
    </xdr:from>
    <xdr:to>
      <xdr:col>41</xdr:col>
      <xdr:colOff>101600</xdr:colOff>
      <xdr:row>36</xdr:row>
      <xdr:rowOff>119079</xdr:rowOff>
    </xdr:to>
    <xdr:sp macro="" textlink="">
      <xdr:nvSpPr>
        <xdr:cNvPr id="304" name="フローチャート: 判断 303"/>
        <xdr:cNvSpPr/>
      </xdr:nvSpPr>
      <xdr:spPr>
        <a:xfrm>
          <a:off x="7810500" y="61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110206</xdr:rowOff>
    </xdr:from>
    <xdr:ext cx="534377" cy="259045"/>
    <xdr:sp macro="" textlink="">
      <xdr:nvSpPr>
        <xdr:cNvPr id="305" name="テキスト ボックス 304"/>
        <xdr:cNvSpPr txBox="1"/>
      </xdr:nvSpPr>
      <xdr:spPr>
        <a:xfrm>
          <a:off x="7594111" y="62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40883</xdr:rowOff>
    </xdr:from>
    <xdr:to>
      <xdr:col>36</xdr:col>
      <xdr:colOff>165100</xdr:colOff>
      <xdr:row>36</xdr:row>
      <xdr:rowOff>142483</xdr:rowOff>
    </xdr:to>
    <xdr:sp macro="" textlink="">
      <xdr:nvSpPr>
        <xdr:cNvPr id="306" name="フローチャート: 判断 305"/>
        <xdr:cNvSpPr/>
      </xdr:nvSpPr>
      <xdr:spPr>
        <a:xfrm>
          <a:off x="6921500" y="62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133610</xdr:rowOff>
    </xdr:from>
    <xdr:ext cx="534377" cy="259045"/>
    <xdr:sp macro="" textlink="">
      <xdr:nvSpPr>
        <xdr:cNvPr id="307" name="テキスト ボックス 306"/>
        <xdr:cNvSpPr txBox="1"/>
      </xdr:nvSpPr>
      <xdr:spPr>
        <a:xfrm>
          <a:off x="6705111" y="630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166559</xdr:rowOff>
    </xdr:from>
    <xdr:to>
      <xdr:col>55</xdr:col>
      <xdr:colOff>50800</xdr:colOff>
      <xdr:row>33</xdr:row>
      <xdr:rowOff>96709</xdr:rowOff>
    </xdr:to>
    <xdr:sp macro="" textlink="">
      <xdr:nvSpPr>
        <xdr:cNvPr id="313" name="楕円 312"/>
        <xdr:cNvSpPr/>
      </xdr:nvSpPr>
      <xdr:spPr>
        <a:xfrm>
          <a:off x="10426700" y="56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17986</xdr:rowOff>
    </xdr:from>
    <xdr:ext cx="599010" cy="259045"/>
    <xdr:sp macro="" textlink="">
      <xdr:nvSpPr>
        <xdr:cNvPr id="314" name="補助費等該当値テキスト"/>
        <xdr:cNvSpPr txBox="1"/>
      </xdr:nvSpPr>
      <xdr:spPr>
        <a:xfrm>
          <a:off x="10528300" y="550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95224</xdr:rowOff>
    </xdr:from>
    <xdr:to>
      <xdr:col>50</xdr:col>
      <xdr:colOff>165100</xdr:colOff>
      <xdr:row>34</xdr:row>
      <xdr:rowOff>25374</xdr:rowOff>
    </xdr:to>
    <xdr:sp macro="" textlink="">
      <xdr:nvSpPr>
        <xdr:cNvPr id="315" name="楕円 314"/>
        <xdr:cNvSpPr/>
      </xdr:nvSpPr>
      <xdr:spPr>
        <a:xfrm>
          <a:off x="9588500" y="57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41901</xdr:rowOff>
    </xdr:from>
    <xdr:ext cx="599010" cy="259045"/>
    <xdr:sp macro="" textlink="">
      <xdr:nvSpPr>
        <xdr:cNvPr id="316" name="テキスト ボックス 315"/>
        <xdr:cNvSpPr txBox="1"/>
      </xdr:nvSpPr>
      <xdr:spPr>
        <a:xfrm>
          <a:off x="9339795" y="552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161421</xdr:rowOff>
    </xdr:from>
    <xdr:to>
      <xdr:col>46</xdr:col>
      <xdr:colOff>38100</xdr:colOff>
      <xdr:row>34</xdr:row>
      <xdr:rowOff>91571</xdr:rowOff>
    </xdr:to>
    <xdr:sp macro="" textlink="">
      <xdr:nvSpPr>
        <xdr:cNvPr id="317" name="楕円 316"/>
        <xdr:cNvSpPr/>
      </xdr:nvSpPr>
      <xdr:spPr>
        <a:xfrm>
          <a:off x="8699500" y="58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108098</xdr:rowOff>
    </xdr:from>
    <xdr:ext cx="599010" cy="259045"/>
    <xdr:sp macro="" textlink="">
      <xdr:nvSpPr>
        <xdr:cNvPr id="318" name="テキスト ボックス 317"/>
        <xdr:cNvSpPr txBox="1"/>
      </xdr:nvSpPr>
      <xdr:spPr>
        <a:xfrm>
          <a:off x="8450795" y="559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143644</xdr:rowOff>
    </xdr:from>
    <xdr:to>
      <xdr:col>41</xdr:col>
      <xdr:colOff>101600</xdr:colOff>
      <xdr:row>35</xdr:row>
      <xdr:rowOff>73794</xdr:rowOff>
    </xdr:to>
    <xdr:sp macro="" textlink="">
      <xdr:nvSpPr>
        <xdr:cNvPr id="319" name="楕円 318"/>
        <xdr:cNvSpPr/>
      </xdr:nvSpPr>
      <xdr:spPr>
        <a:xfrm>
          <a:off x="7810500" y="59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90321</xdr:rowOff>
    </xdr:from>
    <xdr:ext cx="534377" cy="259045"/>
    <xdr:sp macro="" textlink="">
      <xdr:nvSpPr>
        <xdr:cNvPr id="320" name="テキスト ボックス 319"/>
        <xdr:cNvSpPr txBox="1"/>
      </xdr:nvSpPr>
      <xdr:spPr>
        <a:xfrm>
          <a:off x="7594111" y="57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34341</xdr:rowOff>
    </xdr:from>
    <xdr:to>
      <xdr:col>36</xdr:col>
      <xdr:colOff>165100</xdr:colOff>
      <xdr:row>35</xdr:row>
      <xdr:rowOff>135941</xdr:rowOff>
    </xdr:to>
    <xdr:sp macro="" textlink="">
      <xdr:nvSpPr>
        <xdr:cNvPr id="321" name="楕円 320"/>
        <xdr:cNvSpPr/>
      </xdr:nvSpPr>
      <xdr:spPr>
        <a:xfrm>
          <a:off x="6921500" y="60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152468</xdr:rowOff>
    </xdr:from>
    <xdr:ext cx="534377" cy="259045"/>
    <xdr:sp macro="" textlink="">
      <xdr:nvSpPr>
        <xdr:cNvPr id="322" name="テキスト ボックス 321"/>
        <xdr:cNvSpPr txBox="1"/>
      </xdr:nvSpPr>
      <xdr:spPr>
        <a:xfrm>
          <a:off x="6705111" y="581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119299</xdr:rowOff>
    </xdr:from>
    <xdr:to>
      <xdr:col>55</xdr:col>
      <xdr:colOff>0</xdr:colOff>
      <xdr:row>59</xdr:row>
      <xdr:rowOff>41665</xdr:rowOff>
    </xdr:to>
    <xdr:cxnSp macro="">
      <xdr:nvCxnSpPr>
        <xdr:cNvPr id="353" name="直線コネクタ 352"/>
        <xdr:cNvCxnSpPr/>
      </xdr:nvCxnSpPr>
      <xdr:spPr>
        <a:xfrm flipV="1">
          <a:off x="9639300" y="10063399"/>
          <a:ext cx="838200" cy="9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50311</xdr:rowOff>
    </xdr:from>
    <xdr:to>
      <xdr:col>50</xdr:col>
      <xdr:colOff>114300</xdr:colOff>
      <xdr:row>59</xdr:row>
      <xdr:rowOff>41665</xdr:rowOff>
    </xdr:to>
    <xdr:cxnSp macro="">
      <xdr:nvCxnSpPr>
        <xdr:cNvPr id="356" name="直線コネクタ 355"/>
        <xdr:cNvCxnSpPr/>
      </xdr:nvCxnSpPr>
      <xdr:spPr>
        <a:xfrm>
          <a:off x="8750300" y="9994411"/>
          <a:ext cx="889000" cy="16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50311</xdr:rowOff>
    </xdr:from>
    <xdr:to>
      <xdr:col>45</xdr:col>
      <xdr:colOff>177800</xdr:colOff>
      <xdr:row>58</xdr:row>
      <xdr:rowOff>94617</xdr:rowOff>
    </xdr:to>
    <xdr:cxnSp macro="">
      <xdr:nvCxnSpPr>
        <xdr:cNvPr id="359" name="直線コネクタ 358"/>
        <xdr:cNvCxnSpPr/>
      </xdr:nvCxnSpPr>
      <xdr:spPr>
        <a:xfrm flipV="1">
          <a:off x="7861300" y="9994411"/>
          <a:ext cx="889000" cy="4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61737</xdr:rowOff>
    </xdr:from>
    <xdr:to>
      <xdr:col>46</xdr:col>
      <xdr:colOff>38100</xdr:colOff>
      <xdr:row>58</xdr:row>
      <xdr:rowOff>163337</xdr:rowOff>
    </xdr:to>
    <xdr:sp macro="" textlink="">
      <xdr:nvSpPr>
        <xdr:cNvPr id="360" name="フローチャート: 判断 359"/>
        <xdr:cNvSpPr/>
      </xdr:nvSpPr>
      <xdr:spPr>
        <a:xfrm>
          <a:off x="8699500" y="1000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154464</xdr:rowOff>
    </xdr:from>
    <xdr:ext cx="534377" cy="259045"/>
    <xdr:sp macro="" textlink="">
      <xdr:nvSpPr>
        <xdr:cNvPr id="361" name="テキスト ボックス 360"/>
        <xdr:cNvSpPr txBox="1"/>
      </xdr:nvSpPr>
      <xdr:spPr>
        <a:xfrm>
          <a:off x="8483111" y="100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3489</xdr:rowOff>
    </xdr:from>
    <xdr:to>
      <xdr:col>41</xdr:col>
      <xdr:colOff>50800</xdr:colOff>
      <xdr:row>58</xdr:row>
      <xdr:rowOff>94617</xdr:rowOff>
    </xdr:to>
    <xdr:cxnSp macro="">
      <xdr:nvCxnSpPr>
        <xdr:cNvPr id="362" name="直線コネクタ 361"/>
        <xdr:cNvCxnSpPr/>
      </xdr:nvCxnSpPr>
      <xdr:spPr>
        <a:xfrm>
          <a:off x="6972300" y="9947589"/>
          <a:ext cx="889000" cy="9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53478</xdr:rowOff>
    </xdr:from>
    <xdr:to>
      <xdr:col>41</xdr:col>
      <xdr:colOff>101600</xdr:colOff>
      <xdr:row>58</xdr:row>
      <xdr:rowOff>155078</xdr:rowOff>
    </xdr:to>
    <xdr:sp macro="" textlink="">
      <xdr:nvSpPr>
        <xdr:cNvPr id="363" name="フローチャート: 判断 362"/>
        <xdr:cNvSpPr/>
      </xdr:nvSpPr>
      <xdr:spPr>
        <a:xfrm>
          <a:off x="7810500" y="999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146205</xdr:rowOff>
    </xdr:from>
    <xdr:ext cx="599010" cy="259045"/>
    <xdr:sp macro="" textlink="">
      <xdr:nvSpPr>
        <xdr:cNvPr id="364" name="テキスト ボックス 363"/>
        <xdr:cNvSpPr txBox="1"/>
      </xdr:nvSpPr>
      <xdr:spPr>
        <a:xfrm>
          <a:off x="7561795" y="100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26649</xdr:rowOff>
    </xdr:from>
    <xdr:to>
      <xdr:col>36</xdr:col>
      <xdr:colOff>165100</xdr:colOff>
      <xdr:row>58</xdr:row>
      <xdr:rowOff>128249</xdr:rowOff>
    </xdr:to>
    <xdr:sp macro="" textlink="">
      <xdr:nvSpPr>
        <xdr:cNvPr id="365" name="フローチャート: 判断 364"/>
        <xdr:cNvSpPr/>
      </xdr:nvSpPr>
      <xdr:spPr>
        <a:xfrm>
          <a:off x="6921500" y="997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119376</xdr:rowOff>
    </xdr:from>
    <xdr:ext cx="599010" cy="259045"/>
    <xdr:sp macro="" textlink="">
      <xdr:nvSpPr>
        <xdr:cNvPr id="366" name="テキスト ボックス 365"/>
        <xdr:cNvSpPr txBox="1"/>
      </xdr:nvSpPr>
      <xdr:spPr>
        <a:xfrm>
          <a:off x="6672795" y="1006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68499</xdr:rowOff>
    </xdr:from>
    <xdr:to>
      <xdr:col>55</xdr:col>
      <xdr:colOff>50800</xdr:colOff>
      <xdr:row>58</xdr:row>
      <xdr:rowOff>170099</xdr:rowOff>
    </xdr:to>
    <xdr:sp macro="" textlink="">
      <xdr:nvSpPr>
        <xdr:cNvPr id="372" name="楕円 371"/>
        <xdr:cNvSpPr/>
      </xdr:nvSpPr>
      <xdr:spPr>
        <a:xfrm>
          <a:off x="10426700" y="100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36468</xdr:rowOff>
    </xdr:from>
    <xdr:ext cx="534377" cy="259045"/>
    <xdr:sp macro="" textlink="">
      <xdr:nvSpPr>
        <xdr:cNvPr id="373" name="普通建設事業費該当値テキスト"/>
        <xdr:cNvSpPr txBox="1"/>
      </xdr:nvSpPr>
      <xdr:spPr>
        <a:xfrm>
          <a:off x="10528300" y="99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162315</xdr:rowOff>
    </xdr:from>
    <xdr:to>
      <xdr:col>50</xdr:col>
      <xdr:colOff>165100</xdr:colOff>
      <xdr:row>59</xdr:row>
      <xdr:rowOff>92465</xdr:rowOff>
    </xdr:to>
    <xdr:sp macro="" textlink="">
      <xdr:nvSpPr>
        <xdr:cNvPr id="374" name="楕円 373"/>
        <xdr:cNvSpPr/>
      </xdr:nvSpPr>
      <xdr:spPr>
        <a:xfrm>
          <a:off x="9588500" y="101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83592</xdr:rowOff>
    </xdr:from>
    <xdr:ext cx="534377" cy="259045"/>
    <xdr:sp macro="" textlink="">
      <xdr:nvSpPr>
        <xdr:cNvPr id="375" name="テキスト ボックス 374"/>
        <xdr:cNvSpPr txBox="1"/>
      </xdr:nvSpPr>
      <xdr:spPr>
        <a:xfrm>
          <a:off x="9372111" y="101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170961</xdr:rowOff>
    </xdr:from>
    <xdr:to>
      <xdr:col>46</xdr:col>
      <xdr:colOff>38100</xdr:colOff>
      <xdr:row>58</xdr:row>
      <xdr:rowOff>101111</xdr:rowOff>
    </xdr:to>
    <xdr:sp macro="" textlink="">
      <xdr:nvSpPr>
        <xdr:cNvPr id="376" name="楕円 375"/>
        <xdr:cNvSpPr/>
      </xdr:nvSpPr>
      <xdr:spPr>
        <a:xfrm>
          <a:off x="8699500" y="99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117638</xdr:rowOff>
    </xdr:from>
    <xdr:ext cx="599010" cy="259045"/>
    <xdr:sp macro="" textlink="">
      <xdr:nvSpPr>
        <xdr:cNvPr id="377" name="テキスト ボックス 376"/>
        <xdr:cNvSpPr txBox="1"/>
      </xdr:nvSpPr>
      <xdr:spPr>
        <a:xfrm>
          <a:off x="8450795" y="97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43817</xdr:rowOff>
    </xdr:from>
    <xdr:to>
      <xdr:col>41</xdr:col>
      <xdr:colOff>101600</xdr:colOff>
      <xdr:row>58</xdr:row>
      <xdr:rowOff>145417</xdr:rowOff>
    </xdr:to>
    <xdr:sp macro="" textlink="">
      <xdr:nvSpPr>
        <xdr:cNvPr id="378" name="楕円 377"/>
        <xdr:cNvSpPr/>
      </xdr:nvSpPr>
      <xdr:spPr>
        <a:xfrm>
          <a:off x="7810500" y="99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161944</xdr:rowOff>
    </xdr:from>
    <xdr:ext cx="599010" cy="259045"/>
    <xdr:sp macro="" textlink="">
      <xdr:nvSpPr>
        <xdr:cNvPr id="379" name="テキスト ボックス 378"/>
        <xdr:cNvSpPr txBox="1"/>
      </xdr:nvSpPr>
      <xdr:spPr>
        <a:xfrm>
          <a:off x="7561795" y="976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124139</xdr:rowOff>
    </xdr:from>
    <xdr:to>
      <xdr:col>36</xdr:col>
      <xdr:colOff>165100</xdr:colOff>
      <xdr:row>58</xdr:row>
      <xdr:rowOff>54289</xdr:rowOff>
    </xdr:to>
    <xdr:sp macro="" textlink="">
      <xdr:nvSpPr>
        <xdr:cNvPr id="380" name="楕円 379"/>
        <xdr:cNvSpPr/>
      </xdr:nvSpPr>
      <xdr:spPr>
        <a:xfrm>
          <a:off x="6921500" y="98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70816</xdr:rowOff>
    </xdr:from>
    <xdr:ext cx="599010" cy="259045"/>
    <xdr:sp macro="" textlink="">
      <xdr:nvSpPr>
        <xdr:cNvPr id="381" name="テキスト ボックス 380"/>
        <xdr:cNvSpPr txBox="1"/>
      </xdr:nvSpPr>
      <xdr:spPr>
        <a:xfrm>
          <a:off x="6672795" y="967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85268</xdr:rowOff>
    </xdr:from>
    <xdr:to>
      <xdr:col>55</xdr:col>
      <xdr:colOff>0</xdr:colOff>
      <xdr:row>79</xdr:row>
      <xdr:rowOff>88429</xdr:rowOff>
    </xdr:to>
    <xdr:cxnSp macro="">
      <xdr:nvCxnSpPr>
        <xdr:cNvPr id="412" name="直線コネクタ 411"/>
        <xdr:cNvCxnSpPr/>
      </xdr:nvCxnSpPr>
      <xdr:spPr>
        <a:xfrm flipV="1">
          <a:off x="9639300" y="13629818"/>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137905</xdr:rowOff>
    </xdr:from>
    <xdr:to>
      <xdr:col>50</xdr:col>
      <xdr:colOff>114300</xdr:colOff>
      <xdr:row>79</xdr:row>
      <xdr:rowOff>88429</xdr:rowOff>
    </xdr:to>
    <xdr:cxnSp macro="">
      <xdr:nvCxnSpPr>
        <xdr:cNvPr id="415" name="直線コネクタ 414"/>
        <xdr:cNvCxnSpPr/>
      </xdr:nvCxnSpPr>
      <xdr:spPr>
        <a:xfrm>
          <a:off x="8750300" y="13511005"/>
          <a:ext cx="8890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137905</xdr:rowOff>
    </xdr:from>
    <xdr:to>
      <xdr:col>45</xdr:col>
      <xdr:colOff>177800</xdr:colOff>
      <xdr:row>78</xdr:row>
      <xdr:rowOff>139578</xdr:rowOff>
    </xdr:to>
    <xdr:cxnSp macro="">
      <xdr:nvCxnSpPr>
        <xdr:cNvPr id="418" name="直線コネクタ 417"/>
        <xdr:cNvCxnSpPr/>
      </xdr:nvCxnSpPr>
      <xdr:spPr>
        <a:xfrm flipV="1">
          <a:off x="7861300" y="13511005"/>
          <a:ext cx="889000" cy="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163497</xdr:rowOff>
    </xdr:from>
    <xdr:to>
      <xdr:col>46</xdr:col>
      <xdr:colOff>38100</xdr:colOff>
      <xdr:row>79</xdr:row>
      <xdr:rowOff>93647</xdr:rowOff>
    </xdr:to>
    <xdr:sp macro="" textlink="">
      <xdr:nvSpPr>
        <xdr:cNvPr id="419" name="フローチャート: 判断 418"/>
        <xdr:cNvSpPr/>
      </xdr:nvSpPr>
      <xdr:spPr>
        <a:xfrm>
          <a:off x="8699500" y="135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84774</xdr:rowOff>
    </xdr:from>
    <xdr:ext cx="534377" cy="259045"/>
    <xdr:sp macro="" textlink="">
      <xdr:nvSpPr>
        <xdr:cNvPr id="420" name="テキスト ボックス 419"/>
        <xdr:cNvSpPr txBox="1"/>
      </xdr:nvSpPr>
      <xdr:spPr>
        <a:xfrm>
          <a:off x="8483111" y="136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153944</xdr:rowOff>
    </xdr:from>
    <xdr:to>
      <xdr:col>41</xdr:col>
      <xdr:colOff>101600</xdr:colOff>
      <xdr:row>79</xdr:row>
      <xdr:rowOff>84094</xdr:rowOff>
    </xdr:to>
    <xdr:sp macro="" textlink="">
      <xdr:nvSpPr>
        <xdr:cNvPr id="421" name="フローチャート: 判断 420"/>
        <xdr:cNvSpPr/>
      </xdr:nvSpPr>
      <xdr:spPr>
        <a:xfrm>
          <a:off x="7810500" y="135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75221</xdr:rowOff>
    </xdr:from>
    <xdr:ext cx="534377" cy="259045"/>
    <xdr:sp macro="" textlink="">
      <xdr:nvSpPr>
        <xdr:cNvPr id="422" name="テキスト ボックス 421"/>
        <xdr:cNvSpPr txBox="1"/>
      </xdr:nvSpPr>
      <xdr:spPr>
        <a:xfrm>
          <a:off x="7594111" y="136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34468</xdr:rowOff>
    </xdr:from>
    <xdr:to>
      <xdr:col>55</xdr:col>
      <xdr:colOff>50800</xdr:colOff>
      <xdr:row>79</xdr:row>
      <xdr:rowOff>136068</xdr:rowOff>
    </xdr:to>
    <xdr:sp macro="" textlink="">
      <xdr:nvSpPr>
        <xdr:cNvPr id="428" name="楕円 427"/>
        <xdr:cNvSpPr/>
      </xdr:nvSpPr>
      <xdr:spPr>
        <a:xfrm>
          <a:off x="10426700" y="135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120845</xdr:rowOff>
    </xdr:from>
    <xdr:ext cx="469744" cy="259045"/>
    <xdr:sp macro="" textlink="">
      <xdr:nvSpPr>
        <xdr:cNvPr id="429" name="普通建設事業費 （ うち新規整備　）該当値テキスト"/>
        <xdr:cNvSpPr txBox="1"/>
      </xdr:nvSpPr>
      <xdr:spPr>
        <a:xfrm>
          <a:off x="10528300" y="1349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37629</xdr:rowOff>
    </xdr:from>
    <xdr:to>
      <xdr:col>50</xdr:col>
      <xdr:colOff>165100</xdr:colOff>
      <xdr:row>79</xdr:row>
      <xdr:rowOff>139229</xdr:rowOff>
    </xdr:to>
    <xdr:sp macro="" textlink="">
      <xdr:nvSpPr>
        <xdr:cNvPr id="430" name="楕円 429"/>
        <xdr:cNvSpPr/>
      </xdr:nvSpPr>
      <xdr:spPr>
        <a:xfrm>
          <a:off x="9588500" y="135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130356</xdr:rowOff>
    </xdr:from>
    <xdr:ext cx="469744" cy="259045"/>
    <xdr:sp macro="" textlink="">
      <xdr:nvSpPr>
        <xdr:cNvPr id="431" name="テキスト ボックス 430"/>
        <xdr:cNvSpPr txBox="1"/>
      </xdr:nvSpPr>
      <xdr:spPr>
        <a:xfrm>
          <a:off x="9404428" y="1367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87105</xdr:rowOff>
    </xdr:from>
    <xdr:to>
      <xdr:col>46</xdr:col>
      <xdr:colOff>38100</xdr:colOff>
      <xdr:row>79</xdr:row>
      <xdr:rowOff>17255</xdr:rowOff>
    </xdr:to>
    <xdr:sp macro="" textlink="">
      <xdr:nvSpPr>
        <xdr:cNvPr id="432" name="楕円 431"/>
        <xdr:cNvSpPr/>
      </xdr:nvSpPr>
      <xdr:spPr>
        <a:xfrm>
          <a:off x="8699500" y="134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33782</xdr:rowOff>
    </xdr:from>
    <xdr:ext cx="534377" cy="259045"/>
    <xdr:sp macro="" textlink="">
      <xdr:nvSpPr>
        <xdr:cNvPr id="433" name="テキスト ボックス 432"/>
        <xdr:cNvSpPr txBox="1"/>
      </xdr:nvSpPr>
      <xdr:spPr>
        <a:xfrm>
          <a:off x="8483111" y="132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88778</xdr:rowOff>
    </xdr:from>
    <xdr:to>
      <xdr:col>41</xdr:col>
      <xdr:colOff>101600</xdr:colOff>
      <xdr:row>79</xdr:row>
      <xdr:rowOff>18928</xdr:rowOff>
    </xdr:to>
    <xdr:sp macro="" textlink="">
      <xdr:nvSpPr>
        <xdr:cNvPr id="434" name="楕円 433"/>
        <xdr:cNvSpPr/>
      </xdr:nvSpPr>
      <xdr:spPr>
        <a:xfrm>
          <a:off x="7810500" y="134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35455</xdr:rowOff>
    </xdr:from>
    <xdr:ext cx="534377" cy="259045"/>
    <xdr:sp macro="" textlink="">
      <xdr:nvSpPr>
        <xdr:cNvPr id="435" name="テキスト ボックス 434"/>
        <xdr:cNvSpPr txBox="1"/>
      </xdr:nvSpPr>
      <xdr:spPr>
        <a:xfrm>
          <a:off x="7594111" y="1323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136689</xdr:rowOff>
    </xdr:from>
    <xdr:to>
      <xdr:col>55</xdr:col>
      <xdr:colOff>0</xdr:colOff>
      <xdr:row>96</xdr:row>
      <xdr:rowOff>99391</xdr:rowOff>
    </xdr:to>
    <xdr:cxnSp macro="">
      <xdr:nvCxnSpPr>
        <xdr:cNvPr id="464" name="直線コネクタ 463"/>
        <xdr:cNvCxnSpPr/>
      </xdr:nvCxnSpPr>
      <xdr:spPr>
        <a:xfrm flipV="1">
          <a:off x="9639300" y="15567189"/>
          <a:ext cx="838200" cy="9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118933</xdr:rowOff>
    </xdr:from>
    <xdr:ext cx="534377" cy="259045"/>
    <xdr:sp macro="" textlink="">
      <xdr:nvSpPr>
        <xdr:cNvPr id="465" name="普通建設事業費 （ うち更新整備　）平均値テキスト"/>
        <xdr:cNvSpPr txBox="1"/>
      </xdr:nvSpPr>
      <xdr:spPr>
        <a:xfrm>
          <a:off x="10528300" y="16235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4541</xdr:rowOff>
    </xdr:from>
    <xdr:to>
      <xdr:col>50</xdr:col>
      <xdr:colOff>114300</xdr:colOff>
      <xdr:row>96</xdr:row>
      <xdr:rowOff>99391</xdr:rowOff>
    </xdr:to>
    <xdr:cxnSp macro="">
      <xdr:nvCxnSpPr>
        <xdr:cNvPr id="467" name="直線コネクタ 466"/>
        <xdr:cNvCxnSpPr/>
      </xdr:nvCxnSpPr>
      <xdr:spPr>
        <a:xfrm>
          <a:off x="8750300" y="16120841"/>
          <a:ext cx="889000" cy="43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4541</xdr:rowOff>
    </xdr:from>
    <xdr:to>
      <xdr:col>45</xdr:col>
      <xdr:colOff>177800</xdr:colOff>
      <xdr:row>97</xdr:row>
      <xdr:rowOff>16504</xdr:rowOff>
    </xdr:to>
    <xdr:cxnSp macro="">
      <xdr:nvCxnSpPr>
        <xdr:cNvPr id="470" name="直線コネクタ 469"/>
        <xdr:cNvCxnSpPr/>
      </xdr:nvCxnSpPr>
      <xdr:spPr>
        <a:xfrm flipV="1">
          <a:off x="7861300" y="16120841"/>
          <a:ext cx="889000" cy="5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68478</xdr:rowOff>
    </xdr:from>
    <xdr:to>
      <xdr:col>46</xdr:col>
      <xdr:colOff>38100</xdr:colOff>
      <xdr:row>94</xdr:row>
      <xdr:rowOff>170078</xdr:rowOff>
    </xdr:to>
    <xdr:sp macro="" textlink="">
      <xdr:nvSpPr>
        <xdr:cNvPr id="471" name="フローチャート: 判断 470"/>
        <xdr:cNvSpPr/>
      </xdr:nvSpPr>
      <xdr:spPr>
        <a:xfrm>
          <a:off x="8699500" y="1618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161205</xdr:rowOff>
    </xdr:from>
    <xdr:ext cx="534377" cy="259045"/>
    <xdr:sp macro="" textlink="">
      <xdr:nvSpPr>
        <xdr:cNvPr id="472" name="テキスト ボックス 471"/>
        <xdr:cNvSpPr txBox="1"/>
      </xdr:nvSpPr>
      <xdr:spPr>
        <a:xfrm>
          <a:off x="8483111" y="1627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53753</xdr:rowOff>
    </xdr:from>
    <xdr:to>
      <xdr:col>41</xdr:col>
      <xdr:colOff>101600</xdr:colOff>
      <xdr:row>94</xdr:row>
      <xdr:rowOff>155353</xdr:rowOff>
    </xdr:to>
    <xdr:sp macro="" textlink="">
      <xdr:nvSpPr>
        <xdr:cNvPr id="473" name="フローチャート: 判断 472"/>
        <xdr:cNvSpPr/>
      </xdr:nvSpPr>
      <xdr:spPr>
        <a:xfrm>
          <a:off x="7810500" y="161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430</xdr:rowOff>
    </xdr:from>
    <xdr:ext cx="534377" cy="259045"/>
    <xdr:sp macro="" textlink="">
      <xdr:nvSpPr>
        <xdr:cNvPr id="474" name="テキスト ボックス 473"/>
        <xdr:cNvSpPr txBox="1"/>
      </xdr:nvSpPr>
      <xdr:spPr>
        <a:xfrm>
          <a:off x="7594111" y="159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85889</xdr:rowOff>
    </xdr:from>
    <xdr:to>
      <xdr:col>55</xdr:col>
      <xdr:colOff>50800</xdr:colOff>
      <xdr:row>91</xdr:row>
      <xdr:rowOff>16039</xdr:rowOff>
    </xdr:to>
    <xdr:sp macro="" textlink="">
      <xdr:nvSpPr>
        <xdr:cNvPr id="480" name="楕円 479"/>
        <xdr:cNvSpPr/>
      </xdr:nvSpPr>
      <xdr:spPr>
        <a:xfrm>
          <a:off x="10426700" y="15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816</xdr:rowOff>
    </xdr:from>
    <xdr:ext cx="534377" cy="259045"/>
    <xdr:sp macro="" textlink="">
      <xdr:nvSpPr>
        <xdr:cNvPr id="481" name="普通建設事業費 （ うち更新整備　）該当値テキスト"/>
        <xdr:cNvSpPr txBox="1"/>
      </xdr:nvSpPr>
      <xdr:spPr>
        <a:xfrm>
          <a:off x="10528300" y="154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48591</xdr:rowOff>
    </xdr:from>
    <xdr:to>
      <xdr:col>50</xdr:col>
      <xdr:colOff>165100</xdr:colOff>
      <xdr:row>96</xdr:row>
      <xdr:rowOff>150191</xdr:rowOff>
    </xdr:to>
    <xdr:sp macro="" textlink="">
      <xdr:nvSpPr>
        <xdr:cNvPr id="482" name="楕円 481"/>
        <xdr:cNvSpPr/>
      </xdr:nvSpPr>
      <xdr:spPr>
        <a:xfrm>
          <a:off x="9588500" y="165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141318</xdr:rowOff>
    </xdr:from>
    <xdr:ext cx="534377" cy="259045"/>
    <xdr:sp macro="" textlink="">
      <xdr:nvSpPr>
        <xdr:cNvPr id="483" name="テキスト ボックス 482"/>
        <xdr:cNvSpPr txBox="1"/>
      </xdr:nvSpPr>
      <xdr:spPr>
        <a:xfrm>
          <a:off x="9372111" y="166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125191</xdr:rowOff>
    </xdr:from>
    <xdr:to>
      <xdr:col>46</xdr:col>
      <xdr:colOff>38100</xdr:colOff>
      <xdr:row>94</xdr:row>
      <xdr:rowOff>55341</xdr:rowOff>
    </xdr:to>
    <xdr:sp macro="" textlink="">
      <xdr:nvSpPr>
        <xdr:cNvPr id="484" name="楕円 483"/>
        <xdr:cNvSpPr/>
      </xdr:nvSpPr>
      <xdr:spPr>
        <a:xfrm>
          <a:off x="8699500" y="160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71868</xdr:rowOff>
    </xdr:from>
    <xdr:ext cx="534377" cy="259045"/>
    <xdr:sp macro="" textlink="">
      <xdr:nvSpPr>
        <xdr:cNvPr id="485" name="テキスト ボックス 484"/>
        <xdr:cNvSpPr txBox="1"/>
      </xdr:nvSpPr>
      <xdr:spPr>
        <a:xfrm>
          <a:off x="8483111" y="1584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137154</xdr:rowOff>
    </xdr:from>
    <xdr:to>
      <xdr:col>41</xdr:col>
      <xdr:colOff>101600</xdr:colOff>
      <xdr:row>97</xdr:row>
      <xdr:rowOff>67304</xdr:rowOff>
    </xdr:to>
    <xdr:sp macro="" textlink="">
      <xdr:nvSpPr>
        <xdr:cNvPr id="486" name="楕円 485"/>
        <xdr:cNvSpPr/>
      </xdr:nvSpPr>
      <xdr:spPr>
        <a:xfrm>
          <a:off x="7810500" y="165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58431</xdr:rowOff>
    </xdr:from>
    <xdr:ext cx="534377" cy="259045"/>
    <xdr:sp macro="" textlink="">
      <xdr:nvSpPr>
        <xdr:cNvPr id="487" name="テキスト ボックス 486"/>
        <xdr:cNvSpPr txBox="1"/>
      </xdr:nvSpPr>
      <xdr:spPr>
        <a:xfrm>
          <a:off x="7594111" y="166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28162</xdr:rowOff>
    </xdr:from>
    <xdr:to>
      <xdr:col>85</xdr:col>
      <xdr:colOff>127000</xdr:colOff>
      <xdr:row>39</xdr:row>
      <xdr:rowOff>21304</xdr:rowOff>
    </xdr:to>
    <xdr:cxnSp macro="">
      <xdr:nvCxnSpPr>
        <xdr:cNvPr id="516" name="直線コネクタ 515"/>
        <xdr:cNvCxnSpPr/>
      </xdr:nvCxnSpPr>
      <xdr:spPr>
        <a:xfrm flipV="1">
          <a:off x="15481300" y="6200362"/>
          <a:ext cx="8382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26884</xdr:rowOff>
    </xdr:from>
    <xdr:ext cx="469744" cy="259045"/>
    <xdr:sp macro="" textlink="">
      <xdr:nvSpPr>
        <xdr:cNvPr id="517" name="災害復旧事業費平均値テキスト"/>
        <xdr:cNvSpPr txBox="1"/>
      </xdr:nvSpPr>
      <xdr:spPr>
        <a:xfrm>
          <a:off x="16370300" y="6541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21304</xdr:rowOff>
    </xdr:from>
    <xdr:to>
      <xdr:col>81</xdr:col>
      <xdr:colOff>50800</xdr:colOff>
      <xdr:row>39</xdr:row>
      <xdr:rowOff>35478</xdr:rowOff>
    </xdr:to>
    <xdr:cxnSp macro="">
      <xdr:nvCxnSpPr>
        <xdr:cNvPr id="519" name="直線コネクタ 518"/>
        <xdr:cNvCxnSpPr/>
      </xdr:nvCxnSpPr>
      <xdr:spPr>
        <a:xfrm flipV="1">
          <a:off x="14592300" y="6707854"/>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152406</xdr:rowOff>
    </xdr:from>
    <xdr:to>
      <xdr:col>76</xdr:col>
      <xdr:colOff>114300</xdr:colOff>
      <xdr:row>39</xdr:row>
      <xdr:rowOff>35478</xdr:rowOff>
    </xdr:to>
    <xdr:cxnSp macro="">
      <xdr:nvCxnSpPr>
        <xdr:cNvPr id="522" name="直線コネクタ 521"/>
        <xdr:cNvCxnSpPr/>
      </xdr:nvCxnSpPr>
      <xdr:spPr>
        <a:xfrm>
          <a:off x="13703300" y="6667506"/>
          <a:ext cx="889000" cy="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83642</xdr:rowOff>
    </xdr:from>
    <xdr:to>
      <xdr:col>76</xdr:col>
      <xdr:colOff>165100</xdr:colOff>
      <xdr:row>39</xdr:row>
      <xdr:rowOff>13792</xdr:rowOff>
    </xdr:to>
    <xdr:sp macro="" textlink="">
      <xdr:nvSpPr>
        <xdr:cNvPr id="523" name="フローチャート: 判断 522"/>
        <xdr:cNvSpPr/>
      </xdr:nvSpPr>
      <xdr:spPr>
        <a:xfrm>
          <a:off x="14541500" y="659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30319</xdr:rowOff>
    </xdr:from>
    <xdr:ext cx="469744" cy="259045"/>
    <xdr:sp macro="" textlink="">
      <xdr:nvSpPr>
        <xdr:cNvPr id="524" name="テキスト ボックス 523"/>
        <xdr:cNvSpPr txBox="1"/>
      </xdr:nvSpPr>
      <xdr:spPr>
        <a:xfrm>
          <a:off x="14357428"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152406</xdr:rowOff>
    </xdr:from>
    <xdr:to>
      <xdr:col>71</xdr:col>
      <xdr:colOff>177800</xdr:colOff>
      <xdr:row>39</xdr:row>
      <xdr:rowOff>25267</xdr:rowOff>
    </xdr:to>
    <xdr:cxnSp macro="">
      <xdr:nvCxnSpPr>
        <xdr:cNvPr id="525" name="直線コネクタ 524"/>
        <xdr:cNvCxnSpPr/>
      </xdr:nvCxnSpPr>
      <xdr:spPr>
        <a:xfrm flipV="1">
          <a:off x="12814300" y="6667506"/>
          <a:ext cx="8890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19406</xdr:rowOff>
    </xdr:from>
    <xdr:to>
      <xdr:col>72</xdr:col>
      <xdr:colOff>38100</xdr:colOff>
      <xdr:row>38</xdr:row>
      <xdr:rowOff>121006</xdr:rowOff>
    </xdr:to>
    <xdr:sp macro="" textlink="">
      <xdr:nvSpPr>
        <xdr:cNvPr id="526" name="フローチャート: 判断 525"/>
        <xdr:cNvSpPr/>
      </xdr:nvSpPr>
      <xdr:spPr>
        <a:xfrm>
          <a:off x="13652500" y="653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137533</xdr:rowOff>
    </xdr:from>
    <xdr:ext cx="469744" cy="259045"/>
    <xdr:sp macro="" textlink="">
      <xdr:nvSpPr>
        <xdr:cNvPr id="527" name="テキスト ボックス 526"/>
        <xdr:cNvSpPr txBox="1"/>
      </xdr:nvSpPr>
      <xdr:spPr>
        <a:xfrm>
          <a:off x="13468428" y="630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26606</xdr:rowOff>
    </xdr:from>
    <xdr:to>
      <xdr:col>67</xdr:col>
      <xdr:colOff>101600</xdr:colOff>
      <xdr:row>38</xdr:row>
      <xdr:rowOff>128206</xdr:rowOff>
    </xdr:to>
    <xdr:sp macro="" textlink="">
      <xdr:nvSpPr>
        <xdr:cNvPr id="528" name="フローチャート: 判断 527"/>
        <xdr:cNvSpPr/>
      </xdr:nvSpPr>
      <xdr:spPr>
        <a:xfrm>
          <a:off x="12763500" y="654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144734</xdr:rowOff>
    </xdr:from>
    <xdr:ext cx="469744" cy="259045"/>
    <xdr:sp macro="" textlink="">
      <xdr:nvSpPr>
        <xdr:cNvPr id="529" name="テキスト ボックス 528"/>
        <xdr:cNvSpPr txBox="1"/>
      </xdr:nvSpPr>
      <xdr:spPr>
        <a:xfrm>
          <a:off x="12579428" y="631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148812</xdr:rowOff>
    </xdr:from>
    <xdr:to>
      <xdr:col>85</xdr:col>
      <xdr:colOff>177800</xdr:colOff>
      <xdr:row>36</xdr:row>
      <xdr:rowOff>78962</xdr:rowOff>
    </xdr:to>
    <xdr:sp macro="" textlink="">
      <xdr:nvSpPr>
        <xdr:cNvPr id="535" name="楕円 534"/>
        <xdr:cNvSpPr/>
      </xdr:nvSpPr>
      <xdr:spPr>
        <a:xfrm>
          <a:off x="16268700" y="614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239</xdr:rowOff>
    </xdr:from>
    <xdr:ext cx="534377" cy="259045"/>
    <xdr:sp macro="" textlink="">
      <xdr:nvSpPr>
        <xdr:cNvPr id="536" name="災害復旧事業費該当値テキスト"/>
        <xdr:cNvSpPr txBox="1"/>
      </xdr:nvSpPr>
      <xdr:spPr>
        <a:xfrm>
          <a:off x="16370300" y="60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141954</xdr:rowOff>
    </xdr:from>
    <xdr:to>
      <xdr:col>81</xdr:col>
      <xdr:colOff>101600</xdr:colOff>
      <xdr:row>39</xdr:row>
      <xdr:rowOff>72104</xdr:rowOff>
    </xdr:to>
    <xdr:sp macro="" textlink="">
      <xdr:nvSpPr>
        <xdr:cNvPr id="537" name="楕円 536"/>
        <xdr:cNvSpPr/>
      </xdr:nvSpPr>
      <xdr:spPr>
        <a:xfrm>
          <a:off x="15430500" y="66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63231</xdr:rowOff>
    </xdr:from>
    <xdr:ext cx="469744" cy="259045"/>
    <xdr:sp macro="" textlink="">
      <xdr:nvSpPr>
        <xdr:cNvPr id="538" name="テキスト ボックス 537"/>
        <xdr:cNvSpPr txBox="1"/>
      </xdr:nvSpPr>
      <xdr:spPr>
        <a:xfrm>
          <a:off x="15246428" y="674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156128</xdr:rowOff>
    </xdr:from>
    <xdr:to>
      <xdr:col>76</xdr:col>
      <xdr:colOff>165100</xdr:colOff>
      <xdr:row>39</xdr:row>
      <xdr:rowOff>86278</xdr:rowOff>
    </xdr:to>
    <xdr:sp macro="" textlink="">
      <xdr:nvSpPr>
        <xdr:cNvPr id="539" name="楕円 538"/>
        <xdr:cNvSpPr/>
      </xdr:nvSpPr>
      <xdr:spPr>
        <a:xfrm>
          <a:off x="14541500" y="66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77405</xdr:rowOff>
    </xdr:from>
    <xdr:ext cx="378565" cy="259045"/>
    <xdr:sp macro="" textlink="">
      <xdr:nvSpPr>
        <xdr:cNvPr id="540" name="テキスト ボックス 539"/>
        <xdr:cNvSpPr txBox="1"/>
      </xdr:nvSpPr>
      <xdr:spPr>
        <a:xfrm>
          <a:off x="14403017" y="676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101606</xdr:rowOff>
    </xdr:from>
    <xdr:to>
      <xdr:col>72</xdr:col>
      <xdr:colOff>38100</xdr:colOff>
      <xdr:row>39</xdr:row>
      <xdr:rowOff>31756</xdr:rowOff>
    </xdr:to>
    <xdr:sp macro="" textlink="">
      <xdr:nvSpPr>
        <xdr:cNvPr id="541" name="楕円 540"/>
        <xdr:cNvSpPr/>
      </xdr:nvSpPr>
      <xdr:spPr>
        <a:xfrm>
          <a:off x="13652500" y="66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22883</xdr:rowOff>
    </xdr:from>
    <xdr:ext cx="469744" cy="259045"/>
    <xdr:sp macro="" textlink="">
      <xdr:nvSpPr>
        <xdr:cNvPr id="542" name="テキスト ボックス 541"/>
        <xdr:cNvSpPr txBox="1"/>
      </xdr:nvSpPr>
      <xdr:spPr>
        <a:xfrm>
          <a:off x="13468428" y="670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145917</xdr:rowOff>
    </xdr:from>
    <xdr:to>
      <xdr:col>67</xdr:col>
      <xdr:colOff>101600</xdr:colOff>
      <xdr:row>39</xdr:row>
      <xdr:rowOff>76067</xdr:rowOff>
    </xdr:to>
    <xdr:sp macro="" textlink="">
      <xdr:nvSpPr>
        <xdr:cNvPr id="543" name="楕円 542"/>
        <xdr:cNvSpPr/>
      </xdr:nvSpPr>
      <xdr:spPr>
        <a:xfrm>
          <a:off x="12763500" y="66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67194</xdr:rowOff>
    </xdr:from>
    <xdr:ext cx="469744" cy="259045"/>
    <xdr:sp macro="" textlink="">
      <xdr:nvSpPr>
        <xdr:cNvPr id="544" name="テキスト ボックス 543"/>
        <xdr:cNvSpPr txBox="1"/>
      </xdr:nvSpPr>
      <xdr:spPr>
        <a:xfrm>
          <a:off x="12579428" y="67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26492</xdr:rowOff>
    </xdr:from>
    <xdr:to>
      <xdr:col>85</xdr:col>
      <xdr:colOff>126364</xdr:colOff>
      <xdr:row>79</xdr:row>
      <xdr:rowOff>131598</xdr:rowOff>
    </xdr:to>
    <xdr:cxnSp macro="">
      <xdr:nvCxnSpPr>
        <xdr:cNvPr id="618" name="直線コネクタ 617"/>
        <xdr:cNvCxnSpPr/>
      </xdr:nvCxnSpPr>
      <xdr:spPr>
        <a:xfrm flipV="1">
          <a:off x="16317595" y="12370892"/>
          <a:ext cx="1269" cy="13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135425</xdr:rowOff>
    </xdr:from>
    <xdr:ext cx="534377" cy="259045"/>
    <xdr:sp macro="" textlink="">
      <xdr:nvSpPr>
        <xdr:cNvPr id="619" name="公債費最小値テキスト"/>
        <xdr:cNvSpPr txBox="1"/>
      </xdr:nvSpPr>
      <xdr:spPr>
        <a:xfrm>
          <a:off x="16370300" y="136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131598</xdr:rowOff>
    </xdr:from>
    <xdr:to>
      <xdr:col>86</xdr:col>
      <xdr:colOff>25400</xdr:colOff>
      <xdr:row>79</xdr:row>
      <xdr:rowOff>131598</xdr:rowOff>
    </xdr:to>
    <xdr:cxnSp macro="">
      <xdr:nvCxnSpPr>
        <xdr:cNvPr id="620" name="直線コネクタ 619"/>
        <xdr:cNvCxnSpPr/>
      </xdr:nvCxnSpPr>
      <xdr:spPr>
        <a:xfrm>
          <a:off x="16230600" y="1367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144619</xdr:rowOff>
    </xdr:from>
    <xdr:ext cx="599010" cy="259045"/>
    <xdr:sp macro="" textlink="">
      <xdr:nvSpPr>
        <xdr:cNvPr id="621" name="公債費最大値テキスト"/>
        <xdr:cNvSpPr txBox="1"/>
      </xdr:nvSpPr>
      <xdr:spPr>
        <a:xfrm>
          <a:off x="16370300" y="1214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26492</xdr:rowOff>
    </xdr:from>
    <xdr:to>
      <xdr:col>86</xdr:col>
      <xdr:colOff>25400</xdr:colOff>
      <xdr:row>72</xdr:row>
      <xdr:rowOff>26492</xdr:rowOff>
    </xdr:to>
    <xdr:cxnSp macro="">
      <xdr:nvCxnSpPr>
        <xdr:cNvPr id="622" name="直線コネクタ 621"/>
        <xdr:cNvCxnSpPr/>
      </xdr:nvCxnSpPr>
      <xdr:spPr>
        <a:xfrm>
          <a:off x="16230600" y="12370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157480</xdr:rowOff>
    </xdr:from>
    <xdr:to>
      <xdr:col>85</xdr:col>
      <xdr:colOff>127000</xdr:colOff>
      <xdr:row>72</xdr:row>
      <xdr:rowOff>26492</xdr:rowOff>
    </xdr:to>
    <xdr:cxnSp macro="">
      <xdr:nvCxnSpPr>
        <xdr:cNvPr id="623" name="直線コネクタ 622"/>
        <xdr:cNvCxnSpPr/>
      </xdr:nvCxnSpPr>
      <xdr:spPr>
        <a:xfrm>
          <a:off x="15481300" y="12330430"/>
          <a:ext cx="8382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1477</xdr:rowOff>
    </xdr:from>
    <xdr:ext cx="534377" cy="259045"/>
    <xdr:sp macro="" textlink="">
      <xdr:nvSpPr>
        <xdr:cNvPr id="624" name="公債費平均値テキスト"/>
        <xdr:cNvSpPr txBox="1"/>
      </xdr:nvSpPr>
      <xdr:spPr>
        <a:xfrm>
          <a:off x="16370300" y="13203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23050</xdr:rowOff>
    </xdr:from>
    <xdr:to>
      <xdr:col>85</xdr:col>
      <xdr:colOff>177800</xdr:colOff>
      <xdr:row>77</xdr:row>
      <xdr:rowOff>124650</xdr:rowOff>
    </xdr:to>
    <xdr:sp macro="" textlink="">
      <xdr:nvSpPr>
        <xdr:cNvPr id="625" name="フローチャート: 判断 624"/>
        <xdr:cNvSpPr/>
      </xdr:nvSpPr>
      <xdr:spPr>
        <a:xfrm>
          <a:off x="162687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61278</xdr:rowOff>
    </xdr:from>
    <xdr:to>
      <xdr:col>81</xdr:col>
      <xdr:colOff>50800</xdr:colOff>
      <xdr:row>71</xdr:row>
      <xdr:rowOff>157480</xdr:rowOff>
    </xdr:to>
    <xdr:cxnSp macro="">
      <xdr:nvCxnSpPr>
        <xdr:cNvPr id="626" name="直線コネクタ 625"/>
        <xdr:cNvCxnSpPr/>
      </xdr:nvCxnSpPr>
      <xdr:spPr>
        <a:xfrm>
          <a:off x="14592300" y="1223422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23380</xdr:rowOff>
    </xdr:from>
    <xdr:to>
      <xdr:col>81</xdr:col>
      <xdr:colOff>101600</xdr:colOff>
      <xdr:row>77</xdr:row>
      <xdr:rowOff>124980</xdr:rowOff>
    </xdr:to>
    <xdr:sp macro="" textlink="">
      <xdr:nvSpPr>
        <xdr:cNvPr id="627" name="フローチャート: 判断 626"/>
        <xdr:cNvSpPr/>
      </xdr:nvSpPr>
      <xdr:spPr>
        <a:xfrm>
          <a:off x="15430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116107</xdr:rowOff>
    </xdr:from>
    <xdr:ext cx="534377" cy="259045"/>
    <xdr:sp macro="" textlink="">
      <xdr:nvSpPr>
        <xdr:cNvPr id="628" name="テキスト ボックス 627"/>
        <xdr:cNvSpPr txBox="1"/>
      </xdr:nvSpPr>
      <xdr:spPr>
        <a:xfrm>
          <a:off x="15214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47511</xdr:rowOff>
    </xdr:from>
    <xdr:to>
      <xdr:col>76</xdr:col>
      <xdr:colOff>114300</xdr:colOff>
      <xdr:row>71</xdr:row>
      <xdr:rowOff>61278</xdr:rowOff>
    </xdr:to>
    <xdr:cxnSp macro="">
      <xdr:nvCxnSpPr>
        <xdr:cNvPr id="629" name="直線コネクタ 628"/>
        <xdr:cNvCxnSpPr/>
      </xdr:nvCxnSpPr>
      <xdr:spPr>
        <a:xfrm>
          <a:off x="13703300" y="12220461"/>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44945</xdr:rowOff>
    </xdr:from>
    <xdr:to>
      <xdr:col>76</xdr:col>
      <xdr:colOff>165100</xdr:colOff>
      <xdr:row>75</xdr:row>
      <xdr:rowOff>146546</xdr:rowOff>
    </xdr:to>
    <xdr:sp macro="" textlink="">
      <xdr:nvSpPr>
        <xdr:cNvPr id="630" name="フローチャート: 判断 629"/>
        <xdr:cNvSpPr/>
      </xdr:nvSpPr>
      <xdr:spPr>
        <a:xfrm>
          <a:off x="14541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137672</xdr:rowOff>
    </xdr:from>
    <xdr:ext cx="534377" cy="259045"/>
    <xdr:sp macro="" textlink="">
      <xdr:nvSpPr>
        <xdr:cNvPr id="631" name="テキスト ボックス 630"/>
        <xdr:cNvSpPr txBox="1"/>
      </xdr:nvSpPr>
      <xdr:spPr>
        <a:xfrm>
          <a:off x="14325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8458</xdr:rowOff>
    </xdr:from>
    <xdr:to>
      <xdr:col>71</xdr:col>
      <xdr:colOff>177800</xdr:colOff>
      <xdr:row>71</xdr:row>
      <xdr:rowOff>47511</xdr:rowOff>
    </xdr:to>
    <xdr:cxnSp macro="">
      <xdr:nvCxnSpPr>
        <xdr:cNvPr id="632" name="直線コネクタ 631"/>
        <xdr:cNvCxnSpPr/>
      </xdr:nvCxnSpPr>
      <xdr:spPr>
        <a:xfrm>
          <a:off x="12814300" y="12181408"/>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26746</xdr:rowOff>
    </xdr:from>
    <xdr:to>
      <xdr:col>72</xdr:col>
      <xdr:colOff>38100</xdr:colOff>
      <xdr:row>75</xdr:row>
      <xdr:rowOff>128346</xdr:rowOff>
    </xdr:to>
    <xdr:sp macro="" textlink="">
      <xdr:nvSpPr>
        <xdr:cNvPr id="633" name="フローチャート: 判断 632"/>
        <xdr:cNvSpPr/>
      </xdr:nvSpPr>
      <xdr:spPr>
        <a:xfrm>
          <a:off x="13652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119473</xdr:rowOff>
    </xdr:from>
    <xdr:ext cx="534377" cy="259045"/>
    <xdr:sp macro="" textlink="">
      <xdr:nvSpPr>
        <xdr:cNvPr id="634" name="テキスト ボックス 633"/>
        <xdr:cNvSpPr txBox="1"/>
      </xdr:nvSpPr>
      <xdr:spPr>
        <a:xfrm>
          <a:off x="13436111" y="129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7480</xdr:rowOff>
    </xdr:from>
    <xdr:to>
      <xdr:col>67</xdr:col>
      <xdr:colOff>101600</xdr:colOff>
      <xdr:row>75</xdr:row>
      <xdr:rowOff>109080</xdr:rowOff>
    </xdr:to>
    <xdr:sp macro="" textlink="">
      <xdr:nvSpPr>
        <xdr:cNvPr id="635" name="フローチャート: 判断 634"/>
        <xdr:cNvSpPr/>
      </xdr:nvSpPr>
      <xdr:spPr>
        <a:xfrm>
          <a:off x="12763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100207</xdr:rowOff>
    </xdr:from>
    <xdr:ext cx="534377" cy="259045"/>
    <xdr:sp macro="" textlink="">
      <xdr:nvSpPr>
        <xdr:cNvPr id="636" name="テキスト ボックス 635"/>
        <xdr:cNvSpPr txBox="1"/>
      </xdr:nvSpPr>
      <xdr:spPr>
        <a:xfrm>
          <a:off x="12547111" y="129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147142</xdr:rowOff>
    </xdr:from>
    <xdr:to>
      <xdr:col>85</xdr:col>
      <xdr:colOff>177800</xdr:colOff>
      <xdr:row>72</xdr:row>
      <xdr:rowOff>77292</xdr:rowOff>
    </xdr:to>
    <xdr:sp macro="" textlink="">
      <xdr:nvSpPr>
        <xdr:cNvPr id="642" name="楕円 641"/>
        <xdr:cNvSpPr/>
      </xdr:nvSpPr>
      <xdr:spPr>
        <a:xfrm>
          <a:off x="16268700" y="123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100169</xdr:rowOff>
    </xdr:from>
    <xdr:ext cx="599010" cy="259045"/>
    <xdr:sp macro="" textlink="">
      <xdr:nvSpPr>
        <xdr:cNvPr id="643" name="公債費該当値テキスト"/>
        <xdr:cNvSpPr txBox="1"/>
      </xdr:nvSpPr>
      <xdr:spPr>
        <a:xfrm>
          <a:off x="16370300" y="1227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106680</xdr:rowOff>
    </xdr:from>
    <xdr:to>
      <xdr:col>81</xdr:col>
      <xdr:colOff>101600</xdr:colOff>
      <xdr:row>72</xdr:row>
      <xdr:rowOff>36830</xdr:rowOff>
    </xdr:to>
    <xdr:sp macro="" textlink="">
      <xdr:nvSpPr>
        <xdr:cNvPr id="644" name="楕円 643"/>
        <xdr:cNvSpPr/>
      </xdr:nvSpPr>
      <xdr:spPr>
        <a:xfrm>
          <a:off x="15430500" y="122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53357</xdr:rowOff>
    </xdr:from>
    <xdr:ext cx="599010" cy="259045"/>
    <xdr:sp macro="" textlink="">
      <xdr:nvSpPr>
        <xdr:cNvPr id="645" name="テキスト ボックス 644"/>
        <xdr:cNvSpPr txBox="1"/>
      </xdr:nvSpPr>
      <xdr:spPr>
        <a:xfrm>
          <a:off x="15181795" y="1205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10478</xdr:rowOff>
    </xdr:from>
    <xdr:to>
      <xdr:col>76</xdr:col>
      <xdr:colOff>165100</xdr:colOff>
      <xdr:row>71</xdr:row>
      <xdr:rowOff>112078</xdr:rowOff>
    </xdr:to>
    <xdr:sp macro="" textlink="">
      <xdr:nvSpPr>
        <xdr:cNvPr id="646" name="楕円 645"/>
        <xdr:cNvSpPr/>
      </xdr:nvSpPr>
      <xdr:spPr>
        <a:xfrm>
          <a:off x="14541500" y="121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128605</xdr:rowOff>
    </xdr:from>
    <xdr:ext cx="599010" cy="259045"/>
    <xdr:sp macro="" textlink="">
      <xdr:nvSpPr>
        <xdr:cNvPr id="647" name="テキスト ボックス 646"/>
        <xdr:cNvSpPr txBox="1"/>
      </xdr:nvSpPr>
      <xdr:spPr>
        <a:xfrm>
          <a:off x="14292795" y="1195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168161</xdr:rowOff>
    </xdr:from>
    <xdr:to>
      <xdr:col>72</xdr:col>
      <xdr:colOff>38100</xdr:colOff>
      <xdr:row>71</xdr:row>
      <xdr:rowOff>98311</xdr:rowOff>
    </xdr:to>
    <xdr:sp macro="" textlink="">
      <xdr:nvSpPr>
        <xdr:cNvPr id="648" name="楕円 647"/>
        <xdr:cNvSpPr/>
      </xdr:nvSpPr>
      <xdr:spPr>
        <a:xfrm>
          <a:off x="13652500" y="121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114838</xdr:rowOff>
    </xdr:from>
    <xdr:ext cx="599010" cy="259045"/>
    <xdr:sp macro="" textlink="">
      <xdr:nvSpPr>
        <xdr:cNvPr id="649" name="テキスト ボックス 648"/>
        <xdr:cNvSpPr txBox="1"/>
      </xdr:nvSpPr>
      <xdr:spPr>
        <a:xfrm>
          <a:off x="13403795" y="119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129108</xdr:rowOff>
    </xdr:from>
    <xdr:to>
      <xdr:col>67</xdr:col>
      <xdr:colOff>101600</xdr:colOff>
      <xdr:row>71</xdr:row>
      <xdr:rowOff>59258</xdr:rowOff>
    </xdr:to>
    <xdr:sp macro="" textlink="">
      <xdr:nvSpPr>
        <xdr:cNvPr id="650" name="楕円 649"/>
        <xdr:cNvSpPr/>
      </xdr:nvSpPr>
      <xdr:spPr>
        <a:xfrm>
          <a:off x="12763500" y="121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75785</xdr:rowOff>
    </xdr:from>
    <xdr:ext cx="599010" cy="259045"/>
    <xdr:sp macro="" textlink="">
      <xdr:nvSpPr>
        <xdr:cNvPr id="651" name="テキスト ボックス 650"/>
        <xdr:cNvSpPr txBox="1"/>
      </xdr:nvSpPr>
      <xdr:spPr>
        <a:xfrm>
          <a:off x="12514795" y="1190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3" name="直線コネクタ 672"/>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74"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75" name="直線コネクタ 674"/>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76"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77" name="直線コネクタ 676"/>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42993</xdr:rowOff>
    </xdr:from>
    <xdr:to>
      <xdr:col>85</xdr:col>
      <xdr:colOff>127000</xdr:colOff>
      <xdr:row>97</xdr:row>
      <xdr:rowOff>86812</xdr:rowOff>
    </xdr:to>
    <xdr:cxnSp macro="">
      <xdr:nvCxnSpPr>
        <xdr:cNvPr id="678" name="直線コネクタ 677"/>
        <xdr:cNvCxnSpPr/>
      </xdr:nvCxnSpPr>
      <xdr:spPr>
        <a:xfrm flipV="1">
          <a:off x="15481300" y="16673643"/>
          <a:ext cx="838200" cy="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40023</xdr:rowOff>
    </xdr:from>
    <xdr:ext cx="534377" cy="259045"/>
    <xdr:sp macro="" textlink="">
      <xdr:nvSpPr>
        <xdr:cNvPr id="679" name="積立金平均値テキスト"/>
        <xdr:cNvSpPr txBox="1"/>
      </xdr:nvSpPr>
      <xdr:spPr>
        <a:xfrm>
          <a:off x="16370300" y="166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0" name="フローチャート: 判断 679"/>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86812</xdr:rowOff>
    </xdr:from>
    <xdr:to>
      <xdr:col>81</xdr:col>
      <xdr:colOff>50800</xdr:colOff>
      <xdr:row>97</xdr:row>
      <xdr:rowOff>101515</xdr:rowOff>
    </xdr:to>
    <xdr:cxnSp macro="">
      <xdr:nvCxnSpPr>
        <xdr:cNvPr id="681" name="直線コネクタ 680"/>
        <xdr:cNvCxnSpPr/>
      </xdr:nvCxnSpPr>
      <xdr:spPr>
        <a:xfrm flipV="1">
          <a:off x="14592300" y="16717462"/>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2" name="フローチャート: 判断 681"/>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3" name="テキスト ボックス 682"/>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101515</xdr:rowOff>
    </xdr:from>
    <xdr:to>
      <xdr:col>76</xdr:col>
      <xdr:colOff>114300</xdr:colOff>
      <xdr:row>97</xdr:row>
      <xdr:rowOff>120498</xdr:rowOff>
    </xdr:to>
    <xdr:cxnSp macro="">
      <xdr:nvCxnSpPr>
        <xdr:cNvPr id="684" name="直線コネクタ 683"/>
        <xdr:cNvCxnSpPr/>
      </xdr:nvCxnSpPr>
      <xdr:spPr>
        <a:xfrm flipV="1">
          <a:off x="13703300" y="16732165"/>
          <a:ext cx="889000" cy="1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147824</xdr:rowOff>
    </xdr:from>
    <xdr:to>
      <xdr:col>76</xdr:col>
      <xdr:colOff>165100</xdr:colOff>
      <xdr:row>97</xdr:row>
      <xdr:rowOff>77974</xdr:rowOff>
    </xdr:to>
    <xdr:sp macro="" textlink="">
      <xdr:nvSpPr>
        <xdr:cNvPr id="685" name="フローチャート: 判断 684"/>
        <xdr:cNvSpPr/>
      </xdr:nvSpPr>
      <xdr:spPr>
        <a:xfrm>
          <a:off x="14541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94501</xdr:rowOff>
    </xdr:from>
    <xdr:ext cx="534377" cy="259045"/>
    <xdr:sp macro="" textlink="">
      <xdr:nvSpPr>
        <xdr:cNvPr id="686" name="テキスト ボックス 685"/>
        <xdr:cNvSpPr txBox="1"/>
      </xdr:nvSpPr>
      <xdr:spPr>
        <a:xfrm>
          <a:off x="14325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91877</xdr:rowOff>
    </xdr:from>
    <xdr:to>
      <xdr:col>71</xdr:col>
      <xdr:colOff>177800</xdr:colOff>
      <xdr:row>97</xdr:row>
      <xdr:rowOff>120498</xdr:rowOff>
    </xdr:to>
    <xdr:cxnSp macro="">
      <xdr:nvCxnSpPr>
        <xdr:cNvPr id="687" name="直線コネクタ 686"/>
        <xdr:cNvCxnSpPr/>
      </xdr:nvCxnSpPr>
      <xdr:spPr>
        <a:xfrm>
          <a:off x="12814300" y="16722527"/>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28897</xdr:rowOff>
    </xdr:from>
    <xdr:to>
      <xdr:col>72</xdr:col>
      <xdr:colOff>38100</xdr:colOff>
      <xdr:row>97</xdr:row>
      <xdr:rowOff>130497</xdr:rowOff>
    </xdr:to>
    <xdr:sp macro="" textlink="">
      <xdr:nvSpPr>
        <xdr:cNvPr id="688" name="フローチャート: 判断 687"/>
        <xdr:cNvSpPr/>
      </xdr:nvSpPr>
      <xdr:spPr>
        <a:xfrm>
          <a:off x="13652500" y="1665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147024</xdr:rowOff>
    </xdr:from>
    <xdr:ext cx="534377" cy="259045"/>
    <xdr:sp macro="" textlink="">
      <xdr:nvSpPr>
        <xdr:cNvPr id="689" name="テキスト ボックス 688"/>
        <xdr:cNvSpPr txBox="1"/>
      </xdr:nvSpPr>
      <xdr:spPr>
        <a:xfrm>
          <a:off x="13436111" y="1643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140701</xdr:rowOff>
    </xdr:from>
    <xdr:to>
      <xdr:col>67</xdr:col>
      <xdr:colOff>101600</xdr:colOff>
      <xdr:row>97</xdr:row>
      <xdr:rowOff>70851</xdr:rowOff>
    </xdr:to>
    <xdr:sp macro="" textlink="">
      <xdr:nvSpPr>
        <xdr:cNvPr id="690" name="フローチャート: 判断 689"/>
        <xdr:cNvSpPr/>
      </xdr:nvSpPr>
      <xdr:spPr>
        <a:xfrm>
          <a:off x="12763500" y="1659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87378</xdr:rowOff>
    </xdr:from>
    <xdr:ext cx="534377" cy="259045"/>
    <xdr:sp macro="" textlink="">
      <xdr:nvSpPr>
        <xdr:cNvPr id="691" name="テキスト ボックス 690"/>
        <xdr:cNvSpPr txBox="1"/>
      </xdr:nvSpPr>
      <xdr:spPr>
        <a:xfrm>
          <a:off x="12547111" y="163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163643</xdr:rowOff>
    </xdr:from>
    <xdr:to>
      <xdr:col>85</xdr:col>
      <xdr:colOff>177800</xdr:colOff>
      <xdr:row>97</xdr:row>
      <xdr:rowOff>93793</xdr:rowOff>
    </xdr:to>
    <xdr:sp macro="" textlink="">
      <xdr:nvSpPr>
        <xdr:cNvPr id="697" name="楕円 696"/>
        <xdr:cNvSpPr/>
      </xdr:nvSpPr>
      <xdr:spPr>
        <a:xfrm>
          <a:off x="16268700" y="1662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15070</xdr:rowOff>
    </xdr:from>
    <xdr:ext cx="534377" cy="259045"/>
    <xdr:sp macro="" textlink="">
      <xdr:nvSpPr>
        <xdr:cNvPr id="698" name="積立金該当値テキスト"/>
        <xdr:cNvSpPr txBox="1"/>
      </xdr:nvSpPr>
      <xdr:spPr>
        <a:xfrm>
          <a:off x="16370300" y="164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36012</xdr:rowOff>
    </xdr:from>
    <xdr:to>
      <xdr:col>81</xdr:col>
      <xdr:colOff>101600</xdr:colOff>
      <xdr:row>97</xdr:row>
      <xdr:rowOff>137612</xdr:rowOff>
    </xdr:to>
    <xdr:sp macro="" textlink="">
      <xdr:nvSpPr>
        <xdr:cNvPr id="699" name="楕円 698"/>
        <xdr:cNvSpPr/>
      </xdr:nvSpPr>
      <xdr:spPr>
        <a:xfrm>
          <a:off x="15430500" y="166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128739</xdr:rowOff>
    </xdr:from>
    <xdr:ext cx="534377" cy="259045"/>
    <xdr:sp macro="" textlink="">
      <xdr:nvSpPr>
        <xdr:cNvPr id="700" name="テキスト ボックス 699"/>
        <xdr:cNvSpPr txBox="1"/>
      </xdr:nvSpPr>
      <xdr:spPr>
        <a:xfrm>
          <a:off x="15214111" y="167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50715</xdr:rowOff>
    </xdr:from>
    <xdr:to>
      <xdr:col>76</xdr:col>
      <xdr:colOff>165100</xdr:colOff>
      <xdr:row>97</xdr:row>
      <xdr:rowOff>152315</xdr:rowOff>
    </xdr:to>
    <xdr:sp macro="" textlink="">
      <xdr:nvSpPr>
        <xdr:cNvPr id="701" name="楕円 700"/>
        <xdr:cNvSpPr/>
      </xdr:nvSpPr>
      <xdr:spPr>
        <a:xfrm>
          <a:off x="14541500" y="166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143442</xdr:rowOff>
    </xdr:from>
    <xdr:ext cx="534377" cy="259045"/>
    <xdr:sp macro="" textlink="">
      <xdr:nvSpPr>
        <xdr:cNvPr id="702" name="テキスト ボックス 701"/>
        <xdr:cNvSpPr txBox="1"/>
      </xdr:nvSpPr>
      <xdr:spPr>
        <a:xfrm>
          <a:off x="14325111" y="1677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69698</xdr:rowOff>
    </xdr:from>
    <xdr:to>
      <xdr:col>72</xdr:col>
      <xdr:colOff>38100</xdr:colOff>
      <xdr:row>97</xdr:row>
      <xdr:rowOff>171298</xdr:rowOff>
    </xdr:to>
    <xdr:sp macro="" textlink="">
      <xdr:nvSpPr>
        <xdr:cNvPr id="703" name="楕円 702"/>
        <xdr:cNvSpPr/>
      </xdr:nvSpPr>
      <xdr:spPr>
        <a:xfrm>
          <a:off x="13652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162425</xdr:rowOff>
    </xdr:from>
    <xdr:ext cx="534377" cy="259045"/>
    <xdr:sp macro="" textlink="">
      <xdr:nvSpPr>
        <xdr:cNvPr id="704" name="テキスト ボックス 703"/>
        <xdr:cNvSpPr txBox="1"/>
      </xdr:nvSpPr>
      <xdr:spPr>
        <a:xfrm>
          <a:off x="13436111" y="167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41077</xdr:rowOff>
    </xdr:from>
    <xdr:to>
      <xdr:col>67</xdr:col>
      <xdr:colOff>101600</xdr:colOff>
      <xdr:row>97</xdr:row>
      <xdr:rowOff>142677</xdr:rowOff>
    </xdr:to>
    <xdr:sp macro="" textlink="">
      <xdr:nvSpPr>
        <xdr:cNvPr id="705" name="楕円 704"/>
        <xdr:cNvSpPr/>
      </xdr:nvSpPr>
      <xdr:spPr>
        <a:xfrm>
          <a:off x="12763500" y="166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133804</xdr:rowOff>
    </xdr:from>
    <xdr:ext cx="534377" cy="259045"/>
    <xdr:sp macro="" textlink="">
      <xdr:nvSpPr>
        <xdr:cNvPr id="706" name="テキスト ボックス 705"/>
        <xdr:cNvSpPr txBox="1"/>
      </xdr:nvSpPr>
      <xdr:spPr>
        <a:xfrm>
          <a:off x="12547111" y="1676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26" name="直線コネクタ 725"/>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29"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0" name="直線コネクタ 729"/>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2" name="投資及び出資金平均値テキスト"/>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3" name="フローチャート: 判断 732"/>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35" name="フローチャート: 判断 734"/>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36" name="テキスト ボックス 735"/>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30778</xdr:rowOff>
    </xdr:from>
    <xdr:to>
      <xdr:col>107</xdr:col>
      <xdr:colOff>101600</xdr:colOff>
      <xdr:row>37</xdr:row>
      <xdr:rowOff>132378</xdr:rowOff>
    </xdr:to>
    <xdr:sp macro="" textlink="">
      <xdr:nvSpPr>
        <xdr:cNvPr id="738" name="フローチャート: 判断 737"/>
        <xdr:cNvSpPr/>
      </xdr:nvSpPr>
      <xdr:spPr>
        <a:xfrm>
          <a:off x="20383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148905</xdr:rowOff>
    </xdr:from>
    <xdr:ext cx="469744" cy="259045"/>
    <xdr:sp macro="" textlink="">
      <xdr:nvSpPr>
        <xdr:cNvPr id="739" name="テキスト ボックス 738"/>
        <xdr:cNvSpPr txBox="1"/>
      </xdr:nvSpPr>
      <xdr:spPr>
        <a:xfrm>
          <a:off x="20199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43752</xdr:rowOff>
    </xdr:from>
    <xdr:to>
      <xdr:col>102</xdr:col>
      <xdr:colOff>165100</xdr:colOff>
      <xdr:row>37</xdr:row>
      <xdr:rowOff>145352</xdr:rowOff>
    </xdr:to>
    <xdr:sp macro="" textlink="">
      <xdr:nvSpPr>
        <xdr:cNvPr id="741" name="フローチャート: 判断 740"/>
        <xdr:cNvSpPr/>
      </xdr:nvSpPr>
      <xdr:spPr>
        <a:xfrm>
          <a:off x="19494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161879</xdr:rowOff>
    </xdr:from>
    <xdr:ext cx="469744" cy="259045"/>
    <xdr:sp macro="" textlink="">
      <xdr:nvSpPr>
        <xdr:cNvPr id="742" name="テキスト ボックス 741"/>
        <xdr:cNvSpPr txBox="1"/>
      </xdr:nvSpPr>
      <xdr:spPr>
        <a:xfrm>
          <a:off x="19310428"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9519</xdr:rowOff>
    </xdr:from>
    <xdr:to>
      <xdr:col>98</xdr:col>
      <xdr:colOff>38100</xdr:colOff>
      <xdr:row>37</xdr:row>
      <xdr:rowOff>111119</xdr:rowOff>
    </xdr:to>
    <xdr:sp macro="" textlink="">
      <xdr:nvSpPr>
        <xdr:cNvPr id="743" name="フローチャート: 判断 742"/>
        <xdr:cNvSpPr/>
      </xdr:nvSpPr>
      <xdr:spPr>
        <a:xfrm>
          <a:off x="18605500" y="63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127646</xdr:rowOff>
    </xdr:from>
    <xdr:ext cx="469744" cy="259045"/>
    <xdr:sp macro="" textlink="">
      <xdr:nvSpPr>
        <xdr:cNvPr id="744" name="テキスト ボックス 743"/>
        <xdr:cNvSpPr txBox="1"/>
      </xdr:nvSpPr>
      <xdr:spPr>
        <a:xfrm>
          <a:off x="18421428" y="612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3" name="テキスト ボックス 77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5" name="テキスト ボックス 77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7" name="テキスト ボックス 77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85" name="直線コネクタ 784"/>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88"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89" name="直線コネクタ 788"/>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160383</xdr:rowOff>
    </xdr:from>
    <xdr:to>
      <xdr:col>116</xdr:col>
      <xdr:colOff>63500</xdr:colOff>
      <xdr:row>59</xdr:row>
      <xdr:rowOff>33782</xdr:rowOff>
    </xdr:to>
    <xdr:cxnSp macro="">
      <xdr:nvCxnSpPr>
        <xdr:cNvPr id="790" name="直線コネクタ 789"/>
        <xdr:cNvCxnSpPr/>
      </xdr:nvCxnSpPr>
      <xdr:spPr>
        <a:xfrm flipV="1">
          <a:off x="21323300" y="10104483"/>
          <a:ext cx="8382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91" name="貸付金平均値テキスト"/>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2" name="フローチャート: 判断 791"/>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30407</xdr:rowOff>
    </xdr:from>
    <xdr:to>
      <xdr:col>111</xdr:col>
      <xdr:colOff>177800</xdr:colOff>
      <xdr:row>59</xdr:row>
      <xdr:rowOff>33782</xdr:rowOff>
    </xdr:to>
    <xdr:cxnSp macro="">
      <xdr:nvCxnSpPr>
        <xdr:cNvPr id="793" name="直線コネクタ 792"/>
        <xdr:cNvCxnSpPr/>
      </xdr:nvCxnSpPr>
      <xdr:spPr>
        <a:xfrm>
          <a:off x="20434300" y="10145957"/>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794" name="フローチャート: 判断 793"/>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795" name="テキスト ボックス 794"/>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26488</xdr:rowOff>
    </xdr:from>
    <xdr:to>
      <xdr:col>107</xdr:col>
      <xdr:colOff>50800</xdr:colOff>
      <xdr:row>59</xdr:row>
      <xdr:rowOff>30407</xdr:rowOff>
    </xdr:to>
    <xdr:cxnSp macro="">
      <xdr:nvCxnSpPr>
        <xdr:cNvPr id="796" name="直線コネクタ 795"/>
        <xdr:cNvCxnSpPr/>
      </xdr:nvCxnSpPr>
      <xdr:spPr>
        <a:xfrm>
          <a:off x="19545300" y="1014203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44486</xdr:rowOff>
    </xdr:from>
    <xdr:to>
      <xdr:col>107</xdr:col>
      <xdr:colOff>101600</xdr:colOff>
      <xdr:row>57</xdr:row>
      <xdr:rowOff>146086</xdr:rowOff>
    </xdr:to>
    <xdr:sp macro="" textlink="">
      <xdr:nvSpPr>
        <xdr:cNvPr id="797" name="フローチャート: 判断 796"/>
        <xdr:cNvSpPr/>
      </xdr:nvSpPr>
      <xdr:spPr>
        <a:xfrm>
          <a:off x="20383500" y="98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162613</xdr:rowOff>
    </xdr:from>
    <xdr:ext cx="469744" cy="259045"/>
    <xdr:sp macro="" textlink="">
      <xdr:nvSpPr>
        <xdr:cNvPr id="798" name="テキスト ボックス 797"/>
        <xdr:cNvSpPr txBox="1"/>
      </xdr:nvSpPr>
      <xdr:spPr>
        <a:xfrm>
          <a:off x="20199428" y="959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26488</xdr:rowOff>
    </xdr:from>
    <xdr:to>
      <xdr:col>102</xdr:col>
      <xdr:colOff>114300</xdr:colOff>
      <xdr:row>59</xdr:row>
      <xdr:rowOff>49022</xdr:rowOff>
    </xdr:to>
    <xdr:cxnSp macro="">
      <xdr:nvCxnSpPr>
        <xdr:cNvPr id="799" name="直線コネクタ 798"/>
        <xdr:cNvCxnSpPr/>
      </xdr:nvCxnSpPr>
      <xdr:spPr>
        <a:xfrm flipV="1">
          <a:off x="18656300" y="10142038"/>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132116</xdr:rowOff>
    </xdr:from>
    <xdr:to>
      <xdr:col>102</xdr:col>
      <xdr:colOff>165100</xdr:colOff>
      <xdr:row>57</xdr:row>
      <xdr:rowOff>62266</xdr:rowOff>
    </xdr:to>
    <xdr:sp macro="" textlink="">
      <xdr:nvSpPr>
        <xdr:cNvPr id="800" name="フローチャート: 判断 799"/>
        <xdr:cNvSpPr/>
      </xdr:nvSpPr>
      <xdr:spPr>
        <a:xfrm>
          <a:off x="19494500" y="973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78793</xdr:rowOff>
    </xdr:from>
    <xdr:ext cx="469744" cy="259045"/>
    <xdr:sp macro="" textlink="">
      <xdr:nvSpPr>
        <xdr:cNvPr id="801" name="テキスト ボックス 800"/>
        <xdr:cNvSpPr txBox="1"/>
      </xdr:nvSpPr>
      <xdr:spPr>
        <a:xfrm>
          <a:off x="19310428" y="950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115461</xdr:rowOff>
    </xdr:from>
    <xdr:to>
      <xdr:col>98</xdr:col>
      <xdr:colOff>38100</xdr:colOff>
      <xdr:row>57</xdr:row>
      <xdr:rowOff>45611</xdr:rowOff>
    </xdr:to>
    <xdr:sp macro="" textlink="">
      <xdr:nvSpPr>
        <xdr:cNvPr id="802" name="フローチャート: 判断 801"/>
        <xdr:cNvSpPr/>
      </xdr:nvSpPr>
      <xdr:spPr>
        <a:xfrm>
          <a:off x="18605500" y="9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62138</xdr:rowOff>
    </xdr:from>
    <xdr:ext cx="469744" cy="259045"/>
    <xdr:sp macro="" textlink="">
      <xdr:nvSpPr>
        <xdr:cNvPr id="803" name="テキスト ボックス 802"/>
        <xdr:cNvSpPr txBox="1"/>
      </xdr:nvSpPr>
      <xdr:spPr>
        <a:xfrm>
          <a:off x="18421428" y="9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109583</xdr:rowOff>
    </xdr:from>
    <xdr:to>
      <xdr:col>116</xdr:col>
      <xdr:colOff>114300</xdr:colOff>
      <xdr:row>59</xdr:row>
      <xdr:rowOff>39733</xdr:rowOff>
    </xdr:to>
    <xdr:sp macro="" textlink="">
      <xdr:nvSpPr>
        <xdr:cNvPr id="809" name="楕円 808"/>
        <xdr:cNvSpPr/>
      </xdr:nvSpPr>
      <xdr:spPr>
        <a:xfrm>
          <a:off x="22110700" y="100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24510</xdr:rowOff>
    </xdr:from>
    <xdr:ext cx="469744" cy="259045"/>
    <xdr:sp macro="" textlink="">
      <xdr:nvSpPr>
        <xdr:cNvPr id="810" name="貸付金該当値テキスト"/>
        <xdr:cNvSpPr txBox="1"/>
      </xdr:nvSpPr>
      <xdr:spPr>
        <a:xfrm>
          <a:off x="22212300" y="99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154432</xdr:rowOff>
    </xdr:from>
    <xdr:to>
      <xdr:col>112</xdr:col>
      <xdr:colOff>38100</xdr:colOff>
      <xdr:row>59</xdr:row>
      <xdr:rowOff>84582</xdr:rowOff>
    </xdr:to>
    <xdr:sp macro="" textlink="">
      <xdr:nvSpPr>
        <xdr:cNvPr id="811" name="楕円 810"/>
        <xdr:cNvSpPr/>
      </xdr:nvSpPr>
      <xdr:spPr>
        <a:xfrm>
          <a:off x="21272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75709</xdr:rowOff>
    </xdr:from>
    <xdr:ext cx="378565" cy="259045"/>
    <xdr:sp macro="" textlink="">
      <xdr:nvSpPr>
        <xdr:cNvPr id="812" name="テキスト ボックス 811"/>
        <xdr:cNvSpPr txBox="1"/>
      </xdr:nvSpPr>
      <xdr:spPr>
        <a:xfrm>
          <a:off x="21134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151057</xdr:rowOff>
    </xdr:from>
    <xdr:to>
      <xdr:col>107</xdr:col>
      <xdr:colOff>101600</xdr:colOff>
      <xdr:row>59</xdr:row>
      <xdr:rowOff>81207</xdr:rowOff>
    </xdr:to>
    <xdr:sp macro="" textlink="">
      <xdr:nvSpPr>
        <xdr:cNvPr id="813" name="楕円 812"/>
        <xdr:cNvSpPr/>
      </xdr:nvSpPr>
      <xdr:spPr>
        <a:xfrm>
          <a:off x="20383500" y="100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72334</xdr:rowOff>
    </xdr:from>
    <xdr:ext cx="378565" cy="259045"/>
    <xdr:sp macro="" textlink="">
      <xdr:nvSpPr>
        <xdr:cNvPr id="814" name="テキスト ボックス 813"/>
        <xdr:cNvSpPr txBox="1"/>
      </xdr:nvSpPr>
      <xdr:spPr>
        <a:xfrm>
          <a:off x="20245017" y="1018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147138</xdr:rowOff>
    </xdr:from>
    <xdr:to>
      <xdr:col>102</xdr:col>
      <xdr:colOff>165100</xdr:colOff>
      <xdr:row>59</xdr:row>
      <xdr:rowOff>77288</xdr:rowOff>
    </xdr:to>
    <xdr:sp macro="" textlink="">
      <xdr:nvSpPr>
        <xdr:cNvPr id="815" name="楕円 814"/>
        <xdr:cNvSpPr/>
      </xdr:nvSpPr>
      <xdr:spPr>
        <a:xfrm>
          <a:off x="19494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68415</xdr:rowOff>
    </xdr:from>
    <xdr:ext cx="378565" cy="259045"/>
    <xdr:sp macro="" textlink="">
      <xdr:nvSpPr>
        <xdr:cNvPr id="816" name="テキスト ボックス 815"/>
        <xdr:cNvSpPr txBox="1"/>
      </xdr:nvSpPr>
      <xdr:spPr>
        <a:xfrm>
          <a:off x="19356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169672</xdr:rowOff>
    </xdr:from>
    <xdr:to>
      <xdr:col>98</xdr:col>
      <xdr:colOff>38100</xdr:colOff>
      <xdr:row>59</xdr:row>
      <xdr:rowOff>99822</xdr:rowOff>
    </xdr:to>
    <xdr:sp macro="" textlink="">
      <xdr:nvSpPr>
        <xdr:cNvPr id="817" name="楕円 816"/>
        <xdr:cNvSpPr/>
      </xdr:nvSpPr>
      <xdr:spPr>
        <a:xfrm>
          <a:off x="18605500" y="101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90949</xdr:rowOff>
    </xdr:from>
    <xdr:ext cx="378565" cy="259045"/>
    <xdr:sp macro="" textlink="">
      <xdr:nvSpPr>
        <xdr:cNvPr id="818" name="テキスト ボックス 817"/>
        <xdr:cNvSpPr txBox="1"/>
      </xdr:nvSpPr>
      <xdr:spPr>
        <a:xfrm>
          <a:off x="18467017" y="1020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3" name="直線コネクタ 842"/>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4"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5" name="直線コネクタ 844"/>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46"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47" name="直線コネクタ 846"/>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33801</xdr:rowOff>
    </xdr:from>
    <xdr:to>
      <xdr:col>116</xdr:col>
      <xdr:colOff>63500</xdr:colOff>
      <xdr:row>70</xdr:row>
      <xdr:rowOff>147110</xdr:rowOff>
    </xdr:to>
    <xdr:cxnSp macro="">
      <xdr:nvCxnSpPr>
        <xdr:cNvPr id="848" name="直線コネクタ 847"/>
        <xdr:cNvCxnSpPr/>
      </xdr:nvCxnSpPr>
      <xdr:spPr>
        <a:xfrm>
          <a:off x="21323300" y="12035301"/>
          <a:ext cx="838200" cy="1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122210</xdr:rowOff>
    </xdr:from>
    <xdr:ext cx="534377" cy="259045"/>
    <xdr:sp macro="" textlink="">
      <xdr:nvSpPr>
        <xdr:cNvPr id="849" name="繰出金平均値テキスト"/>
        <xdr:cNvSpPr txBox="1"/>
      </xdr:nvSpPr>
      <xdr:spPr>
        <a:xfrm>
          <a:off x="22212300" y="128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0" name="フローチャート: 判断 849"/>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127756</xdr:rowOff>
    </xdr:from>
    <xdr:to>
      <xdr:col>111</xdr:col>
      <xdr:colOff>177800</xdr:colOff>
      <xdr:row>70</xdr:row>
      <xdr:rowOff>33801</xdr:rowOff>
    </xdr:to>
    <xdr:cxnSp macro="">
      <xdr:nvCxnSpPr>
        <xdr:cNvPr id="851" name="直線コネクタ 850"/>
        <xdr:cNvCxnSpPr/>
      </xdr:nvCxnSpPr>
      <xdr:spPr>
        <a:xfrm>
          <a:off x="20434300" y="11957806"/>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2" name="フローチャート: 判断 851"/>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20979</xdr:rowOff>
    </xdr:from>
    <xdr:ext cx="534377" cy="259045"/>
    <xdr:sp macro="" textlink="">
      <xdr:nvSpPr>
        <xdr:cNvPr id="853" name="テキスト ボックス 852"/>
        <xdr:cNvSpPr txBox="1"/>
      </xdr:nvSpPr>
      <xdr:spPr>
        <a:xfrm>
          <a:off x="21056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127756</xdr:rowOff>
    </xdr:from>
    <xdr:to>
      <xdr:col>107</xdr:col>
      <xdr:colOff>50800</xdr:colOff>
      <xdr:row>70</xdr:row>
      <xdr:rowOff>38450</xdr:rowOff>
    </xdr:to>
    <xdr:cxnSp macro="">
      <xdr:nvCxnSpPr>
        <xdr:cNvPr id="854" name="直線コネクタ 853"/>
        <xdr:cNvCxnSpPr/>
      </xdr:nvCxnSpPr>
      <xdr:spPr>
        <a:xfrm flipV="1">
          <a:off x="19545300" y="11957806"/>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24720</xdr:rowOff>
    </xdr:from>
    <xdr:to>
      <xdr:col>107</xdr:col>
      <xdr:colOff>101600</xdr:colOff>
      <xdr:row>73</xdr:row>
      <xdr:rowOff>126320</xdr:rowOff>
    </xdr:to>
    <xdr:sp macro="" textlink="">
      <xdr:nvSpPr>
        <xdr:cNvPr id="855" name="フローチャート: 判断 854"/>
        <xdr:cNvSpPr/>
      </xdr:nvSpPr>
      <xdr:spPr>
        <a:xfrm>
          <a:off x="20383500" y="125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117447</xdr:rowOff>
    </xdr:from>
    <xdr:ext cx="534377" cy="259045"/>
    <xdr:sp macro="" textlink="">
      <xdr:nvSpPr>
        <xdr:cNvPr id="856" name="テキスト ボックス 855"/>
        <xdr:cNvSpPr txBox="1"/>
      </xdr:nvSpPr>
      <xdr:spPr>
        <a:xfrm>
          <a:off x="20167111" y="126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38450</xdr:rowOff>
    </xdr:from>
    <xdr:to>
      <xdr:col>102</xdr:col>
      <xdr:colOff>114300</xdr:colOff>
      <xdr:row>71</xdr:row>
      <xdr:rowOff>8293</xdr:rowOff>
    </xdr:to>
    <xdr:cxnSp macro="">
      <xdr:nvCxnSpPr>
        <xdr:cNvPr id="857" name="直線コネクタ 856"/>
        <xdr:cNvCxnSpPr/>
      </xdr:nvCxnSpPr>
      <xdr:spPr>
        <a:xfrm flipV="1">
          <a:off x="18656300" y="12039950"/>
          <a:ext cx="889000" cy="1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63906</xdr:rowOff>
    </xdr:from>
    <xdr:to>
      <xdr:col>102</xdr:col>
      <xdr:colOff>165100</xdr:colOff>
      <xdr:row>73</xdr:row>
      <xdr:rowOff>165506</xdr:rowOff>
    </xdr:to>
    <xdr:sp macro="" textlink="">
      <xdr:nvSpPr>
        <xdr:cNvPr id="858" name="フローチャート: 判断 857"/>
        <xdr:cNvSpPr/>
      </xdr:nvSpPr>
      <xdr:spPr>
        <a:xfrm>
          <a:off x="19494500" y="12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156633</xdr:rowOff>
    </xdr:from>
    <xdr:ext cx="534377" cy="259045"/>
    <xdr:sp macro="" textlink="">
      <xdr:nvSpPr>
        <xdr:cNvPr id="859" name="テキスト ボックス 858"/>
        <xdr:cNvSpPr txBox="1"/>
      </xdr:nvSpPr>
      <xdr:spPr>
        <a:xfrm>
          <a:off x="19278111" y="126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111837</xdr:rowOff>
    </xdr:from>
    <xdr:to>
      <xdr:col>98</xdr:col>
      <xdr:colOff>38100</xdr:colOff>
      <xdr:row>74</xdr:row>
      <xdr:rowOff>41987</xdr:rowOff>
    </xdr:to>
    <xdr:sp macro="" textlink="">
      <xdr:nvSpPr>
        <xdr:cNvPr id="860" name="フローチャート: 判断 859"/>
        <xdr:cNvSpPr/>
      </xdr:nvSpPr>
      <xdr:spPr>
        <a:xfrm>
          <a:off x="18605500" y="1262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33114</xdr:rowOff>
    </xdr:from>
    <xdr:ext cx="534377" cy="259045"/>
    <xdr:sp macro="" textlink="">
      <xdr:nvSpPr>
        <xdr:cNvPr id="861" name="テキスト ボックス 860"/>
        <xdr:cNvSpPr txBox="1"/>
      </xdr:nvSpPr>
      <xdr:spPr>
        <a:xfrm>
          <a:off x="18389111" y="127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96310</xdr:rowOff>
    </xdr:from>
    <xdr:to>
      <xdr:col>116</xdr:col>
      <xdr:colOff>114300</xdr:colOff>
      <xdr:row>71</xdr:row>
      <xdr:rowOff>26460</xdr:rowOff>
    </xdr:to>
    <xdr:sp macro="" textlink="">
      <xdr:nvSpPr>
        <xdr:cNvPr id="867" name="楕円 866"/>
        <xdr:cNvSpPr/>
      </xdr:nvSpPr>
      <xdr:spPr>
        <a:xfrm>
          <a:off x="22110700" y="1209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49337</xdr:rowOff>
    </xdr:from>
    <xdr:ext cx="534377" cy="259045"/>
    <xdr:sp macro="" textlink="">
      <xdr:nvSpPr>
        <xdr:cNvPr id="868" name="繰出金該当値テキスト"/>
        <xdr:cNvSpPr txBox="1"/>
      </xdr:nvSpPr>
      <xdr:spPr>
        <a:xfrm>
          <a:off x="22212300" y="120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154451</xdr:rowOff>
    </xdr:from>
    <xdr:to>
      <xdr:col>112</xdr:col>
      <xdr:colOff>38100</xdr:colOff>
      <xdr:row>70</xdr:row>
      <xdr:rowOff>84601</xdr:rowOff>
    </xdr:to>
    <xdr:sp macro="" textlink="">
      <xdr:nvSpPr>
        <xdr:cNvPr id="869" name="楕円 868"/>
        <xdr:cNvSpPr/>
      </xdr:nvSpPr>
      <xdr:spPr>
        <a:xfrm>
          <a:off x="21272500" y="119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101128</xdr:rowOff>
    </xdr:from>
    <xdr:ext cx="599010" cy="259045"/>
    <xdr:sp macro="" textlink="">
      <xdr:nvSpPr>
        <xdr:cNvPr id="870" name="テキスト ボックス 869"/>
        <xdr:cNvSpPr txBox="1"/>
      </xdr:nvSpPr>
      <xdr:spPr>
        <a:xfrm>
          <a:off x="21023795" y="1175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76956</xdr:rowOff>
    </xdr:from>
    <xdr:to>
      <xdr:col>107</xdr:col>
      <xdr:colOff>101600</xdr:colOff>
      <xdr:row>70</xdr:row>
      <xdr:rowOff>7106</xdr:rowOff>
    </xdr:to>
    <xdr:sp macro="" textlink="">
      <xdr:nvSpPr>
        <xdr:cNvPr id="871" name="楕円 870"/>
        <xdr:cNvSpPr/>
      </xdr:nvSpPr>
      <xdr:spPr>
        <a:xfrm>
          <a:off x="20383500" y="119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23633</xdr:rowOff>
    </xdr:from>
    <xdr:ext cx="599010" cy="259045"/>
    <xdr:sp macro="" textlink="">
      <xdr:nvSpPr>
        <xdr:cNvPr id="872" name="テキスト ボックス 871"/>
        <xdr:cNvSpPr txBox="1"/>
      </xdr:nvSpPr>
      <xdr:spPr>
        <a:xfrm>
          <a:off x="20134795" y="116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159100</xdr:rowOff>
    </xdr:from>
    <xdr:to>
      <xdr:col>102</xdr:col>
      <xdr:colOff>165100</xdr:colOff>
      <xdr:row>70</xdr:row>
      <xdr:rowOff>89250</xdr:rowOff>
    </xdr:to>
    <xdr:sp macro="" textlink="">
      <xdr:nvSpPr>
        <xdr:cNvPr id="873" name="楕円 872"/>
        <xdr:cNvSpPr/>
      </xdr:nvSpPr>
      <xdr:spPr>
        <a:xfrm>
          <a:off x="19494500" y="119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105777</xdr:rowOff>
    </xdr:from>
    <xdr:ext cx="599010" cy="259045"/>
    <xdr:sp macro="" textlink="">
      <xdr:nvSpPr>
        <xdr:cNvPr id="874" name="テキスト ボックス 873"/>
        <xdr:cNvSpPr txBox="1"/>
      </xdr:nvSpPr>
      <xdr:spPr>
        <a:xfrm>
          <a:off x="19245795" y="1176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128943</xdr:rowOff>
    </xdr:from>
    <xdr:to>
      <xdr:col>98</xdr:col>
      <xdr:colOff>38100</xdr:colOff>
      <xdr:row>71</xdr:row>
      <xdr:rowOff>59093</xdr:rowOff>
    </xdr:to>
    <xdr:sp macro="" textlink="">
      <xdr:nvSpPr>
        <xdr:cNvPr id="875" name="楕円 874"/>
        <xdr:cNvSpPr/>
      </xdr:nvSpPr>
      <xdr:spPr>
        <a:xfrm>
          <a:off x="18605500" y="121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75620</xdr:rowOff>
    </xdr:from>
    <xdr:ext cx="534377" cy="259045"/>
    <xdr:sp macro="" textlink="">
      <xdr:nvSpPr>
        <xdr:cNvPr id="876" name="テキスト ボックス 875"/>
        <xdr:cNvSpPr txBox="1"/>
      </xdr:nvSpPr>
      <xdr:spPr>
        <a:xfrm>
          <a:off x="18389111" y="119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主な構成比の状況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144,636</a:t>
          </a:r>
          <a:r>
            <a:rPr kumimoji="1" lang="ja-JP" altLang="en-US" sz="1300">
              <a:latin typeface="ＭＳ Ｐゴシック" panose="020B0600070205080204" pitchFamily="50" charset="-128"/>
              <a:ea typeface="ＭＳ Ｐゴシック" panose="020B0600070205080204" pitchFamily="50" charset="-128"/>
            </a:rPr>
            <a:t>円となっており、前年度に引き続き類似団体内で最も高くなった。面積が広大なため支所の数と職員配置数が多いこと、常備消防を直営していることが主な要因である。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129,366</a:t>
          </a:r>
          <a:r>
            <a:rPr kumimoji="1" lang="ja-JP" altLang="en-US" sz="1300">
              <a:latin typeface="ＭＳ Ｐゴシック" panose="020B0600070205080204" pitchFamily="50" charset="-128"/>
              <a:ea typeface="ＭＳ Ｐゴシック" panose="020B0600070205080204" pitchFamily="50" charset="-128"/>
            </a:rPr>
            <a:t>円となっており、前年度から高くなった。主な要因は一部事務組合負担金、多面的機能支払交付金、バス運行事業や病院事業への補助金の増である。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125,914</a:t>
          </a:r>
          <a:r>
            <a:rPr kumimoji="1" lang="ja-JP" altLang="en-US" sz="1300">
              <a:latin typeface="ＭＳ Ｐゴシック" panose="020B0600070205080204" pitchFamily="50" charset="-128"/>
              <a:ea typeface="ＭＳ Ｐゴシック" panose="020B0600070205080204" pitchFamily="50" charset="-128"/>
            </a:rPr>
            <a:t>円となっており、経年比較すると下がってきているが、依然として類似団体内では最も高く、全国平均や広島県平均と比較しても２倍以上上回る状況である。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その他の特徴</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・普通建設事業費（うち更新整備）は、大朝体育館や千代田中学校体育館の改修やどんぐり荘（宿泊施設）の改修等により高額となり、住民一人当たり</a:t>
          </a:r>
          <a:r>
            <a:rPr kumimoji="1" lang="en-US" altLang="ja-JP" sz="1300">
              <a:latin typeface="ＭＳ Ｐゴシック" panose="020B0600070205080204" pitchFamily="50" charset="-128"/>
              <a:ea typeface="ＭＳ Ｐゴシック" panose="020B0600070205080204" pitchFamily="50" charset="-128"/>
            </a:rPr>
            <a:t>76,158</a:t>
          </a:r>
          <a:r>
            <a:rPr kumimoji="1" lang="ja-JP" altLang="en-US" sz="1300">
              <a:latin typeface="ＭＳ Ｐゴシック" panose="020B0600070205080204" pitchFamily="50" charset="-128"/>
              <a:ea typeface="ＭＳ Ｐゴシック" panose="020B0600070205080204" pitchFamily="50" charset="-128"/>
            </a:rPr>
            <a:t>円となった。また、災害復旧事業費は、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月豪雨災害により、住民一人当たり</a:t>
          </a:r>
          <a:r>
            <a:rPr kumimoji="1" lang="en-US" altLang="ja-JP" sz="1300">
              <a:latin typeface="ＭＳ Ｐゴシック" panose="020B0600070205080204" pitchFamily="50" charset="-128"/>
              <a:ea typeface="ＭＳ Ｐゴシック" panose="020B0600070205080204" pitchFamily="50" charset="-128"/>
            </a:rPr>
            <a:t>27,855</a:t>
          </a:r>
          <a:r>
            <a:rPr kumimoji="1" lang="ja-JP" altLang="en-US" sz="1300">
              <a:latin typeface="ＭＳ Ｐゴシック" panose="020B0600070205080204" pitchFamily="50" charset="-128"/>
              <a:ea typeface="ＭＳ Ｐゴシック" panose="020B0600070205080204" pitchFamily="50" charset="-128"/>
            </a:rPr>
            <a:t>円と高くなった。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19,029
18,588
646.20
17,410,231
16,815,834
202,031
9,611,014
17,350,421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94.0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47879</xdr:rowOff>
    </xdr:from>
    <xdr:to>
      <xdr:col>24</xdr:col>
      <xdr:colOff>63500</xdr:colOff>
      <xdr:row>36</xdr:row>
      <xdr:rowOff>31115</xdr:rowOff>
    </xdr:to>
    <xdr:cxnSp macro="">
      <xdr:nvCxnSpPr>
        <xdr:cNvPr id="61" name="直線コネクタ 60"/>
        <xdr:cNvCxnSpPr/>
      </xdr:nvCxnSpPr>
      <xdr:spPr>
        <a:xfrm>
          <a:off x="3797300" y="6048629"/>
          <a:ext cx="8382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9779</xdr:rowOff>
    </xdr:from>
    <xdr:to>
      <xdr:col>19</xdr:col>
      <xdr:colOff>177800</xdr:colOff>
      <xdr:row>35</xdr:row>
      <xdr:rowOff>47879</xdr:rowOff>
    </xdr:to>
    <xdr:cxnSp macro="">
      <xdr:nvCxnSpPr>
        <xdr:cNvPr id="64" name="直線コネクタ 63"/>
        <xdr:cNvCxnSpPr/>
      </xdr:nvCxnSpPr>
      <xdr:spPr>
        <a:xfrm>
          <a:off x="2908300" y="5839079"/>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9779</xdr:rowOff>
    </xdr:from>
    <xdr:to>
      <xdr:col>15</xdr:col>
      <xdr:colOff>50800</xdr:colOff>
      <xdr:row>34</xdr:row>
      <xdr:rowOff>117602</xdr:rowOff>
    </xdr:to>
    <xdr:cxnSp macro="">
      <xdr:nvCxnSpPr>
        <xdr:cNvPr id="67" name="直線コネクタ 66"/>
        <xdr:cNvCxnSpPr/>
      </xdr:nvCxnSpPr>
      <xdr:spPr>
        <a:xfrm flipV="1">
          <a:off x="2019300" y="5839079"/>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93616</xdr:rowOff>
    </xdr:from>
    <xdr:ext cx="469744" cy="259045"/>
    <xdr:sp macro="" textlink="">
      <xdr:nvSpPr>
        <xdr:cNvPr id="69" name="テキスト ボックス 68"/>
        <xdr:cNvSpPr txBox="1"/>
      </xdr:nvSpPr>
      <xdr:spPr>
        <a:xfrm>
          <a:off x="2673428"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117602</xdr:rowOff>
    </xdr:from>
    <xdr:to>
      <xdr:col>10</xdr:col>
      <xdr:colOff>114300</xdr:colOff>
      <xdr:row>35</xdr:row>
      <xdr:rowOff>13589</xdr:rowOff>
    </xdr:to>
    <xdr:cxnSp macro="">
      <xdr:nvCxnSpPr>
        <xdr:cNvPr id="70" name="直線コネクタ 69"/>
        <xdr:cNvCxnSpPr/>
      </xdr:nvCxnSpPr>
      <xdr:spPr>
        <a:xfrm flipV="1">
          <a:off x="1130300" y="594690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9669</xdr:rowOff>
    </xdr:from>
    <xdr:ext cx="469744" cy="259045"/>
    <xdr:sp macro="" textlink="">
      <xdr:nvSpPr>
        <xdr:cNvPr id="72" name="テキスト ボックス 71"/>
        <xdr:cNvSpPr txBox="1"/>
      </xdr:nvSpPr>
      <xdr:spPr>
        <a:xfrm>
          <a:off x="178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55008</xdr:rowOff>
    </xdr:from>
    <xdr:ext cx="469744" cy="259045"/>
    <xdr:sp macro="" textlink="">
      <xdr:nvSpPr>
        <xdr:cNvPr id="74" name="テキスト ボックス 73"/>
        <xdr:cNvSpPr txBox="1"/>
      </xdr:nvSpPr>
      <xdr:spPr>
        <a:xfrm>
          <a:off x="895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80" name="楕円 79"/>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130192</xdr:rowOff>
    </xdr:from>
    <xdr:ext cx="469744" cy="259045"/>
    <xdr:sp macro="" textlink="">
      <xdr:nvSpPr>
        <xdr:cNvPr id="81" name="議会費該当値テキスト"/>
        <xdr:cNvSpPr txBox="1"/>
      </xdr:nvSpPr>
      <xdr:spPr>
        <a:xfrm>
          <a:off x="4686300" y="613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168529</xdr:rowOff>
    </xdr:from>
    <xdr:to>
      <xdr:col>20</xdr:col>
      <xdr:colOff>38100</xdr:colOff>
      <xdr:row>35</xdr:row>
      <xdr:rowOff>98679</xdr:rowOff>
    </xdr:to>
    <xdr:sp macro="" textlink="">
      <xdr:nvSpPr>
        <xdr:cNvPr id="82" name="楕円 81"/>
        <xdr:cNvSpPr/>
      </xdr:nvSpPr>
      <xdr:spPr>
        <a:xfrm>
          <a:off x="3746500" y="59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115206</xdr:rowOff>
    </xdr:from>
    <xdr:ext cx="469744" cy="259045"/>
    <xdr:sp macro="" textlink="">
      <xdr:nvSpPr>
        <xdr:cNvPr id="83" name="テキスト ボックス 82"/>
        <xdr:cNvSpPr txBox="1"/>
      </xdr:nvSpPr>
      <xdr:spPr>
        <a:xfrm>
          <a:off x="3562428" y="577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130429</xdr:rowOff>
    </xdr:from>
    <xdr:to>
      <xdr:col>15</xdr:col>
      <xdr:colOff>101600</xdr:colOff>
      <xdr:row>34</xdr:row>
      <xdr:rowOff>60579</xdr:rowOff>
    </xdr:to>
    <xdr:sp macro="" textlink="">
      <xdr:nvSpPr>
        <xdr:cNvPr id="84" name="楕円 83"/>
        <xdr:cNvSpPr/>
      </xdr:nvSpPr>
      <xdr:spPr>
        <a:xfrm>
          <a:off x="2857500" y="5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77106</xdr:rowOff>
    </xdr:from>
    <xdr:ext cx="469744" cy="259045"/>
    <xdr:sp macro="" textlink="">
      <xdr:nvSpPr>
        <xdr:cNvPr id="85" name="テキスト ボックス 84"/>
        <xdr:cNvSpPr txBox="1"/>
      </xdr:nvSpPr>
      <xdr:spPr>
        <a:xfrm>
          <a:off x="2673428" y="556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66802</xdr:rowOff>
    </xdr:from>
    <xdr:to>
      <xdr:col>10</xdr:col>
      <xdr:colOff>165100</xdr:colOff>
      <xdr:row>34</xdr:row>
      <xdr:rowOff>168402</xdr:rowOff>
    </xdr:to>
    <xdr:sp macro="" textlink="">
      <xdr:nvSpPr>
        <xdr:cNvPr id="86" name="楕円 85"/>
        <xdr:cNvSpPr/>
      </xdr:nvSpPr>
      <xdr:spPr>
        <a:xfrm>
          <a:off x="1968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159529</xdr:rowOff>
    </xdr:from>
    <xdr:ext cx="469744" cy="259045"/>
    <xdr:sp macro="" textlink="">
      <xdr:nvSpPr>
        <xdr:cNvPr id="87" name="テキスト ボックス 86"/>
        <xdr:cNvSpPr txBox="1"/>
      </xdr:nvSpPr>
      <xdr:spPr>
        <a:xfrm>
          <a:off x="1784428"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134239</xdr:rowOff>
    </xdr:from>
    <xdr:to>
      <xdr:col>6</xdr:col>
      <xdr:colOff>38100</xdr:colOff>
      <xdr:row>35</xdr:row>
      <xdr:rowOff>64389</xdr:rowOff>
    </xdr:to>
    <xdr:sp macro="" textlink="">
      <xdr:nvSpPr>
        <xdr:cNvPr id="88" name="楕円 87"/>
        <xdr:cNvSpPr/>
      </xdr:nvSpPr>
      <xdr:spPr>
        <a:xfrm>
          <a:off x="1079500" y="59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55516</xdr:rowOff>
    </xdr:from>
    <xdr:ext cx="469744" cy="259045"/>
    <xdr:sp macro="" textlink="">
      <xdr:nvSpPr>
        <xdr:cNvPr id="89" name="テキスト ボックス 88"/>
        <xdr:cNvSpPr txBox="1"/>
      </xdr:nvSpPr>
      <xdr:spPr>
        <a:xfrm>
          <a:off x="895428" y="60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155877</xdr:rowOff>
    </xdr:from>
    <xdr:to>
      <xdr:col>24</xdr:col>
      <xdr:colOff>63500</xdr:colOff>
      <xdr:row>54</xdr:row>
      <xdr:rowOff>156975</xdr:rowOff>
    </xdr:to>
    <xdr:cxnSp macro="">
      <xdr:nvCxnSpPr>
        <xdr:cNvPr id="119" name="直線コネクタ 118"/>
        <xdr:cNvCxnSpPr/>
      </xdr:nvCxnSpPr>
      <xdr:spPr>
        <a:xfrm flipV="1">
          <a:off x="3797300" y="9414177"/>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163758</xdr:rowOff>
    </xdr:from>
    <xdr:ext cx="534377" cy="259045"/>
    <xdr:sp macro="" textlink="">
      <xdr:nvSpPr>
        <xdr:cNvPr id="120" name="総務費平均値テキスト"/>
        <xdr:cNvSpPr txBox="1"/>
      </xdr:nvSpPr>
      <xdr:spPr>
        <a:xfrm>
          <a:off x="4686300" y="976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156975</xdr:rowOff>
    </xdr:from>
    <xdr:to>
      <xdr:col>19</xdr:col>
      <xdr:colOff>177800</xdr:colOff>
      <xdr:row>55</xdr:row>
      <xdr:rowOff>47826</xdr:rowOff>
    </xdr:to>
    <xdr:cxnSp macro="">
      <xdr:nvCxnSpPr>
        <xdr:cNvPr id="122" name="直線コネクタ 121"/>
        <xdr:cNvCxnSpPr/>
      </xdr:nvCxnSpPr>
      <xdr:spPr>
        <a:xfrm flipV="1">
          <a:off x="2908300" y="9415275"/>
          <a:ext cx="889000" cy="6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161449</xdr:rowOff>
    </xdr:from>
    <xdr:ext cx="599010" cy="259045"/>
    <xdr:sp macro="" textlink="">
      <xdr:nvSpPr>
        <xdr:cNvPr id="124" name="テキスト ボックス 123"/>
        <xdr:cNvSpPr txBox="1"/>
      </xdr:nvSpPr>
      <xdr:spPr>
        <a:xfrm>
          <a:off x="3497795" y="97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47826</xdr:rowOff>
    </xdr:from>
    <xdr:to>
      <xdr:col>15</xdr:col>
      <xdr:colOff>50800</xdr:colOff>
      <xdr:row>55</xdr:row>
      <xdr:rowOff>55149</xdr:rowOff>
    </xdr:to>
    <xdr:cxnSp macro="">
      <xdr:nvCxnSpPr>
        <xdr:cNvPr id="125" name="直線コネクタ 124"/>
        <xdr:cNvCxnSpPr/>
      </xdr:nvCxnSpPr>
      <xdr:spPr>
        <a:xfrm flipV="1">
          <a:off x="2019300" y="9477576"/>
          <a:ext cx="889000" cy="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13012</xdr:rowOff>
    </xdr:from>
    <xdr:ext cx="599010" cy="259045"/>
    <xdr:sp macro="" textlink="">
      <xdr:nvSpPr>
        <xdr:cNvPr id="127" name="テキスト ボックス 126"/>
        <xdr:cNvSpPr txBox="1"/>
      </xdr:nvSpPr>
      <xdr:spPr>
        <a:xfrm>
          <a:off x="2608795" y="978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55149</xdr:rowOff>
    </xdr:from>
    <xdr:to>
      <xdr:col>10</xdr:col>
      <xdr:colOff>114300</xdr:colOff>
      <xdr:row>55</xdr:row>
      <xdr:rowOff>108100</xdr:rowOff>
    </xdr:to>
    <xdr:cxnSp macro="">
      <xdr:nvCxnSpPr>
        <xdr:cNvPr id="128" name="直線コネクタ 127"/>
        <xdr:cNvCxnSpPr/>
      </xdr:nvCxnSpPr>
      <xdr:spPr>
        <a:xfrm flipV="1">
          <a:off x="1130300" y="9484899"/>
          <a:ext cx="889000" cy="5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55432</xdr:rowOff>
    </xdr:from>
    <xdr:ext cx="534377" cy="259045"/>
    <xdr:sp macro="" textlink="">
      <xdr:nvSpPr>
        <xdr:cNvPr id="130" name="テキスト ボックス 129"/>
        <xdr:cNvSpPr txBox="1"/>
      </xdr:nvSpPr>
      <xdr:spPr>
        <a:xfrm>
          <a:off x="1752111" y="98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154202</xdr:rowOff>
    </xdr:from>
    <xdr:ext cx="599010" cy="259045"/>
    <xdr:sp macro="" textlink="">
      <xdr:nvSpPr>
        <xdr:cNvPr id="132" name="テキスト ボックス 131"/>
        <xdr:cNvSpPr txBox="1"/>
      </xdr:nvSpPr>
      <xdr:spPr>
        <a:xfrm>
          <a:off x="830795" y="97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105077</xdr:rowOff>
    </xdr:from>
    <xdr:to>
      <xdr:col>24</xdr:col>
      <xdr:colOff>114300</xdr:colOff>
      <xdr:row>55</xdr:row>
      <xdr:rowOff>35227</xdr:rowOff>
    </xdr:to>
    <xdr:sp macro="" textlink="">
      <xdr:nvSpPr>
        <xdr:cNvPr id="138" name="楕円 137"/>
        <xdr:cNvSpPr/>
      </xdr:nvSpPr>
      <xdr:spPr>
        <a:xfrm>
          <a:off x="4584700" y="93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127954</xdr:rowOff>
    </xdr:from>
    <xdr:ext cx="599010" cy="259045"/>
    <xdr:sp macro="" textlink="">
      <xdr:nvSpPr>
        <xdr:cNvPr id="139" name="総務費該当値テキスト"/>
        <xdr:cNvSpPr txBox="1"/>
      </xdr:nvSpPr>
      <xdr:spPr>
        <a:xfrm>
          <a:off x="4686300" y="921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106175</xdr:rowOff>
    </xdr:from>
    <xdr:to>
      <xdr:col>20</xdr:col>
      <xdr:colOff>38100</xdr:colOff>
      <xdr:row>55</xdr:row>
      <xdr:rowOff>36325</xdr:rowOff>
    </xdr:to>
    <xdr:sp macro="" textlink="">
      <xdr:nvSpPr>
        <xdr:cNvPr id="140" name="楕円 139"/>
        <xdr:cNvSpPr/>
      </xdr:nvSpPr>
      <xdr:spPr>
        <a:xfrm>
          <a:off x="3746500" y="936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52852</xdr:rowOff>
    </xdr:from>
    <xdr:ext cx="599010" cy="259045"/>
    <xdr:sp macro="" textlink="">
      <xdr:nvSpPr>
        <xdr:cNvPr id="141" name="テキスト ボックス 140"/>
        <xdr:cNvSpPr txBox="1"/>
      </xdr:nvSpPr>
      <xdr:spPr>
        <a:xfrm>
          <a:off x="3497795" y="913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168476</xdr:rowOff>
    </xdr:from>
    <xdr:to>
      <xdr:col>15</xdr:col>
      <xdr:colOff>101600</xdr:colOff>
      <xdr:row>55</xdr:row>
      <xdr:rowOff>98626</xdr:rowOff>
    </xdr:to>
    <xdr:sp macro="" textlink="">
      <xdr:nvSpPr>
        <xdr:cNvPr id="142" name="楕円 141"/>
        <xdr:cNvSpPr/>
      </xdr:nvSpPr>
      <xdr:spPr>
        <a:xfrm>
          <a:off x="2857500" y="94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115153</xdr:rowOff>
    </xdr:from>
    <xdr:ext cx="599010" cy="259045"/>
    <xdr:sp macro="" textlink="">
      <xdr:nvSpPr>
        <xdr:cNvPr id="143" name="テキスト ボックス 142"/>
        <xdr:cNvSpPr txBox="1"/>
      </xdr:nvSpPr>
      <xdr:spPr>
        <a:xfrm>
          <a:off x="2608795" y="920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4349</xdr:rowOff>
    </xdr:from>
    <xdr:to>
      <xdr:col>10</xdr:col>
      <xdr:colOff>165100</xdr:colOff>
      <xdr:row>55</xdr:row>
      <xdr:rowOff>105949</xdr:rowOff>
    </xdr:to>
    <xdr:sp macro="" textlink="">
      <xdr:nvSpPr>
        <xdr:cNvPr id="144" name="楕円 143"/>
        <xdr:cNvSpPr/>
      </xdr:nvSpPr>
      <xdr:spPr>
        <a:xfrm>
          <a:off x="1968500" y="94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122476</xdr:rowOff>
    </xdr:from>
    <xdr:ext cx="599010" cy="259045"/>
    <xdr:sp macro="" textlink="">
      <xdr:nvSpPr>
        <xdr:cNvPr id="145" name="テキスト ボックス 144"/>
        <xdr:cNvSpPr txBox="1"/>
      </xdr:nvSpPr>
      <xdr:spPr>
        <a:xfrm>
          <a:off x="1719795" y="92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57300</xdr:rowOff>
    </xdr:from>
    <xdr:to>
      <xdr:col>6</xdr:col>
      <xdr:colOff>38100</xdr:colOff>
      <xdr:row>55</xdr:row>
      <xdr:rowOff>158900</xdr:rowOff>
    </xdr:to>
    <xdr:sp macro="" textlink="">
      <xdr:nvSpPr>
        <xdr:cNvPr id="146" name="楕円 145"/>
        <xdr:cNvSpPr/>
      </xdr:nvSpPr>
      <xdr:spPr>
        <a:xfrm>
          <a:off x="1079500" y="94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3977</xdr:rowOff>
    </xdr:from>
    <xdr:ext cx="599010" cy="259045"/>
    <xdr:sp macro="" textlink="">
      <xdr:nvSpPr>
        <xdr:cNvPr id="147" name="テキスト ボックス 146"/>
        <xdr:cNvSpPr txBox="1"/>
      </xdr:nvSpPr>
      <xdr:spPr>
        <a:xfrm>
          <a:off x="830795" y="926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124302</xdr:rowOff>
    </xdr:from>
    <xdr:to>
      <xdr:col>24</xdr:col>
      <xdr:colOff>63500</xdr:colOff>
      <xdr:row>71</xdr:row>
      <xdr:rowOff>152779</xdr:rowOff>
    </xdr:to>
    <xdr:cxnSp macro="">
      <xdr:nvCxnSpPr>
        <xdr:cNvPr id="179" name="直線コネクタ 178"/>
        <xdr:cNvCxnSpPr/>
      </xdr:nvCxnSpPr>
      <xdr:spPr>
        <a:xfrm>
          <a:off x="3797300" y="12297252"/>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140071</xdr:rowOff>
    </xdr:from>
    <xdr:ext cx="599010" cy="259045"/>
    <xdr:sp macro="" textlink="">
      <xdr:nvSpPr>
        <xdr:cNvPr id="180" name="民生費平均値テキスト"/>
        <xdr:cNvSpPr txBox="1"/>
      </xdr:nvSpPr>
      <xdr:spPr>
        <a:xfrm>
          <a:off x="4686300" y="12998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124302</xdr:rowOff>
    </xdr:from>
    <xdr:to>
      <xdr:col>19</xdr:col>
      <xdr:colOff>177800</xdr:colOff>
      <xdr:row>72</xdr:row>
      <xdr:rowOff>53240</xdr:rowOff>
    </xdr:to>
    <xdr:cxnSp macro="">
      <xdr:nvCxnSpPr>
        <xdr:cNvPr id="182" name="直線コネクタ 181"/>
        <xdr:cNvCxnSpPr/>
      </xdr:nvCxnSpPr>
      <xdr:spPr>
        <a:xfrm flipV="1">
          <a:off x="2908300" y="12297252"/>
          <a:ext cx="889000" cy="10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20530</xdr:rowOff>
    </xdr:from>
    <xdr:ext cx="599010" cy="259045"/>
    <xdr:sp macro="" textlink="">
      <xdr:nvSpPr>
        <xdr:cNvPr id="184" name="テキスト ボックス 183"/>
        <xdr:cNvSpPr txBox="1"/>
      </xdr:nvSpPr>
      <xdr:spPr>
        <a:xfrm>
          <a:off x="3497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49354</xdr:rowOff>
    </xdr:from>
    <xdr:to>
      <xdr:col>15</xdr:col>
      <xdr:colOff>50800</xdr:colOff>
      <xdr:row>72</xdr:row>
      <xdr:rowOff>53240</xdr:rowOff>
    </xdr:to>
    <xdr:cxnSp macro="">
      <xdr:nvCxnSpPr>
        <xdr:cNvPr id="185" name="直線コネクタ 184"/>
        <xdr:cNvCxnSpPr/>
      </xdr:nvCxnSpPr>
      <xdr:spPr>
        <a:xfrm>
          <a:off x="2019300" y="1239375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74906</xdr:rowOff>
    </xdr:from>
    <xdr:to>
      <xdr:col>15</xdr:col>
      <xdr:colOff>101600</xdr:colOff>
      <xdr:row>74</xdr:row>
      <xdr:rowOff>5056</xdr:rowOff>
    </xdr:to>
    <xdr:sp macro="" textlink="">
      <xdr:nvSpPr>
        <xdr:cNvPr id="186" name="フローチャート: 判断 185"/>
        <xdr:cNvSpPr/>
      </xdr:nvSpPr>
      <xdr:spPr>
        <a:xfrm>
          <a:off x="2857500" y="1259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167633</xdr:rowOff>
    </xdr:from>
    <xdr:ext cx="599010" cy="259045"/>
    <xdr:sp macro="" textlink="">
      <xdr:nvSpPr>
        <xdr:cNvPr id="187" name="テキスト ボックス 186"/>
        <xdr:cNvSpPr txBox="1"/>
      </xdr:nvSpPr>
      <xdr:spPr>
        <a:xfrm>
          <a:off x="2608795" y="1268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49354</xdr:rowOff>
    </xdr:from>
    <xdr:to>
      <xdr:col>10</xdr:col>
      <xdr:colOff>114300</xdr:colOff>
      <xdr:row>72</xdr:row>
      <xdr:rowOff>116611</xdr:rowOff>
    </xdr:to>
    <xdr:cxnSp macro="">
      <xdr:nvCxnSpPr>
        <xdr:cNvPr id="188" name="直線コネクタ 187"/>
        <xdr:cNvCxnSpPr/>
      </xdr:nvCxnSpPr>
      <xdr:spPr>
        <a:xfrm flipV="1">
          <a:off x="1130300" y="12393754"/>
          <a:ext cx="8890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154802</xdr:rowOff>
    </xdr:from>
    <xdr:to>
      <xdr:col>10</xdr:col>
      <xdr:colOff>165100</xdr:colOff>
      <xdr:row>74</xdr:row>
      <xdr:rowOff>84952</xdr:rowOff>
    </xdr:to>
    <xdr:sp macro="" textlink="">
      <xdr:nvSpPr>
        <xdr:cNvPr id="189" name="フローチャート: 判断 188"/>
        <xdr:cNvSpPr/>
      </xdr:nvSpPr>
      <xdr:spPr>
        <a:xfrm>
          <a:off x="1968500" y="1267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76079</xdr:rowOff>
    </xdr:from>
    <xdr:ext cx="599010" cy="259045"/>
    <xdr:sp macro="" textlink="">
      <xdr:nvSpPr>
        <xdr:cNvPr id="190" name="テキスト ボックス 189"/>
        <xdr:cNvSpPr txBox="1"/>
      </xdr:nvSpPr>
      <xdr:spPr>
        <a:xfrm>
          <a:off x="1719795" y="127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106927</xdr:rowOff>
    </xdr:from>
    <xdr:to>
      <xdr:col>6</xdr:col>
      <xdr:colOff>38100</xdr:colOff>
      <xdr:row>75</xdr:row>
      <xdr:rowOff>37077</xdr:rowOff>
    </xdr:to>
    <xdr:sp macro="" textlink="">
      <xdr:nvSpPr>
        <xdr:cNvPr id="191" name="フローチャート: 判断 190"/>
        <xdr:cNvSpPr/>
      </xdr:nvSpPr>
      <xdr:spPr>
        <a:xfrm>
          <a:off x="1079500" y="127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28204</xdr:rowOff>
    </xdr:from>
    <xdr:ext cx="599010" cy="259045"/>
    <xdr:sp macro="" textlink="">
      <xdr:nvSpPr>
        <xdr:cNvPr id="192" name="テキスト ボックス 191"/>
        <xdr:cNvSpPr txBox="1"/>
      </xdr:nvSpPr>
      <xdr:spPr>
        <a:xfrm>
          <a:off x="830795" y="1288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101979</xdr:rowOff>
    </xdr:from>
    <xdr:to>
      <xdr:col>24</xdr:col>
      <xdr:colOff>114300</xdr:colOff>
      <xdr:row>72</xdr:row>
      <xdr:rowOff>32129</xdr:rowOff>
    </xdr:to>
    <xdr:sp macro="" textlink="">
      <xdr:nvSpPr>
        <xdr:cNvPr id="198" name="楕円 197"/>
        <xdr:cNvSpPr/>
      </xdr:nvSpPr>
      <xdr:spPr>
        <a:xfrm>
          <a:off x="4584700" y="122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16906</xdr:rowOff>
    </xdr:from>
    <xdr:ext cx="599010" cy="259045"/>
    <xdr:sp macro="" textlink="">
      <xdr:nvSpPr>
        <xdr:cNvPr id="199" name="民生費該当値テキスト"/>
        <xdr:cNvSpPr txBox="1"/>
      </xdr:nvSpPr>
      <xdr:spPr>
        <a:xfrm>
          <a:off x="4686300" y="1218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73502</xdr:rowOff>
    </xdr:from>
    <xdr:to>
      <xdr:col>20</xdr:col>
      <xdr:colOff>38100</xdr:colOff>
      <xdr:row>72</xdr:row>
      <xdr:rowOff>3652</xdr:rowOff>
    </xdr:to>
    <xdr:sp macro="" textlink="">
      <xdr:nvSpPr>
        <xdr:cNvPr id="200" name="楕円 199"/>
        <xdr:cNvSpPr/>
      </xdr:nvSpPr>
      <xdr:spPr>
        <a:xfrm>
          <a:off x="3746500" y="12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20179</xdr:rowOff>
    </xdr:from>
    <xdr:ext cx="599010" cy="259045"/>
    <xdr:sp macro="" textlink="">
      <xdr:nvSpPr>
        <xdr:cNvPr id="201" name="テキスト ボックス 200"/>
        <xdr:cNvSpPr txBox="1"/>
      </xdr:nvSpPr>
      <xdr:spPr>
        <a:xfrm>
          <a:off x="3497795" y="1202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2440</xdr:rowOff>
    </xdr:from>
    <xdr:to>
      <xdr:col>15</xdr:col>
      <xdr:colOff>101600</xdr:colOff>
      <xdr:row>72</xdr:row>
      <xdr:rowOff>104040</xdr:rowOff>
    </xdr:to>
    <xdr:sp macro="" textlink="">
      <xdr:nvSpPr>
        <xdr:cNvPr id="202" name="楕円 201"/>
        <xdr:cNvSpPr/>
      </xdr:nvSpPr>
      <xdr:spPr>
        <a:xfrm>
          <a:off x="2857500" y="123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120567</xdr:rowOff>
    </xdr:from>
    <xdr:ext cx="599010" cy="259045"/>
    <xdr:sp macro="" textlink="">
      <xdr:nvSpPr>
        <xdr:cNvPr id="203" name="テキスト ボックス 202"/>
        <xdr:cNvSpPr txBox="1"/>
      </xdr:nvSpPr>
      <xdr:spPr>
        <a:xfrm>
          <a:off x="2608795" y="1212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170004</xdr:rowOff>
    </xdr:from>
    <xdr:to>
      <xdr:col>10</xdr:col>
      <xdr:colOff>165100</xdr:colOff>
      <xdr:row>72</xdr:row>
      <xdr:rowOff>100154</xdr:rowOff>
    </xdr:to>
    <xdr:sp macro="" textlink="">
      <xdr:nvSpPr>
        <xdr:cNvPr id="204" name="楕円 203"/>
        <xdr:cNvSpPr/>
      </xdr:nvSpPr>
      <xdr:spPr>
        <a:xfrm>
          <a:off x="1968500" y="123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116681</xdr:rowOff>
    </xdr:from>
    <xdr:ext cx="599010" cy="259045"/>
    <xdr:sp macro="" textlink="">
      <xdr:nvSpPr>
        <xdr:cNvPr id="205" name="テキスト ボックス 204"/>
        <xdr:cNvSpPr txBox="1"/>
      </xdr:nvSpPr>
      <xdr:spPr>
        <a:xfrm>
          <a:off x="1719795" y="121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65811</xdr:rowOff>
    </xdr:from>
    <xdr:to>
      <xdr:col>6</xdr:col>
      <xdr:colOff>38100</xdr:colOff>
      <xdr:row>72</xdr:row>
      <xdr:rowOff>167411</xdr:rowOff>
    </xdr:to>
    <xdr:sp macro="" textlink="">
      <xdr:nvSpPr>
        <xdr:cNvPr id="206" name="楕円 205"/>
        <xdr:cNvSpPr/>
      </xdr:nvSpPr>
      <xdr:spPr>
        <a:xfrm>
          <a:off x="1079500" y="124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12488</xdr:rowOff>
    </xdr:from>
    <xdr:ext cx="599010" cy="259045"/>
    <xdr:sp macro="" textlink="">
      <xdr:nvSpPr>
        <xdr:cNvPr id="207" name="テキスト ボックス 206"/>
        <xdr:cNvSpPr txBox="1"/>
      </xdr:nvSpPr>
      <xdr:spPr>
        <a:xfrm>
          <a:off x="830795" y="121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121101</xdr:rowOff>
    </xdr:from>
    <xdr:to>
      <xdr:col>24</xdr:col>
      <xdr:colOff>63500</xdr:colOff>
      <xdr:row>95</xdr:row>
      <xdr:rowOff>115534</xdr:rowOff>
    </xdr:to>
    <xdr:cxnSp macro="">
      <xdr:nvCxnSpPr>
        <xdr:cNvPr id="239" name="直線コネクタ 238"/>
        <xdr:cNvCxnSpPr/>
      </xdr:nvCxnSpPr>
      <xdr:spPr>
        <a:xfrm flipV="1">
          <a:off x="3797300" y="16237401"/>
          <a:ext cx="838200" cy="1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159943</xdr:rowOff>
    </xdr:from>
    <xdr:ext cx="534377" cy="259045"/>
    <xdr:sp macro="" textlink="">
      <xdr:nvSpPr>
        <xdr:cNvPr id="240" name="衛生費平均値テキスト"/>
        <xdr:cNvSpPr txBox="1"/>
      </xdr:nvSpPr>
      <xdr:spPr>
        <a:xfrm>
          <a:off x="4686300" y="1661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59412</xdr:rowOff>
    </xdr:from>
    <xdr:to>
      <xdr:col>19</xdr:col>
      <xdr:colOff>177800</xdr:colOff>
      <xdr:row>95</xdr:row>
      <xdr:rowOff>115534</xdr:rowOff>
    </xdr:to>
    <xdr:cxnSp macro="">
      <xdr:nvCxnSpPr>
        <xdr:cNvPr id="242" name="直線コネクタ 241"/>
        <xdr:cNvCxnSpPr/>
      </xdr:nvCxnSpPr>
      <xdr:spPr>
        <a:xfrm>
          <a:off x="2908300" y="16347162"/>
          <a:ext cx="889000" cy="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82332</xdr:rowOff>
    </xdr:from>
    <xdr:ext cx="534377" cy="259045"/>
    <xdr:sp macro="" textlink="">
      <xdr:nvSpPr>
        <xdr:cNvPr id="244" name="テキスト ボックス 243"/>
        <xdr:cNvSpPr txBox="1"/>
      </xdr:nvSpPr>
      <xdr:spPr>
        <a:xfrm>
          <a:off x="3530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59412</xdr:rowOff>
    </xdr:from>
    <xdr:to>
      <xdr:col>15</xdr:col>
      <xdr:colOff>50800</xdr:colOff>
      <xdr:row>96</xdr:row>
      <xdr:rowOff>26217</xdr:rowOff>
    </xdr:to>
    <xdr:cxnSp macro="">
      <xdr:nvCxnSpPr>
        <xdr:cNvPr id="245" name="直線コネクタ 244"/>
        <xdr:cNvCxnSpPr/>
      </xdr:nvCxnSpPr>
      <xdr:spPr>
        <a:xfrm flipV="1">
          <a:off x="2019300" y="16347162"/>
          <a:ext cx="889000" cy="1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145935</xdr:rowOff>
    </xdr:from>
    <xdr:to>
      <xdr:col>15</xdr:col>
      <xdr:colOff>101600</xdr:colOff>
      <xdr:row>96</xdr:row>
      <xdr:rowOff>76085</xdr:rowOff>
    </xdr:to>
    <xdr:sp macro="" textlink="">
      <xdr:nvSpPr>
        <xdr:cNvPr id="246" name="フローチャート: 判断 245"/>
        <xdr:cNvSpPr/>
      </xdr:nvSpPr>
      <xdr:spPr>
        <a:xfrm>
          <a:off x="2857500" y="1643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67212</xdr:rowOff>
    </xdr:from>
    <xdr:ext cx="534377" cy="259045"/>
    <xdr:sp macro="" textlink="">
      <xdr:nvSpPr>
        <xdr:cNvPr id="247" name="テキスト ボックス 246"/>
        <xdr:cNvSpPr txBox="1"/>
      </xdr:nvSpPr>
      <xdr:spPr>
        <a:xfrm>
          <a:off x="2641111" y="1652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26217</xdr:rowOff>
    </xdr:from>
    <xdr:to>
      <xdr:col>10</xdr:col>
      <xdr:colOff>114300</xdr:colOff>
      <xdr:row>96</xdr:row>
      <xdr:rowOff>136810</xdr:rowOff>
    </xdr:to>
    <xdr:cxnSp macro="">
      <xdr:nvCxnSpPr>
        <xdr:cNvPr id="248" name="直線コネクタ 247"/>
        <xdr:cNvCxnSpPr/>
      </xdr:nvCxnSpPr>
      <xdr:spPr>
        <a:xfrm flipV="1">
          <a:off x="1130300" y="16485417"/>
          <a:ext cx="889000" cy="1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44225</xdr:rowOff>
    </xdr:from>
    <xdr:to>
      <xdr:col>10</xdr:col>
      <xdr:colOff>165100</xdr:colOff>
      <xdr:row>96</xdr:row>
      <xdr:rowOff>145825</xdr:rowOff>
    </xdr:to>
    <xdr:sp macro="" textlink="">
      <xdr:nvSpPr>
        <xdr:cNvPr id="249" name="フローチャート: 判断 248"/>
        <xdr:cNvSpPr/>
      </xdr:nvSpPr>
      <xdr:spPr>
        <a:xfrm>
          <a:off x="1968500" y="165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136952</xdr:rowOff>
    </xdr:from>
    <xdr:ext cx="534377" cy="259045"/>
    <xdr:sp macro="" textlink="">
      <xdr:nvSpPr>
        <xdr:cNvPr id="250" name="テキスト ボックス 249"/>
        <xdr:cNvSpPr txBox="1"/>
      </xdr:nvSpPr>
      <xdr:spPr>
        <a:xfrm>
          <a:off x="1752111" y="165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24157</xdr:rowOff>
    </xdr:from>
    <xdr:to>
      <xdr:col>6</xdr:col>
      <xdr:colOff>38100</xdr:colOff>
      <xdr:row>96</xdr:row>
      <xdr:rowOff>125757</xdr:rowOff>
    </xdr:to>
    <xdr:sp macro="" textlink="">
      <xdr:nvSpPr>
        <xdr:cNvPr id="251" name="フローチャート: 判断 250"/>
        <xdr:cNvSpPr/>
      </xdr:nvSpPr>
      <xdr:spPr>
        <a:xfrm>
          <a:off x="1079500" y="164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142284</xdr:rowOff>
    </xdr:from>
    <xdr:ext cx="534377" cy="259045"/>
    <xdr:sp macro="" textlink="">
      <xdr:nvSpPr>
        <xdr:cNvPr id="252" name="テキスト ボックス 251"/>
        <xdr:cNvSpPr txBox="1"/>
      </xdr:nvSpPr>
      <xdr:spPr>
        <a:xfrm>
          <a:off x="863111" y="162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70301</xdr:rowOff>
    </xdr:from>
    <xdr:to>
      <xdr:col>24</xdr:col>
      <xdr:colOff>114300</xdr:colOff>
      <xdr:row>95</xdr:row>
      <xdr:rowOff>451</xdr:rowOff>
    </xdr:to>
    <xdr:sp macro="" textlink="">
      <xdr:nvSpPr>
        <xdr:cNvPr id="258" name="楕円 257"/>
        <xdr:cNvSpPr/>
      </xdr:nvSpPr>
      <xdr:spPr>
        <a:xfrm>
          <a:off x="4584700" y="161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93178</xdr:rowOff>
    </xdr:from>
    <xdr:ext cx="534377" cy="259045"/>
    <xdr:sp macro="" textlink="">
      <xdr:nvSpPr>
        <xdr:cNvPr id="259" name="衛生費該当値テキスト"/>
        <xdr:cNvSpPr txBox="1"/>
      </xdr:nvSpPr>
      <xdr:spPr>
        <a:xfrm>
          <a:off x="4686300" y="160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64734</xdr:rowOff>
    </xdr:from>
    <xdr:to>
      <xdr:col>20</xdr:col>
      <xdr:colOff>38100</xdr:colOff>
      <xdr:row>95</xdr:row>
      <xdr:rowOff>166334</xdr:rowOff>
    </xdr:to>
    <xdr:sp macro="" textlink="">
      <xdr:nvSpPr>
        <xdr:cNvPr id="260" name="楕円 259"/>
        <xdr:cNvSpPr/>
      </xdr:nvSpPr>
      <xdr:spPr>
        <a:xfrm>
          <a:off x="3746500" y="163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11411</xdr:rowOff>
    </xdr:from>
    <xdr:ext cx="534377" cy="259045"/>
    <xdr:sp macro="" textlink="">
      <xdr:nvSpPr>
        <xdr:cNvPr id="261" name="テキスト ボックス 260"/>
        <xdr:cNvSpPr txBox="1"/>
      </xdr:nvSpPr>
      <xdr:spPr>
        <a:xfrm>
          <a:off x="3530111" y="161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8612</xdr:rowOff>
    </xdr:from>
    <xdr:to>
      <xdr:col>15</xdr:col>
      <xdr:colOff>101600</xdr:colOff>
      <xdr:row>95</xdr:row>
      <xdr:rowOff>110212</xdr:rowOff>
    </xdr:to>
    <xdr:sp macro="" textlink="">
      <xdr:nvSpPr>
        <xdr:cNvPr id="262" name="楕円 261"/>
        <xdr:cNvSpPr/>
      </xdr:nvSpPr>
      <xdr:spPr>
        <a:xfrm>
          <a:off x="2857500" y="162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126739</xdr:rowOff>
    </xdr:from>
    <xdr:ext cx="534377" cy="259045"/>
    <xdr:sp macro="" textlink="">
      <xdr:nvSpPr>
        <xdr:cNvPr id="263" name="テキスト ボックス 262"/>
        <xdr:cNvSpPr txBox="1"/>
      </xdr:nvSpPr>
      <xdr:spPr>
        <a:xfrm>
          <a:off x="2641111" y="160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146867</xdr:rowOff>
    </xdr:from>
    <xdr:to>
      <xdr:col>10</xdr:col>
      <xdr:colOff>165100</xdr:colOff>
      <xdr:row>96</xdr:row>
      <xdr:rowOff>77017</xdr:rowOff>
    </xdr:to>
    <xdr:sp macro="" textlink="">
      <xdr:nvSpPr>
        <xdr:cNvPr id="264" name="楕円 263"/>
        <xdr:cNvSpPr/>
      </xdr:nvSpPr>
      <xdr:spPr>
        <a:xfrm>
          <a:off x="1968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93544</xdr:rowOff>
    </xdr:from>
    <xdr:ext cx="534377" cy="259045"/>
    <xdr:sp macro="" textlink="">
      <xdr:nvSpPr>
        <xdr:cNvPr id="265" name="テキスト ボックス 264"/>
        <xdr:cNvSpPr txBox="1"/>
      </xdr:nvSpPr>
      <xdr:spPr>
        <a:xfrm>
          <a:off x="1752111" y="162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86010</xdr:rowOff>
    </xdr:from>
    <xdr:to>
      <xdr:col>6</xdr:col>
      <xdr:colOff>38100</xdr:colOff>
      <xdr:row>97</xdr:row>
      <xdr:rowOff>16160</xdr:rowOff>
    </xdr:to>
    <xdr:sp macro="" textlink="">
      <xdr:nvSpPr>
        <xdr:cNvPr id="266" name="楕円 265"/>
        <xdr:cNvSpPr/>
      </xdr:nvSpPr>
      <xdr:spPr>
        <a:xfrm>
          <a:off x="1079500" y="165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7287</xdr:rowOff>
    </xdr:from>
    <xdr:ext cx="534377" cy="259045"/>
    <xdr:sp macro="" textlink="">
      <xdr:nvSpPr>
        <xdr:cNvPr id="267" name="テキスト ボックス 266"/>
        <xdr:cNvSpPr txBox="1"/>
      </xdr:nvSpPr>
      <xdr:spPr>
        <a:xfrm>
          <a:off x="863111" y="166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9" name="直線コネクタ 288"/>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92"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93" name="直線コネクタ 292"/>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163475</xdr:rowOff>
    </xdr:from>
    <xdr:to>
      <xdr:col>55</xdr:col>
      <xdr:colOff>0</xdr:colOff>
      <xdr:row>37</xdr:row>
      <xdr:rowOff>165303</xdr:rowOff>
    </xdr:to>
    <xdr:cxnSp macro="">
      <xdr:nvCxnSpPr>
        <xdr:cNvPr id="294" name="直線コネクタ 293"/>
        <xdr:cNvCxnSpPr/>
      </xdr:nvCxnSpPr>
      <xdr:spPr>
        <a:xfrm flipV="1">
          <a:off x="9639300" y="650712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72915</xdr:rowOff>
    </xdr:from>
    <xdr:ext cx="378565" cy="259045"/>
    <xdr:sp macro="" textlink="">
      <xdr:nvSpPr>
        <xdr:cNvPr id="295" name="労働費平均値テキスト"/>
        <xdr:cNvSpPr txBox="1"/>
      </xdr:nvSpPr>
      <xdr:spPr>
        <a:xfrm>
          <a:off x="10528300" y="6245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6" name="フローチャート: 判断 295"/>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104953</xdr:rowOff>
    </xdr:from>
    <xdr:to>
      <xdr:col>50</xdr:col>
      <xdr:colOff>114300</xdr:colOff>
      <xdr:row>37</xdr:row>
      <xdr:rowOff>165303</xdr:rowOff>
    </xdr:to>
    <xdr:cxnSp macro="">
      <xdr:nvCxnSpPr>
        <xdr:cNvPr id="297" name="直線コネクタ 296"/>
        <xdr:cNvCxnSpPr/>
      </xdr:nvCxnSpPr>
      <xdr:spPr>
        <a:xfrm>
          <a:off x="8750300" y="6277153"/>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8" name="フローチャート: 判断 297"/>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170451</xdr:rowOff>
    </xdr:from>
    <xdr:ext cx="378565" cy="259045"/>
    <xdr:sp macro="" textlink="">
      <xdr:nvSpPr>
        <xdr:cNvPr id="299" name="テキスト ボックス 298"/>
        <xdr:cNvSpPr txBox="1"/>
      </xdr:nvSpPr>
      <xdr:spPr>
        <a:xfrm>
          <a:off x="9450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104496</xdr:rowOff>
    </xdr:from>
    <xdr:to>
      <xdr:col>45</xdr:col>
      <xdr:colOff>177800</xdr:colOff>
      <xdr:row>36</xdr:row>
      <xdr:rowOff>104953</xdr:rowOff>
    </xdr:to>
    <xdr:cxnSp macro="">
      <xdr:nvCxnSpPr>
        <xdr:cNvPr id="300" name="直線コネクタ 299"/>
        <xdr:cNvCxnSpPr/>
      </xdr:nvCxnSpPr>
      <xdr:spPr>
        <a:xfrm>
          <a:off x="7861300" y="5590896"/>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64669</xdr:rowOff>
    </xdr:from>
    <xdr:to>
      <xdr:col>46</xdr:col>
      <xdr:colOff>38100</xdr:colOff>
      <xdr:row>36</xdr:row>
      <xdr:rowOff>166269</xdr:rowOff>
    </xdr:to>
    <xdr:sp macro="" textlink="">
      <xdr:nvSpPr>
        <xdr:cNvPr id="301" name="フローチャート: 判断 300"/>
        <xdr:cNvSpPr/>
      </xdr:nvSpPr>
      <xdr:spPr>
        <a:xfrm>
          <a:off x="8699500" y="623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157396</xdr:rowOff>
    </xdr:from>
    <xdr:ext cx="378565" cy="259045"/>
    <xdr:sp macro="" textlink="">
      <xdr:nvSpPr>
        <xdr:cNvPr id="302" name="テキスト ボックス 301"/>
        <xdr:cNvSpPr txBox="1"/>
      </xdr:nvSpPr>
      <xdr:spPr>
        <a:xfrm>
          <a:off x="8561017" y="632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104496</xdr:rowOff>
    </xdr:from>
    <xdr:to>
      <xdr:col>41</xdr:col>
      <xdr:colOff>50800</xdr:colOff>
      <xdr:row>33</xdr:row>
      <xdr:rowOff>147472</xdr:rowOff>
    </xdr:to>
    <xdr:cxnSp macro="">
      <xdr:nvCxnSpPr>
        <xdr:cNvPr id="303" name="直線コネクタ 302"/>
        <xdr:cNvCxnSpPr/>
      </xdr:nvCxnSpPr>
      <xdr:spPr>
        <a:xfrm flipV="1">
          <a:off x="6972300" y="5590896"/>
          <a:ext cx="889000" cy="21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152451</xdr:rowOff>
    </xdr:from>
    <xdr:to>
      <xdr:col>41</xdr:col>
      <xdr:colOff>101600</xdr:colOff>
      <xdr:row>35</xdr:row>
      <xdr:rowOff>82601</xdr:rowOff>
    </xdr:to>
    <xdr:sp macro="" textlink="">
      <xdr:nvSpPr>
        <xdr:cNvPr id="304" name="フローチャート: 判断 303"/>
        <xdr:cNvSpPr/>
      </xdr:nvSpPr>
      <xdr:spPr>
        <a:xfrm>
          <a:off x="7810500" y="59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73728</xdr:rowOff>
    </xdr:from>
    <xdr:ext cx="469744" cy="259045"/>
    <xdr:sp macro="" textlink="">
      <xdr:nvSpPr>
        <xdr:cNvPr id="305" name="テキスト ボックス 304"/>
        <xdr:cNvSpPr txBox="1"/>
      </xdr:nvSpPr>
      <xdr:spPr>
        <a:xfrm>
          <a:off x="7626428" y="607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75641</xdr:rowOff>
    </xdr:from>
    <xdr:to>
      <xdr:col>36</xdr:col>
      <xdr:colOff>165100</xdr:colOff>
      <xdr:row>34</xdr:row>
      <xdr:rowOff>5791</xdr:rowOff>
    </xdr:to>
    <xdr:sp macro="" textlink="">
      <xdr:nvSpPr>
        <xdr:cNvPr id="306" name="フローチャート: 判断 305"/>
        <xdr:cNvSpPr/>
      </xdr:nvSpPr>
      <xdr:spPr>
        <a:xfrm>
          <a:off x="6921500" y="57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22318</xdr:rowOff>
    </xdr:from>
    <xdr:ext cx="469744" cy="259045"/>
    <xdr:sp macro="" textlink="">
      <xdr:nvSpPr>
        <xdr:cNvPr id="307" name="テキスト ボックス 306"/>
        <xdr:cNvSpPr txBox="1"/>
      </xdr:nvSpPr>
      <xdr:spPr>
        <a:xfrm>
          <a:off x="6737428" y="550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112675</xdr:rowOff>
    </xdr:from>
    <xdr:to>
      <xdr:col>55</xdr:col>
      <xdr:colOff>50800</xdr:colOff>
      <xdr:row>38</xdr:row>
      <xdr:rowOff>42825</xdr:rowOff>
    </xdr:to>
    <xdr:sp macro="" textlink="">
      <xdr:nvSpPr>
        <xdr:cNvPr id="313" name="楕円 312"/>
        <xdr:cNvSpPr/>
      </xdr:nvSpPr>
      <xdr:spPr>
        <a:xfrm>
          <a:off x="10426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91102</xdr:rowOff>
    </xdr:from>
    <xdr:ext cx="378565" cy="259045"/>
    <xdr:sp macro="" textlink="">
      <xdr:nvSpPr>
        <xdr:cNvPr id="314" name="労働費該当値テキスト"/>
        <xdr:cNvSpPr txBox="1"/>
      </xdr:nvSpPr>
      <xdr:spPr>
        <a:xfrm>
          <a:off x="10528300" y="64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114503</xdr:rowOff>
    </xdr:from>
    <xdr:to>
      <xdr:col>50</xdr:col>
      <xdr:colOff>165100</xdr:colOff>
      <xdr:row>38</xdr:row>
      <xdr:rowOff>44653</xdr:rowOff>
    </xdr:to>
    <xdr:sp macro="" textlink="">
      <xdr:nvSpPr>
        <xdr:cNvPr id="315" name="楕円 314"/>
        <xdr:cNvSpPr/>
      </xdr:nvSpPr>
      <xdr:spPr>
        <a:xfrm>
          <a:off x="9588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35780</xdr:rowOff>
    </xdr:from>
    <xdr:ext cx="378565" cy="259045"/>
    <xdr:sp macro="" textlink="">
      <xdr:nvSpPr>
        <xdr:cNvPr id="316" name="テキスト ボックス 315"/>
        <xdr:cNvSpPr txBox="1"/>
      </xdr:nvSpPr>
      <xdr:spPr>
        <a:xfrm>
          <a:off x="9450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54153</xdr:rowOff>
    </xdr:from>
    <xdr:to>
      <xdr:col>46</xdr:col>
      <xdr:colOff>38100</xdr:colOff>
      <xdr:row>36</xdr:row>
      <xdr:rowOff>155753</xdr:rowOff>
    </xdr:to>
    <xdr:sp macro="" textlink="">
      <xdr:nvSpPr>
        <xdr:cNvPr id="317" name="楕円 316"/>
        <xdr:cNvSpPr/>
      </xdr:nvSpPr>
      <xdr:spPr>
        <a:xfrm>
          <a:off x="8699500" y="62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830</xdr:rowOff>
    </xdr:from>
    <xdr:ext cx="378565" cy="259045"/>
    <xdr:sp macro="" textlink="">
      <xdr:nvSpPr>
        <xdr:cNvPr id="318" name="テキスト ボックス 317"/>
        <xdr:cNvSpPr txBox="1"/>
      </xdr:nvSpPr>
      <xdr:spPr>
        <a:xfrm>
          <a:off x="8561017" y="600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53696</xdr:rowOff>
    </xdr:from>
    <xdr:to>
      <xdr:col>41</xdr:col>
      <xdr:colOff>101600</xdr:colOff>
      <xdr:row>32</xdr:row>
      <xdr:rowOff>155296</xdr:rowOff>
    </xdr:to>
    <xdr:sp macro="" textlink="">
      <xdr:nvSpPr>
        <xdr:cNvPr id="319" name="楕円 318"/>
        <xdr:cNvSpPr/>
      </xdr:nvSpPr>
      <xdr:spPr>
        <a:xfrm>
          <a:off x="7810500" y="55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373</xdr:rowOff>
    </xdr:from>
    <xdr:ext cx="469744" cy="259045"/>
    <xdr:sp macro="" textlink="">
      <xdr:nvSpPr>
        <xdr:cNvPr id="320" name="テキスト ボックス 319"/>
        <xdr:cNvSpPr txBox="1"/>
      </xdr:nvSpPr>
      <xdr:spPr>
        <a:xfrm>
          <a:off x="7626428" y="531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96672</xdr:rowOff>
    </xdr:from>
    <xdr:to>
      <xdr:col>36</xdr:col>
      <xdr:colOff>165100</xdr:colOff>
      <xdr:row>34</xdr:row>
      <xdr:rowOff>26822</xdr:rowOff>
    </xdr:to>
    <xdr:sp macro="" textlink="">
      <xdr:nvSpPr>
        <xdr:cNvPr id="321" name="楕円 320"/>
        <xdr:cNvSpPr/>
      </xdr:nvSpPr>
      <xdr:spPr>
        <a:xfrm>
          <a:off x="6921500" y="57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17949</xdr:rowOff>
    </xdr:from>
    <xdr:ext cx="469744" cy="259045"/>
    <xdr:sp macro="" textlink="">
      <xdr:nvSpPr>
        <xdr:cNvPr id="322" name="テキスト ボックス 321"/>
        <xdr:cNvSpPr txBox="1"/>
      </xdr:nvSpPr>
      <xdr:spPr>
        <a:xfrm>
          <a:off x="6737428" y="584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6" name="直線コネクタ 345"/>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7"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8" name="直線コネクタ 347"/>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9"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0" name="直線コネクタ 349"/>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63633</xdr:rowOff>
    </xdr:from>
    <xdr:to>
      <xdr:col>55</xdr:col>
      <xdr:colOff>0</xdr:colOff>
      <xdr:row>50</xdr:row>
      <xdr:rowOff>169532</xdr:rowOff>
    </xdr:to>
    <xdr:cxnSp macro="">
      <xdr:nvCxnSpPr>
        <xdr:cNvPr id="351" name="直線コネクタ 350"/>
        <xdr:cNvCxnSpPr/>
      </xdr:nvCxnSpPr>
      <xdr:spPr>
        <a:xfrm flipV="1">
          <a:off x="9639300" y="8636133"/>
          <a:ext cx="838200" cy="10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158272</xdr:rowOff>
    </xdr:from>
    <xdr:ext cx="534377" cy="259045"/>
    <xdr:sp macro="" textlink="">
      <xdr:nvSpPr>
        <xdr:cNvPr id="352" name="農林水産業費平均値テキスト"/>
        <xdr:cNvSpPr txBox="1"/>
      </xdr:nvSpPr>
      <xdr:spPr>
        <a:xfrm>
          <a:off x="10528300" y="9416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3" name="フローチャート: 判断 352"/>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135680</xdr:rowOff>
    </xdr:from>
    <xdr:to>
      <xdr:col>50</xdr:col>
      <xdr:colOff>114300</xdr:colOff>
      <xdr:row>50</xdr:row>
      <xdr:rowOff>169532</xdr:rowOff>
    </xdr:to>
    <xdr:cxnSp macro="">
      <xdr:nvCxnSpPr>
        <xdr:cNvPr id="354" name="直線コネクタ 353"/>
        <xdr:cNvCxnSpPr/>
      </xdr:nvCxnSpPr>
      <xdr:spPr>
        <a:xfrm>
          <a:off x="8750300" y="8708180"/>
          <a:ext cx="8890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5" name="フローチャート: 判断 354"/>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56" name="テキスト ボックス 355"/>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135680</xdr:rowOff>
    </xdr:from>
    <xdr:to>
      <xdr:col>45</xdr:col>
      <xdr:colOff>177800</xdr:colOff>
      <xdr:row>50</xdr:row>
      <xdr:rowOff>158179</xdr:rowOff>
    </xdr:to>
    <xdr:cxnSp macro="">
      <xdr:nvCxnSpPr>
        <xdr:cNvPr id="357" name="直線コネクタ 356"/>
        <xdr:cNvCxnSpPr/>
      </xdr:nvCxnSpPr>
      <xdr:spPr>
        <a:xfrm flipV="1">
          <a:off x="7861300" y="8708180"/>
          <a:ext cx="889000" cy="2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14071</xdr:rowOff>
    </xdr:from>
    <xdr:to>
      <xdr:col>46</xdr:col>
      <xdr:colOff>38100</xdr:colOff>
      <xdr:row>52</xdr:row>
      <xdr:rowOff>115671</xdr:rowOff>
    </xdr:to>
    <xdr:sp macro="" textlink="">
      <xdr:nvSpPr>
        <xdr:cNvPr id="358" name="フローチャート: 判断 357"/>
        <xdr:cNvSpPr/>
      </xdr:nvSpPr>
      <xdr:spPr>
        <a:xfrm>
          <a:off x="8699500" y="892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106798</xdr:rowOff>
    </xdr:from>
    <xdr:ext cx="534377" cy="259045"/>
    <xdr:sp macro="" textlink="">
      <xdr:nvSpPr>
        <xdr:cNvPr id="359" name="テキスト ボックス 358"/>
        <xdr:cNvSpPr txBox="1"/>
      </xdr:nvSpPr>
      <xdr:spPr>
        <a:xfrm>
          <a:off x="8483111" y="90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103486</xdr:rowOff>
    </xdr:from>
    <xdr:to>
      <xdr:col>41</xdr:col>
      <xdr:colOff>50800</xdr:colOff>
      <xdr:row>50</xdr:row>
      <xdr:rowOff>158179</xdr:rowOff>
    </xdr:to>
    <xdr:cxnSp macro="">
      <xdr:nvCxnSpPr>
        <xdr:cNvPr id="360" name="直線コネクタ 359"/>
        <xdr:cNvCxnSpPr/>
      </xdr:nvCxnSpPr>
      <xdr:spPr>
        <a:xfrm>
          <a:off x="6972300" y="8675986"/>
          <a:ext cx="889000" cy="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108293</xdr:rowOff>
    </xdr:from>
    <xdr:to>
      <xdr:col>41</xdr:col>
      <xdr:colOff>101600</xdr:colOff>
      <xdr:row>53</xdr:row>
      <xdr:rowOff>38443</xdr:rowOff>
    </xdr:to>
    <xdr:sp macro="" textlink="">
      <xdr:nvSpPr>
        <xdr:cNvPr id="361" name="フローチャート: 判断 360"/>
        <xdr:cNvSpPr/>
      </xdr:nvSpPr>
      <xdr:spPr>
        <a:xfrm>
          <a:off x="7810500" y="902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29570</xdr:rowOff>
    </xdr:from>
    <xdr:ext cx="534377" cy="259045"/>
    <xdr:sp macro="" textlink="">
      <xdr:nvSpPr>
        <xdr:cNvPr id="362" name="テキスト ボックス 361"/>
        <xdr:cNvSpPr txBox="1"/>
      </xdr:nvSpPr>
      <xdr:spPr>
        <a:xfrm>
          <a:off x="7594111" y="911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164433</xdr:rowOff>
    </xdr:from>
    <xdr:to>
      <xdr:col>36</xdr:col>
      <xdr:colOff>165100</xdr:colOff>
      <xdr:row>53</xdr:row>
      <xdr:rowOff>94583</xdr:rowOff>
    </xdr:to>
    <xdr:sp macro="" textlink="">
      <xdr:nvSpPr>
        <xdr:cNvPr id="363" name="フローチャート: 判断 362"/>
        <xdr:cNvSpPr/>
      </xdr:nvSpPr>
      <xdr:spPr>
        <a:xfrm>
          <a:off x="6921500" y="907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85710</xdr:rowOff>
    </xdr:from>
    <xdr:ext cx="534377" cy="259045"/>
    <xdr:sp macro="" textlink="">
      <xdr:nvSpPr>
        <xdr:cNvPr id="364" name="テキスト ボックス 363"/>
        <xdr:cNvSpPr txBox="1"/>
      </xdr:nvSpPr>
      <xdr:spPr>
        <a:xfrm>
          <a:off x="6705111" y="917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12833</xdr:rowOff>
    </xdr:from>
    <xdr:to>
      <xdr:col>55</xdr:col>
      <xdr:colOff>50800</xdr:colOff>
      <xdr:row>50</xdr:row>
      <xdr:rowOff>114433</xdr:rowOff>
    </xdr:to>
    <xdr:sp macro="" textlink="">
      <xdr:nvSpPr>
        <xdr:cNvPr id="370" name="楕円 369"/>
        <xdr:cNvSpPr/>
      </xdr:nvSpPr>
      <xdr:spPr>
        <a:xfrm>
          <a:off x="10426700" y="8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137310</xdr:rowOff>
    </xdr:from>
    <xdr:ext cx="534377" cy="259045"/>
    <xdr:sp macro="" textlink="">
      <xdr:nvSpPr>
        <xdr:cNvPr id="371" name="農林水産業費該当値テキスト"/>
        <xdr:cNvSpPr txBox="1"/>
      </xdr:nvSpPr>
      <xdr:spPr>
        <a:xfrm>
          <a:off x="10528300" y="85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118732</xdr:rowOff>
    </xdr:from>
    <xdr:to>
      <xdr:col>50</xdr:col>
      <xdr:colOff>165100</xdr:colOff>
      <xdr:row>51</xdr:row>
      <xdr:rowOff>48882</xdr:rowOff>
    </xdr:to>
    <xdr:sp macro="" textlink="">
      <xdr:nvSpPr>
        <xdr:cNvPr id="372" name="楕円 371"/>
        <xdr:cNvSpPr/>
      </xdr:nvSpPr>
      <xdr:spPr>
        <a:xfrm>
          <a:off x="9588500" y="86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65409</xdr:rowOff>
    </xdr:from>
    <xdr:ext cx="534377" cy="259045"/>
    <xdr:sp macro="" textlink="">
      <xdr:nvSpPr>
        <xdr:cNvPr id="373" name="テキスト ボックス 372"/>
        <xdr:cNvSpPr txBox="1"/>
      </xdr:nvSpPr>
      <xdr:spPr>
        <a:xfrm>
          <a:off x="9372111" y="84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84880</xdr:rowOff>
    </xdr:from>
    <xdr:to>
      <xdr:col>46</xdr:col>
      <xdr:colOff>38100</xdr:colOff>
      <xdr:row>51</xdr:row>
      <xdr:rowOff>15030</xdr:rowOff>
    </xdr:to>
    <xdr:sp macro="" textlink="">
      <xdr:nvSpPr>
        <xdr:cNvPr id="374" name="楕円 373"/>
        <xdr:cNvSpPr/>
      </xdr:nvSpPr>
      <xdr:spPr>
        <a:xfrm>
          <a:off x="8699500" y="865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31557</xdr:rowOff>
    </xdr:from>
    <xdr:ext cx="534377" cy="259045"/>
    <xdr:sp macro="" textlink="">
      <xdr:nvSpPr>
        <xdr:cNvPr id="375" name="テキスト ボックス 374"/>
        <xdr:cNvSpPr txBox="1"/>
      </xdr:nvSpPr>
      <xdr:spPr>
        <a:xfrm>
          <a:off x="8483111" y="843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107379</xdr:rowOff>
    </xdr:from>
    <xdr:to>
      <xdr:col>41</xdr:col>
      <xdr:colOff>101600</xdr:colOff>
      <xdr:row>51</xdr:row>
      <xdr:rowOff>37529</xdr:rowOff>
    </xdr:to>
    <xdr:sp macro="" textlink="">
      <xdr:nvSpPr>
        <xdr:cNvPr id="376" name="楕円 375"/>
        <xdr:cNvSpPr/>
      </xdr:nvSpPr>
      <xdr:spPr>
        <a:xfrm>
          <a:off x="7810500" y="8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54056</xdr:rowOff>
    </xdr:from>
    <xdr:ext cx="534377" cy="259045"/>
    <xdr:sp macro="" textlink="">
      <xdr:nvSpPr>
        <xdr:cNvPr id="377" name="テキスト ボックス 376"/>
        <xdr:cNvSpPr txBox="1"/>
      </xdr:nvSpPr>
      <xdr:spPr>
        <a:xfrm>
          <a:off x="7594111" y="84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52686</xdr:rowOff>
    </xdr:from>
    <xdr:to>
      <xdr:col>36</xdr:col>
      <xdr:colOff>165100</xdr:colOff>
      <xdr:row>50</xdr:row>
      <xdr:rowOff>154286</xdr:rowOff>
    </xdr:to>
    <xdr:sp macro="" textlink="">
      <xdr:nvSpPr>
        <xdr:cNvPr id="378" name="楕円 377"/>
        <xdr:cNvSpPr/>
      </xdr:nvSpPr>
      <xdr:spPr>
        <a:xfrm>
          <a:off x="6921500" y="86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170813</xdr:rowOff>
    </xdr:from>
    <xdr:ext cx="534377" cy="259045"/>
    <xdr:sp macro="" textlink="">
      <xdr:nvSpPr>
        <xdr:cNvPr id="379" name="テキスト ボックス 378"/>
        <xdr:cNvSpPr txBox="1"/>
      </xdr:nvSpPr>
      <xdr:spPr>
        <a:xfrm>
          <a:off x="6705111" y="84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1" name="直線コネクタ 400"/>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2"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3" name="直線コネクタ 402"/>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4"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5" name="直線コネクタ 404"/>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169258</xdr:rowOff>
    </xdr:from>
    <xdr:to>
      <xdr:col>55</xdr:col>
      <xdr:colOff>0</xdr:colOff>
      <xdr:row>75</xdr:row>
      <xdr:rowOff>63667</xdr:rowOff>
    </xdr:to>
    <xdr:cxnSp macro="">
      <xdr:nvCxnSpPr>
        <xdr:cNvPr id="406" name="直線コネクタ 405"/>
        <xdr:cNvCxnSpPr/>
      </xdr:nvCxnSpPr>
      <xdr:spPr>
        <a:xfrm flipV="1">
          <a:off x="9639300" y="12685108"/>
          <a:ext cx="838200" cy="23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49816</xdr:rowOff>
    </xdr:from>
    <xdr:ext cx="534377" cy="259045"/>
    <xdr:sp macro="" textlink="">
      <xdr:nvSpPr>
        <xdr:cNvPr id="407" name="商工費平均値テキスト"/>
        <xdr:cNvSpPr txBox="1"/>
      </xdr:nvSpPr>
      <xdr:spPr>
        <a:xfrm>
          <a:off x="10528300" y="13080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8" name="フローチャート: 判断 407"/>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63667</xdr:rowOff>
    </xdr:from>
    <xdr:to>
      <xdr:col>50</xdr:col>
      <xdr:colOff>114300</xdr:colOff>
      <xdr:row>75</xdr:row>
      <xdr:rowOff>108427</xdr:rowOff>
    </xdr:to>
    <xdr:cxnSp macro="">
      <xdr:nvCxnSpPr>
        <xdr:cNvPr id="409" name="直線コネクタ 408"/>
        <xdr:cNvCxnSpPr/>
      </xdr:nvCxnSpPr>
      <xdr:spPr>
        <a:xfrm flipV="1">
          <a:off x="8750300" y="12922417"/>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0" name="フローチャート: 判断 409"/>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21699</xdr:rowOff>
    </xdr:from>
    <xdr:ext cx="534377" cy="259045"/>
    <xdr:sp macro="" textlink="">
      <xdr:nvSpPr>
        <xdr:cNvPr id="411" name="テキスト ボックス 410"/>
        <xdr:cNvSpPr txBox="1"/>
      </xdr:nvSpPr>
      <xdr:spPr>
        <a:xfrm>
          <a:off x="9372111" y="13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108427</xdr:rowOff>
    </xdr:from>
    <xdr:to>
      <xdr:col>45</xdr:col>
      <xdr:colOff>177800</xdr:colOff>
      <xdr:row>76</xdr:row>
      <xdr:rowOff>61268</xdr:rowOff>
    </xdr:to>
    <xdr:cxnSp macro="">
      <xdr:nvCxnSpPr>
        <xdr:cNvPr id="412" name="直線コネクタ 411"/>
        <xdr:cNvCxnSpPr/>
      </xdr:nvCxnSpPr>
      <xdr:spPr>
        <a:xfrm flipV="1">
          <a:off x="7861300" y="12967177"/>
          <a:ext cx="889000" cy="12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38996</xdr:rowOff>
    </xdr:from>
    <xdr:to>
      <xdr:col>46</xdr:col>
      <xdr:colOff>38100</xdr:colOff>
      <xdr:row>76</xdr:row>
      <xdr:rowOff>140596</xdr:rowOff>
    </xdr:to>
    <xdr:sp macro="" textlink="">
      <xdr:nvSpPr>
        <xdr:cNvPr id="413" name="フローチャート: 判断 412"/>
        <xdr:cNvSpPr/>
      </xdr:nvSpPr>
      <xdr:spPr>
        <a:xfrm>
          <a:off x="8699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131723</xdr:rowOff>
    </xdr:from>
    <xdr:ext cx="534377" cy="259045"/>
    <xdr:sp macro="" textlink="">
      <xdr:nvSpPr>
        <xdr:cNvPr id="414" name="テキスト ボックス 413"/>
        <xdr:cNvSpPr txBox="1"/>
      </xdr:nvSpPr>
      <xdr:spPr>
        <a:xfrm>
          <a:off x="8483111" y="131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65360</xdr:rowOff>
    </xdr:from>
    <xdr:to>
      <xdr:col>41</xdr:col>
      <xdr:colOff>50800</xdr:colOff>
      <xdr:row>76</xdr:row>
      <xdr:rowOff>61268</xdr:rowOff>
    </xdr:to>
    <xdr:cxnSp macro="">
      <xdr:nvCxnSpPr>
        <xdr:cNvPr id="415" name="直線コネクタ 414"/>
        <xdr:cNvCxnSpPr/>
      </xdr:nvCxnSpPr>
      <xdr:spPr>
        <a:xfrm>
          <a:off x="6972300" y="12752660"/>
          <a:ext cx="889000" cy="33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113543</xdr:rowOff>
    </xdr:from>
    <xdr:to>
      <xdr:col>41</xdr:col>
      <xdr:colOff>101600</xdr:colOff>
      <xdr:row>77</xdr:row>
      <xdr:rowOff>43693</xdr:rowOff>
    </xdr:to>
    <xdr:sp macro="" textlink="">
      <xdr:nvSpPr>
        <xdr:cNvPr id="416" name="フローチャート: 判断 415"/>
        <xdr:cNvSpPr/>
      </xdr:nvSpPr>
      <xdr:spPr>
        <a:xfrm>
          <a:off x="7810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34820</xdr:rowOff>
    </xdr:from>
    <xdr:ext cx="534377" cy="259045"/>
    <xdr:sp macro="" textlink="">
      <xdr:nvSpPr>
        <xdr:cNvPr id="417" name="テキスト ボックス 416"/>
        <xdr:cNvSpPr txBox="1"/>
      </xdr:nvSpPr>
      <xdr:spPr>
        <a:xfrm>
          <a:off x="7594111" y="132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143580</xdr:rowOff>
    </xdr:from>
    <xdr:to>
      <xdr:col>36</xdr:col>
      <xdr:colOff>165100</xdr:colOff>
      <xdr:row>77</xdr:row>
      <xdr:rowOff>73730</xdr:rowOff>
    </xdr:to>
    <xdr:sp macro="" textlink="">
      <xdr:nvSpPr>
        <xdr:cNvPr id="418" name="フローチャート: 判断 417"/>
        <xdr:cNvSpPr/>
      </xdr:nvSpPr>
      <xdr:spPr>
        <a:xfrm>
          <a:off x="6921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64857</xdr:rowOff>
    </xdr:from>
    <xdr:ext cx="534377" cy="259045"/>
    <xdr:sp macro="" textlink="">
      <xdr:nvSpPr>
        <xdr:cNvPr id="419" name="テキスト ボックス 418"/>
        <xdr:cNvSpPr txBox="1"/>
      </xdr:nvSpPr>
      <xdr:spPr>
        <a:xfrm>
          <a:off x="6705111" y="132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118458</xdr:rowOff>
    </xdr:from>
    <xdr:to>
      <xdr:col>55</xdr:col>
      <xdr:colOff>50800</xdr:colOff>
      <xdr:row>74</xdr:row>
      <xdr:rowOff>48608</xdr:rowOff>
    </xdr:to>
    <xdr:sp macro="" textlink="">
      <xdr:nvSpPr>
        <xdr:cNvPr id="425" name="楕円 424"/>
        <xdr:cNvSpPr/>
      </xdr:nvSpPr>
      <xdr:spPr>
        <a:xfrm>
          <a:off x="10426700" y="1263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141335</xdr:rowOff>
    </xdr:from>
    <xdr:ext cx="534377" cy="259045"/>
    <xdr:sp macro="" textlink="">
      <xdr:nvSpPr>
        <xdr:cNvPr id="426" name="商工費該当値テキスト"/>
        <xdr:cNvSpPr txBox="1"/>
      </xdr:nvSpPr>
      <xdr:spPr>
        <a:xfrm>
          <a:off x="10528300" y="124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12867</xdr:rowOff>
    </xdr:from>
    <xdr:to>
      <xdr:col>50</xdr:col>
      <xdr:colOff>165100</xdr:colOff>
      <xdr:row>75</xdr:row>
      <xdr:rowOff>114467</xdr:rowOff>
    </xdr:to>
    <xdr:sp macro="" textlink="">
      <xdr:nvSpPr>
        <xdr:cNvPr id="427" name="楕円 426"/>
        <xdr:cNvSpPr/>
      </xdr:nvSpPr>
      <xdr:spPr>
        <a:xfrm>
          <a:off x="9588500" y="1287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130994</xdr:rowOff>
    </xdr:from>
    <xdr:ext cx="534377" cy="259045"/>
    <xdr:sp macro="" textlink="">
      <xdr:nvSpPr>
        <xdr:cNvPr id="428" name="テキスト ボックス 427"/>
        <xdr:cNvSpPr txBox="1"/>
      </xdr:nvSpPr>
      <xdr:spPr>
        <a:xfrm>
          <a:off x="9372111" y="126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57627</xdr:rowOff>
    </xdr:from>
    <xdr:to>
      <xdr:col>46</xdr:col>
      <xdr:colOff>38100</xdr:colOff>
      <xdr:row>75</xdr:row>
      <xdr:rowOff>159227</xdr:rowOff>
    </xdr:to>
    <xdr:sp macro="" textlink="">
      <xdr:nvSpPr>
        <xdr:cNvPr id="429" name="楕円 428"/>
        <xdr:cNvSpPr/>
      </xdr:nvSpPr>
      <xdr:spPr>
        <a:xfrm>
          <a:off x="8699500" y="129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4304</xdr:rowOff>
    </xdr:from>
    <xdr:ext cx="534377" cy="259045"/>
    <xdr:sp macro="" textlink="">
      <xdr:nvSpPr>
        <xdr:cNvPr id="430" name="テキスト ボックス 429"/>
        <xdr:cNvSpPr txBox="1"/>
      </xdr:nvSpPr>
      <xdr:spPr>
        <a:xfrm>
          <a:off x="8483111" y="1269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10468</xdr:rowOff>
    </xdr:from>
    <xdr:to>
      <xdr:col>41</xdr:col>
      <xdr:colOff>101600</xdr:colOff>
      <xdr:row>76</xdr:row>
      <xdr:rowOff>112068</xdr:rowOff>
    </xdr:to>
    <xdr:sp macro="" textlink="">
      <xdr:nvSpPr>
        <xdr:cNvPr id="431" name="楕円 430"/>
        <xdr:cNvSpPr/>
      </xdr:nvSpPr>
      <xdr:spPr>
        <a:xfrm>
          <a:off x="7810500" y="130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128595</xdr:rowOff>
    </xdr:from>
    <xdr:ext cx="534377" cy="259045"/>
    <xdr:sp macro="" textlink="">
      <xdr:nvSpPr>
        <xdr:cNvPr id="432" name="テキスト ボックス 431"/>
        <xdr:cNvSpPr txBox="1"/>
      </xdr:nvSpPr>
      <xdr:spPr>
        <a:xfrm>
          <a:off x="7594111" y="128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14560</xdr:rowOff>
    </xdr:from>
    <xdr:to>
      <xdr:col>36</xdr:col>
      <xdr:colOff>165100</xdr:colOff>
      <xdr:row>74</xdr:row>
      <xdr:rowOff>116160</xdr:rowOff>
    </xdr:to>
    <xdr:sp macro="" textlink="">
      <xdr:nvSpPr>
        <xdr:cNvPr id="433" name="楕円 432"/>
        <xdr:cNvSpPr/>
      </xdr:nvSpPr>
      <xdr:spPr>
        <a:xfrm>
          <a:off x="6921500" y="127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132687</xdr:rowOff>
    </xdr:from>
    <xdr:ext cx="534377" cy="259045"/>
    <xdr:sp macro="" textlink="">
      <xdr:nvSpPr>
        <xdr:cNvPr id="434" name="テキスト ボックス 433"/>
        <xdr:cNvSpPr txBox="1"/>
      </xdr:nvSpPr>
      <xdr:spPr>
        <a:xfrm>
          <a:off x="6705111" y="1247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0" name="直線コネクタ 459"/>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1"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2" name="直線コネクタ 461"/>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3"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4" name="直線コネクタ 463"/>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126271</xdr:rowOff>
    </xdr:from>
    <xdr:to>
      <xdr:col>55</xdr:col>
      <xdr:colOff>0</xdr:colOff>
      <xdr:row>98</xdr:row>
      <xdr:rowOff>143923</xdr:rowOff>
    </xdr:to>
    <xdr:cxnSp macro="">
      <xdr:nvCxnSpPr>
        <xdr:cNvPr id="465" name="直線コネクタ 464"/>
        <xdr:cNvCxnSpPr/>
      </xdr:nvCxnSpPr>
      <xdr:spPr>
        <a:xfrm flipV="1">
          <a:off x="9639300" y="16928371"/>
          <a:ext cx="838200" cy="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62850</xdr:rowOff>
    </xdr:from>
    <xdr:ext cx="534377" cy="259045"/>
    <xdr:sp macro="" textlink="">
      <xdr:nvSpPr>
        <xdr:cNvPr id="466" name="土木費平均値テキスト"/>
        <xdr:cNvSpPr txBox="1"/>
      </xdr:nvSpPr>
      <xdr:spPr>
        <a:xfrm>
          <a:off x="10528300" y="168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7" name="フローチャート: 判断 466"/>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143923</xdr:rowOff>
    </xdr:from>
    <xdr:to>
      <xdr:col>50</xdr:col>
      <xdr:colOff>114300</xdr:colOff>
      <xdr:row>98</xdr:row>
      <xdr:rowOff>154211</xdr:rowOff>
    </xdr:to>
    <xdr:cxnSp macro="">
      <xdr:nvCxnSpPr>
        <xdr:cNvPr id="468" name="直線コネクタ 467"/>
        <xdr:cNvCxnSpPr/>
      </xdr:nvCxnSpPr>
      <xdr:spPr>
        <a:xfrm flipV="1">
          <a:off x="8750300" y="16946023"/>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9" name="フローチャート: 判断 468"/>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0" name="テキスト ボックス 469"/>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154211</xdr:rowOff>
    </xdr:from>
    <xdr:to>
      <xdr:col>45</xdr:col>
      <xdr:colOff>177800</xdr:colOff>
      <xdr:row>98</xdr:row>
      <xdr:rowOff>160922</xdr:rowOff>
    </xdr:to>
    <xdr:cxnSp macro="">
      <xdr:nvCxnSpPr>
        <xdr:cNvPr id="471" name="直線コネクタ 470"/>
        <xdr:cNvCxnSpPr/>
      </xdr:nvCxnSpPr>
      <xdr:spPr>
        <a:xfrm flipV="1">
          <a:off x="7861300" y="16956311"/>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123360</xdr:rowOff>
    </xdr:from>
    <xdr:to>
      <xdr:col>46</xdr:col>
      <xdr:colOff>38100</xdr:colOff>
      <xdr:row>99</xdr:row>
      <xdr:rowOff>53510</xdr:rowOff>
    </xdr:to>
    <xdr:sp macro="" textlink="">
      <xdr:nvSpPr>
        <xdr:cNvPr id="472" name="フローチャート: 判断 471"/>
        <xdr:cNvSpPr/>
      </xdr:nvSpPr>
      <xdr:spPr>
        <a:xfrm>
          <a:off x="8699500" y="169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44637</xdr:rowOff>
    </xdr:from>
    <xdr:ext cx="534377" cy="259045"/>
    <xdr:sp macro="" textlink="">
      <xdr:nvSpPr>
        <xdr:cNvPr id="473" name="テキスト ボックス 472"/>
        <xdr:cNvSpPr txBox="1"/>
      </xdr:nvSpPr>
      <xdr:spPr>
        <a:xfrm>
          <a:off x="8483111" y="170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149862</xdr:rowOff>
    </xdr:from>
    <xdr:to>
      <xdr:col>41</xdr:col>
      <xdr:colOff>50800</xdr:colOff>
      <xdr:row>98</xdr:row>
      <xdr:rowOff>160922</xdr:rowOff>
    </xdr:to>
    <xdr:cxnSp macro="">
      <xdr:nvCxnSpPr>
        <xdr:cNvPr id="474" name="直線コネクタ 473"/>
        <xdr:cNvCxnSpPr/>
      </xdr:nvCxnSpPr>
      <xdr:spPr>
        <a:xfrm>
          <a:off x="6972300" y="16951962"/>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125699</xdr:rowOff>
    </xdr:from>
    <xdr:to>
      <xdr:col>41</xdr:col>
      <xdr:colOff>101600</xdr:colOff>
      <xdr:row>99</xdr:row>
      <xdr:rowOff>55849</xdr:rowOff>
    </xdr:to>
    <xdr:sp macro="" textlink="">
      <xdr:nvSpPr>
        <xdr:cNvPr id="475" name="フローチャート: 判断 474"/>
        <xdr:cNvSpPr/>
      </xdr:nvSpPr>
      <xdr:spPr>
        <a:xfrm>
          <a:off x="7810500" y="1692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46976</xdr:rowOff>
    </xdr:from>
    <xdr:ext cx="534377" cy="259045"/>
    <xdr:sp macro="" textlink="">
      <xdr:nvSpPr>
        <xdr:cNvPr id="476" name="テキスト ボックス 475"/>
        <xdr:cNvSpPr txBox="1"/>
      </xdr:nvSpPr>
      <xdr:spPr>
        <a:xfrm>
          <a:off x="7594111" y="170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119183</xdr:rowOff>
    </xdr:from>
    <xdr:to>
      <xdr:col>36</xdr:col>
      <xdr:colOff>165100</xdr:colOff>
      <xdr:row>99</xdr:row>
      <xdr:rowOff>49333</xdr:rowOff>
    </xdr:to>
    <xdr:sp macro="" textlink="">
      <xdr:nvSpPr>
        <xdr:cNvPr id="477" name="フローチャート: 判断 476"/>
        <xdr:cNvSpPr/>
      </xdr:nvSpPr>
      <xdr:spPr>
        <a:xfrm>
          <a:off x="6921500" y="169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40460</xdr:rowOff>
    </xdr:from>
    <xdr:ext cx="534377" cy="259045"/>
    <xdr:sp macro="" textlink="">
      <xdr:nvSpPr>
        <xdr:cNvPr id="478" name="テキスト ボックス 477"/>
        <xdr:cNvSpPr txBox="1"/>
      </xdr:nvSpPr>
      <xdr:spPr>
        <a:xfrm>
          <a:off x="6705111" y="170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75471</xdr:rowOff>
    </xdr:from>
    <xdr:to>
      <xdr:col>55</xdr:col>
      <xdr:colOff>50800</xdr:colOff>
      <xdr:row>99</xdr:row>
      <xdr:rowOff>5621</xdr:rowOff>
    </xdr:to>
    <xdr:sp macro="" textlink="">
      <xdr:nvSpPr>
        <xdr:cNvPr id="484" name="楕円 483"/>
        <xdr:cNvSpPr/>
      </xdr:nvSpPr>
      <xdr:spPr>
        <a:xfrm>
          <a:off x="10426700" y="168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34848</xdr:rowOff>
    </xdr:from>
    <xdr:ext cx="534377" cy="259045"/>
    <xdr:sp macro="" textlink="">
      <xdr:nvSpPr>
        <xdr:cNvPr id="485" name="土木費該当値テキスト"/>
        <xdr:cNvSpPr txBox="1"/>
      </xdr:nvSpPr>
      <xdr:spPr>
        <a:xfrm>
          <a:off x="10528300" y="166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93123</xdr:rowOff>
    </xdr:from>
    <xdr:to>
      <xdr:col>50</xdr:col>
      <xdr:colOff>165100</xdr:colOff>
      <xdr:row>99</xdr:row>
      <xdr:rowOff>23273</xdr:rowOff>
    </xdr:to>
    <xdr:sp macro="" textlink="">
      <xdr:nvSpPr>
        <xdr:cNvPr id="486" name="楕円 485"/>
        <xdr:cNvSpPr/>
      </xdr:nvSpPr>
      <xdr:spPr>
        <a:xfrm>
          <a:off x="9588500" y="168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14400</xdr:rowOff>
    </xdr:from>
    <xdr:ext cx="534377" cy="259045"/>
    <xdr:sp macro="" textlink="">
      <xdr:nvSpPr>
        <xdr:cNvPr id="487" name="テキスト ボックス 486"/>
        <xdr:cNvSpPr txBox="1"/>
      </xdr:nvSpPr>
      <xdr:spPr>
        <a:xfrm>
          <a:off x="9372111" y="1698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103411</xdr:rowOff>
    </xdr:from>
    <xdr:to>
      <xdr:col>46</xdr:col>
      <xdr:colOff>38100</xdr:colOff>
      <xdr:row>99</xdr:row>
      <xdr:rowOff>33561</xdr:rowOff>
    </xdr:to>
    <xdr:sp macro="" textlink="">
      <xdr:nvSpPr>
        <xdr:cNvPr id="488" name="楕円 487"/>
        <xdr:cNvSpPr/>
      </xdr:nvSpPr>
      <xdr:spPr>
        <a:xfrm>
          <a:off x="8699500" y="169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50088</xdr:rowOff>
    </xdr:from>
    <xdr:ext cx="534377" cy="259045"/>
    <xdr:sp macro="" textlink="">
      <xdr:nvSpPr>
        <xdr:cNvPr id="489" name="テキスト ボックス 488"/>
        <xdr:cNvSpPr txBox="1"/>
      </xdr:nvSpPr>
      <xdr:spPr>
        <a:xfrm>
          <a:off x="8483111" y="166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110122</xdr:rowOff>
    </xdr:from>
    <xdr:to>
      <xdr:col>41</xdr:col>
      <xdr:colOff>101600</xdr:colOff>
      <xdr:row>99</xdr:row>
      <xdr:rowOff>40272</xdr:rowOff>
    </xdr:to>
    <xdr:sp macro="" textlink="">
      <xdr:nvSpPr>
        <xdr:cNvPr id="490" name="楕円 489"/>
        <xdr:cNvSpPr/>
      </xdr:nvSpPr>
      <xdr:spPr>
        <a:xfrm>
          <a:off x="7810500" y="169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56799</xdr:rowOff>
    </xdr:from>
    <xdr:ext cx="534377" cy="259045"/>
    <xdr:sp macro="" textlink="">
      <xdr:nvSpPr>
        <xdr:cNvPr id="491" name="テキスト ボックス 490"/>
        <xdr:cNvSpPr txBox="1"/>
      </xdr:nvSpPr>
      <xdr:spPr>
        <a:xfrm>
          <a:off x="7594111" y="166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99062</xdr:rowOff>
    </xdr:from>
    <xdr:to>
      <xdr:col>36</xdr:col>
      <xdr:colOff>165100</xdr:colOff>
      <xdr:row>99</xdr:row>
      <xdr:rowOff>29212</xdr:rowOff>
    </xdr:to>
    <xdr:sp macro="" textlink="">
      <xdr:nvSpPr>
        <xdr:cNvPr id="492" name="楕円 491"/>
        <xdr:cNvSpPr/>
      </xdr:nvSpPr>
      <xdr:spPr>
        <a:xfrm>
          <a:off x="6921500" y="169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45739</xdr:rowOff>
    </xdr:from>
    <xdr:ext cx="534377" cy="259045"/>
    <xdr:sp macro="" textlink="">
      <xdr:nvSpPr>
        <xdr:cNvPr id="493" name="テキスト ボックス 492"/>
        <xdr:cNvSpPr txBox="1"/>
      </xdr:nvSpPr>
      <xdr:spPr>
        <a:xfrm>
          <a:off x="6705111" y="166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76509</xdr:rowOff>
    </xdr:from>
    <xdr:to>
      <xdr:col>85</xdr:col>
      <xdr:colOff>126364</xdr:colOff>
      <xdr:row>39</xdr:row>
      <xdr:rowOff>21122</xdr:rowOff>
    </xdr:to>
    <xdr:cxnSp macro="">
      <xdr:nvCxnSpPr>
        <xdr:cNvPr id="520" name="直線コネクタ 519"/>
        <xdr:cNvCxnSpPr/>
      </xdr:nvCxnSpPr>
      <xdr:spPr>
        <a:xfrm flipV="1">
          <a:off x="16317595" y="5905809"/>
          <a:ext cx="1269" cy="80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24949</xdr:rowOff>
    </xdr:from>
    <xdr:ext cx="534377" cy="259045"/>
    <xdr:sp macro="" textlink="">
      <xdr:nvSpPr>
        <xdr:cNvPr id="521" name="消防費最小値テキスト"/>
        <xdr:cNvSpPr txBox="1"/>
      </xdr:nvSpPr>
      <xdr:spPr>
        <a:xfrm>
          <a:off x="16370300" y="671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21122</xdr:rowOff>
    </xdr:from>
    <xdr:to>
      <xdr:col>86</xdr:col>
      <xdr:colOff>25400</xdr:colOff>
      <xdr:row>39</xdr:row>
      <xdr:rowOff>21122</xdr:rowOff>
    </xdr:to>
    <xdr:cxnSp macro="">
      <xdr:nvCxnSpPr>
        <xdr:cNvPr id="522" name="直線コネクタ 521"/>
        <xdr:cNvCxnSpPr/>
      </xdr:nvCxnSpPr>
      <xdr:spPr>
        <a:xfrm>
          <a:off x="16230600" y="670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23186</xdr:rowOff>
    </xdr:from>
    <xdr:ext cx="534377" cy="259045"/>
    <xdr:sp macro="" textlink="">
      <xdr:nvSpPr>
        <xdr:cNvPr id="523" name="消防費最大値テキスト"/>
        <xdr:cNvSpPr txBox="1"/>
      </xdr:nvSpPr>
      <xdr:spPr>
        <a:xfrm>
          <a:off x="16370300" y="56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76509</xdr:rowOff>
    </xdr:from>
    <xdr:to>
      <xdr:col>86</xdr:col>
      <xdr:colOff>25400</xdr:colOff>
      <xdr:row>34</xdr:row>
      <xdr:rowOff>76509</xdr:rowOff>
    </xdr:to>
    <xdr:cxnSp macro="">
      <xdr:nvCxnSpPr>
        <xdr:cNvPr id="524" name="直線コネクタ 523"/>
        <xdr:cNvCxnSpPr/>
      </xdr:nvCxnSpPr>
      <xdr:spPr>
        <a:xfrm>
          <a:off x="16230600" y="59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148550</xdr:rowOff>
    </xdr:from>
    <xdr:to>
      <xdr:col>85</xdr:col>
      <xdr:colOff>127000</xdr:colOff>
      <xdr:row>34</xdr:row>
      <xdr:rowOff>167132</xdr:rowOff>
    </xdr:to>
    <xdr:cxnSp macro="">
      <xdr:nvCxnSpPr>
        <xdr:cNvPr id="525" name="直線コネクタ 524"/>
        <xdr:cNvCxnSpPr/>
      </xdr:nvCxnSpPr>
      <xdr:spPr>
        <a:xfrm flipV="1">
          <a:off x="15481300" y="5977850"/>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149035</xdr:rowOff>
    </xdr:from>
    <xdr:ext cx="534377" cy="259045"/>
    <xdr:sp macro="" textlink="">
      <xdr:nvSpPr>
        <xdr:cNvPr id="526" name="消防費平均値テキスト"/>
        <xdr:cNvSpPr txBox="1"/>
      </xdr:nvSpPr>
      <xdr:spPr>
        <a:xfrm>
          <a:off x="16370300" y="632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170608</xdr:rowOff>
    </xdr:from>
    <xdr:to>
      <xdr:col>85</xdr:col>
      <xdr:colOff>177800</xdr:colOff>
      <xdr:row>37</xdr:row>
      <xdr:rowOff>100758</xdr:rowOff>
    </xdr:to>
    <xdr:sp macro="" textlink="">
      <xdr:nvSpPr>
        <xdr:cNvPr id="527" name="フローチャート: 判断 526"/>
        <xdr:cNvSpPr/>
      </xdr:nvSpPr>
      <xdr:spPr>
        <a:xfrm>
          <a:off x="16268700" y="634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110113</xdr:rowOff>
    </xdr:from>
    <xdr:to>
      <xdr:col>81</xdr:col>
      <xdr:colOff>50800</xdr:colOff>
      <xdr:row>34</xdr:row>
      <xdr:rowOff>167132</xdr:rowOff>
    </xdr:to>
    <xdr:cxnSp macro="">
      <xdr:nvCxnSpPr>
        <xdr:cNvPr id="528" name="直線コネクタ 527"/>
        <xdr:cNvCxnSpPr/>
      </xdr:nvCxnSpPr>
      <xdr:spPr>
        <a:xfrm>
          <a:off x="14592300" y="5253613"/>
          <a:ext cx="889000" cy="7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48960</xdr:rowOff>
    </xdr:from>
    <xdr:to>
      <xdr:col>81</xdr:col>
      <xdr:colOff>101600</xdr:colOff>
      <xdr:row>36</xdr:row>
      <xdr:rowOff>150560</xdr:rowOff>
    </xdr:to>
    <xdr:sp macro="" textlink="">
      <xdr:nvSpPr>
        <xdr:cNvPr id="529" name="フローチャート: 判断 528"/>
        <xdr:cNvSpPr/>
      </xdr:nvSpPr>
      <xdr:spPr>
        <a:xfrm>
          <a:off x="15430500" y="622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141687</xdr:rowOff>
    </xdr:from>
    <xdr:ext cx="534377" cy="259045"/>
    <xdr:sp macro="" textlink="">
      <xdr:nvSpPr>
        <xdr:cNvPr id="530" name="テキスト ボックス 529"/>
        <xdr:cNvSpPr txBox="1"/>
      </xdr:nvSpPr>
      <xdr:spPr>
        <a:xfrm>
          <a:off x="15214111" y="63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110113</xdr:rowOff>
    </xdr:from>
    <xdr:to>
      <xdr:col>76</xdr:col>
      <xdr:colOff>114300</xdr:colOff>
      <xdr:row>30</xdr:row>
      <xdr:rowOff>150999</xdr:rowOff>
    </xdr:to>
    <xdr:cxnSp macro="">
      <xdr:nvCxnSpPr>
        <xdr:cNvPr id="531" name="直線コネクタ 530"/>
        <xdr:cNvCxnSpPr/>
      </xdr:nvCxnSpPr>
      <xdr:spPr>
        <a:xfrm flipV="1">
          <a:off x="13703300" y="5253613"/>
          <a:ext cx="8890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2" name="フローチャート: 判断 531"/>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53709</xdr:rowOff>
    </xdr:from>
    <xdr:ext cx="534377" cy="259045"/>
    <xdr:sp macro="" textlink="">
      <xdr:nvSpPr>
        <xdr:cNvPr id="533" name="テキスト ボックス 532"/>
        <xdr:cNvSpPr txBox="1"/>
      </xdr:nvSpPr>
      <xdr:spPr>
        <a:xfrm>
          <a:off x="14325111" y="62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150999</xdr:rowOff>
    </xdr:from>
    <xdr:to>
      <xdr:col>71</xdr:col>
      <xdr:colOff>177800</xdr:colOff>
      <xdr:row>35</xdr:row>
      <xdr:rowOff>41696</xdr:rowOff>
    </xdr:to>
    <xdr:cxnSp macro="">
      <xdr:nvCxnSpPr>
        <xdr:cNvPr id="534" name="直線コネクタ 533"/>
        <xdr:cNvCxnSpPr/>
      </xdr:nvCxnSpPr>
      <xdr:spPr>
        <a:xfrm flipV="1">
          <a:off x="12814300" y="5294499"/>
          <a:ext cx="889000" cy="74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5" name="フローチャート: 判断 534"/>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42018</xdr:rowOff>
    </xdr:from>
    <xdr:ext cx="534377" cy="259045"/>
    <xdr:sp macro="" textlink="">
      <xdr:nvSpPr>
        <xdr:cNvPr id="536" name="テキスト ボックス 535"/>
        <xdr:cNvSpPr txBox="1"/>
      </xdr:nvSpPr>
      <xdr:spPr>
        <a:xfrm>
          <a:off x="13436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37" name="フローチャート: 判断 536"/>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164678</xdr:rowOff>
    </xdr:from>
    <xdr:ext cx="534377" cy="259045"/>
    <xdr:sp macro="" textlink="">
      <xdr:nvSpPr>
        <xdr:cNvPr id="538" name="テキスト ボックス 537"/>
        <xdr:cNvSpPr txBox="1"/>
      </xdr:nvSpPr>
      <xdr:spPr>
        <a:xfrm>
          <a:off x="12547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97750</xdr:rowOff>
    </xdr:from>
    <xdr:to>
      <xdr:col>85</xdr:col>
      <xdr:colOff>177800</xdr:colOff>
      <xdr:row>35</xdr:row>
      <xdr:rowOff>27900</xdr:rowOff>
    </xdr:to>
    <xdr:sp macro="" textlink="">
      <xdr:nvSpPr>
        <xdr:cNvPr id="544" name="楕円 543"/>
        <xdr:cNvSpPr/>
      </xdr:nvSpPr>
      <xdr:spPr>
        <a:xfrm>
          <a:off x="16268700" y="59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12677</xdr:rowOff>
    </xdr:from>
    <xdr:ext cx="534377" cy="259045"/>
    <xdr:sp macro="" textlink="">
      <xdr:nvSpPr>
        <xdr:cNvPr id="545" name="消防費該当値テキスト"/>
        <xdr:cNvSpPr txBox="1"/>
      </xdr:nvSpPr>
      <xdr:spPr>
        <a:xfrm>
          <a:off x="16370300" y="58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116332</xdr:rowOff>
    </xdr:from>
    <xdr:to>
      <xdr:col>81</xdr:col>
      <xdr:colOff>101600</xdr:colOff>
      <xdr:row>35</xdr:row>
      <xdr:rowOff>46482</xdr:rowOff>
    </xdr:to>
    <xdr:sp macro="" textlink="">
      <xdr:nvSpPr>
        <xdr:cNvPr id="546" name="楕円 545"/>
        <xdr:cNvSpPr/>
      </xdr:nvSpPr>
      <xdr:spPr>
        <a:xfrm>
          <a:off x="15430500" y="59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63009</xdr:rowOff>
    </xdr:from>
    <xdr:ext cx="534377" cy="259045"/>
    <xdr:sp macro="" textlink="">
      <xdr:nvSpPr>
        <xdr:cNvPr id="547" name="テキスト ボックス 546"/>
        <xdr:cNvSpPr txBox="1"/>
      </xdr:nvSpPr>
      <xdr:spPr>
        <a:xfrm>
          <a:off x="15214111" y="57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59313</xdr:rowOff>
    </xdr:from>
    <xdr:to>
      <xdr:col>76</xdr:col>
      <xdr:colOff>165100</xdr:colOff>
      <xdr:row>30</xdr:row>
      <xdr:rowOff>160913</xdr:rowOff>
    </xdr:to>
    <xdr:sp macro="" textlink="">
      <xdr:nvSpPr>
        <xdr:cNvPr id="548" name="楕円 547"/>
        <xdr:cNvSpPr/>
      </xdr:nvSpPr>
      <xdr:spPr>
        <a:xfrm>
          <a:off x="14541500" y="52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5990</xdr:rowOff>
    </xdr:from>
    <xdr:ext cx="534377" cy="259045"/>
    <xdr:sp macro="" textlink="">
      <xdr:nvSpPr>
        <xdr:cNvPr id="549" name="テキスト ボックス 548"/>
        <xdr:cNvSpPr txBox="1"/>
      </xdr:nvSpPr>
      <xdr:spPr>
        <a:xfrm>
          <a:off x="14325111" y="49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100199</xdr:rowOff>
    </xdr:from>
    <xdr:to>
      <xdr:col>72</xdr:col>
      <xdr:colOff>38100</xdr:colOff>
      <xdr:row>31</xdr:row>
      <xdr:rowOff>30349</xdr:rowOff>
    </xdr:to>
    <xdr:sp macro="" textlink="">
      <xdr:nvSpPr>
        <xdr:cNvPr id="550" name="楕円 549"/>
        <xdr:cNvSpPr/>
      </xdr:nvSpPr>
      <xdr:spPr>
        <a:xfrm>
          <a:off x="13652500" y="524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46876</xdr:rowOff>
    </xdr:from>
    <xdr:ext cx="534377" cy="259045"/>
    <xdr:sp macro="" textlink="">
      <xdr:nvSpPr>
        <xdr:cNvPr id="551" name="テキスト ボックス 550"/>
        <xdr:cNvSpPr txBox="1"/>
      </xdr:nvSpPr>
      <xdr:spPr>
        <a:xfrm>
          <a:off x="13436111" y="50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162346</xdr:rowOff>
    </xdr:from>
    <xdr:to>
      <xdr:col>67</xdr:col>
      <xdr:colOff>101600</xdr:colOff>
      <xdr:row>35</xdr:row>
      <xdr:rowOff>92496</xdr:rowOff>
    </xdr:to>
    <xdr:sp macro="" textlink="">
      <xdr:nvSpPr>
        <xdr:cNvPr id="552" name="楕円 551"/>
        <xdr:cNvSpPr/>
      </xdr:nvSpPr>
      <xdr:spPr>
        <a:xfrm>
          <a:off x="12763500" y="59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109023</xdr:rowOff>
    </xdr:from>
    <xdr:ext cx="534377" cy="259045"/>
    <xdr:sp macro="" textlink="">
      <xdr:nvSpPr>
        <xdr:cNvPr id="553" name="テキスト ボックス 552"/>
        <xdr:cNvSpPr txBox="1"/>
      </xdr:nvSpPr>
      <xdr:spPr>
        <a:xfrm>
          <a:off x="12547111" y="57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133248</xdr:rowOff>
    </xdr:from>
    <xdr:to>
      <xdr:col>85</xdr:col>
      <xdr:colOff>126364</xdr:colOff>
      <xdr:row>59</xdr:row>
      <xdr:rowOff>56591</xdr:rowOff>
    </xdr:to>
    <xdr:cxnSp macro="">
      <xdr:nvCxnSpPr>
        <xdr:cNvPr id="578" name="直線コネクタ 577"/>
        <xdr:cNvCxnSpPr/>
      </xdr:nvCxnSpPr>
      <xdr:spPr>
        <a:xfrm flipV="1">
          <a:off x="16317595" y="9220098"/>
          <a:ext cx="1269" cy="952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60418</xdr:rowOff>
    </xdr:from>
    <xdr:ext cx="534377" cy="259045"/>
    <xdr:sp macro="" textlink="">
      <xdr:nvSpPr>
        <xdr:cNvPr id="579" name="教育費最小値テキスト"/>
        <xdr:cNvSpPr txBox="1"/>
      </xdr:nvSpPr>
      <xdr:spPr>
        <a:xfrm>
          <a:off x="16370300" y="101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56591</xdr:rowOff>
    </xdr:from>
    <xdr:to>
      <xdr:col>86</xdr:col>
      <xdr:colOff>25400</xdr:colOff>
      <xdr:row>59</xdr:row>
      <xdr:rowOff>56591</xdr:rowOff>
    </xdr:to>
    <xdr:cxnSp macro="">
      <xdr:nvCxnSpPr>
        <xdr:cNvPr id="580" name="直線コネクタ 579"/>
        <xdr:cNvCxnSpPr/>
      </xdr:nvCxnSpPr>
      <xdr:spPr>
        <a:xfrm>
          <a:off x="16230600" y="101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79925</xdr:rowOff>
    </xdr:from>
    <xdr:ext cx="599010" cy="259045"/>
    <xdr:sp macro="" textlink="">
      <xdr:nvSpPr>
        <xdr:cNvPr id="581" name="教育費最大値テキスト"/>
        <xdr:cNvSpPr txBox="1"/>
      </xdr:nvSpPr>
      <xdr:spPr>
        <a:xfrm>
          <a:off x="16370300" y="899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133248</xdr:rowOff>
    </xdr:from>
    <xdr:to>
      <xdr:col>86</xdr:col>
      <xdr:colOff>25400</xdr:colOff>
      <xdr:row>53</xdr:row>
      <xdr:rowOff>133248</xdr:rowOff>
    </xdr:to>
    <xdr:cxnSp macro="">
      <xdr:nvCxnSpPr>
        <xdr:cNvPr id="582" name="直線コネクタ 581"/>
        <xdr:cNvCxnSpPr/>
      </xdr:nvCxnSpPr>
      <xdr:spPr>
        <a:xfrm>
          <a:off x="16230600" y="922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27318</xdr:rowOff>
    </xdr:from>
    <xdr:to>
      <xdr:col>85</xdr:col>
      <xdr:colOff>127000</xdr:colOff>
      <xdr:row>57</xdr:row>
      <xdr:rowOff>94158</xdr:rowOff>
    </xdr:to>
    <xdr:cxnSp macro="">
      <xdr:nvCxnSpPr>
        <xdr:cNvPr id="583" name="直線コネクタ 582"/>
        <xdr:cNvCxnSpPr/>
      </xdr:nvCxnSpPr>
      <xdr:spPr>
        <a:xfrm flipV="1">
          <a:off x="15481300" y="9457068"/>
          <a:ext cx="838200" cy="40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143870</xdr:rowOff>
    </xdr:from>
    <xdr:ext cx="534377" cy="259045"/>
    <xdr:sp macro="" textlink="">
      <xdr:nvSpPr>
        <xdr:cNvPr id="584" name="教育費平均値テキスト"/>
        <xdr:cNvSpPr txBox="1"/>
      </xdr:nvSpPr>
      <xdr:spPr>
        <a:xfrm>
          <a:off x="16370300" y="9745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165443</xdr:rowOff>
    </xdr:from>
    <xdr:to>
      <xdr:col>85</xdr:col>
      <xdr:colOff>177800</xdr:colOff>
      <xdr:row>57</xdr:row>
      <xdr:rowOff>95593</xdr:rowOff>
    </xdr:to>
    <xdr:sp macro="" textlink="">
      <xdr:nvSpPr>
        <xdr:cNvPr id="585" name="フローチャート: 判断 584"/>
        <xdr:cNvSpPr/>
      </xdr:nvSpPr>
      <xdr:spPr>
        <a:xfrm>
          <a:off x="162687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66954</xdr:rowOff>
    </xdr:from>
    <xdr:to>
      <xdr:col>81</xdr:col>
      <xdr:colOff>50800</xdr:colOff>
      <xdr:row>57</xdr:row>
      <xdr:rowOff>94158</xdr:rowOff>
    </xdr:to>
    <xdr:cxnSp macro="">
      <xdr:nvCxnSpPr>
        <xdr:cNvPr id="586" name="直線コネクタ 585"/>
        <xdr:cNvCxnSpPr/>
      </xdr:nvCxnSpPr>
      <xdr:spPr>
        <a:xfrm>
          <a:off x="14592300" y="8982354"/>
          <a:ext cx="889000" cy="8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149517</xdr:rowOff>
    </xdr:from>
    <xdr:to>
      <xdr:col>81</xdr:col>
      <xdr:colOff>101600</xdr:colOff>
      <xdr:row>57</xdr:row>
      <xdr:rowOff>79667</xdr:rowOff>
    </xdr:to>
    <xdr:sp macro="" textlink="">
      <xdr:nvSpPr>
        <xdr:cNvPr id="587" name="フローチャート: 判断 586"/>
        <xdr:cNvSpPr/>
      </xdr:nvSpPr>
      <xdr:spPr>
        <a:xfrm>
          <a:off x="154305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96194</xdr:rowOff>
    </xdr:from>
    <xdr:ext cx="534377" cy="259045"/>
    <xdr:sp macro="" textlink="">
      <xdr:nvSpPr>
        <xdr:cNvPr id="588" name="テキスト ボックス 587"/>
        <xdr:cNvSpPr txBox="1"/>
      </xdr:nvSpPr>
      <xdr:spPr>
        <a:xfrm>
          <a:off x="15214111" y="95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66954</xdr:rowOff>
    </xdr:from>
    <xdr:to>
      <xdr:col>76</xdr:col>
      <xdr:colOff>114300</xdr:colOff>
      <xdr:row>54</xdr:row>
      <xdr:rowOff>109665</xdr:rowOff>
    </xdr:to>
    <xdr:cxnSp macro="">
      <xdr:nvCxnSpPr>
        <xdr:cNvPr id="589" name="直線コネクタ 588"/>
        <xdr:cNvCxnSpPr/>
      </xdr:nvCxnSpPr>
      <xdr:spPr>
        <a:xfrm flipV="1">
          <a:off x="13703300" y="8982354"/>
          <a:ext cx="889000" cy="3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0" name="フローチャート: 判断 589"/>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32313</xdr:rowOff>
    </xdr:from>
    <xdr:ext cx="534377" cy="259045"/>
    <xdr:sp macro="" textlink="">
      <xdr:nvSpPr>
        <xdr:cNvPr id="591" name="テキスト ボックス 590"/>
        <xdr:cNvSpPr txBox="1"/>
      </xdr:nvSpPr>
      <xdr:spPr>
        <a:xfrm>
          <a:off x="14325111" y="98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110731</xdr:rowOff>
    </xdr:from>
    <xdr:to>
      <xdr:col>71</xdr:col>
      <xdr:colOff>177800</xdr:colOff>
      <xdr:row>54</xdr:row>
      <xdr:rowOff>109665</xdr:rowOff>
    </xdr:to>
    <xdr:cxnSp macro="">
      <xdr:nvCxnSpPr>
        <xdr:cNvPr id="592" name="直線コネクタ 591"/>
        <xdr:cNvCxnSpPr/>
      </xdr:nvCxnSpPr>
      <xdr:spPr>
        <a:xfrm>
          <a:off x="12814300" y="8683231"/>
          <a:ext cx="889000" cy="6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3" name="フローチャート: 判断 592"/>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160647</xdr:rowOff>
    </xdr:from>
    <xdr:ext cx="534377" cy="259045"/>
    <xdr:sp macro="" textlink="">
      <xdr:nvSpPr>
        <xdr:cNvPr id="594" name="テキスト ボックス 593"/>
        <xdr:cNvSpPr txBox="1"/>
      </xdr:nvSpPr>
      <xdr:spPr>
        <a:xfrm>
          <a:off x="13436111" y="97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5" name="フローチャート: 判断 594"/>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74389</xdr:rowOff>
    </xdr:from>
    <xdr:ext cx="534377" cy="259045"/>
    <xdr:sp macro="" textlink="">
      <xdr:nvSpPr>
        <xdr:cNvPr id="596" name="テキスト ボックス 595"/>
        <xdr:cNvSpPr txBox="1"/>
      </xdr:nvSpPr>
      <xdr:spPr>
        <a:xfrm>
          <a:off x="12547111" y="9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147968</xdr:rowOff>
    </xdr:from>
    <xdr:to>
      <xdr:col>85</xdr:col>
      <xdr:colOff>177800</xdr:colOff>
      <xdr:row>55</xdr:row>
      <xdr:rowOff>78118</xdr:rowOff>
    </xdr:to>
    <xdr:sp macro="" textlink="">
      <xdr:nvSpPr>
        <xdr:cNvPr id="602" name="楕円 601"/>
        <xdr:cNvSpPr/>
      </xdr:nvSpPr>
      <xdr:spPr>
        <a:xfrm>
          <a:off x="16268700" y="94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170845</xdr:rowOff>
    </xdr:from>
    <xdr:ext cx="534377" cy="259045"/>
    <xdr:sp macro="" textlink="">
      <xdr:nvSpPr>
        <xdr:cNvPr id="603" name="教育費該当値テキスト"/>
        <xdr:cNvSpPr txBox="1"/>
      </xdr:nvSpPr>
      <xdr:spPr>
        <a:xfrm>
          <a:off x="16370300" y="92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43358</xdr:rowOff>
    </xdr:from>
    <xdr:to>
      <xdr:col>81</xdr:col>
      <xdr:colOff>101600</xdr:colOff>
      <xdr:row>57</xdr:row>
      <xdr:rowOff>144958</xdr:rowOff>
    </xdr:to>
    <xdr:sp macro="" textlink="">
      <xdr:nvSpPr>
        <xdr:cNvPr id="604" name="楕円 603"/>
        <xdr:cNvSpPr/>
      </xdr:nvSpPr>
      <xdr:spPr>
        <a:xfrm>
          <a:off x="15430500" y="98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136085</xdr:rowOff>
    </xdr:from>
    <xdr:ext cx="534377" cy="259045"/>
    <xdr:sp macro="" textlink="">
      <xdr:nvSpPr>
        <xdr:cNvPr id="605" name="テキスト ボックス 604"/>
        <xdr:cNvSpPr txBox="1"/>
      </xdr:nvSpPr>
      <xdr:spPr>
        <a:xfrm>
          <a:off x="15214111" y="99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16154</xdr:rowOff>
    </xdr:from>
    <xdr:to>
      <xdr:col>76</xdr:col>
      <xdr:colOff>165100</xdr:colOff>
      <xdr:row>52</xdr:row>
      <xdr:rowOff>117754</xdr:rowOff>
    </xdr:to>
    <xdr:sp macro="" textlink="">
      <xdr:nvSpPr>
        <xdr:cNvPr id="606" name="楕円 605"/>
        <xdr:cNvSpPr/>
      </xdr:nvSpPr>
      <xdr:spPr>
        <a:xfrm>
          <a:off x="14541500" y="89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134281</xdr:rowOff>
    </xdr:from>
    <xdr:ext cx="599010" cy="259045"/>
    <xdr:sp macro="" textlink="">
      <xdr:nvSpPr>
        <xdr:cNvPr id="607" name="テキスト ボックス 606"/>
        <xdr:cNvSpPr txBox="1"/>
      </xdr:nvSpPr>
      <xdr:spPr>
        <a:xfrm>
          <a:off x="14292795" y="870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58865</xdr:rowOff>
    </xdr:from>
    <xdr:to>
      <xdr:col>72</xdr:col>
      <xdr:colOff>38100</xdr:colOff>
      <xdr:row>54</xdr:row>
      <xdr:rowOff>160465</xdr:rowOff>
    </xdr:to>
    <xdr:sp macro="" textlink="">
      <xdr:nvSpPr>
        <xdr:cNvPr id="608" name="楕円 607"/>
        <xdr:cNvSpPr/>
      </xdr:nvSpPr>
      <xdr:spPr>
        <a:xfrm>
          <a:off x="13652500" y="93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5542</xdr:rowOff>
    </xdr:from>
    <xdr:ext cx="534377" cy="259045"/>
    <xdr:sp macro="" textlink="">
      <xdr:nvSpPr>
        <xdr:cNvPr id="609" name="テキスト ボックス 608"/>
        <xdr:cNvSpPr txBox="1"/>
      </xdr:nvSpPr>
      <xdr:spPr>
        <a:xfrm>
          <a:off x="13436111" y="90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59931</xdr:rowOff>
    </xdr:from>
    <xdr:to>
      <xdr:col>67</xdr:col>
      <xdr:colOff>101600</xdr:colOff>
      <xdr:row>50</xdr:row>
      <xdr:rowOff>161531</xdr:rowOff>
    </xdr:to>
    <xdr:sp macro="" textlink="">
      <xdr:nvSpPr>
        <xdr:cNvPr id="610" name="楕円 609"/>
        <xdr:cNvSpPr/>
      </xdr:nvSpPr>
      <xdr:spPr>
        <a:xfrm>
          <a:off x="12763500" y="863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6608</xdr:rowOff>
    </xdr:from>
    <xdr:ext cx="599010" cy="259045"/>
    <xdr:sp macro="" textlink="">
      <xdr:nvSpPr>
        <xdr:cNvPr id="611" name="テキスト ボックス 610"/>
        <xdr:cNvSpPr txBox="1"/>
      </xdr:nvSpPr>
      <xdr:spPr>
        <a:xfrm>
          <a:off x="12514795" y="840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5" name="直線コネクタ 634"/>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8"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9" name="直線コネクタ 638"/>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28163</xdr:rowOff>
    </xdr:from>
    <xdr:to>
      <xdr:col>85</xdr:col>
      <xdr:colOff>127000</xdr:colOff>
      <xdr:row>79</xdr:row>
      <xdr:rowOff>21304</xdr:rowOff>
    </xdr:to>
    <xdr:cxnSp macro="">
      <xdr:nvCxnSpPr>
        <xdr:cNvPr id="640" name="直線コネクタ 639"/>
        <xdr:cNvCxnSpPr/>
      </xdr:nvCxnSpPr>
      <xdr:spPr>
        <a:xfrm flipV="1">
          <a:off x="15481300" y="13058363"/>
          <a:ext cx="838200" cy="5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26885</xdr:rowOff>
    </xdr:from>
    <xdr:ext cx="469744" cy="259045"/>
    <xdr:sp macro="" textlink="">
      <xdr:nvSpPr>
        <xdr:cNvPr id="641" name="災害復旧費平均値テキスト"/>
        <xdr:cNvSpPr txBox="1"/>
      </xdr:nvSpPr>
      <xdr:spPr>
        <a:xfrm>
          <a:off x="16370300" y="13399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2" name="フローチャート: 判断 641"/>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21304</xdr:rowOff>
    </xdr:from>
    <xdr:to>
      <xdr:col>81</xdr:col>
      <xdr:colOff>50800</xdr:colOff>
      <xdr:row>79</xdr:row>
      <xdr:rowOff>35477</xdr:rowOff>
    </xdr:to>
    <xdr:cxnSp macro="">
      <xdr:nvCxnSpPr>
        <xdr:cNvPr id="643" name="直線コネクタ 642"/>
        <xdr:cNvCxnSpPr/>
      </xdr:nvCxnSpPr>
      <xdr:spPr>
        <a:xfrm flipV="1">
          <a:off x="14592300" y="1356585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4" name="フローチャート: 判断 643"/>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5" name="テキスト ボックス 644"/>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152406</xdr:rowOff>
    </xdr:from>
    <xdr:to>
      <xdr:col>76</xdr:col>
      <xdr:colOff>114300</xdr:colOff>
      <xdr:row>79</xdr:row>
      <xdr:rowOff>35477</xdr:rowOff>
    </xdr:to>
    <xdr:cxnSp macro="">
      <xdr:nvCxnSpPr>
        <xdr:cNvPr id="646" name="直線コネクタ 645"/>
        <xdr:cNvCxnSpPr/>
      </xdr:nvCxnSpPr>
      <xdr:spPr>
        <a:xfrm>
          <a:off x="13703300" y="13525506"/>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83414</xdr:rowOff>
    </xdr:from>
    <xdr:to>
      <xdr:col>76</xdr:col>
      <xdr:colOff>165100</xdr:colOff>
      <xdr:row>79</xdr:row>
      <xdr:rowOff>13564</xdr:rowOff>
    </xdr:to>
    <xdr:sp macro="" textlink="">
      <xdr:nvSpPr>
        <xdr:cNvPr id="647" name="フローチャート: 判断 646"/>
        <xdr:cNvSpPr/>
      </xdr:nvSpPr>
      <xdr:spPr>
        <a:xfrm>
          <a:off x="145415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30091</xdr:rowOff>
    </xdr:from>
    <xdr:ext cx="469744" cy="259045"/>
    <xdr:sp macro="" textlink="">
      <xdr:nvSpPr>
        <xdr:cNvPr id="648" name="テキスト ボックス 647"/>
        <xdr:cNvSpPr txBox="1"/>
      </xdr:nvSpPr>
      <xdr:spPr>
        <a:xfrm>
          <a:off x="14357428" y="132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152406</xdr:rowOff>
    </xdr:from>
    <xdr:to>
      <xdr:col>71</xdr:col>
      <xdr:colOff>177800</xdr:colOff>
      <xdr:row>79</xdr:row>
      <xdr:rowOff>25267</xdr:rowOff>
    </xdr:to>
    <xdr:cxnSp macro="">
      <xdr:nvCxnSpPr>
        <xdr:cNvPr id="649" name="直線コネクタ 648"/>
        <xdr:cNvCxnSpPr/>
      </xdr:nvCxnSpPr>
      <xdr:spPr>
        <a:xfrm flipV="1">
          <a:off x="12814300" y="13525506"/>
          <a:ext cx="8890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19405</xdr:rowOff>
    </xdr:from>
    <xdr:to>
      <xdr:col>72</xdr:col>
      <xdr:colOff>38100</xdr:colOff>
      <xdr:row>78</xdr:row>
      <xdr:rowOff>121005</xdr:rowOff>
    </xdr:to>
    <xdr:sp macro="" textlink="">
      <xdr:nvSpPr>
        <xdr:cNvPr id="650" name="フローチャート: 判断 649"/>
        <xdr:cNvSpPr/>
      </xdr:nvSpPr>
      <xdr:spPr>
        <a:xfrm>
          <a:off x="13652500" y="133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137532</xdr:rowOff>
    </xdr:from>
    <xdr:ext cx="469744" cy="259045"/>
    <xdr:sp macro="" textlink="">
      <xdr:nvSpPr>
        <xdr:cNvPr id="651" name="テキスト ボックス 650"/>
        <xdr:cNvSpPr txBox="1"/>
      </xdr:nvSpPr>
      <xdr:spPr>
        <a:xfrm>
          <a:off x="13468428" y="131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26606</xdr:rowOff>
    </xdr:from>
    <xdr:to>
      <xdr:col>67</xdr:col>
      <xdr:colOff>101600</xdr:colOff>
      <xdr:row>78</xdr:row>
      <xdr:rowOff>128206</xdr:rowOff>
    </xdr:to>
    <xdr:sp macro="" textlink="">
      <xdr:nvSpPr>
        <xdr:cNvPr id="652" name="フローチャート: 判断 651"/>
        <xdr:cNvSpPr/>
      </xdr:nvSpPr>
      <xdr:spPr>
        <a:xfrm>
          <a:off x="12763500" y="133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144733</xdr:rowOff>
    </xdr:from>
    <xdr:ext cx="469744" cy="259045"/>
    <xdr:sp macro="" textlink="">
      <xdr:nvSpPr>
        <xdr:cNvPr id="653" name="テキスト ボックス 652"/>
        <xdr:cNvSpPr txBox="1"/>
      </xdr:nvSpPr>
      <xdr:spPr>
        <a:xfrm>
          <a:off x="12579428" y="1317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148813</xdr:rowOff>
    </xdr:from>
    <xdr:to>
      <xdr:col>85</xdr:col>
      <xdr:colOff>177800</xdr:colOff>
      <xdr:row>76</xdr:row>
      <xdr:rowOff>78963</xdr:rowOff>
    </xdr:to>
    <xdr:sp macro="" textlink="">
      <xdr:nvSpPr>
        <xdr:cNvPr id="659" name="楕円 658"/>
        <xdr:cNvSpPr/>
      </xdr:nvSpPr>
      <xdr:spPr>
        <a:xfrm>
          <a:off x="16268700" y="130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240</xdr:rowOff>
    </xdr:from>
    <xdr:ext cx="534377" cy="259045"/>
    <xdr:sp macro="" textlink="">
      <xdr:nvSpPr>
        <xdr:cNvPr id="660" name="災害復旧費該当値テキスト"/>
        <xdr:cNvSpPr txBox="1"/>
      </xdr:nvSpPr>
      <xdr:spPr>
        <a:xfrm>
          <a:off x="16370300" y="128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141954</xdr:rowOff>
    </xdr:from>
    <xdr:to>
      <xdr:col>81</xdr:col>
      <xdr:colOff>101600</xdr:colOff>
      <xdr:row>79</xdr:row>
      <xdr:rowOff>72104</xdr:rowOff>
    </xdr:to>
    <xdr:sp macro="" textlink="">
      <xdr:nvSpPr>
        <xdr:cNvPr id="661" name="楕円 660"/>
        <xdr:cNvSpPr/>
      </xdr:nvSpPr>
      <xdr:spPr>
        <a:xfrm>
          <a:off x="15430500" y="135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63231</xdr:rowOff>
    </xdr:from>
    <xdr:ext cx="469744" cy="259045"/>
    <xdr:sp macro="" textlink="">
      <xdr:nvSpPr>
        <xdr:cNvPr id="662" name="テキスト ボックス 661"/>
        <xdr:cNvSpPr txBox="1"/>
      </xdr:nvSpPr>
      <xdr:spPr>
        <a:xfrm>
          <a:off x="15246428" y="136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156127</xdr:rowOff>
    </xdr:from>
    <xdr:to>
      <xdr:col>76</xdr:col>
      <xdr:colOff>165100</xdr:colOff>
      <xdr:row>79</xdr:row>
      <xdr:rowOff>86277</xdr:rowOff>
    </xdr:to>
    <xdr:sp macro="" textlink="">
      <xdr:nvSpPr>
        <xdr:cNvPr id="663" name="楕円 662"/>
        <xdr:cNvSpPr/>
      </xdr:nvSpPr>
      <xdr:spPr>
        <a:xfrm>
          <a:off x="14541500" y="135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77404</xdr:rowOff>
    </xdr:from>
    <xdr:ext cx="378565" cy="259045"/>
    <xdr:sp macro="" textlink="">
      <xdr:nvSpPr>
        <xdr:cNvPr id="664" name="テキスト ボックス 663"/>
        <xdr:cNvSpPr txBox="1"/>
      </xdr:nvSpPr>
      <xdr:spPr>
        <a:xfrm>
          <a:off x="14403017" y="1362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101606</xdr:rowOff>
    </xdr:from>
    <xdr:to>
      <xdr:col>72</xdr:col>
      <xdr:colOff>38100</xdr:colOff>
      <xdr:row>79</xdr:row>
      <xdr:rowOff>31756</xdr:rowOff>
    </xdr:to>
    <xdr:sp macro="" textlink="">
      <xdr:nvSpPr>
        <xdr:cNvPr id="665" name="楕円 664"/>
        <xdr:cNvSpPr/>
      </xdr:nvSpPr>
      <xdr:spPr>
        <a:xfrm>
          <a:off x="13652500" y="134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22883</xdr:rowOff>
    </xdr:from>
    <xdr:ext cx="469744" cy="259045"/>
    <xdr:sp macro="" textlink="">
      <xdr:nvSpPr>
        <xdr:cNvPr id="666" name="テキスト ボックス 665"/>
        <xdr:cNvSpPr txBox="1"/>
      </xdr:nvSpPr>
      <xdr:spPr>
        <a:xfrm>
          <a:off x="13468428" y="1356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145917</xdr:rowOff>
    </xdr:from>
    <xdr:to>
      <xdr:col>67</xdr:col>
      <xdr:colOff>101600</xdr:colOff>
      <xdr:row>79</xdr:row>
      <xdr:rowOff>76067</xdr:rowOff>
    </xdr:to>
    <xdr:sp macro="" textlink="">
      <xdr:nvSpPr>
        <xdr:cNvPr id="667" name="楕円 666"/>
        <xdr:cNvSpPr/>
      </xdr:nvSpPr>
      <xdr:spPr>
        <a:xfrm>
          <a:off x="12763500" y="135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67194</xdr:rowOff>
    </xdr:from>
    <xdr:ext cx="469744" cy="259045"/>
    <xdr:sp macro="" textlink="">
      <xdr:nvSpPr>
        <xdr:cNvPr id="668" name="テキスト ボックス 667"/>
        <xdr:cNvSpPr txBox="1"/>
      </xdr:nvSpPr>
      <xdr:spPr>
        <a:xfrm>
          <a:off x="12579428" y="136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26493</xdr:rowOff>
    </xdr:from>
    <xdr:to>
      <xdr:col>85</xdr:col>
      <xdr:colOff>126364</xdr:colOff>
      <xdr:row>99</xdr:row>
      <xdr:rowOff>131598</xdr:rowOff>
    </xdr:to>
    <xdr:cxnSp macro="">
      <xdr:nvCxnSpPr>
        <xdr:cNvPr id="693" name="直線コネクタ 692"/>
        <xdr:cNvCxnSpPr/>
      </xdr:nvCxnSpPr>
      <xdr:spPr>
        <a:xfrm flipV="1">
          <a:off x="16317595" y="15799893"/>
          <a:ext cx="1269" cy="13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135425</xdr:rowOff>
    </xdr:from>
    <xdr:ext cx="534377" cy="259045"/>
    <xdr:sp macro="" textlink="">
      <xdr:nvSpPr>
        <xdr:cNvPr id="694" name="公債費最小値テキスト"/>
        <xdr:cNvSpPr txBox="1"/>
      </xdr:nvSpPr>
      <xdr:spPr>
        <a:xfrm>
          <a:off x="16370300" y="171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131598</xdr:rowOff>
    </xdr:from>
    <xdr:to>
      <xdr:col>86</xdr:col>
      <xdr:colOff>25400</xdr:colOff>
      <xdr:row>99</xdr:row>
      <xdr:rowOff>131598</xdr:rowOff>
    </xdr:to>
    <xdr:cxnSp macro="">
      <xdr:nvCxnSpPr>
        <xdr:cNvPr id="695" name="直線コネクタ 694"/>
        <xdr:cNvCxnSpPr/>
      </xdr:nvCxnSpPr>
      <xdr:spPr>
        <a:xfrm>
          <a:off x="16230600" y="17105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144620</xdr:rowOff>
    </xdr:from>
    <xdr:ext cx="599010" cy="259045"/>
    <xdr:sp macro="" textlink="">
      <xdr:nvSpPr>
        <xdr:cNvPr id="696" name="公債費最大値テキスト"/>
        <xdr:cNvSpPr txBox="1"/>
      </xdr:nvSpPr>
      <xdr:spPr>
        <a:xfrm>
          <a:off x="16370300" y="155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26493</xdr:rowOff>
    </xdr:from>
    <xdr:to>
      <xdr:col>86</xdr:col>
      <xdr:colOff>25400</xdr:colOff>
      <xdr:row>92</xdr:row>
      <xdr:rowOff>26493</xdr:rowOff>
    </xdr:to>
    <xdr:cxnSp macro="">
      <xdr:nvCxnSpPr>
        <xdr:cNvPr id="697" name="直線コネクタ 696"/>
        <xdr:cNvCxnSpPr/>
      </xdr:nvCxnSpPr>
      <xdr:spPr>
        <a:xfrm>
          <a:off x="16230600" y="1579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157480</xdr:rowOff>
    </xdr:from>
    <xdr:to>
      <xdr:col>85</xdr:col>
      <xdr:colOff>127000</xdr:colOff>
      <xdr:row>92</xdr:row>
      <xdr:rowOff>26493</xdr:rowOff>
    </xdr:to>
    <xdr:cxnSp macro="">
      <xdr:nvCxnSpPr>
        <xdr:cNvPr id="698" name="直線コネクタ 697"/>
        <xdr:cNvCxnSpPr/>
      </xdr:nvCxnSpPr>
      <xdr:spPr>
        <a:xfrm>
          <a:off x="15481300" y="15759430"/>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1452</xdr:rowOff>
    </xdr:from>
    <xdr:ext cx="534377" cy="259045"/>
    <xdr:sp macro="" textlink="">
      <xdr:nvSpPr>
        <xdr:cNvPr id="699" name="公債費平均値テキスト"/>
        <xdr:cNvSpPr txBox="1"/>
      </xdr:nvSpPr>
      <xdr:spPr>
        <a:xfrm>
          <a:off x="16370300" y="1663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23025</xdr:rowOff>
    </xdr:from>
    <xdr:to>
      <xdr:col>85</xdr:col>
      <xdr:colOff>177800</xdr:colOff>
      <xdr:row>97</xdr:row>
      <xdr:rowOff>124625</xdr:rowOff>
    </xdr:to>
    <xdr:sp macro="" textlink="">
      <xdr:nvSpPr>
        <xdr:cNvPr id="700" name="フローチャート: 判断 699"/>
        <xdr:cNvSpPr/>
      </xdr:nvSpPr>
      <xdr:spPr>
        <a:xfrm>
          <a:off x="162687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61277</xdr:rowOff>
    </xdr:from>
    <xdr:to>
      <xdr:col>81</xdr:col>
      <xdr:colOff>50800</xdr:colOff>
      <xdr:row>91</xdr:row>
      <xdr:rowOff>157480</xdr:rowOff>
    </xdr:to>
    <xdr:cxnSp macro="">
      <xdr:nvCxnSpPr>
        <xdr:cNvPr id="701" name="直線コネクタ 700"/>
        <xdr:cNvCxnSpPr/>
      </xdr:nvCxnSpPr>
      <xdr:spPr>
        <a:xfrm>
          <a:off x="14592300" y="15663227"/>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22670</xdr:rowOff>
    </xdr:from>
    <xdr:to>
      <xdr:col>81</xdr:col>
      <xdr:colOff>101600</xdr:colOff>
      <xdr:row>97</xdr:row>
      <xdr:rowOff>124270</xdr:rowOff>
    </xdr:to>
    <xdr:sp macro="" textlink="">
      <xdr:nvSpPr>
        <xdr:cNvPr id="702" name="フローチャート: 判断 701"/>
        <xdr:cNvSpPr/>
      </xdr:nvSpPr>
      <xdr:spPr>
        <a:xfrm>
          <a:off x="15430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115397</xdr:rowOff>
    </xdr:from>
    <xdr:ext cx="534377" cy="259045"/>
    <xdr:sp macro="" textlink="">
      <xdr:nvSpPr>
        <xdr:cNvPr id="703" name="テキスト ボックス 702"/>
        <xdr:cNvSpPr txBox="1"/>
      </xdr:nvSpPr>
      <xdr:spPr>
        <a:xfrm>
          <a:off x="15214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47510</xdr:rowOff>
    </xdr:from>
    <xdr:to>
      <xdr:col>76</xdr:col>
      <xdr:colOff>114300</xdr:colOff>
      <xdr:row>91</xdr:row>
      <xdr:rowOff>61277</xdr:rowOff>
    </xdr:to>
    <xdr:cxnSp macro="">
      <xdr:nvCxnSpPr>
        <xdr:cNvPr id="704" name="直線コネクタ 703"/>
        <xdr:cNvCxnSpPr/>
      </xdr:nvCxnSpPr>
      <xdr:spPr>
        <a:xfrm>
          <a:off x="13703300" y="15649460"/>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44945</xdr:rowOff>
    </xdr:from>
    <xdr:to>
      <xdr:col>76</xdr:col>
      <xdr:colOff>165100</xdr:colOff>
      <xdr:row>95</xdr:row>
      <xdr:rowOff>146545</xdr:rowOff>
    </xdr:to>
    <xdr:sp macro="" textlink="">
      <xdr:nvSpPr>
        <xdr:cNvPr id="705" name="フローチャート: 判断 704"/>
        <xdr:cNvSpPr/>
      </xdr:nvSpPr>
      <xdr:spPr>
        <a:xfrm>
          <a:off x="14541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137672</xdr:rowOff>
    </xdr:from>
    <xdr:ext cx="534377" cy="259045"/>
    <xdr:sp macro="" textlink="">
      <xdr:nvSpPr>
        <xdr:cNvPr id="706" name="テキスト ボックス 705"/>
        <xdr:cNvSpPr txBox="1"/>
      </xdr:nvSpPr>
      <xdr:spPr>
        <a:xfrm>
          <a:off x="14325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8458</xdr:rowOff>
    </xdr:from>
    <xdr:to>
      <xdr:col>71</xdr:col>
      <xdr:colOff>177800</xdr:colOff>
      <xdr:row>91</xdr:row>
      <xdr:rowOff>47510</xdr:rowOff>
    </xdr:to>
    <xdr:cxnSp macro="">
      <xdr:nvCxnSpPr>
        <xdr:cNvPr id="707" name="直線コネクタ 706"/>
        <xdr:cNvCxnSpPr/>
      </xdr:nvCxnSpPr>
      <xdr:spPr>
        <a:xfrm>
          <a:off x="12814300" y="1561040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26505</xdr:rowOff>
    </xdr:from>
    <xdr:to>
      <xdr:col>72</xdr:col>
      <xdr:colOff>38100</xdr:colOff>
      <xdr:row>95</xdr:row>
      <xdr:rowOff>128105</xdr:rowOff>
    </xdr:to>
    <xdr:sp macro="" textlink="">
      <xdr:nvSpPr>
        <xdr:cNvPr id="708" name="フローチャート: 判断 707"/>
        <xdr:cNvSpPr/>
      </xdr:nvSpPr>
      <xdr:spPr>
        <a:xfrm>
          <a:off x="13652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119232</xdr:rowOff>
    </xdr:from>
    <xdr:ext cx="534377" cy="259045"/>
    <xdr:sp macro="" textlink="">
      <xdr:nvSpPr>
        <xdr:cNvPr id="709" name="テキスト ボックス 708"/>
        <xdr:cNvSpPr txBox="1"/>
      </xdr:nvSpPr>
      <xdr:spPr>
        <a:xfrm>
          <a:off x="13436111" y="164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7480</xdr:rowOff>
    </xdr:from>
    <xdr:to>
      <xdr:col>67</xdr:col>
      <xdr:colOff>101600</xdr:colOff>
      <xdr:row>95</xdr:row>
      <xdr:rowOff>109080</xdr:rowOff>
    </xdr:to>
    <xdr:sp macro="" textlink="">
      <xdr:nvSpPr>
        <xdr:cNvPr id="710" name="フローチャート: 判断 709"/>
        <xdr:cNvSpPr/>
      </xdr:nvSpPr>
      <xdr:spPr>
        <a:xfrm>
          <a:off x="12763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100207</xdr:rowOff>
    </xdr:from>
    <xdr:ext cx="534377" cy="259045"/>
    <xdr:sp macro="" textlink="">
      <xdr:nvSpPr>
        <xdr:cNvPr id="711" name="テキスト ボックス 710"/>
        <xdr:cNvSpPr txBox="1"/>
      </xdr:nvSpPr>
      <xdr:spPr>
        <a:xfrm>
          <a:off x="12547111" y="163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147143</xdr:rowOff>
    </xdr:from>
    <xdr:to>
      <xdr:col>85</xdr:col>
      <xdr:colOff>177800</xdr:colOff>
      <xdr:row>92</xdr:row>
      <xdr:rowOff>77293</xdr:rowOff>
    </xdr:to>
    <xdr:sp macro="" textlink="">
      <xdr:nvSpPr>
        <xdr:cNvPr id="717" name="楕円 716"/>
        <xdr:cNvSpPr/>
      </xdr:nvSpPr>
      <xdr:spPr>
        <a:xfrm>
          <a:off x="16268700" y="157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100170</xdr:rowOff>
    </xdr:from>
    <xdr:ext cx="599010" cy="259045"/>
    <xdr:sp macro="" textlink="">
      <xdr:nvSpPr>
        <xdr:cNvPr id="718" name="公債費該当値テキスト"/>
        <xdr:cNvSpPr txBox="1"/>
      </xdr:nvSpPr>
      <xdr:spPr>
        <a:xfrm>
          <a:off x="16370300" y="1570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106680</xdr:rowOff>
    </xdr:from>
    <xdr:to>
      <xdr:col>81</xdr:col>
      <xdr:colOff>101600</xdr:colOff>
      <xdr:row>92</xdr:row>
      <xdr:rowOff>36830</xdr:rowOff>
    </xdr:to>
    <xdr:sp macro="" textlink="">
      <xdr:nvSpPr>
        <xdr:cNvPr id="719" name="楕円 718"/>
        <xdr:cNvSpPr/>
      </xdr:nvSpPr>
      <xdr:spPr>
        <a:xfrm>
          <a:off x="15430500" y="157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53357</xdr:rowOff>
    </xdr:from>
    <xdr:ext cx="599010" cy="259045"/>
    <xdr:sp macro="" textlink="">
      <xdr:nvSpPr>
        <xdr:cNvPr id="720" name="テキスト ボックス 719"/>
        <xdr:cNvSpPr txBox="1"/>
      </xdr:nvSpPr>
      <xdr:spPr>
        <a:xfrm>
          <a:off x="15181795" y="1548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10477</xdr:rowOff>
    </xdr:from>
    <xdr:to>
      <xdr:col>76</xdr:col>
      <xdr:colOff>165100</xdr:colOff>
      <xdr:row>91</xdr:row>
      <xdr:rowOff>112077</xdr:rowOff>
    </xdr:to>
    <xdr:sp macro="" textlink="">
      <xdr:nvSpPr>
        <xdr:cNvPr id="721" name="楕円 720"/>
        <xdr:cNvSpPr/>
      </xdr:nvSpPr>
      <xdr:spPr>
        <a:xfrm>
          <a:off x="14541500" y="156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128604</xdr:rowOff>
    </xdr:from>
    <xdr:ext cx="599010" cy="259045"/>
    <xdr:sp macro="" textlink="">
      <xdr:nvSpPr>
        <xdr:cNvPr id="722" name="テキスト ボックス 721"/>
        <xdr:cNvSpPr txBox="1"/>
      </xdr:nvSpPr>
      <xdr:spPr>
        <a:xfrm>
          <a:off x="14292795" y="1538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168160</xdr:rowOff>
    </xdr:from>
    <xdr:to>
      <xdr:col>72</xdr:col>
      <xdr:colOff>38100</xdr:colOff>
      <xdr:row>91</xdr:row>
      <xdr:rowOff>98310</xdr:rowOff>
    </xdr:to>
    <xdr:sp macro="" textlink="">
      <xdr:nvSpPr>
        <xdr:cNvPr id="723" name="楕円 722"/>
        <xdr:cNvSpPr/>
      </xdr:nvSpPr>
      <xdr:spPr>
        <a:xfrm>
          <a:off x="13652500" y="15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114837</xdr:rowOff>
    </xdr:from>
    <xdr:ext cx="599010" cy="259045"/>
    <xdr:sp macro="" textlink="">
      <xdr:nvSpPr>
        <xdr:cNvPr id="724" name="テキスト ボックス 723"/>
        <xdr:cNvSpPr txBox="1"/>
      </xdr:nvSpPr>
      <xdr:spPr>
        <a:xfrm>
          <a:off x="13403795" y="15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129108</xdr:rowOff>
    </xdr:from>
    <xdr:to>
      <xdr:col>67</xdr:col>
      <xdr:colOff>101600</xdr:colOff>
      <xdr:row>91</xdr:row>
      <xdr:rowOff>59258</xdr:rowOff>
    </xdr:to>
    <xdr:sp macro="" textlink="">
      <xdr:nvSpPr>
        <xdr:cNvPr id="725" name="楕円 724"/>
        <xdr:cNvSpPr/>
      </xdr:nvSpPr>
      <xdr:spPr>
        <a:xfrm>
          <a:off x="12763500" y="15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75785</xdr:rowOff>
    </xdr:from>
    <xdr:ext cx="599010" cy="259045"/>
    <xdr:sp macro="" textlink="">
      <xdr:nvSpPr>
        <xdr:cNvPr id="726" name="テキスト ボックス 725"/>
        <xdr:cNvSpPr txBox="1"/>
      </xdr:nvSpPr>
      <xdr:spPr>
        <a:xfrm>
          <a:off x="12514795" y="1533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50" name="直線コネクタ 749"/>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51"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53"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4" name="直線コネクタ 753"/>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6"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7" name="フローチャート: 判断 756"/>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9" name="フローチャート: 判断 758"/>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60" name="テキスト ボックス 759"/>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62" name="フローチャート: 判断 761"/>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109720</xdr:rowOff>
    </xdr:from>
    <xdr:ext cx="313932" cy="259045"/>
    <xdr:sp macro="" textlink="">
      <xdr:nvSpPr>
        <xdr:cNvPr id="763" name="テキスト ボックス 762"/>
        <xdr:cNvSpPr txBox="1"/>
      </xdr:nvSpPr>
      <xdr:spPr>
        <a:xfrm>
          <a:off x="20277333" y="6453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161671</xdr:rowOff>
    </xdr:from>
    <xdr:to>
      <xdr:col>102</xdr:col>
      <xdr:colOff>165100</xdr:colOff>
      <xdr:row>39</xdr:row>
      <xdr:rowOff>91821</xdr:rowOff>
    </xdr:to>
    <xdr:sp macro="" textlink="">
      <xdr:nvSpPr>
        <xdr:cNvPr id="765" name="フローチャート: 判断 764"/>
        <xdr:cNvSpPr/>
      </xdr:nvSpPr>
      <xdr:spPr>
        <a:xfrm>
          <a:off x="19494500" y="667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108348</xdr:rowOff>
    </xdr:from>
    <xdr:ext cx="313932" cy="259045"/>
    <xdr:sp macro="" textlink="">
      <xdr:nvSpPr>
        <xdr:cNvPr id="766" name="テキスト ボックス 765"/>
        <xdr:cNvSpPr txBox="1"/>
      </xdr:nvSpPr>
      <xdr:spPr>
        <a:xfrm>
          <a:off x="19388333" y="645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141783</xdr:rowOff>
    </xdr:from>
    <xdr:to>
      <xdr:col>98</xdr:col>
      <xdr:colOff>38100</xdr:colOff>
      <xdr:row>39</xdr:row>
      <xdr:rowOff>71933</xdr:rowOff>
    </xdr:to>
    <xdr:sp macro="" textlink="">
      <xdr:nvSpPr>
        <xdr:cNvPr id="767" name="フローチャート: 判断 766"/>
        <xdr:cNvSpPr/>
      </xdr:nvSpPr>
      <xdr:spPr>
        <a:xfrm>
          <a:off x="18605500" y="665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88460</xdr:rowOff>
    </xdr:from>
    <xdr:ext cx="378565" cy="259045"/>
    <xdr:sp macro="" textlink="">
      <xdr:nvSpPr>
        <xdr:cNvPr id="768" name="テキスト ボックス 767"/>
        <xdr:cNvSpPr txBox="1"/>
      </xdr:nvSpPr>
      <xdr:spPr>
        <a:xfrm>
          <a:off x="18467017" y="643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5"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主な構成比の状況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・総務費は、横ばい傾向で、類似団体との差は直営の</a:t>
          </a:r>
          <a:r>
            <a:rPr kumimoji="1" lang="en-US" altLang="ja-JP" sz="1300">
              <a:latin typeface="ＭＳ Ｐゴシック" panose="020B0600070205080204" pitchFamily="50" charset="-128"/>
              <a:ea typeface="ＭＳ Ｐゴシック" panose="020B0600070205080204" pitchFamily="50" charset="-128"/>
            </a:rPr>
            <a:t>CATV</a:t>
          </a:r>
          <a:r>
            <a:rPr kumimoji="1" lang="ja-JP" altLang="en-US" sz="1300">
              <a:latin typeface="ＭＳ Ｐゴシック" panose="020B0600070205080204" pitchFamily="50" charset="-128"/>
              <a:ea typeface="ＭＳ Ｐゴシック" panose="020B0600070205080204" pitchFamily="50" charset="-128"/>
            </a:rPr>
            <a:t>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・民生費は、前年度より住民一人当たり</a:t>
          </a:r>
          <a:r>
            <a:rPr kumimoji="1" lang="en-US" altLang="ja-JP" sz="1300">
              <a:latin typeface="ＭＳ Ｐゴシック" panose="020B0600070205080204" pitchFamily="50" charset="-128"/>
              <a:ea typeface="ＭＳ Ｐゴシック" panose="020B0600070205080204" pitchFamily="50" charset="-128"/>
            </a:rPr>
            <a:t>1,744</a:t>
          </a:r>
          <a:r>
            <a:rPr kumimoji="1" lang="ja-JP" altLang="en-US" sz="1300">
              <a:latin typeface="ＭＳ Ｐゴシック" panose="020B0600070205080204" pitchFamily="50" charset="-128"/>
              <a:ea typeface="ＭＳ Ｐゴシック" panose="020B0600070205080204" pitchFamily="50" charset="-128"/>
            </a:rPr>
            <a:t>円減となった。主な要因は、臨時福祉給付金、後期高齢者医療広域連合負担金、生活保護費の減である。類似団体との差は、福祉事務所の経費である。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・公債費は、経年比較すると逓減している。引き続き投資的事業の抑制や平準化により公債費の圧縮に努める。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その他の特徴</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・衛生費が増えた要因は、山県郡西部衛生組合解散に伴う芸北広域環境施設組合の負担金増によるものであり、災害復旧費が増えた要因は、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実質収支額は、普通交付税の合併特例加算縮減の影響などにより、減少傾向にある。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財政調整基金を取り崩して財源を確保している状況である。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財政調整基金は、</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年度は災害発生などにより予定よりも多く取り崩す結果となった。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北広島町行政改革大綱（第３次）を着実に実行し、本町の身の丈にあった予算規模の編成に取り組む。</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広島県北広島町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全ての会計において黒字額を計上した。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病院事業会計は、一般会計からの補助金が増加傾向にあるにも関わらず減少傾向である。これらのことから、病院事業を廃止し、</a:t>
          </a:r>
          <a:r>
            <a:rPr kumimoji="1" lang="en-US" altLang="ja-JP" sz="1400">
              <a:latin typeface="ＭＳ ゴシック" pitchFamily="49" charset="-128"/>
              <a:ea typeface="ＭＳ ゴシック" pitchFamily="49" charset="-128"/>
            </a:rPr>
            <a:t>H31</a:t>
          </a:r>
          <a:r>
            <a:rPr kumimoji="1" lang="ja-JP" altLang="en-US" sz="1400">
              <a:latin typeface="ＭＳ ゴシック" pitchFamily="49" charset="-128"/>
              <a:ea typeface="ＭＳ ゴシック" pitchFamily="49" charset="-128"/>
            </a:rPr>
            <a:t>年度から無床診療所とする方針を出した。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今後より一層、一般会計の収支は厳しくなることが予想されることから、各公営企業の経営戦略を踏まえ、資金不足が発生しないよう、健全な財政運営に取り組む。</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20%20&#21271;&#24195;&#23798;&#30010;&#12295;/&#12304;&#36001;&#25919;&#29366;&#27841;&#36039;&#26009;&#38598;&#12305;_343692_&#21271;&#24195;&#23798;&#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CF51">
            <v>88.1</v>
          </cell>
          <cell r="CN51">
            <v>89.5</v>
          </cell>
          <cell r="CV51">
            <v>94</v>
          </cell>
        </row>
        <row r="53">
          <cell r="CF53">
            <v>61.9</v>
          </cell>
          <cell r="CN53">
            <v>68.5</v>
          </cell>
          <cell r="CV53">
            <v>69.5</v>
          </cell>
        </row>
        <row r="55">
          <cell r="AN55" t="str">
            <v>類似団体内平均値</v>
          </cell>
          <cell r="CF55">
            <v>37.200000000000003</v>
          </cell>
          <cell r="CN55">
            <v>44.9</v>
          </cell>
          <cell r="CV55">
            <v>40.799999999999997</v>
          </cell>
        </row>
        <row r="57">
          <cell r="CF57">
            <v>55.8</v>
          </cell>
          <cell r="CN57">
            <v>62.6</v>
          </cell>
          <cell r="CV57">
            <v>62.9</v>
          </cell>
        </row>
        <row r="73">
          <cell r="AN73" t="str">
            <v>当該団体値</v>
          </cell>
          <cell r="BP73">
            <v>105.7</v>
          </cell>
          <cell r="BX73">
            <v>95.9</v>
          </cell>
          <cell r="CF73">
            <v>88.1</v>
          </cell>
          <cell r="CN73">
            <v>89.5</v>
          </cell>
          <cell r="CV73">
            <v>94</v>
          </cell>
        </row>
        <row r="75">
          <cell r="BP75">
            <v>17.2</v>
          </cell>
          <cell r="BX75">
            <v>16.7</v>
          </cell>
          <cell r="CF75">
            <v>16.7</v>
          </cell>
          <cell r="CN75">
            <v>16.3</v>
          </cell>
          <cell r="CV75">
            <v>15.9</v>
          </cell>
        </row>
        <row r="77">
          <cell r="AN77" t="str">
            <v>類似団体内平均値</v>
          </cell>
          <cell r="BP77">
            <v>58.8</v>
          </cell>
          <cell r="BX77">
            <v>49.7</v>
          </cell>
          <cell r="CF77">
            <v>37.200000000000003</v>
          </cell>
          <cell r="CN77">
            <v>44.9</v>
          </cell>
          <cell r="CV77">
            <v>40.799999999999997</v>
          </cell>
        </row>
        <row r="79">
          <cell r="BP79">
            <v>12.4</v>
          </cell>
          <cell r="BX79">
            <v>11.2</v>
          </cell>
          <cell r="CF79">
            <v>10.1</v>
          </cell>
          <cell r="CN79">
            <v>9.1</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586" t="s">
        <v>75</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77</v>
      </c>
      <c r="C3" s="588"/>
      <c r="D3" s="588"/>
      <c r="E3" s="589"/>
      <c r="F3" s="589"/>
      <c r="G3" s="589"/>
      <c r="H3" s="589"/>
      <c r="I3" s="589"/>
      <c r="J3" s="589"/>
      <c r="K3" s="589"/>
      <c r="L3" s="589" t="s">
        <v>78</v>
      </c>
      <c r="M3" s="589"/>
      <c r="N3" s="589"/>
      <c r="O3" s="589"/>
      <c r="P3" s="589"/>
      <c r="Q3" s="589"/>
      <c r="R3" s="592"/>
      <c r="S3" s="592"/>
      <c r="T3" s="592"/>
      <c r="U3" s="592"/>
      <c r="V3" s="593"/>
      <c r="W3" s="486" t="s">
        <v>79</v>
      </c>
      <c r="X3" s="487"/>
      <c r="Y3" s="487"/>
      <c r="Z3" s="487"/>
      <c r="AA3" s="487"/>
      <c r="AB3" s="588"/>
      <c r="AC3" s="592" t="s">
        <v>80</v>
      </c>
      <c r="AD3" s="487"/>
      <c r="AE3" s="487"/>
      <c r="AF3" s="487"/>
      <c r="AG3" s="487"/>
      <c r="AH3" s="487"/>
      <c r="AI3" s="487"/>
      <c r="AJ3" s="487"/>
      <c r="AK3" s="487"/>
      <c r="AL3" s="554"/>
      <c r="AM3" s="486" t="s">
        <v>81</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82</v>
      </c>
      <c r="BO3" s="487"/>
      <c r="BP3" s="487"/>
      <c r="BQ3" s="487"/>
      <c r="BR3" s="487"/>
      <c r="BS3" s="487"/>
      <c r="BT3" s="487"/>
      <c r="BU3" s="554"/>
      <c r="BV3" s="486" t="s">
        <v>83</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84</v>
      </c>
      <c r="CU3" s="487"/>
      <c r="CV3" s="487"/>
      <c r="CW3" s="487"/>
      <c r="CX3" s="487"/>
      <c r="CY3" s="487"/>
      <c r="CZ3" s="487"/>
      <c r="DA3" s="554"/>
      <c r="DB3" s="486" t="s">
        <v>85</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86</v>
      </c>
      <c r="AZ4" s="400"/>
      <c r="BA4" s="400"/>
      <c r="BB4" s="400"/>
      <c r="BC4" s="400"/>
      <c r="BD4" s="400"/>
      <c r="BE4" s="400"/>
      <c r="BF4" s="400"/>
      <c r="BG4" s="400"/>
      <c r="BH4" s="400"/>
      <c r="BI4" s="400"/>
      <c r="BJ4" s="400"/>
      <c r="BK4" s="400"/>
      <c r="BL4" s="400"/>
      <c r="BM4" s="401"/>
      <c r="BN4" s="402">
        <v>17410231</v>
      </c>
      <c r="BO4" s="403"/>
      <c r="BP4" s="403"/>
      <c r="BQ4" s="403"/>
      <c r="BR4" s="403"/>
      <c r="BS4" s="403"/>
      <c r="BT4" s="403"/>
      <c r="BU4" s="404"/>
      <c r="BV4" s="402">
        <v>15641371</v>
      </c>
      <c r="BW4" s="403"/>
      <c r="BX4" s="403"/>
      <c r="BY4" s="403"/>
      <c r="BZ4" s="403"/>
      <c r="CA4" s="403"/>
      <c r="CB4" s="403"/>
      <c r="CC4" s="404"/>
      <c r="CD4" s="580" t="s">
        <v>87</v>
      </c>
      <c r="CE4" s="581"/>
      <c r="CF4" s="581"/>
      <c r="CG4" s="581"/>
      <c r="CH4" s="581"/>
      <c r="CI4" s="581"/>
      <c r="CJ4" s="581"/>
      <c r="CK4" s="581"/>
      <c r="CL4" s="581"/>
      <c r="CM4" s="581"/>
      <c r="CN4" s="581"/>
      <c r="CO4" s="581"/>
      <c r="CP4" s="581"/>
      <c r="CQ4" s="581"/>
      <c r="CR4" s="581"/>
      <c r="CS4" s="582"/>
      <c r="CT4" s="583">
        <v>2.1</v>
      </c>
      <c r="CU4" s="584"/>
      <c r="CV4" s="584"/>
      <c r="CW4" s="584"/>
      <c r="CX4" s="584"/>
      <c r="CY4" s="584"/>
      <c r="CZ4" s="584"/>
      <c r="DA4" s="585"/>
      <c r="DB4" s="583">
        <v>3.2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88</v>
      </c>
      <c r="AN5" s="381"/>
      <c r="AO5" s="381"/>
      <c r="AP5" s="381"/>
      <c r="AQ5" s="381"/>
      <c r="AR5" s="381"/>
      <c r="AS5" s="381"/>
      <c r="AT5" s="382"/>
      <c r="AU5" s="464" t="s">
        <v>89</v>
      </c>
      <c r="AV5" s="465"/>
      <c r="AW5" s="465"/>
      <c r="AX5" s="465"/>
      <c r="AY5" s="387" t="s">
        <v>90</v>
      </c>
      <c r="AZ5" s="388"/>
      <c r="BA5" s="388"/>
      <c r="BB5" s="388"/>
      <c r="BC5" s="388"/>
      <c r="BD5" s="388"/>
      <c r="BE5" s="388"/>
      <c r="BF5" s="388"/>
      <c r="BG5" s="388"/>
      <c r="BH5" s="388"/>
      <c r="BI5" s="388"/>
      <c r="BJ5" s="388"/>
      <c r="BK5" s="388"/>
      <c r="BL5" s="388"/>
      <c r="BM5" s="389"/>
      <c r="BN5" s="407">
        <v>16815834</v>
      </c>
      <c r="BO5" s="408"/>
      <c r="BP5" s="408"/>
      <c r="BQ5" s="408"/>
      <c r="BR5" s="408"/>
      <c r="BS5" s="408"/>
      <c r="BT5" s="408"/>
      <c r="BU5" s="409"/>
      <c r="BV5" s="407">
        <v>15265970</v>
      </c>
      <c r="BW5" s="408"/>
      <c r="BX5" s="408"/>
      <c r="BY5" s="408"/>
      <c r="BZ5" s="408"/>
      <c r="CA5" s="408"/>
      <c r="CB5" s="408"/>
      <c r="CC5" s="409"/>
      <c r="CD5" s="416" t="s">
        <v>91</v>
      </c>
      <c r="CE5" s="417"/>
      <c r="CF5" s="417"/>
      <c r="CG5" s="417"/>
      <c r="CH5" s="417"/>
      <c r="CI5" s="417"/>
      <c r="CJ5" s="417"/>
      <c r="CK5" s="417"/>
      <c r="CL5" s="417"/>
      <c r="CM5" s="417"/>
      <c r="CN5" s="417"/>
      <c r="CO5" s="417"/>
      <c r="CP5" s="417"/>
      <c r="CQ5" s="417"/>
      <c r="CR5" s="417"/>
      <c r="CS5" s="418"/>
      <c r="CT5" s="377">
        <v>88.9</v>
      </c>
      <c r="CU5" s="378"/>
      <c r="CV5" s="378"/>
      <c r="CW5" s="378"/>
      <c r="CX5" s="378"/>
      <c r="CY5" s="378"/>
      <c r="CZ5" s="378"/>
      <c r="DA5" s="379"/>
      <c r="DB5" s="377">
        <v>90.9</v>
      </c>
      <c r="DC5" s="378"/>
      <c r="DD5" s="378"/>
      <c r="DE5" s="378"/>
      <c r="DF5" s="378"/>
      <c r="DG5" s="378"/>
      <c r="DH5" s="378"/>
      <c r="DI5" s="379"/>
      <c r="DJ5" s="165"/>
      <c r="DK5" s="165"/>
      <c r="DL5" s="165"/>
      <c r="DM5" s="165"/>
      <c r="DN5" s="165"/>
      <c r="DO5" s="165"/>
    </row>
    <row r="6" spans="1:119" ht="18.75" customHeight="1">
      <c r="A6" s="166"/>
      <c r="B6" s="560" t="s">
        <v>92</v>
      </c>
      <c r="C6" s="421"/>
      <c r="D6" s="421"/>
      <c r="E6" s="561"/>
      <c r="F6" s="561"/>
      <c r="G6" s="561"/>
      <c r="H6" s="561"/>
      <c r="I6" s="561"/>
      <c r="J6" s="561"/>
      <c r="K6" s="561"/>
      <c r="L6" s="561" t="s">
        <v>93</v>
      </c>
      <c r="M6" s="561"/>
      <c r="N6" s="561"/>
      <c r="O6" s="561"/>
      <c r="P6" s="561"/>
      <c r="Q6" s="561"/>
      <c r="R6" s="445"/>
      <c r="S6" s="445"/>
      <c r="T6" s="445"/>
      <c r="U6" s="445"/>
      <c r="V6" s="567"/>
      <c r="W6" s="498" t="s">
        <v>94</v>
      </c>
      <c r="X6" s="420"/>
      <c r="Y6" s="420"/>
      <c r="Z6" s="420"/>
      <c r="AA6" s="420"/>
      <c r="AB6" s="421"/>
      <c r="AC6" s="572" t="s">
        <v>95</v>
      </c>
      <c r="AD6" s="573"/>
      <c r="AE6" s="573"/>
      <c r="AF6" s="573"/>
      <c r="AG6" s="573"/>
      <c r="AH6" s="573"/>
      <c r="AI6" s="573"/>
      <c r="AJ6" s="573"/>
      <c r="AK6" s="573"/>
      <c r="AL6" s="574"/>
      <c r="AM6" s="476" t="s">
        <v>96</v>
      </c>
      <c r="AN6" s="381"/>
      <c r="AO6" s="381"/>
      <c r="AP6" s="381"/>
      <c r="AQ6" s="381"/>
      <c r="AR6" s="381"/>
      <c r="AS6" s="381"/>
      <c r="AT6" s="382"/>
      <c r="AU6" s="464" t="s">
        <v>89</v>
      </c>
      <c r="AV6" s="465"/>
      <c r="AW6" s="465"/>
      <c r="AX6" s="465"/>
      <c r="AY6" s="387" t="s">
        <v>97</v>
      </c>
      <c r="AZ6" s="388"/>
      <c r="BA6" s="388"/>
      <c r="BB6" s="388"/>
      <c r="BC6" s="388"/>
      <c r="BD6" s="388"/>
      <c r="BE6" s="388"/>
      <c r="BF6" s="388"/>
      <c r="BG6" s="388"/>
      <c r="BH6" s="388"/>
      <c r="BI6" s="388"/>
      <c r="BJ6" s="388"/>
      <c r="BK6" s="388"/>
      <c r="BL6" s="388"/>
      <c r="BM6" s="389"/>
      <c r="BN6" s="407">
        <v>594397</v>
      </c>
      <c r="BO6" s="408"/>
      <c r="BP6" s="408"/>
      <c r="BQ6" s="408"/>
      <c r="BR6" s="408"/>
      <c r="BS6" s="408"/>
      <c r="BT6" s="408"/>
      <c r="BU6" s="409"/>
      <c r="BV6" s="407">
        <v>375401</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93</v>
      </c>
      <c r="CU6" s="558"/>
      <c r="CV6" s="558"/>
      <c r="CW6" s="558"/>
      <c r="CX6" s="558"/>
      <c r="CY6" s="558"/>
      <c r="CZ6" s="558"/>
      <c r="DA6" s="559"/>
      <c r="DB6" s="557">
        <v>95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392366</v>
      </c>
      <c r="BO7" s="408"/>
      <c r="BP7" s="408"/>
      <c r="BQ7" s="408"/>
      <c r="BR7" s="408"/>
      <c r="BS7" s="408"/>
      <c r="BT7" s="408"/>
      <c r="BU7" s="409"/>
      <c r="BV7" s="407">
        <v>59387</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9611014</v>
      </c>
      <c r="CU7" s="408"/>
      <c r="CV7" s="408"/>
      <c r="CW7" s="408"/>
      <c r="CX7" s="408"/>
      <c r="CY7" s="408"/>
      <c r="CZ7" s="408"/>
      <c r="DA7" s="409"/>
      <c r="DB7" s="407">
        <v>9726740</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202031</v>
      </c>
      <c r="BO8" s="408"/>
      <c r="BP8" s="408"/>
      <c r="BQ8" s="408"/>
      <c r="BR8" s="408"/>
      <c r="BS8" s="408"/>
      <c r="BT8" s="408"/>
      <c r="BU8" s="409"/>
      <c r="BV8" s="407">
        <v>316014</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0.36</v>
      </c>
      <c r="CU8" s="521"/>
      <c r="CV8" s="521"/>
      <c r="CW8" s="521"/>
      <c r="CX8" s="521"/>
      <c r="CY8" s="521"/>
      <c r="CZ8" s="521"/>
      <c r="DA8" s="522"/>
      <c r="DB8" s="520">
        <v>0.35</v>
      </c>
      <c r="DC8" s="521"/>
      <c r="DD8" s="521"/>
      <c r="DE8" s="521"/>
      <c r="DF8" s="521"/>
      <c r="DG8" s="521"/>
      <c r="DH8" s="521"/>
      <c r="DI8" s="522"/>
      <c r="DJ8" s="165"/>
      <c r="DK8" s="165"/>
      <c r="DL8" s="165"/>
      <c r="DM8" s="165"/>
      <c r="DN8" s="165"/>
      <c r="DO8" s="165"/>
    </row>
    <row r="9" spans="1:119" ht="18.75" customHeight="1" thickBot="1">
      <c r="A9" s="166"/>
      <c r="B9" s="546" t="s">
        <v>107</v>
      </c>
      <c r="C9" s="547"/>
      <c r="D9" s="547"/>
      <c r="E9" s="547"/>
      <c r="F9" s="547"/>
      <c r="G9" s="547"/>
      <c r="H9" s="547"/>
      <c r="I9" s="547"/>
      <c r="J9" s="547"/>
      <c r="K9" s="470"/>
      <c r="L9" s="548" t="s">
        <v>108</v>
      </c>
      <c r="M9" s="549"/>
      <c r="N9" s="549"/>
      <c r="O9" s="549"/>
      <c r="P9" s="549"/>
      <c r="Q9" s="550"/>
      <c r="R9" s="551">
        <v>18918</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89</v>
      </c>
      <c r="AV9" s="465"/>
      <c r="AW9" s="465"/>
      <c r="AX9" s="465"/>
      <c r="AY9" s="387" t="s">
        <v>111</v>
      </c>
      <c r="AZ9" s="388"/>
      <c r="BA9" s="388"/>
      <c r="BB9" s="388"/>
      <c r="BC9" s="388"/>
      <c r="BD9" s="388"/>
      <c r="BE9" s="388"/>
      <c r="BF9" s="388"/>
      <c r="BG9" s="388"/>
      <c r="BH9" s="388"/>
      <c r="BI9" s="388"/>
      <c r="BJ9" s="388"/>
      <c r="BK9" s="388"/>
      <c r="BL9" s="388"/>
      <c r="BM9" s="389"/>
      <c r="BN9" s="407">
        <v>-113983</v>
      </c>
      <c r="BO9" s="408"/>
      <c r="BP9" s="408"/>
      <c r="BQ9" s="408"/>
      <c r="BR9" s="408"/>
      <c r="BS9" s="408"/>
      <c r="BT9" s="408"/>
      <c r="BU9" s="409"/>
      <c r="BV9" s="407">
        <v>146644</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20.100000000000001</v>
      </c>
      <c r="CU9" s="378"/>
      <c r="CV9" s="378"/>
      <c r="CW9" s="378"/>
      <c r="CX9" s="378"/>
      <c r="CY9" s="378"/>
      <c r="CZ9" s="378"/>
      <c r="DA9" s="379"/>
      <c r="DB9" s="377">
        <v>21.4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19969</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163257</v>
      </c>
      <c r="BO10" s="408"/>
      <c r="BP10" s="408"/>
      <c r="BQ10" s="408"/>
      <c r="BR10" s="408"/>
      <c r="BS10" s="408"/>
      <c r="BT10" s="408"/>
      <c r="BU10" s="409"/>
      <c r="BV10" s="407">
        <v>81813</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121</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19029</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130</v>
      </c>
      <c r="AV12" s="465"/>
      <c r="AW12" s="465"/>
      <c r="AX12" s="465"/>
      <c r="AY12" s="387" t="s">
        <v>131</v>
      </c>
      <c r="AZ12" s="388"/>
      <c r="BA12" s="388"/>
      <c r="BB12" s="388"/>
      <c r="BC12" s="388"/>
      <c r="BD12" s="388"/>
      <c r="BE12" s="388"/>
      <c r="BF12" s="388"/>
      <c r="BG12" s="388"/>
      <c r="BH12" s="388"/>
      <c r="BI12" s="388"/>
      <c r="BJ12" s="388"/>
      <c r="BK12" s="388"/>
      <c r="BL12" s="388"/>
      <c r="BM12" s="389"/>
      <c r="BN12" s="407">
        <v>860000</v>
      </c>
      <c r="BO12" s="408"/>
      <c r="BP12" s="408"/>
      <c r="BQ12" s="408"/>
      <c r="BR12" s="408"/>
      <c r="BS12" s="408"/>
      <c r="BT12" s="408"/>
      <c r="BU12" s="409"/>
      <c r="BV12" s="407">
        <v>480000</v>
      </c>
      <c r="BW12" s="408"/>
      <c r="BX12" s="408"/>
      <c r="BY12" s="408"/>
      <c r="BZ12" s="408"/>
      <c r="CA12" s="408"/>
      <c r="CB12" s="408"/>
      <c r="CC12" s="409"/>
      <c r="CD12" s="416" t="s">
        <v>132</v>
      </c>
      <c r="CE12" s="417"/>
      <c r="CF12" s="417"/>
      <c r="CG12" s="417"/>
      <c r="CH12" s="417"/>
      <c r="CI12" s="417"/>
      <c r="CJ12" s="417"/>
      <c r="CK12" s="417"/>
      <c r="CL12" s="417"/>
      <c r="CM12" s="417"/>
      <c r="CN12" s="417"/>
      <c r="CO12" s="417"/>
      <c r="CP12" s="417"/>
      <c r="CQ12" s="417"/>
      <c r="CR12" s="417"/>
      <c r="CS12" s="418"/>
      <c r="CT12" s="520" t="s">
        <v>133</v>
      </c>
      <c r="CU12" s="521"/>
      <c r="CV12" s="521"/>
      <c r="CW12" s="521"/>
      <c r="CX12" s="521"/>
      <c r="CY12" s="521"/>
      <c r="CZ12" s="521"/>
      <c r="DA12" s="522"/>
      <c r="DB12" s="520" t="s">
        <v>124</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18588</v>
      </c>
      <c r="S13" s="511"/>
      <c r="T13" s="511"/>
      <c r="U13" s="511"/>
      <c r="V13" s="512"/>
      <c r="W13" s="498" t="s">
        <v>135</v>
      </c>
      <c r="X13" s="420"/>
      <c r="Y13" s="420"/>
      <c r="Z13" s="420"/>
      <c r="AA13" s="420"/>
      <c r="AB13" s="421"/>
      <c r="AC13" s="383">
        <v>1799</v>
      </c>
      <c r="AD13" s="384"/>
      <c r="AE13" s="384"/>
      <c r="AF13" s="384"/>
      <c r="AG13" s="385"/>
      <c r="AH13" s="383">
        <v>2186</v>
      </c>
      <c r="AI13" s="384"/>
      <c r="AJ13" s="384"/>
      <c r="AK13" s="384"/>
      <c r="AL13" s="386"/>
      <c r="AM13" s="476" t="s">
        <v>136</v>
      </c>
      <c r="AN13" s="381"/>
      <c r="AO13" s="381"/>
      <c r="AP13" s="381"/>
      <c r="AQ13" s="381"/>
      <c r="AR13" s="381"/>
      <c r="AS13" s="381"/>
      <c r="AT13" s="382"/>
      <c r="AU13" s="464" t="s">
        <v>137</v>
      </c>
      <c r="AV13" s="465"/>
      <c r="AW13" s="465"/>
      <c r="AX13" s="465"/>
      <c r="AY13" s="387" t="s">
        <v>138</v>
      </c>
      <c r="AZ13" s="388"/>
      <c r="BA13" s="388"/>
      <c r="BB13" s="388"/>
      <c r="BC13" s="388"/>
      <c r="BD13" s="388"/>
      <c r="BE13" s="388"/>
      <c r="BF13" s="388"/>
      <c r="BG13" s="388"/>
      <c r="BH13" s="388"/>
      <c r="BI13" s="388"/>
      <c r="BJ13" s="388"/>
      <c r="BK13" s="388"/>
      <c r="BL13" s="388"/>
      <c r="BM13" s="389"/>
      <c r="BN13" s="407">
        <v>-810726</v>
      </c>
      <c r="BO13" s="408"/>
      <c r="BP13" s="408"/>
      <c r="BQ13" s="408"/>
      <c r="BR13" s="408"/>
      <c r="BS13" s="408"/>
      <c r="BT13" s="408"/>
      <c r="BU13" s="409"/>
      <c r="BV13" s="407">
        <v>-251543</v>
      </c>
      <c r="BW13" s="408"/>
      <c r="BX13" s="408"/>
      <c r="BY13" s="408"/>
      <c r="BZ13" s="408"/>
      <c r="CA13" s="408"/>
      <c r="CB13" s="408"/>
      <c r="CC13" s="409"/>
      <c r="CD13" s="416" t="s">
        <v>139</v>
      </c>
      <c r="CE13" s="417"/>
      <c r="CF13" s="417"/>
      <c r="CG13" s="417"/>
      <c r="CH13" s="417"/>
      <c r="CI13" s="417"/>
      <c r="CJ13" s="417"/>
      <c r="CK13" s="417"/>
      <c r="CL13" s="417"/>
      <c r="CM13" s="417"/>
      <c r="CN13" s="417"/>
      <c r="CO13" s="417"/>
      <c r="CP13" s="417"/>
      <c r="CQ13" s="417"/>
      <c r="CR13" s="417"/>
      <c r="CS13" s="418"/>
      <c r="CT13" s="377">
        <v>15.9</v>
      </c>
      <c r="CU13" s="378"/>
      <c r="CV13" s="378"/>
      <c r="CW13" s="378"/>
      <c r="CX13" s="378"/>
      <c r="CY13" s="378"/>
      <c r="CZ13" s="378"/>
      <c r="DA13" s="379"/>
      <c r="DB13" s="377">
        <v>16.3</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140</v>
      </c>
      <c r="M14" s="541"/>
      <c r="N14" s="541"/>
      <c r="O14" s="541"/>
      <c r="P14" s="541"/>
      <c r="Q14" s="542"/>
      <c r="R14" s="510">
        <v>19263</v>
      </c>
      <c r="S14" s="511"/>
      <c r="T14" s="511"/>
      <c r="U14" s="511"/>
      <c r="V14" s="512"/>
      <c r="W14" s="513"/>
      <c r="X14" s="423"/>
      <c r="Y14" s="423"/>
      <c r="Z14" s="423"/>
      <c r="AA14" s="423"/>
      <c r="AB14" s="424"/>
      <c r="AC14" s="503">
        <v>18.2</v>
      </c>
      <c r="AD14" s="504"/>
      <c r="AE14" s="504"/>
      <c r="AF14" s="504"/>
      <c r="AG14" s="505"/>
      <c r="AH14" s="503">
        <v>21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141</v>
      </c>
      <c r="CE14" s="414"/>
      <c r="CF14" s="414"/>
      <c r="CG14" s="414"/>
      <c r="CH14" s="414"/>
      <c r="CI14" s="414"/>
      <c r="CJ14" s="414"/>
      <c r="CK14" s="414"/>
      <c r="CL14" s="414"/>
      <c r="CM14" s="414"/>
      <c r="CN14" s="414"/>
      <c r="CO14" s="414"/>
      <c r="CP14" s="414"/>
      <c r="CQ14" s="414"/>
      <c r="CR14" s="414"/>
      <c r="CS14" s="415"/>
      <c r="CT14" s="514">
        <v>94</v>
      </c>
      <c r="CU14" s="515"/>
      <c r="CV14" s="515"/>
      <c r="CW14" s="515"/>
      <c r="CX14" s="515"/>
      <c r="CY14" s="515"/>
      <c r="CZ14" s="515"/>
      <c r="DA14" s="516"/>
      <c r="DB14" s="514">
        <v>89.5</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142</v>
      </c>
      <c r="N15" s="508"/>
      <c r="O15" s="508"/>
      <c r="P15" s="508"/>
      <c r="Q15" s="509"/>
      <c r="R15" s="510">
        <v>18891</v>
      </c>
      <c r="S15" s="511"/>
      <c r="T15" s="511"/>
      <c r="U15" s="511"/>
      <c r="V15" s="512"/>
      <c r="W15" s="498" t="s">
        <v>143</v>
      </c>
      <c r="X15" s="420"/>
      <c r="Y15" s="420"/>
      <c r="Z15" s="420"/>
      <c r="AA15" s="420"/>
      <c r="AB15" s="421"/>
      <c r="AC15" s="383">
        <v>2840</v>
      </c>
      <c r="AD15" s="384"/>
      <c r="AE15" s="384"/>
      <c r="AF15" s="384"/>
      <c r="AG15" s="385"/>
      <c r="AH15" s="383">
        <v>2801</v>
      </c>
      <c r="AI15" s="384"/>
      <c r="AJ15" s="384"/>
      <c r="AK15" s="384"/>
      <c r="AL15" s="386"/>
      <c r="AM15" s="476"/>
      <c r="AN15" s="381"/>
      <c r="AO15" s="381"/>
      <c r="AP15" s="381"/>
      <c r="AQ15" s="381"/>
      <c r="AR15" s="381"/>
      <c r="AS15" s="381"/>
      <c r="AT15" s="382"/>
      <c r="AU15" s="464"/>
      <c r="AV15" s="465"/>
      <c r="AW15" s="465"/>
      <c r="AX15" s="465"/>
      <c r="AY15" s="399" t="s">
        <v>144</v>
      </c>
      <c r="AZ15" s="400"/>
      <c r="BA15" s="400"/>
      <c r="BB15" s="400"/>
      <c r="BC15" s="400"/>
      <c r="BD15" s="400"/>
      <c r="BE15" s="400"/>
      <c r="BF15" s="400"/>
      <c r="BG15" s="400"/>
      <c r="BH15" s="400"/>
      <c r="BI15" s="400"/>
      <c r="BJ15" s="400"/>
      <c r="BK15" s="400"/>
      <c r="BL15" s="400"/>
      <c r="BM15" s="401"/>
      <c r="BN15" s="402">
        <v>2855576</v>
      </c>
      <c r="BO15" s="403"/>
      <c r="BP15" s="403"/>
      <c r="BQ15" s="403"/>
      <c r="BR15" s="403"/>
      <c r="BS15" s="403"/>
      <c r="BT15" s="403"/>
      <c r="BU15" s="404"/>
      <c r="BV15" s="402">
        <v>2769328</v>
      </c>
      <c r="BW15" s="403"/>
      <c r="BX15" s="403"/>
      <c r="BY15" s="403"/>
      <c r="BZ15" s="403"/>
      <c r="CA15" s="403"/>
      <c r="CB15" s="403"/>
      <c r="CC15" s="404"/>
      <c r="CD15" s="517" t="s">
        <v>145</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146</v>
      </c>
      <c r="M16" s="501"/>
      <c r="N16" s="501"/>
      <c r="O16" s="501"/>
      <c r="P16" s="501"/>
      <c r="Q16" s="502"/>
      <c r="R16" s="495" t="s">
        <v>147</v>
      </c>
      <c r="S16" s="496"/>
      <c r="T16" s="496"/>
      <c r="U16" s="496"/>
      <c r="V16" s="497"/>
      <c r="W16" s="513"/>
      <c r="X16" s="423"/>
      <c r="Y16" s="423"/>
      <c r="Z16" s="423"/>
      <c r="AA16" s="423"/>
      <c r="AB16" s="424"/>
      <c r="AC16" s="503">
        <v>28.7</v>
      </c>
      <c r="AD16" s="504"/>
      <c r="AE16" s="504"/>
      <c r="AF16" s="504"/>
      <c r="AG16" s="505"/>
      <c r="AH16" s="503">
        <v>27</v>
      </c>
      <c r="AI16" s="504"/>
      <c r="AJ16" s="504"/>
      <c r="AK16" s="504"/>
      <c r="AL16" s="506"/>
      <c r="AM16" s="476"/>
      <c r="AN16" s="381"/>
      <c r="AO16" s="381"/>
      <c r="AP16" s="381"/>
      <c r="AQ16" s="381"/>
      <c r="AR16" s="381"/>
      <c r="AS16" s="381"/>
      <c r="AT16" s="382"/>
      <c r="AU16" s="464"/>
      <c r="AV16" s="465"/>
      <c r="AW16" s="465"/>
      <c r="AX16" s="465"/>
      <c r="AY16" s="387" t="s">
        <v>148</v>
      </c>
      <c r="AZ16" s="388"/>
      <c r="BA16" s="388"/>
      <c r="BB16" s="388"/>
      <c r="BC16" s="388"/>
      <c r="BD16" s="388"/>
      <c r="BE16" s="388"/>
      <c r="BF16" s="388"/>
      <c r="BG16" s="388"/>
      <c r="BH16" s="388"/>
      <c r="BI16" s="388"/>
      <c r="BJ16" s="388"/>
      <c r="BK16" s="388"/>
      <c r="BL16" s="388"/>
      <c r="BM16" s="389"/>
      <c r="BN16" s="407">
        <v>7967645</v>
      </c>
      <c r="BO16" s="408"/>
      <c r="BP16" s="408"/>
      <c r="BQ16" s="408"/>
      <c r="BR16" s="408"/>
      <c r="BS16" s="408"/>
      <c r="BT16" s="408"/>
      <c r="BU16" s="409"/>
      <c r="BV16" s="407">
        <v>7882760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149</v>
      </c>
      <c r="N17" s="493"/>
      <c r="O17" s="493"/>
      <c r="P17" s="493"/>
      <c r="Q17" s="494"/>
      <c r="R17" s="495" t="s">
        <v>150</v>
      </c>
      <c r="S17" s="496"/>
      <c r="T17" s="496"/>
      <c r="U17" s="496"/>
      <c r="V17" s="497"/>
      <c r="W17" s="498" t="s">
        <v>151</v>
      </c>
      <c r="X17" s="420"/>
      <c r="Y17" s="420"/>
      <c r="Z17" s="420"/>
      <c r="AA17" s="420"/>
      <c r="AB17" s="421"/>
      <c r="AC17" s="383">
        <v>5250</v>
      </c>
      <c r="AD17" s="384"/>
      <c r="AE17" s="384"/>
      <c r="AF17" s="384"/>
      <c r="AG17" s="385"/>
      <c r="AH17" s="383">
        <v>5402</v>
      </c>
      <c r="AI17" s="384"/>
      <c r="AJ17" s="384"/>
      <c r="AK17" s="384"/>
      <c r="AL17" s="386"/>
      <c r="AM17" s="476"/>
      <c r="AN17" s="381"/>
      <c r="AO17" s="381"/>
      <c r="AP17" s="381"/>
      <c r="AQ17" s="381"/>
      <c r="AR17" s="381"/>
      <c r="AS17" s="381"/>
      <c r="AT17" s="382"/>
      <c r="AU17" s="464"/>
      <c r="AV17" s="465"/>
      <c r="AW17" s="465"/>
      <c r="AX17" s="465"/>
      <c r="AY17" s="387" t="s">
        <v>152</v>
      </c>
      <c r="AZ17" s="388"/>
      <c r="BA17" s="388"/>
      <c r="BB17" s="388"/>
      <c r="BC17" s="388"/>
      <c r="BD17" s="388"/>
      <c r="BE17" s="388"/>
      <c r="BF17" s="388"/>
      <c r="BG17" s="388"/>
      <c r="BH17" s="388"/>
      <c r="BI17" s="388"/>
      <c r="BJ17" s="388"/>
      <c r="BK17" s="388"/>
      <c r="BL17" s="388"/>
      <c r="BM17" s="389"/>
      <c r="BN17" s="407">
        <v>3623559</v>
      </c>
      <c r="BO17" s="408"/>
      <c r="BP17" s="408"/>
      <c r="BQ17" s="408"/>
      <c r="BR17" s="408"/>
      <c r="BS17" s="408"/>
      <c r="BT17" s="408"/>
      <c r="BU17" s="409"/>
      <c r="BV17" s="407">
        <v>3497928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153</v>
      </c>
      <c r="C18" s="470"/>
      <c r="D18" s="470"/>
      <c r="E18" s="471"/>
      <c r="F18" s="471"/>
      <c r="G18" s="471"/>
      <c r="H18" s="471"/>
      <c r="I18" s="471"/>
      <c r="J18" s="471"/>
      <c r="K18" s="471"/>
      <c r="L18" s="472">
        <v>646.20000000000005</v>
      </c>
      <c r="M18" s="472"/>
      <c r="N18" s="472"/>
      <c r="O18" s="472"/>
      <c r="P18" s="472"/>
      <c r="Q18" s="472"/>
      <c r="R18" s="473"/>
      <c r="S18" s="473"/>
      <c r="T18" s="473"/>
      <c r="U18" s="473"/>
      <c r="V18" s="474"/>
      <c r="W18" s="488"/>
      <c r="X18" s="489"/>
      <c r="Y18" s="489"/>
      <c r="Z18" s="489"/>
      <c r="AA18" s="489"/>
      <c r="AB18" s="499"/>
      <c r="AC18" s="371">
        <v>53.1</v>
      </c>
      <c r="AD18" s="372"/>
      <c r="AE18" s="372"/>
      <c r="AF18" s="372"/>
      <c r="AG18" s="475"/>
      <c r="AH18" s="371">
        <v>52</v>
      </c>
      <c r="AI18" s="372"/>
      <c r="AJ18" s="372"/>
      <c r="AK18" s="372"/>
      <c r="AL18" s="373"/>
      <c r="AM18" s="476"/>
      <c r="AN18" s="381"/>
      <c r="AO18" s="381"/>
      <c r="AP18" s="381"/>
      <c r="AQ18" s="381"/>
      <c r="AR18" s="381"/>
      <c r="AS18" s="381"/>
      <c r="AT18" s="382"/>
      <c r="AU18" s="464"/>
      <c r="AV18" s="465"/>
      <c r="AW18" s="465"/>
      <c r="AX18" s="465"/>
      <c r="AY18" s="387" t="s">
        <v>154</v>
      </c>
      <c r="AZ18" s="388"/>
      <c r="BA18" s="388"/>
      <c r="BB18" s="388"/>
      <c r="BC18" s="388"/>
      <c r="BD18" s="388"/>
      <c r="BE18" s="388"/>
      <c r="BF18" s="388"/>
      <c r="BG18" s="388"/>
      <c r="BH18" s="388"/>
      <c r="BI18" s="388"/>
      <c r="BJ18" s="388"/>
      <c r="BK18" s="388"/>
      <c r="BL18" s="388"/>
      <c r="BM18" s="389"/>
      <c r="BN18" s="407">
        <v>8614187</v>
      </c>
      <c r="BO18" s="408"/>
      <c r="BP18" s="408"/>
      <c r="BQ18" s="408"/>
      <c r="BR18" s="408"/>
      <c r="BS18" s="408"/>
      <c r="BT18" s="408"/>
      <c r="BU18" s="409"/>
      <c r="BV18" s="407">
        <v>8850931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155</v>
      </c>
      <c r="C19" s="470"/>
      <c r="D19" s="470"/>
      <c r="E19" s="471"/>
      <c r="F19" s="471"/>
      <c r="G19" s="471"/>
      <c r="H19" s="471"/>
      <c r="I19" s="471"/>
      <c r="J19" s="471"/>
      <c r="K19" s="471"/>
      <c r="L19" s="477">
        <v>29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156</v>
      </c>
      <c r="AZ19" s="388"/>
      <c r="BA19" s="388"/>
      <c r="BB19" s="388"/>
      <c r="BC19" s="388"/>
      <c r="BD19" s="388"/>
      <c r="BE19" s="388"/>
      <c r="BF19" s="388"/>
      <c r="BG19" s="388"/>
      <c r="BH19" s="388"/>
      <c r="BI19" s="388"/>
      <c r="BJ19" s="388"/>
      <c r="BK19" s="388"/>
      <c r="BL19" s="388"/>
      <c r="BM19" s="389"/>
      <c r="BN19" s="407">
        <v>11696460</v>
      </c>
      <c r="BO19" s="408"/>
      <c r="BP19" s="408"/>
      <c r="BQ19" s="408"/>
      <c r="BR19" s="408"/>
      <c r="BS19" s="408"/>
      <c r="BT19" s="408"/>
      <c r="BU19" s="409"/>
      <c r="BV19" s="407">
        <v>11412031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157</v>
      </c>
      <c r="C20" s="470"/>
      <c r="D20" s="470"/>
      <c r="E20" s="471"/>
      <c r="F20" s="471"/>
      <c r="G20" s="471"/>
      <c r="H20" s="471"/>
      <c r="I20" s="471"/>
      <c r="J20" s="471"/>
      <c r="K20" s="471"/>
      <c r="L20" s="477">
        <v>7728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159</v>
      </c>
      <c r="C22" s="437"/>
      <c r="D22" s="438"/>
      <c r="E22" s="445" t="s">
        <v>1</v>
      </c>
      <c r="F22" s="420"/>
      <c r="G22" s="420"/>
      <c r="H22" s="420"/>
      <c r="I22" s="420"/>
      <c r="J22" s="420"/>
      <c r="K22" s="421"/>
      <c r="L22" s="445" t="s">
        <v>160</v>
      </c>
      <c r="M22" s="420"/>
      <c r="N22" s="420"/>
      <c r="O22" s="420"/>
      <c r="P22" s="421"/>
      <c r="Q22" s="430" t="s">
        <v>161</v>
      </c>
      <c r="R22" s="431"/>
      <c r="S22" s="431"/>
      <c r="T22" s="431"/>
      <c r="U22" s="431"/>
      <c r="V22" s="446"/>
      <c r="W22" s="448" t="s">
        <v>162</v>
      </c>
      <c r="X22" s="437"/>
      <c r="Y22" s="438"/>
      <c r="Z22" s="445" t="s">
        <v>1</v>
      </c>
      <c r="AA22" s="420"/>
      <c r="AB22" s="420"/>
      <c r="AC22" s="420"/>
      <c r="AD22" s="420"/>
      <c r="AE22" s="420"/>
      <c r="AF22" s="420"/>
      <c r="AG22" s="421"/>
      <c r="AH22" s="419" t="s">
        <v>163</v>
      </c>
      <c r="AI22" s="420"/>
      <c r="AJ22" s="420"/>
      <c r="AK22" s="420"/>
      <c r="AL22" s="421"/>
      <c r="AM22" s="419" t="s">
        <v>164</v>
      </c>
      <c r="AN22" s="425"/>
      <c r="AO22" s="425"/>
      <c r="AP22" s="425"/>
      <c r="AQ22" s="425"/>
      <c r="AR22" s="426"/>
      <c r="AS22" s="430" t="s">
        <v>161</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165</v>
      </c>
      <c r="AZ23" s="400"/>
      <c r="BA23" s="400"/>
      <c r="BB23" s="400"/>
      <c r="BC23" s="400"/>
      <c r="BD23" s="400"/>
      <c r="BE23" s="400"/>
      <c r="BF23" s="400"/>
      <c r="BG23" s="400"/>
      <c r="BH23" s="400"/>
      <c r="BI23" s="400"/>
      <c r="BJ23" s="400"/>
      <c r="BK23" s="400"/>
      <c r="BL23" s="400"/>
      <c r="BM23" s="401"/>
      <c r="BN23" s="407">
        <v>17350421</v>
      </c>
      <c r="BO23" s="408"/>
      <c r="BP23" s="408"/>
      <c r="BQ23" s="408"/>
      <c r="BR23" s="408"/>
      <c r="BS23" s="408"/>
      <c r="BT23" s="408"/>
      <c r="BU23" s="409"/>
      <c r="BV23" s="407">
        <v>17337567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166</v>
      </c>
      <c r="F24" s="381"/>
      <c r="G24" s="381"/>
      <c r="H24" s="381"/>
      <c r="I24" s="381"/>
      <c r="J24" s="381"/>
      <c r="K24" s="382"/>
      <c r="L24" s="383">
        <v>1</v>
      </c>
      <c r="M24" s="384"/>
      <c r="N24" s="384"/>
      <c r="O24" s="384"/>
      <c r="P24" s="385"/>
      <c r="Q24" s="383">
        <v>7300</v>
      </c>
      <c r="R24" s="384"/>
      <c r="S24" s="384"/>
      <c r="T24" s="384"/>
      <c r="U24" s="384"/>
      <c r="V24" s="385"/>
      <c r="W24" s="449"/>
      <c r="X24" s="440"/>
      <c r="Y24" s="441"/>
      <c r="Z24" s="380" t="s">
        <v>167</v>
      </c>
      <c r="AA24" s="381"/>
      <c r="AB24" s="381"/>
      <c r="AC24" s="381"/>
      <c r="AD24" s="381"/>
      <c r="AE24" s="381"/>
      <c r="AF24" s="381"/>
      <c r="AG24" s="382"/>
      <c r="AH24" s="383">
        <v>277</v>
      </c>
      <c r="AI24" s="384"/>
      <c r="AJ24" s="384"/>
      <c r="AK24" s="384"/>
      <c r="AL24" s="385"/>
      <c r="AM24" s="383">
        <v>922964</v>
      </c>
      <c r="AN24" s="384"/>
      <c r="AO24" s="384"/>
      <c r="AP24" s="384"/>
      <c r="AQ24" s="384"/>
      <c r="AR24" s="385"/>
      <c r="AS24" s="383">
        <v>3332</v>
      </c>
      <c r="AT24" s="384"/>
      <c r="AU24" s="384"/>
      <c r="AV24" s="384"/>
      <c r="AW24" s="384"/>
      <c r="AX24" s="386"/>
      <c r="AY24" s="374" t="s">
        <v>168</v>
      </c>
      <c r="AZ24" s="375"/>
      <c r="BA24" s="375"/>
      <c r="BB24" s="375"/>
      <c r="BC24" s="375"/>
      <c r="BD24" s="375"/>
      <c r="BE24" s="375"/>
      <c r="BF24" s="375"/>
      <c r="BG24" s="375"/>
      <c r="BH24" s="375"/>
      <c r="BI24" s="375"/>
      <c r="BJ24" s="375"/>
      <c r="BK24" s="375"/>
      <c r="BL24" s="375"/>
      <c r="BM24" s="376"/>
      <c r="BN24" s="407">
        <v>9280232</v>
      </c>
      <c r="BO24" s="408"/>
      <c r="BP24" s="408"/>
      <c r="BQ24" s="408"/>
      <c r="BR24" s="408"/>
      <c r="BS24" s="408"/>
      <c r="BT24" s="408"/>
      <c r="BU24" s="409"/>
      <c r="BV24" s="407">
        <v>9918514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169</v>
      </c>
      <c r="F25" s="381"/>
      <c r="G25" s="381"/>
      <c r="H25" s="381"/>
      <c r="I25" s="381"/>
      <c r="J25" s="381"/>
      <c r="K25" s="382"/>
      <c r="L25" s="383">
        <v>1</v>
      </c>
      <c r="M25" s="384"/>
      <c r="N25" s="384"/>
      <c r="O25" s="384"/>
      <c r="P25" s="385"/>
      <c r="Q25" s="383">
        <v>6020</v>
      </c>
      <c r="R25" s="384"/>
      <c r="S25" s="384"/>
      <c r="T25" s="384"/>
      <c r="U25" s="384"/>
      <c r="V25" s="385"/>
      <c r="W25" s="449"/>
      <c r="X25" s="440"/>
      <c r="Y25" s="441"/>
      <c r="Z25" s="380" t="s">
        <v>170</v>
      </c>
      <c r="AA25" s="381"/>
      <c r="AB25" s="381"/>
      <c r="AC25" s="381"/>
      <c r="AD25" s="381"/>
      <c r="AE25" s="381"/>
      <c r="AF25" s="381"/>
      <c r="AG25" s="382"/>
      <c r="AH25" s="383">
        <v>59</v>
      </c>
      <c r="AI25" s="384"/>
      <c r="AJ25" s="384"/>
      <c r="AK25" s="384"/>
      <c r="AL25" s="385"/>
      <c r="AM25" s="383">
        <v>181307</v>
      </c>
      <c r="AN25" s="384"/>
      <c r="AO25" s="384"/>
      <c r="AP25" s="384"/>
      <c r="AQ25" s="384"/>
      <c r="AR25" s="385"/>
      <c r="AS25" s="383">
        <v>3073</v>
      </c>
      <c r="AT25" s="384"/>
      <c r="AU25" s="384"/>
      <c r="AV25" s="384"/>
      <c r="AW25" s="384"/>
      <c r="AX25" s="386"/>
      <c r="AY25" s="399" t="s">
        <v>171</v>
      </c>
      <c r="AZ25" s="400"/>
      <c r="BA25" s="400"/>
      <c r="BB25" s="400"/>
      <c r="BC25" s="400"/>
      <c r="BD25" s="400"/>
      <c r="BE25" s="400"/>
      <c r="BF25" s="400"/>
      <c r="BG25" s="400"/>
      <c r="BH25" s="400"/>
      <c r="BI25" s="400"/>
      <c r="BJ25" s="400"/>
      <c r="BK25" s="400"/>
      <c r="BL25" s="400"/>
      <c r="BM25" s="401"/>
      <c r="BN25" s="402">
        <v>1313752</v>
      </c>
      <c r="BO25" s="403"/>
      <c r="BP25" s="403"/>
      <c r="BQ25" s="403"/>
      <c r="BR25" s="403"/>
      <c r="BS25" s="403"/>
      <c r="BT25" s="403"/>
      <c r="BU25" s="404"/>
      <c r="BV25" s="402">
        <v>1562713</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172</v>
      </c>
      <c r="F26" s="381"/>
      <c r="G26" s="381"/>
      <c r="H26" s="381"/>
      <c r="I26" s="381"/>
      <c r="J26" s="381"/>
      <c r="K26" s="382"/>
      <c r="L26" s="383">
        <v>1</v>
      </c>
      <c r="M26" s="384"/>
      <c r="N26" s="384"/>
      <c r="O26" s="384"/>
      <c r="P26" s="385"/>
      <c r="Q26" s="383">
        <v>5710</v>
      </c>
      <c r="R26" s="384"/>
      <c r="S26" s="384"/>
      <c r="T26" s="384"/>
      <c r="U26" s="384"/>
      <c r="V26" s="385"/>
      <c r="W26" s="449"/>
      <c r="X26" s="440"/>
      <c r="Y26" s="441"/>
      <c r="Z26" s="380" t="s">
        <v>173</v>
      </c>
      <c r="AA26" s="462"/>
      <c r="AB26" s="462"/>
      <c r="AC26" s="462"/>
      <c r="AD26" s="462"/>
      <c r="AE26" s="462"/>
      <c r="AF26" s="462"/>
      <c r="AG26" s="463"/>
      <c r="AH26" s="383">
        <v>1</v>
      </c>
      <c r="AI26" s="384"/>
      <c r="AJ26" s="384"/>
      <c r="AK26" s="384"/>
      <c r="AL26" s="385"/>
      <c r="AM26" s="383" t="s">
        <v>174</v>
      </c>
      <c r="AN26" s="384"/>
      <c r="AO26" s="384"/>
      <c r="AP26" s="384"/>
      <c r="AQ26" s="384"/>
      <c r="AR26" s="385"/>
      <c r="AS26" s="383" t="s">
        <v>174</v>
      </c>
      <c r="AT26" s="384"/>
      <c r="AU26" s="384"/>
      <c r="AV26" s="384"/>
      <c r="AW26" s="384"/>
      <c r="AX26" s="386"/>
      <c r="AY26" s="416" t="s">
        <v>175</v>
      </c>
      <c r="AZ26" s="417"/>
      <c r="BA26" s="417"/>
      <c r="BB26" s="417"/>
      <c r="BC26" s="417"/>
      <c r="BD26" s="417"/>
      <c r="BE26" s="417"/>
      <c r="BF26" s="417"/>
      <c r="BG26" s="417"/>
      <c r="BH26" s="417"/>
      <c r="BI26" s="417"/>
      <c r="BJ26" s="417"/>
      <c r="BK26" s="417"/>
      <c r="BL26" s="417"/>
      <c r="BM26" s="418"/>
      <c r="BN26" s="407" t="s">
        <v>124</v>
      </c>
      <c r="BO26" s="408"/>
      <c r="BP26" s="408"/>
      <c r="BQ26" s="408"/>
      <c r="BR26" s="408"/>
      <c r="BS26" s="408"/>
      <c r="BT26" s="408"/>
      <c r="BU26" s="409"/>
      <c r="BV26" s="407" t="s">
        <v>124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176</v>
      </c>
      <c r="F27" s="381"/>
      <c r="G27" s="381"/>
      <c r="H27" s="381"/>
      <c r="I27" s="381"/>
      <c r="J27" s="381"/>
      <c r="K27" s="382"/>
      <c r="L27" s="383">
        <v>1</v>
      </c>
      <c r="M27" s="384"/>
      <c r="N27" s="384"/>
      <c r="O27" s="384"/>
      <c r="P27" s="385"/>
      <c r="Q27" s="383">
        <v>2930</v>
      </c>
      <c r="R27" s="384"/>
      <c r="S27" s="384"/>
      <c r="T27" s="384"/>
      <c r="U27" s="384"/>
      <c r="V27" s="385"/>
      <c r="W27" s="449"/>
      <c r="X27" s="440"/>
      <c r="Y27" s="441"/>
      <c r="Z27" s="380" t="s">
        <v>177</v>
      </c>
      <c r="AA27" s="381"/>
      <c r="AB27" s="381"/>
      <c r="AC27" s="381"/>
      <c r="AD27" s="381"/>
      <c r="AE27" s="381"/>
      <c r="AF27" s="381"/>
      <c r="AG27" s="382"/>
      <c r="AH27" s="383" t="s">
        <v>124</v>
      </c>
      <c r="AI27" s="384"/>
      <c r="AJ27" s="384"/>
      <c r="AK27" s="384"/>
      <c r="AL27" s="385"/>
      <c r="AM27" s="383" t="s">
        <v>124</v>
      </c>
      <c r="AN27" s="384"/>
      <c r="AO27" s="384"/>
      <c r="AP27" s="384"/>
      <c r="AQ27" s="384"/>
      <c r="AR27" s="385"/>
      <c r="AS27" s="383" t="s">
        <v>124</v>
      </c>
      <c r="AT27" s="384"/>
      <c r="AU27" s="384"/>
      <c r="AV27" s="384"/>
      <c r="AW27" s="384"/>
      <c r="AX27" s="386"/>
      <c r="AY27" s="413" t="s">
        <v>178</v>
      </c>
      <c r="AZ27" s="414"/>
      <c r="BA27" s="414"/>
      <c r="BB27" s="414"/>
      <c r="BC27" s="414"/>
      <c r="BD27" s="414"/>
      <c r="BE27" s="414"/>
      <c r="BF27" s="414"/>
      <c r="BG27" s="414"/>
      <c r="BH27" s="414"/>
      <c r="BI27" s="414"/>
      <c r="BJ27" s="414"/>
      <c r="BK27" s="414"/>
      <c r="BL27" s="414"/>
      <c r="BM27" s="415"/>
      <c r="BN27" s="410" t="s">
        <v>133</v>
      </c>
      <c r="BO27" s="411"/>
      <c r="BP27" s="411"/>
      <c r="BQ27" s="411"/>
      <c r="BR27" s="411"/>
      <c r="BS27" s="411"/>
      <c r="BT27" s="411"/>
      <c r="BU27" s="412"/>
      <c r="BV27" s="410" t="s">
        <v>124</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179</v>
      </c>
      <c r="F28" s="381"/>
      <c r="G28" s="381"/>
      <c r="H28" s="381"/>
      <c r="I28" s="381"/>
      <c r="J28" s="381"/>
      <c r="K28" s="382"/>
      <c r="L28" s="383">
        <v>1</v>
      </c>
      <c r="M28" s="384"/>
      <c r="N28" s="384"/>
      <c r="O28" s="384"/>
      <c r="P28" s="385"/>
      <c r="Q28" s="383">
        <v>2460</v>
      </c>
      <c r="R28" s="384"/>
      <c r="S28" s="384"/>
      <c r="T28" s="384"/>
      <c r="U28" s="384"/>
      <c r="V28" s="385"/>
      <c r="W28" s="449"/>
      <c r="X28" s="440"/>
      <c r="Y28" s="441"/>
      <c r="Z28" s="380" t="s">
        <v>180</v>
      </c>
      <c r="AA28" s="381"/>
      <c r="AB28" s="381"/>
      <c r="AC28" s="381"/>
      <c r="AD28" s="381"/>
      <c r="AE28" s="381"/>
      <c r="AF28" s="381"/>
      <c r="AG28" s="382"/>
      <c r="AH28" s="383" t="s">
        <v>124</v>
      </c>
      <c r="AI28" s="384"/>
      <c r="AJ28" s="384"/>
      <c r="AK28" s="384"/>
      <c r="AL28" s="385"/>
      <c r="AM28" s="383" t="s">
        <v>124</v>
      </c>
      <c r="AN28" s="384"/>
      <c r="AO28" s="384"/>
      <c r="AP28" s="384"/>
      <c r="AQ28" s="384"/>
      <c r="AR28" s="385"/>
      <c r="AS28" s="383" t="s">
        <v>124</v>
      </c>
      <c r="AT28" s="384"/>
      <c r="AU28" s="384"/>
      <c r="AV28" s="384"/>
      <c r="AW28" s="384"/>
      <c r="AX28" s="386"/>
      <c r="AY28" s="390" t="s">
        <v>181</v>
      </c>
      <c r="AZ28" s="391"/>
      <c r="BA28" s="391"/>
      <c r="BB28" s="392"/>
      <c r="BC28" s="399" t="s">
        <v>42</v>
      </c>
      <c r="BD28" s="400"/>
      <c r="BE28" s="400"/>
      <c r="BF28" s="400"/>
      <c r="BG28" s="400"/>
      <c r="BH28" s="400"/>
      <c r="BI28" s="400"/>
      <c r="BJ28" s="400"/>
      <c r="BK28" s="400"/>
      <c r="BL28" s="400"/>
      <c r="BM28" s="401"/>
      <c r="BN28" s="402">
        <v>1495068</v>
      </c>
      <c r="BO28" s="403"/>
      <c r="BP28" s="403"/>
      <c r="BQ28" s="403"/>
      <c r="BR28" s="403"/>
      <c r="BS28" s="403"/>
      <c r="BT28" s="403"/>
      <c r="BU28" s="404"/>
      <c r="BV28" s="402">
        <v>2191811</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182</v>
      </c>
      <c r="F29" s="381"/>
      <c r="G29" s="381"/>
      <c r="H29" s="381"/>
      <c r="I29" s="381"/>
      <c r="J29" s="381"/>
      <c r="K29" s="382"/>
      <c r="L29" s="383">
        <v>14</v>
      </c>
      <c r="M29" s="384"/>
      <c r="N29" s="384"/>
      <c r="O29" s="384"/>
      <c r="P29" s="385"/>
      <c r="Q29" s="383">
        <v>2210</v>
      </c>
      <c r="R29" s="384"/>
      <c r="S29" s="384"/>
      <c r="T29" s="384"/>
      <c r="U29" s="384"/>
      <c r="V29" s="385"/>
      <c r="W29" s="450"/>
      <c r="X29" s="451"/>
      <c r="Y29" s="452"/>
      <c r="Z29" s="380" t="s">
        <v>183</v>
      </c>
      <c r="AA29" s="381"/>
      <c r="AB29" s="381"/>
      <c r="AC29" s="381"/>
      <c r="AD29" s="381"/>
      <c r="AE29" s="381"/>
      <c r="AF29" s="381"/>
      <c r="AG29" s="382"/>
      <c r="AH29" s="383">
        <v>277</v>
      </c>
      <c r="AI29" s="384"/>
      <c r="AJ29" s="384"/>
      <c r="AK29" s="384"/>
      <c r="AL29" s="385"/>
      <c r="AM29" s="383">
        <v>922964</v>
      </c>
      <c r="AN29" s="384"/>
      <c r="AO29" s="384"/>
      <c r="AP29" s="384"/>
      <c r="AQ29" s="384"/>
      <c r="AR29" s="385"/>
      <c r="AS29" s="383">
        <v>3332</v>
      </c>
      <c r="AT29" s="384"/>
      <c r="AU29" s="384"/>
      <c r="AV29" s="384"/>
      <c r="AW29" s="384"/>
      <c r="AX29" s="386"/>
      <c r="AY29" s="393"/>
      <c r="AZ29" s="394"/>
      <c r="BA29" s="394"/>
      <c r="BB29" s="395"/>
      <c r="BC29" s="387" t="s">
        <v>184</v>
      </c>
      <c r="BD29" s="388"/>
      <c r="BE29" s="388"/>
      <c r="BF29" s="388"/>
      <c r="BG29" s="388"/>
      <c r="BH29" s="388"/>
      <c r="BI29" s="388"/>
      <c r="BJ29" s="388"/>
      <c r="BK29" s="388"/>
      <c r="BL29" s="388"/>
      <c r="BM29" s="389"/>
      <c r="BN29" s="407">
        <v>215998</v>
      </c>
      <c r="BO29" s="408"/>
      <c r="BP29" s="408"/>
      <c r="BQ29" s="408"/>
      <c r="BR29" s="408"/>
      <c r="BS29" s="408"/>
      <c r="BT29" s="408"/>
      <c r="BU29" s="409"/>
      <c r="BV29" s="407">
        <v>215514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185</v>
      </c>
      <c r="X30" s="460"/>
      <c r="Y30" s="460"/>
      <c r="Z30" s="460"/>
      <c r="AA30" s="460"/>
      <c r="AB30" s="460"/>
      <c r="AC30" s="460"/>
      <c r="AD30" s="460"/>
      <c r="AE30" s="460"/>
      <c r="AF30" s="460"/>
      <c r="AG30" s="461"/>
      <c r="AH30" s="371">
        <v>97.8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1146088</v>
      </c>
      <c r="BO30" s="411"/>
      <c r="BP30" s="411"/>
      <c r="BQ30" s="411"/>
      <c r="BR30" s="411"/>
      <c r="BS30" s="411"/>
      <c r="BT30" s="411"/>
      <c r="BU30" s="412"/>
      <c r="BV30" s="410">
        <v>1120537</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192</v>
      </c>
      <c r="D33" s="370"/>
      <c r="E33" s="369" t="s">
        <v>193</v>
      </c>
      <c r="F33" s="369"/>
      <c r="G33" s="369"/>
      <c r="H33" s="369"/>
      <c r="I33" s="369"/>
      <c r="J33" s="369"/>
      <c r="K33" s="369"/>
      <c r="L33" s="369"/>
      <c r="M33" s="369"/>
      <c r="N33" s="369"/>
      <c r="O33" s="369"/>
      <c r="P33" s="369"/>
      <c r="Q33" s="369"/>
      <c r="R33" s="369"/>
      <c r="S33" s="369"/>
      <c r="T33" s="195"/>
      <c r="U33" s="370" t="s">
        <v>192</v>
      </c>
      <c r="V33" s="370"/>
      <c r="W33" s="369" t="s">
        <v>193</v>
      </c>
      <c r="X33" s="369"/>
      <c r="Y33" s="369"/>
      <c r="Z33" s="369"/>
      <c r="AA33" s="369"/>
      <c r="AB33" s="369"/>
      <c r="AC33" s="369"/>
      <c r="AD33" s="369"/>
      <c r="AE33" s="369"/>
      <c r="AF33" s="369"/>
      <c r="AG33" s="369"/>
      <c r="AH33" s="369"/>
      <c r="AI33" s="369"/>
      <c r="AJ33" s="369"/>
      <c r="AK33" s="369"/>
      <c r="AL33" s="195"/>
      <c r="AM33" s="370" t="s">
        <v>192</v>
      </c>
      <c r="AN33" s="370"/>
      <c r="AO33" s="369" t="s">
        <v>193</v>
      </c>
      <c r="AP33" s="369"/>
      <c r="AQ33" s="369"/>
      <c r="AR33" s="369"/>
      <c r="AS33" s="369"/>
      <c r="AT33" s="369"/>
      <c r="AU33" s="369"/>
      <c r="AV33" s="369"/>
      <c r="AW33" s="369"/>
      <c r="AX33" s="369"/>
      <c r="AY33" s="369"/>
      <c r="AZ33" s="369"/>
      <c r="BA33" s="369"/>
      <c r="BB33" s="369"/>
      <c r="BC33" s="369"/>
      <c r="BD33" s="196"/>
      <c r="BE33" s="369" t="s">
        <v>194</v>
      </c>
      <c r="BF33" s="369"/>
      <c r="BG33" s="369" t="s">
        <v>195</v>
      </c>
      <c r="BH33" s="369"/>
      <c r="BI33" s="369"/>
      <c r="BJ33" s="369"/>
      <c r="BK33" s="369"/>
      <c r="BL33" s="369"/>
      <c r="BM33" s="369"/>
      <c r="BN33" s="369"/>
      <c r="BO33" s="369"/>
      <c r="BP33" s="369"/>
      <c r="BQ33" s="369"/>
      <c r="BR33" s="369"/>
      <c r="BS33" s="369"/>
      <c r="BT33" s="369"/>
      <c r="BU33" s="369"/>
      <c r="BV33" s="196"/>
      <c r="BW33" s="370" t="s">
        <v>194</v>
      </c>
      <c r="BX33" s="370"/>
      <c r="BY33" s="369" t="s">
        <v>196</v>
      </c>
      <c r="BZ33" s="369"/>
      <c r="CA33" s="369"/>
      <c r="CB33" s="369"/>
      <c r="CC33" s="369"/>
      <c r="CD33" s="369"/>
      <c r="CE33" s="369"/>
      <c r="CF33" s="369"/>
      <c r="CG33" s="369"/>
      <c r="CH33" s="369"/>
      <c r="CI33" s="369"/>
      <c r="CJ33" s="369"/>
      <c r="CK33" s="369"/>
      <c r="CL33" s="369"/>
      <c r="CM33" s="369"/>
      <c r="CN33" s="195"/>
      <c r="CO33" s="370" t="s">
        <v>192</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7</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f>IF(BG34="","",MAX(C34:D43,U34:V43,AM34:AN43)+1)</f>
        <v>9</v>
      </c>
      <c r="BF34" s="366"/>
      <c r="BG34" s="365" t="str">
        <f>IF('各会計、関係団体の財政状況及び健全化判断比率'!B34="","",'各会計、関係団体の財政状況及び健全化判断比率'!B34)</f>
        <v>電気事業特別会計</v>
      </c>
      <c r="BH34" s="365"/>
      <c r="BI34" s="365"/>
      <c r="BJ34" s="365"/>
      <c r="BK34" s="365"/>
      <c r="BL34" s="365"/>
      <c r="BM34" s="365"/>
      <c r="BN34" s="365"/>
      <c r="BO34" s="365"/>
      <c r="BP34" s="365"/>
      <c r="BQ34" s="365"/>
      <c r="BR34" s="365"/>
      <c r="BS34" s="365"/>
      <c r="BT34" s="365"/>
      <c r="BU34" s="365"/>
      <c r="BV34" s="193"/>
      <c r="BW34" s="366">
        <f>IF(BY34="","",MAX(C34:D43,U34:V43,AM34:AN43,BE34:BF43)+1)</f>
        <v>12</v>
      </c>
      <c r="BX34" s="366"/>
      <c r="BY34" s="365" t="str">
        <f>IF('各会計、関係団体の財政状況及び健全化判断比率'!B68="","",'各会計、関係団体の財政状況及び健全化判断比率'!B68)</f>
        <v>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16</v>
      </c>
      <c r="CP34" s="366"/>
      <c r="CQ34" s="365" t="str">
        <f>IF('各会計、関係団体の財政状況及び健全化判断比率'!BS7="","",'各会計、関係団体の財政状況及び健全化判断比率'!BS7)</f>
        <v>芸北プラモーション</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情報基盤整備事業特別会計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診療所特別会計</v>
      </c>
      <c r="X35" s="365"/>
      <c r="Y35" s="365"/>
      <c r="Z35" s="365"/>
      <c r="AA35" s="365"/>
      <c r="AB35" s="365"/>
      <c r="AC35" s="365"/>
      <c r="AD35" s="365"/>
      <c r="AE35" s="365"/>
      <c r="AF35" s="365"/>
      <c r="AG35" s="365"/>
      <c r="AH35" s="365"/>
      <c r="AI35" s="365"/>
      <c r="AJ35" s="365"/>
      <c r="AK35" s="365"/>
      <c r="AL35" s="193"/>
      <c r="AM35" s="366">
        <f t="shared" ref="AM35:AM43" si="0">IF(AO35="","",AM34+1)</f>
        <v>8</v>
      </c>
      <c r="AN35" s="366"/>
      <c r="AO35" s="365" t="str">
        <f>IF('各会計、関係団体の財政状況及び健全化判断比率'!B33="","",'各会計、関係団体の財政状況及び健全化判断比率'!B33)</f>
        <v>豊平病院事業会計</v>
      </c>
      <c r="AP35" s="365"/>
      <c r="AQ35" s="365"/>
      <c r="AR35" s="365"/>
      <c r="AS35" s="365"/>
      <c r="AT35" s="365"/>
      <c r="AU35" s="365"/>
      <c r="AV35" s="365"/>
      <c r="AW35" s="365"/>
      <c r="AX35" s="365"/>
      <c r="AY35" s="365"/>
      <c r="AZ35" s="365"/>
      <c r="BA35" s="365"/>
      <c r="BB35" s="365"/>
      <c r="BC35" s="365"/>
      <c r="BD35" s="193"/>
      <c r="BE35" s="366">
        <f t="shared" ref="BE35:BE43" si="1">IF(BG35="","",BE34+1)</f>
        <v>10</v>
      </c>
      <c r="BF35" s="366"/>
      <c r="BG35" s="365" t="str">
        <f>IF('各会計、関係団体の財政状況及び健全化判断比率'!B35="","",'各会計、関係団体の財政状況及び健全化判断比率'!B35)</f>
        <v>農業集落排水事業特別会計</v>
      </c>
      <c r="BH35" s="365"/>
      <c r="BI35" s="365"/>
      <c r="BJ35" s="365"/>
      <c r="BK35" s="365"/>
      <c r="BL35" s="365"/>
      <c r="BM35" s="365"/>
      <c r="BN35" s="365"/>
      <c r="BO35" s="365"/>
      <c r="BP35" s="365"/>
      <c r="BQ35" s="365"/>
      <c r="BR35" s="365"/>
      <c r="BS35" s="365"/>
      <c r="BT35" s="365"/>
      <c r="BU35" s="365"/>
      <c r="BV35" s="193"/>
      <c r="BW35" s="366">
        <f t="shared" ref="BW35:BW43" si="2">IF(BY35="","",BW34+1)</f>
        <v>13</v>
      </c>
      <c r="BX35" s="366"/>
      <c r="BY35" s="365" t="str">
        <f>IF('各会計、関係団体の財政状況及び健全化判断比率'!B69="","",'各会計、関係団体の財政状況及び健全化判断比率'!B69)</f>
        <v>後期高齢者医療広域連合（特別会計）</v>
      </c>
      <c r="BZ35" s="365"/>
      <c r="CA35" s="365"/>
      <c r="CB35" s="365"/>
      <c r="CC35" s="365"/>
      <c r="CD35" s="365"/>
      <c r="CE35" s="365"/>
      <c r="CF35" s="365"/>
      <c r="CG35" s="365"/>
      <c r="CH35" s="365"/>
      <c r="CI35" s="365"/>
      <c r="CJ35" s="365"/>
      <c r="CK35" s="365"/>
      <c r="CL35" s="365"/>
      <c r="CM35" s="365"/>
      <c r="CN35" s="193"/>
      <c r="CO35" s="366">
        <f t="shared" ref="CO35:CO43" si="3">IF(CQ35="","",CO34+1)</f>
        <v>17</v>
      </c>
      <c r="CP35" s="366"/>
      <c r="CQ35" s="365" t="str">
        <f>IF('各会計、関係団体の財政状況及び健全化判断比率'!BS8="","",'各会計、関係団体の財政状況及び健全化判断比率'!BS8)</f>
        <v>北広島町農林建公社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11</v>
      </c>
      <c r="BF36" s="366"/>
      <c r="BG36" s="365" t="str">
        <f>IF('各会計、関係団体の財政状況及び健全化判断比率'!B36="","",'各会計、関係団体の財政状況及び健全化判断比率'!B36)</f>
        <v>下水道事業特別会計</v>
      </c>
      <c r="BH36" s="365"/>
      <c r="BI36" s="365"/>
      <c r="BJ36" s="365"/>
      <c r="BK36" s="365"/>
      <c r="BL36" s="365"/>
      <c r="BM36" s="365"/>
      <c r="BN36" s="365"/>
      <c r="BO36" s="365"/>
      <c r="BP36" s="365"/>
      <c r="BQ36" s="365"/>
      <c r="BR36" s="365"/>
      <c r="BS36" s="365"/>
      <c r="BT36" s="365"/>
      <c r="BU36" s="365"/>
      <c r="BV36" s="193"/>
      <c r="BW36" s="366">
        <f t="shared" si="2"/>
        <v>14</v>
      </c>
      <c r="BX36" s="366"/>
      <c r="BY36" s="365" t="str">
        <f>IF('各会計、関係団体の財政状況及び健全化判断比率'!B70="","",'各会計、関係団体の財政状況及び健全化判断比率'!B70)</f>
        <v>芸北広域環境施設組合</v>
      </c>
      <c r="BZ36" s="365"/>
      <c r="CA36" s="365"/>
      <c r="CB36" s="365"/>
      <c r="CC36" s="365"/>
      <c r="CD36" s="365"/>
      <c r="CE36" s="365"/>
      <c r="CF36" s="365"/>
      <c r="CG36" s="365"/>
      <c r="CH36" s="365"/>
      <c r="CI36" s="365"/>
      <c r="CJ36" s="365"/>
      <c r="CK36" s="365"/>
      <c r="CL36" s="365"/>
      <c r="CM36" s="365"/>
      <c r="CN36" s="193"/>
      <c r="CO36" s="366">
        <f t="shared" si="3"/>
        <v>18</v>
      </c>
      <c r="CP36" s="366"/>
      <c r="CQ36" s="365" t="str">
        <f>IF('各会計、関係団体の財政状況及び健全化判断比率'!BS9="","",'各会計、関係団体の財政状況及び健全化判断比率'!BS9)</f>
        <v>どんぐり財団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15</v>
      </c>
      <c r="BX37" s="366"/>
      <c r="BY37" s="365" t="str">
        <f>IF('各会計、関係団体の財政状況及び健全化判断比率'!B71="","",'各会計、関係団体の財政状況及び健全化判断比率'!B71)</f>
        <v>広島県市町総合事務組合</v>
      </c>
      <c r="BZ37" s="365"/>
      <c r="CA37" s="365"/>
      <c r="CB37" s="365"/>
      <c r="CC37" s="365"/>
      <c r="CD37" s="365"/>
      <c r="CE37" s="365"/>
      <c r="CF37" s="365"/>
      <c r="CG37" s="365"/>
      <c r="CH37" s="365"/>
      <c r="CI37" s="365"/>
      <c r="CJ37" s="365"/>
      <c r="CK37" s="365"/>
      <c r="CL37" s="365"/>
      <c r="CM37" s="365"/>
      <c r="CN37" s="193"/>
      <c r="CO37" s="366">
        <f t="shared" si="3"/>
        <v>19</v>
      </c>
      <c r="CP37" s="366"/>
      <c r="CQ37" s="365" t="str">
        <f>IF('各会計、関係団体の財政状況及び健全化判断比率'!BS10="","",'各会計、関係団体の財政状況及び健全化判断比率'!BS10)</f>
        <v>どんぐり村</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f t="shared" si="3"/>
        <v>20</v>
      </c>
      <c r="CP38" s="366"/>
      <c r="CQ38" s="365" t="str">
        <f>IF('各会計、関係団体の財政状況及び健全化判断比率'!BS11="","",'各会計、関係団体の財政状況及び健全化判断比率'!BS11)</f>
        <v>さんさん市</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Xpmom+s8vrH3r8XjG4yQEFIXBgtwSl5RCnDyz7oeTgBVrOnE3rbRWvTRJCU6ktWCMnrCGAyOVeVdT3usFFng9g==" saltValue="8MwFWEWxnXwe0qml7o1R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186" t="s">
        <v>560</v>
      </c>
      <c r="D34" s="1186"/>
      <c r="E34" s="1187"/>
      <c r="F34" s="32">
        <v>2.97</v>
      </c>
      <c r="G34" s="33">
        <v>3.3</v>
      </c>
      <c r="H34" s="33">
        <v>3.16</v>
      </c>
      <c r="I34" s="33">
        <v>3.77</v>
      </c>
      <c r="J34" s="34">
        <v>4</v>
      </c>
      <c r="K34" s="22"/>
      <c r="L34" s="22"/>
      <c r="M34" s="22"/>
      <c r="N34" s="22"/>
      <c r="O34" s="22"/>
      <c r="P34" s="22"/>
    </row>
    <row r="35" spans="1:16" ht="39" customHeight="1">
      <c r="A35" s="22"/>
      <c r="B35" s="35"/>
      <c r="C35" s="1180" t="s">
        <v>561</v>
      </c>
      <c r="D35" s="1181"/>
      <c r="E35" s="1182"/>
      <c r="F35" s="36">
        <v>5.72</v>
      </c>
      <c r="G35" s="37">
        <v>5.5</v>
      </c>
      <c r="H35" s="37">
        <v>1.53</v>
      </c>
      <c r="I35" s="37">
        <v>3.24</v>
      </c>
      <c r="J35" s="38">
        <v>2.09</v>
      </c>
      <c r="K35" s="22"/>
      <c r="L35" s="22"/>
      <c r="M35" s="22"/>
      <c r="N35" s="22"/>
      <c r="O35" s="22"/>
      <c r="P35" s="22"/>
    </row>
    <row r="36" spans="1:16" ht="39" customHeight="1">
      <c r="A36" s="22"/>
      <c r="B36" s="35"/>
      <c r="C36" s="1180" t="s">
        <v>562</v>
      </c>
      <c r="D36" s="1181"/>
      <c r="E36" s="1182"/>
      <c r="F36" s="36">
        <v>0.97</v>
      </c>
      <c r="G36" s="37">
        <v>0.49</v>
      </c>
      <c r="H36" s="37">
        <v>0.93</v>
      </c>
      <c r="I36" s="37">
        <v>1.43</v>
      </c>
      <c r="J36" s="38">
        <v>1.42</v>
      </c>
      <c r="K36" s="22"/>
      <c r="L36" s="22"/>
      <c r="M36" s="22"/>
      <c r="N36" s="22"/>
      <c r="O36" s="22"/>
      <c r="P36" s="22"/>
    </row>
    <row r="37" spans="1:16" ht="39" customHeight="1">
      <c r="A37" s="22"/>
      <c r="B37" s="35"/>
      <c r="C37" s="1180" t="s">
        <v>563</v>
      </c>
      <c r="D37" s="1181"/>
      <c r="E37" s="1182"/>
      <c r="F37" s="36">
        <v>1.88</v>
      </c>
      <c r="G37" s="37">
        <v>1.06</v>
      </c>
      <c r="H37" s="37">
        <v>0.79</v>
      </c>
      <c r="I37" s="37">
        <v>0.57999999999999996</v>
      </c>
      <c r="J37" s="38">
        <v>0.28999999999999998</v>
      </c>
      <c r="K37" s="22"/>
      <c r="L37" s="22"/>
      <c r="M37" s="22"/>
      <c r="N37" s="22"/>
      <c r="O37" s="22"/>
      <c r="P37" s="22"/>
    </row>
    <row r="38" spans="1:16" ht="39" customHeight="1">
      <c r="A38" s="22"/>
      <c r="B38" s="35"/>
      <c r="C38" s="1180" t="s">
        <v>564</v>
      </c>
      <c r="D38" s="1181"/>
      <c r="E38" s="1182"/>
      <c r="F38" s="36">
        <v>0.06</v>
      </c>
      <c r="G38" s="37">
        <v>0</v>
      </c>
      <c r="H38" s="37">
        <v>0.17</v>
      </c>
      <c r="I38" s="37">
        <v>0</v>
      </c>
      <c r="J38" s="38">
        <v>0.13</v>
      </c>
      <c r="K38" s="22"/>
      <c r="L38" s="22"/>
      <c r="M38" s="22"/>
      <c r="N38" s="22"/>
      <c r="O38" s="22"/>
      <c r="P38" s="22"/>
    </row>
    <row r="39" spans="1:16" ht="39" customHeight="1">
      <c r="A39" s="22"/>
      <c r="B39" s="35"/>
      <c r="C39" s="1180" t="s">
        <v>565</v>
      </c>
      <c r="D39" s="1181"/>
      <c r="E39" s="1182"/>
      <c r="F39" s="36">
        <v>0.01</v>
      </c>
      <c r="G39" s="37">
        <v>0.01</v>
      </c>
      <c r="H39" s="37">
        <v>0.01</v>
      </c>
      <c r="I39" s="37">
        <v>0.02</v>
      </c>
      <c r="J39" s="38">
        <v>0.11</v>
      </c>
      <c r="K39" s="22"/>
      <c r="L39" s="22"/>
      <c r="M39" s="22"/>
      <c r="N39" s="22"/>
      <c r="O39" s="22"/>
      <c r="P39" s="22"/>
    </row>
    <row r="40" spans="1:16" ht="39" customHeight="1">
      <c r="A40" s="22"/>
      <c r="B40" s="35"/>
      <c r="C40" s="1180" t="s">
        <v>566</v>
      </c>
      <c r="D40" s="1181"/>
      <c r="E40" s="1182"/>
      <c r="F40" s="36">
        <v>0.08</v>
      </c>
      <c r="G40" s="37">
        <v>0.11</v>
      </c>
      <c r="H40" s="37">
        <v>0.12</v>
      </c>
      <c r="I40" s="37">
        <v>0.08</v>
      </c>
      <c r="J40" s="38">
        <v>0.11</v>
      </c>
      <c r="K40" s="22"/>
      <c r="L40" s="22"/>
      <c r="M40" s="22"/>
      <c r="N40" s="22"/>
      <c r="O40" s="22"/>
      <c r="P40" s="22"/>
    </row>
    <row r="41" spans="1:16" ht="39" customHeight="1">
      <c r="A41" s="22"/>
      <c r="B41" s="35"/>
      <c r="C41" s="1180" t="s">
        <v>567</v>
      </c>
      <c r="D41" s="1181"/>
      <c r="E41" s="1182"/>
      <c r="F41" s="36">
        <v>0.12</v>
      </c>
      <c r="G41" s="37">
        <v>0.11</v>
      </c>
      <c r="H41" s="37">
        <v>0.08</v>
      </c>
      <c r="I41" s="37">
        <v>0.13</v>
      </c>
      <c r="J41" s="38">
        <v>0.09</v>
      </c>
      <c r="K41" s="22"/>
      <c r="L41" s="22"/>
      <c r="M41" s="22"/>
      <c r="N41" s="22"/>
      <c r="O41" s="22"/>
      <c r="P41" s="22"/>
    </row>
    <row r="42" spans="1:16" ht="39" customHeight="1">
      <c r="A42" s="22"/>
      <c r="B42" s="39"/>
      <c r="C42" s="1180" t="s">
        <v>568</v>
      </c>
      <c r="D42" s="1181"/>
      <c r="E42" s="1182"/>
      <c r="F42" s="36" t="s">
        <v>510</v>
      </c>
      <c r="G42" s="37" t="s">
        <v>510</v>
      </c>
      <c r="H42" s="37" t="s">
        <v>510</v>
      </c>
      <c r="I42" s="37" t="s">
        <v>510</v>
      </c>
      <c r="J42" s="38" t="s">
        <v>510</v>
      </c>
      <c r="K42" s="22"/>
      <c r="L42" s="22"/>
      <c r="M42" s="22"/>
      <c r="N42" s="22"/>
      <c r="O42" s="22"/>
      <c r="P42" s="22"/>
    </row>
    <row r="43" spans="1:16" ht="39" customHeight="1" thickBot="1">
      <c r="A43" s="22"/>
      <c r="B43" s="40"/>
      <c r="C43" s="1183" t="s">
        <v>569</v>
      </c>
      <c r="D43" s="1184"/>
      <c r="E43" s="1185"/>
      <c r="F43" s="41">
        <v>0.35</v>
      </c>
      <c r="G43" s="42">
        <v>0.27</v>
      </c>
      <c r="H43" s="42">
        <v>0.69</v>
      </c>
      <c r="I43" s="42">
        <v>0.44</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ETwAhEGdsR95CoV5OHuY2g9HFMlJGFbGLPiBmlvPI8NEvmWPYiti7uR5HXSl6vLYv0Bl323unXOz3vlwLD+FA==" saltValue="PH9hfgwJIKLPs9e4lIbQ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196" t="s">
        <v>11</v>
      </c>
      <c r="C45" s="1197"/>
      <c r="D45" s="58"/>
      <c r="E45" s="1202" t="s">
        <v>12</v>
      </c>
      <c r="F45" s="1202"/>
      <c r="G45" s="1202"/>
      <c r="H45" s="1202"/>
      <c r="I45" s="1202"/>
      <c r="J45" s="1203"/>
      <c r="K45" s="59">
        <v>2787</v>
      </c>
      <c r="L45" s="60">
        <v>2709</v>
      </c>
      <c r="M45" s="60">
        <v>2659</v>
      </c>
      <c r="N45" s="60">
        <v>2487</v>
      </c>
      <c r="O45" s="61">
        <v>2396</v>
      </c>
      <c r="P45" s="48"/>
      <c r="Q45" s="48"/>
      <c r="R45" s="48"/>
      <c r="S45" s="48"/>
      <c r="T45" s="48"/>
      <c r="U45" s="48"/>
    </row>
    <row r="46" spans="1:21" ht="30.75" customHeight="1">
      <c r="A46" s="48"/>
      <c r="B46" s="1198"/>
      <c r="C46" s="1199"/>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c r="A47" s="48"/>
      <c r="B47" s="1198"/>
      <c r="C47" s="1199"/>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c r="A48" s="48"/>
      <c r="B48" s="1198"/>
      <c r="C48" s="1199"/>
      <c r="D48" s="62"/>
      <c r="E48" s="1190" t="s">
        <v>15</v>
      </c>
      <c r="F48" s="1190"/>
      <c r="G48" s="1190"/>
      <c r="H48" s="1190"/>
      <c r="I48" s="1190"/>
      <c r="J48" s="1191"/>
      <c r="K48" s="63">
        <v>796</v>
      </c>
      <c r="L48" s="64">
        <v>813</v>
      </c>
      <c r="M48" s="64">
        <v>834</v>
      </c>
      <c r="N48" s="64">
        <v>818</v>
      </c>
      <c r="O48" s="65">
        <v>811</v>
      </c>
      <c r="P48" s="48"/>
      <c r="Q48" s="48"/>
      <c r="R48" s="48"/>
      <c r="S48" s="48"/>
      <c r="T48" s="48"/>
      <c r="U48" s="48"/>
    </row>
    <row r="49" spans="1:21" ht="30.75" customHeight="1">
      <c r="A49" s="48"/>
      <c r="B49" s="1198"/>
      <c r="C49" s="1199"/>
      <c r="D49" s="62"/>
      <c r="E49" s="1190" t="s">
        <v>16</v>
      </c>
      <c r="F49" s="1190"/>
      <c r="G49" s="1190"/>
      <c r="H49" s="1190"/>
      <c r="I49" s="1190"/>
      <c r="J49" s="1191"/>
      <c r="K49" s="63">
        <v>1</v>
      </c>
      <c r="L49" s="64">
        <v>1</v>
      </c>
      <c r="M49" s="64">
        <v>1</v>
      </c>
      <c r="N49" s="64">
        <v>1</v>
      </c>
      <c r="O49" s="65" t="s">
        <v>510</v>
      </c>
      <c r="P49" s="48"/>
      <c r="Q49" s="48"/>
      <c r="R49" s="48"/>
      <c r="S49" s="48"/>
      <c r="T49" s="48"/>
      <c r="U49" s="48"/>
    </row>
    <row r="50" spans="1:21" ht="30.75" customHeight="1">
      <c r="A50" s="48"/>
      <c r="B50" s="1198"/>
      <c r="C50" s="1199"/>
      <c r="D50" s="62"/>
      <c r="E50" s="1190" t="s">
        <v>17</v>
      </c>
      <c r="F50" s="1190"/>
      <c r="G50" s="1190"/>
      <c r="H50" s="1190"/>
      <c r="I50" s="1190"/>
      <c r="J50" s="1191"/>
      <c r="K50" s="63">
        <v>31</v>
      </c>
      <c r="L50" s="64">
        <v>16</v>
      </c>
      <c r="M50" s="64">
        <v>17</v>
      </c>
      <c r="N50" s="64">
        <v>7</v>
      </c>
      <c r="O50" s="65">
        <v>3</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1</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2203</v>
      </c>
      <c r="L52" s="64">
        <v>2205</v>
      </c>
      <c r="M52" s="64">
        <v>2172</v>
      </c>
      <c r="N52" s="64">
        <v>2086</v>
      </c>
      <c r="O52" s="65">
        <v>2066</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1412</v>
      </c>
      <c r="L53" s="69">
        <v>1334</v>
      </c>
      <c r="M53" s="69">
        <v>1340</v>
      </c>
      <c r="N53" s="69">
        <v>1227</v>
      </c>
      <c r="O53" s="70">
        <v>1144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2aknpu9yztqzvXzj1qPDZJzqTJ2Lhk1g3TfmugEpO5Hogy3kdvkfNhKG/RlQK6FVgPBpWtS37cq/ezl5qDKQA==" saltValue="LOJZ8Sv7iKE0zyUx1A2mx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16" t="s">
        <v>24</v>
      </c>
      <c r="C41" s="1217"/>
      <c r="D41" s="81"/>
      <c r="E41" s="1218" t="s">
        <v>25</v>
      </c>
      <c r="F41" s="1218"/>
      <c r="G41" s="1218"/>
      <c r="H41" s="1219"/>
      <c r="I41" s="82">
        <v>18707</v>
      </c>
      <c r="J41" s="83">
        <v>18377</v>
      </c>
      <c r="K41" s="83">
        <v>18386</v>
      </c>
      <c r="L41" s="83">
        <v>17338</v>
      </c>
      <c r="M41" s="84">
        <v>17350</v>
      </c>
    </row>
    <row r="42" spans="2:13" ht="27.75" customHeight="1">
      <c r="B42" s="1206"/>
      <c r="C42" s="1207"/>
      <c r="D42" s="85"/>
      <c r="E42" s="1210" t="s">
        <v>26</v>
      </c>
      <c r="F42" s="1210"/>
      <c r="G42" s="1210"/>
      <c r="H42" s="1211"/>
      <c r="I42" s="86">
        <v>115</v>
      </c>
      <c r="J42" s="87">
        <v>77</v>
      </c>
      <c r="K42" s="87">
        <v>78</v>
      </c>
      <c r="L42" s="87">
        <v>69</v>
      </c>
      <c r="M42" s="88">
        <v>50</v>
      </c>
    </row>
    <row r="43" spans="2:13" ht="27.75" customHeight="1">
      <c r="B43" s="1206"/>
      <c r="C43" s="1207"/>
      <c r="D43" s="85"/>
      <c r="E43" s="1210" t="s">
        <v>27</v>
      </c>
      <c r="F43" s="1210"/>
      <c r="G43" s="1210"/>
      <c r="H43" s="1211"/>
      <c r="I43" s="86">
        <v>9381</v>
      </c>
      <c r="J43" s="87">
        <v>8959</v>
      </c>
      <c r="K43" s="87">
        <v>8557</v>
      </c>
      <c r="L43" s="87">
        <v>8017</v>
      </c>
      <c r="M43" s="88">
        <v>7461</v>
      </c>
    </row>
    <row r="44" spans="2:13" ht="27.75" customHeight="1">
      <c r="B44" s="1206"/>
      <c r="C44" s="1207"/>
      <c r="D44" s="85"/>
      <c r="E44" s="1210" t="s">
        <v>28</v>
      </c>
      <c r="F44" s="1210"/>
      <c r="G44" s="1210"/>
      <c r="H44" s="1211"/>
      <c r="I44" s="86">
        <v>4</v>
      </c>
      <c r="J44" s="87">
        <v>3</v>
      </c>
      <c r="K44" s="87">
        <v>1</v>
      </c>
      <c r="L44" s="87" t="s">
        <v>510</v>
      </c>
      <c r="M44" s="88" t="s">
        <v>510</v>
      </c>
    </row>
    <row r="45" spans="2:13" ht="27.75" customHeight="1">
      <c r="B45" s="1206"/>
      <c r="C45" s="1207"/>
      <c r="D45" s="85"/>
      <c r="E45" s="1210" t="s">
        <v>29</v>
      </c>
      <c r="F45" s="1210"/>
      <c r="G45" s="1210"/>
      <c r="H45" s="1211"/>
      <c r="I45" s="86">
        <v>2999</v>
      </c>
      <c r="J45" s="87">
        <v>2809</v>
      </c>
      <c r="K45" s="87">
        <v>2771</v>
      </c>
      <c r="L45" s="87">
        <v>2798</v>
      </c>
      <c r="M45" s="88">
        <v>2834</v>
      </c>
    </row>
    <row r="46" spans="2:13" ht="27.75" customHeight="1">
      <c r="B46" s="1206"/>
      <c r="C46" s="1207"/>
      <c r="D46" s="89"/>
      <c r="E46" s="1210" t="s">
        <v>30</v>
      </c>
      <c r="F46" s="1210"/>
      <c r="G46" s="1210"/>
      <c r="H46" s="1211"/>
      <c r="I46" s="86">
        <v>17</v>
      </c>
      <c r="J46" s="87">
        <v>13</v>
      </c>
      <c r="K46" s="87">
        <v>11</v>
      </c>
      <c r="L46" s="87">
        <v>7</v>
      </c>
      <c r="M46" s="88">
        <v>4</v>
      </c>
    </row>
    <row r="47" spans="2:13" ht="27.75" customHeight="1">
      <c r="B47" s="1206"/>
      <c r="C47" s="1207"/>
      <c r="D47" s="90"/>
      <c r="E47" s="1220" t="s">
        <v>31</v>
      </c>
      <c r="F47" s="1221"/>
      <c r="G47" s="1221"/>
      <c r="H47" s="1222"/>
      <c r="I47" s="86" t="s">
        <v>510</v>
      </c>
      <c r="J47" s="87" t="s">
        <v>510</v>
      </c>
      <c r="K47" s="87" t="s">
        <v>510</v>
      </c>
      <c r="L47" s="87" t="s">
        <v>510</v>
      </c>
      <c r="M47" s="88" t="s">
        <v>510</v>
      </c>
    </row>
    <row r="48" spans="2:13" ht="27.75" customHeight="1">
      <c r="B48" s="1206"/>
      <c r="C48" s="1207"/>
      <c r="D48" s="85"/>
      <c r="E48" s="1210" t="s">
        <v>32</v>
      </c>
      <c r="F48" s="1210"/>
      <c r="G48" s="1210"/>
      <c r="H48" s="1211"/>
      <c r="I48" s="86" t="s">
        <v>510</v>
      </c>
      <c r="J48" s="87" t="s">
        <v>510</v>
      </c>
      <c r="K48" s="87" t="s">
        <v>510</v>
      </c>
      <c r="L48" s="87" t="s">
        <v>510</v>
      </c>
      <c r="M48" s="88" t="s">
        <v>510</v>
      </c>
    </row>
    <row r="49" spans="2:13" ht="27.75" customHeight="1">
      <c r="B49" s="1208"/>
      <c r="C49" s="1209"/>
      <c r="D49" s="85"/>
      <c r="E49" s="1210" t="s">
        <v>33</v>
      </c>
      <c r="F49" s="1210"/>
      <c r="G49" s="1210"/>
      <c r="H49" s="1211"/>
      <c r="I49" s="86" t="s">
        <v>510</v>
      </c>
      <c r="J49" s="87" t="s">
        <v>510</v>
      </c>
      <c r="K49" s="87" t="s">
        <v>510</v>
      </c>
      <c r="L49" s="87" t="s">
        <v>510</v>
      </c>
      <c r="M49" s="88" t="s">
        <v>510</v>
      </c>
    </row>
    <row r="50" spans="2:13" ht="27.75" customHeight="1">
      <c r="B50" s="1204" t="s">
        <v>34</v>
      </c>
      <c r="C50" s="1205"/>
      <c r="D50" s="91"/>
      <c r="E50" s="1210" t="s">
        <v>35</v>
      </c>
      <c r="F50" s="1210"/>
      <c r="G50" s="1210"/>
      <c r="H50" s="1211"/>
      <c r="I50" s="86">
        <v>2983</v>
      </c>
      <c r="J50" s="87">
        <v>3062</v>
      </c>
      <c r="K50" s="87">
        <v>3330</v>
      </c>
      <c r="L50" s="87">
        <v>2778</v>
      </c>
      <c r="M50" s="88">
        <v>2117</v>
      </c>
    </row>
    <row r="51" spans="2:13" ht="27.75" customHeight="1">
      <c r="B51" s="1206"/>
      <c r="C51" s="1207"/>
      <c r="D51" s="85"/>
      <c r="E51" s="1210" t="s">
        <v>36</v>
      </c>
      <c r="F51" s="1210"/>
      <c r="G51" s="1210"/>
      <c r="H51" s="1211"/>
      <c r="I51" s="86">
        <v>101</v>
      </c>
      <c r="J51" s="87">
        <v>80</v>
      </c>
      <c r="K51" s="87">
        <v>63</v>
      </c>
      <c r="L51" s="87">
        <v>59</v>
      </c>
      <c r="M51" s="88">
        <v>53</v>
      </c>
    </row>
    <row r="52" spans="2:13" ht="27.75" customHeight="1">
      <c r="B52" s="1208"/>
      <c r="C52" s="1209"/>
      <c r="D52" s="85"/>
      <c r="E52" s="1210" t="s">
        <v>37</v>
      </c>
      <c r="F52" s="1210"/>
      <c r="G52" s="1210"/>
      <c r="H52" s="1211"/>
      <c r="I52" s="86">
        <v>19438</v>
      </c>
      <c r="J52" s="87">
        <v>19284</v>
      </c>
      <c r="K52" s="87">
        <v>19362</v>
      </c>
      <c r="L52" s="87">
        <v>18511</v>
      </c>
      <c r="M52" s="88">
        <v>18395</v>
      </c>
    </row>
    <row r="53" spans="2:13" ht="27.75" customHeight="1" thickBot="1">
      <c r="B53" s="1212" t="s">
        <v>38</v>
      </c>
      <c r="C53" s="1213"/>
      <c r="D53" s="92"/>
      <c r="E53" s="1214" t="s">
        <v>39</v>
      </c>
      <c r="F53" s="1214"/>
      <c r="G53" s="1214"/>
      <c r="H53" s="1215"/>
      <c r="I53" s="93">
        <v>8701</v>
      </c>
      <c r="J53" s="94">
        <v>7813</v>
      </c>
      <c r="K53" s="94">
        <v>7050</v>
      </c>
      <c r="L53" s="94">
        <v>6881</v>
      </c>
      <c r="M53" s="95">
        <v>7134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i0Dn8Q0+NxG1sbPsVQyV2Rcb62AQzTy7QDhtqwWzXduI7L2zLIF7+AXkKI5Gpp6Am42ydJColHKExVdHrhNpvQ==" saltValue="Kisz/0Bnal5KF8+lFtIM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31" t="s">
        <v>42</v>
      </c>
      <c r="D55" s="1231"/>
      <c r="E55" s="1232"/>
      <c r="F55" s="107">
        <v>2590</v>
      </c>
      <c r="G55" s="107">
        <v>2192</v>
      </c>
      <c r="H55" s="108">
        <v>1495</v>
      </c>
    </row>
    <row r="56" spans="2:8" ht="52.5" customHeight="1">
      <c r="B56" s="109"/>
      <c r="C56" s="1233" t="s">
        <v>43</v>
      </c>
      <c r="D56" s="1233"/>
      <c r="E56" s="1234"/>
      <c r="F56" s="110">
        <v>338</v>
      </c>
      <c r="G56" s="110">
        <v>216</v>
      </c>
      <c r="H56" s="111">
        <v>216</v>
      </c>
    </row>
    <row r="57" spans="2:8" ht="53.25" customHeight="1">
      <c r="B57" s="109"/>
      <c r="C57" s="1235" t="s">
        <v>44</v>
      </c>
      <c r="D57" s="1235"/>
      <c r="E57" s="1236"/>
      <c r="F57" s="112">
        <v>1038</v>
      </c>
      <c r="G57" s="112">
        <v>1121</v>
      </c>
      <c r="H57" s="113">
        <v>1146</v>
      </c>
    </row>
    <row r="58" spans="2:8" ht="45.75" customHeight="1">
      <c r="B58" s="114"/>
      <c r="C58" s="1223" t="s">
        <v>45</v>
      </c>
      <c r="D58" s="1224"/>
      <c r="E58" s="1225"/>
      <c r="F58" s="115">
        <v>498</v>
      </c>
      <c r="G58" s="115">
        <v>613</v>
      </c>
      <c r="H58" s="116">
        <v>664</v>
      </c>
    </row>
    <row r="59" spans="2:8" ht="45.75" customHeight="1">
      <c r="B59" s="114"/>
      <c r="C59" s="1223" t="s">
        <v>45</v>
      </c>
      <c r="D59" s="1224"/>
      <c r="E59" s="1225"/>
      <c r="F59" s="115">
        <v>401</v>
      </c>
      <c r="G59" s="115">
        <v>363</v>
      </c>
      <c r="H59" s="116">
        <v>319</v>
      </c>
    </row>
    <row r="60" spans="2:8" ht="45.75" customHeight="1">
      <c r="B60" s="114"/>
      <c r="C60" s="1223" t="s">
        <v>45</v>
      </c>
      <c r="D60" s="1224"/>
      <c r="E60" s="1225"/>
      <c r="F60" s="115">
        <v>20</v>
      </c>
      <c r="G60" s="115">
        <v>28</v>
      </c>
      <c r="H60" s="116">
        <v>54</v>
      </c>
    </row>
    <row r="61" spans="2:8" ht="45.75" customHeight="1">
      <c r="B61" s="114"/>
      <c r="C61" s="1223" t="s">
        <v>45</v>
      </c>
      <c r="D61" s="1224"/>
      <c r="E61" s="1225"/>
      <c r="F61" s="115">
        <v>48</v>
      </c>
      <c r="G61" s="115">
        <v>46</v>
      </c>
      <c r="H61" s="116">
        <v>39</v>
      </c>
    </row>
    <row r="62" spans="2:8" ht="45.75" customHeight="1" thickBot="1">
      <c r="B62" s="117"/>
      <c r="C62" s="1226" t="s">
        <v>45</v>
      </c>
      <c r="D62" s="1227"/>
      <c r="E62" s="1228"/>
      <c r="F62" s="118">
        <v>34</v>
      </c>
      <c r="G62" s="118">
        <v>34</v>
      </c>
      <c r="H62" s="119">
        <v>34</v>
      </c>
    </row>
    <row r="63" spans="2:8" ht="52.5" customHeight="1" thickBot="1">
      <c r="B63" s="120"/>
      <c r="C63" s="1229" t="s">
        <v>46</v>
      </c>
      <c r="D63" s="1229"/>
      <c r="E63" s="1230"/>
      <c r="F63" s="121">
        <v>3966</v>
      </c>
      <c r="G63" s="121">
        <v>3528</v>
      </c>
      <c r="H63" s="122">
        <v>2857</v>
      </c>
    </row>
    <row r="64" spans="2:8" ht="15" customHeight="1"/>
    <row r="65" ht="0" hidden="1" customHeight="1"/>
    <row r="66" ht="0" hidden="1" customHeight="1"/>
  </sheetData>
  <sheetProtection algorithmName="SHA-512" hashValue="FhuYmLKe3e/YUHQE0TnajmItR2UaWT9L6yPl4+0h5a+K+gtoqJAFcHLZfcNmzPFe6ooWFBK4xFc28duxBPtygg==" saltValue="4p1LxwM/AumUT0e+BXJi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SheetLayoutView="55" workbookViewId="0"/>
  </sheetViews>
  <sheetFormatPr defaultColWidth="0" defaultRowHeight="13.5" customHeight="1" zeroHeight="1"/>
  <cols>
    <col min="1" max="1" width="6.36328125" style="1239" customWidth="1"/>
    <col min="2" max="107" width="2.453125" style="1239" customWidth="1"/>
    <col min="108" max="108" width="6.08984375" style="1249" customWidth="1"/>
    <col min="109" max="109" width="5.90625" style="1248" customWidth="1"/>
    <col min="110" max="110" width="19.08984375" style="1239" hidden="1" customWidth="1"/>
    <col min="111" max="115" width="12.6328125" style="1239" hidden="1" customWidth="1"/>
    <col min="116" max="349" width="8.6328125" style="1239" hidden="1" customWidth="1"/>
    <col min="350" max="355" width="14.90625" style="1239" hidden="1" customWidth="1"/>
    <col min="356" max="357" width="15.90625" style="1239" hidden="1" customWidth="1"/>
    <col min="358" max="363" width="16.08984375" style="1239" hidden="1" customWidth="1"/>
    <col min="364" max="364" width="6.08984375" style="1239" hidden="1" customWidth="1"/>
    <col min="365" max="365" width="3" style="1239" hidden="1" customWidth="1"/>
    <col min="366" max="605" width="8.6328125" style="1239" hidden="1" customWidth="1"/>
    <col min="606" max="611" width="14.90625" style="1239" hidden="1" customWidth="1"/>
    <col min="612" max="613" width="15.90625" style="1239" hidden="1" customWidth="1"/>
    <col min="614" max="619" width="16.08984375" style="1239" hidden="1" customWidth="1"/>
    <col min="620" max="620" width="6.08984375" style="1239" hidden="1" customWidth="1"/>
    <col min="621" max="621" width="3" style="1239" hidden="1" customWidth="1"/>
    <col min="622" max="861" width="8.6328125" style="1239" hidden="1" customWidth="1"/>
    <col min="862" max="867" width="14.90625" style="1239" hidden="1" customWidth="1"/>
    <col min="868" max="869" width="15.90625" style="1239" hidden="1" customWidth="1"/>
    <col min="870" max="875" width="16.08984375" style="1239" hidden="1" customWidth="1"/>
    <col min="876" max="876" width="6.08984375" style="1239" hidden="1" customWidth="1"/>
    <col min="877" max="877" width="3" style="1239" hidden="1" customWidth="1"/>
    <col min="878" max="1117" width="8.6328125" style="1239" hidden="1" customWidth="1"/>
    <col min="1118" max="1123" width="14.90625" style="1239" hidden="1" customWidth="1"/>
    <col min="1124" max="1125" width="15.90625" style="1239" hidden="1" customWidth="1"/>
    <col min="1126" max="1131" width="16.08984375" style="1239" hidden="1" customWidth="1"/>
    <col min="1132" max="1132" width="6.08984375" style="1239" hidden="1" customWidth="1"/>
    <col min="1133" max="1133" width="3" style="1239" hidden="1" customWidth="1"/>
    <col min="1134" max="1373" width="8.6328125" style="1239" hidden="1" customWidth="1"/>
    <col min="1374" max="1379" width="14.90625" style="1239" hidden="1" customWidth="1"/>
    <col min="1380" max="1381" width="15.90625" style="1239" hidden="1" customWidth="1"/>
    <col min="1382" max="1387" width="16.08984375" style="1239" hidden="1" customWidth="1"/>
    <col min="1388" max="1388" width="6.08984375" style="1239" hidden="1" customWidth="1"/>
    <col min="1389" max="1389" width="3" style="1239" hidden="1" customWidth="1"/>
    <col min="1390" max="1629" width="8.6328125" style="1239" hidden="1" customWidth="1"/>
    <col min="1630" max="1635" width="14.90625" style="1239" hidden="1" customWidth="1"/>
    <col min="1636" max="1637" width="15.90625" style="1239" hidden="1" customWidth="1"/>
    <col min="1638" max="1643" width="16.08984375" style="1239" hidden="1" customWidth="1"/>
    <col min="1644" max="1644" width="6.08984375" style="1239" hidden="1" customWidth="1"/>
    <col min="1645" max="1645" width="3" style="1239" hidden="1" customWidth="1"/>
    <col min="1646" max="1885" width="8.6328125" style="1239" hidden="1" customWidth="1"/>
    <col min="1886" max="1891" width="14.90625" style="1239" hidden="1" customWidth="1"/>
    <col min="1892" max="1893" width="15.90625" style="1239" hidden="1" customWidth="1"/>
    <col min="1894" max="1899" width="16.08984375" style="1239" hidden="1" customWidth="1"/>
    <col min="1900" max="1900" width="6.08984375" style="1239" hidden="1" customWidth="1"/>
    <col min="1901" max="1901" width="3" style="1239" hidden="1" customWidth="1"/>
    <col min="1902" max="2141" width="8.6328125" style="1239" hidden="1" customWidth="1"/>
    <col min="2142" max="2147" width="14.90625" style="1239" hidden="1" customWidth="1"/>
    <col min="2148" max="2149" width="15.90625" style="1239" hidden="1" customWidth="1"/>
    <col min="2150" max="2155" width="16.08984375" style="1239" hidden="1" customWidth="1"/>
    <col min="2156" max="2156" width="6.08984375" style="1239" hidden="1" customWidth="1"/>
    <col min="2157" max="2157" width="3" style="1239" hidden="1" customWidth="1"/>
    <col min="2158" max="2397" width="8.6328125" style="1239" hidden="1" customWidth="1"/>
    <col min="2398" max="2403" width="14.90625" style="1239" hidden="1" customWidth="1"/>
    <col min="2404" max="2405" width="15.90625" style="1239" hidden="1" customWidth="1"/>
    <col min="2406" max="2411" width="16.08984375" style="1239" hidden="1" customWidth="1"/>
    <col min="2412" max="2412" width="6.08984375" style="1239" hidden="1" customWidth="1"/>
    <col min="2413" max="2413" width="3" style="1239" hidden="1" customWidth="1"/>
    <col min="2414" max="2653" width="8.6328125" style="1239" hidden="1" customWidth="1"/>
    <col min="2654" max="2659" width="14.90625" style="1239" hidden="1" customWidth="1"/>
    <col min="2660" max="2661" width="15.90625" style="1239" hidden="1" customWidth="1"/>
    <col min="2662" max="2667" width="16.08984375" style="1239" hidden="1" customWidth="1"/>
    <col min="2668" max="2668" width="6.08984375" style="1239" hidden="1" customWidth="1"/>
    <col min="2669" max="2669" width="3" style="1239" hidden="1" customWidth="1"/>
    <col min="2670" max="2909" width="8.6328125" style="1239" hidden="1" customWidth="1"/>
    <col min="2910" max="2915" width="14.90625" style="1239" hidden="1" customWidth="1"/>
    <col min="2916" max="2917" width="15.90625" style="1239" hidden="1" customWidth="1"/>
    <col min="2918" max="2923" width="16.08984375" style="1239" hidden="1" customWidth="1"/>
    <col min="2924" max="2924" width="6.08984375" style="1239" hidden="1" customWidth="1"/>
    <col min="2925" max="2925" width="3" style="1239" hidden="1" customWidth="1"/>
    <col min="2926" max="3165" width="8.6328125" style="1239" hidden="1" customWidth="1"/>
    <col min="3166" max="3171" width="14.90625" style="1239" hidden="1" customWidth="1"/>
    <col min="3172" max="3173" width="15.90625" style="1239" hidden="1" customWidth="1"/>
    <col min="3174" max="3179" width="16.08984375" style="1239" hidden="1" customWidth="1"/>
    <col min="3180" max="3180" width="6.08984375" style="1239" hidden="1" customWidth="1"/>
    <col min="3181" max="3181" width="3" style="1239" hidden="1" customWidth="1"/>
    <col min="3182" max="3421" width="8.6328125" style="1239" hidden="1" customWidth="1"/>
    <col min="3422" max="3427" width="14.90625" style="1239" hidden="1" customWidth="1"/>
    <col min="3428" max="3429" width="15.90625" style="1239" hidden="1" customWidth="1"/>
    <col min="3430" max="3435" width="16.08984375" style="1239" hidden="1" customWidth="1"/>
    <col min="3436" max="3436" width="6.08984375" style="1239" hidden="1" customWidth="1"/>
    <col min="3437" max="3437" width="3" style="1239" hidden="1" customWidth="1"/>
    <col min="3438" max="3677" width="8.6328125" style="1239" hidden="1" customWidth="1"/>
    <col min="3678" max="3683" width="14.90625" style="1239" hidden="1" customWidth="1"/>
    <col min="3684" max="3685" width="15.90625" style="1239" hidden="1" customWidth="1"/>
    <col min="3686" max="3691" width="16.08984375" style="1239" hidden="1" customWidth="1"/>
    <col min="3692" max="3692" width="6.08984375" style="1239" hidden="1" customWidth="1"/>
    <col min="3693" max="3693" width="3" style="1239" hidden="1" customWidth="1"/>
    <col min="3694" max="3933" width="8.6328125" style="1239" hidden="1" customWidth="1"/>
    <col min="3934" max="3939" width="14.90625" style="1239" hidden="1" customWidth="1"/>
    <col min="3940" max="3941" width="15.90625" style="1239" hidden="1" customWidth="1"/>
    <col min="3942" max="3947" width="16.08984375" style="1239" hidden="1" customWidth="1"/>
    <col min="3948" max="3948" width="6.08984375" style="1239" hidden="1" customWidth="1"/>
    <col min="3949" max="3949" width="3" style="1239" hidden="1" customWidth="1"/>
    <col min="3950" max="4189" width="8.6328125" style="1239" hidden="1" customWidth="1"/>
    <col min="4190" max="4195" width="14.90625" style="1239" hidden="1" customWidth="1"/>
    <col min="4196" max="4197" width="15.90625" style="1239" hidden="1" customWidth="1"/>
    <col min="4198" max="4203" width="16.08984375" style="1239" hidden="1" customWidth="1"/>
    <col min="4204" max="4204" width="6.08984375" style="1239" hidden="1" customWidth="1"/>
    <col min="4205" max="4205" width="3" style="1239" hidden="1" customWidth="1"/>
    <col min="4206" max="4445" width="8.6328125" style="1239" hidden="1" customWidth="1"/>
    <col min="4446" max="4451" width="14.90625" style="1239" hidden="1" customWidth="1"/>
    <col min="4452" max="4453" width="15.90625" style="1239" hidden="1" customWidth="1"/>
    <col min="4454" max="4459" width="16.08984375" style="1239" hidden="1" customWidth="1"/>
    <col min="4460" max="4460" width="6.08984375" style="1239" hidden="1" customWidth="1"/>
    <col min="4461" max="4461" width="3" style="1239" hidden="1" customWidth="1"/>
    <col min="4462" max="4701" width="8.6328125" style="1239" hidden="1" customWidth="1"/>
    <col min="4702" max="4707" width="14.90625" style="1239" hidden="1" customWidth="1"/>
    <col min="4708" max="4709" width="15.90625" style="1239" hidden="1" customWidth="1"/>
    <col min="4710" max="4715" width="16.08984375" style="1239" hidden="1" customWidth="1"/>
    <col min="4716" max="4716" width="6.08984375" style="1239" hidden="1" customWidth="1"/>
    <col min="4717" max="4717" width="3" style="1239" hidden="1" customWidth="1"/>
    <col min="4718" max="4957" width="8.6328125" style="1239" hidden="1" customWidth="1"/>
    <col min="4958" max="4963" width="14.90625" style="1239" hidden="1" customWidth="1"/>
    <col min="4964" max="4965" width="15.90625" style="1239" hidden="1" customWidth="1"/>
    <col min="4966" max="4971" width="16.08984375" style="1239" hidden="1" customWidth="1"/>
    <col min="4972" max="4972" width="6.08984375" style="1239" hidden="1" customWidth="1"/>
    <col min="4973" max="4973" width="3" style="1239" hidden="1" customWidth="1"/>
    <col min="4974" max="5213" width="8.6328125" style="1239" hidden="1" customWidth="1"/>
    <col min="5214" max="5219" width="14.90625" style="1239" hidden="1" customWidth="1"/>
    <col min="5220" max="5221" width="15.90625" style="1239" hidden="1" customWidth="1"/>
    <col min="5222" max="5227" width="16.08984375" style="1239" hidden="1" customWidth="1"/>
    <col min="5228" max="5228" width="6.08984375" style="1239" hidden="1" customWidth="1"/>
    <col min="5229" max="5229" width="3" style="1239" hidden="1" customWidth="1"/>
    <col min="5230" max="5469" width="8.6328125" style="1239" hidden="1" customWidth="1"/>
    <col min="5470" max="5475" width="14.90625" style="1239" hidden="1" customWidth="1"/>
    <col min="5476" max="5477" width="15.90625" style="1239" hidden="1" customWidth="1"/>
    <col min="5478" max="5483" width="16.08984375" style="1239" hidden="1" customWidth="1"/>
    <col min="5484" max="5484" width="6.08984375" style="1239" hidden="1" customWidth="1"/>
    <col min="5485" max="5485" width="3" style="1239" hidden="1" customWidth="1"/>
    <col min="5486" max="5725" width="8.6328125" style="1239" hidden="1" customWidth="1"/>
    <col min="5726" max="5731" width="14.90625" style="1239" hidden="1" customWidth="1"/>
    <col min="5732" max="5733" width="15.90625" style="1239" hidden="1" customWidth="1"/>
    <col min="5734" max="5739" width="16.08984375" style="1239" hidden="1" customWidth="1"/>
    <col min="5740" max="5740" width="6.08984375" style="1239" hidden="1" customWidth="1"/>
    <col min="5741" max="5741" width="3" style="1239" hidden="1" customWidth="1"/>
    <col min="5742" max="5981" width="8.6328125" style="1239" hidden="1" customWidth="1"/>
    <col min="5982" max="5987" width="14.90625" style="1239" hidden="1" customWidth="1"/>
    <col min="5988" max="5989" width="15.90625" style="1239" hidden="1" customWidth="1"/>
    <col min="5990" max="5995" width="16.08984375" style="1239" hidden="1" customWidth="1"/>
    <col min="5996" max="5996" width="6.08984375" style="1239" hidden="1" customWidth="1"/>
    <col min="5997" max="5997" width="3" style="1239" hidden="1" customWidth="1"/>
    <col min="5998" max="6237" width="8.6328125" style="1239" hidden="1" customWidth="1"/>
    <col min="6238" max="6243" width="14.90625" style="1239" hidden="1" customWidth="1"/>
    <col min="6244" max="6245" width="15.90625" style="1239" hidden="1" customWidth="1"/>
    <col min="6246" max="6251" width="16.08984375" style="1239" hidden="1" customWidth="1"/>
    <col min="6252" max="6252" width="6.08984375" style="1239" hidden="1" customWidth="1"/>
    <col min="6253" max="6253" width="3" style="1239" hidden="1" customWidth="1"/>
    <col min="6254" max="6493" width="8.6328125" style="1239" hidden="1" customWidth="1"/>
    <col min="6494" max="6499" width="14.90625" style="1239" hidden="1" customWidth="1"/>
    <col min="6500" max="6501" width="15.90625" style="1239" hidden="1" customWidth="1"/>
    <col min="6502" max="6507" width="16.08984375" style="1239" hidden="1" customWidth="1"/>
    <col min="6508" max="6508" width="6.08984375" style="1239" hidden="1" customWidth="1"/>
    <col min="6509" max="6509" width="3" style="1239" hidden="1" customWidth="1"/>
    <col min="6510" max="6749" width="8.6328125" style="1239" hidden="1" customWidth="1"/>
    <col min="6750" max="6755" width="14.90625" style="1239" hidden="1" customWidth="1"/>
    <col min="6756" max="6757" width="15.90625" style="1239" hidden="1" customWidth="1"/>
    <col min="6758" max="6763" width="16.08984375" style="1239" hidden="1" customWidth="1"/>
    <col min="6764" max="6764" width="6.08984375" style="1239" hidden="1" customWidth="1"/>
    <col min="6765" max="6765" width="3" style="1239" hidden="1" customWidth="1"/>
    <col min="6766" max="7005" width="8.6328125" style="1239" hidden="1" customWidth="1"/>
    <col min="7006" max="7011" width="14.90625" style="1239" hidden="1" customWidth="1"/>
    <col min="7012" max="7013" width="15.90625" style="1239" hidden="1" customWidth="1"/>
    <col min="7014" max="7019" width="16.08984375" style="1239" hidden="1" customWidth="1"/>
    <col min="7020" max="7020" width="6.08984375" style="1239" hidden="1" customWidth="1"/>
    <col min="7021" max="7021" width="3" style="1239" hidden="1" customWidth="1"/>
    <col min="7022" max="7261" width="8.6328125" style="1239" hidden="1" customWidth="1"/>
    <col min="7262" max="7267" width="14.90625" style="1239" hidden="1" customWidth="1"/>
    <col min="7268" max="7269" width="15.90625" style="1239" hidden="1" customWidth="1"/>
    <col min="7270" max="7275" width="16.08984375" style="1239" hidden="1" customWidth="1"/>
    <col min="7276" max="7276" width="6.08984375" style="1239" hidden="1" customWidth="1"/>
    <col min="7277" max="7277" width="3" style="1239" hidden="1" customWidth="1"/>
    <col min="7278" max="7517" width="8.6328125" style="1239" hidden="1" customWidth="1"/>
    <col min="7518" max="7523" width="14.90625" style="1239" hidden="1" customWidth="1"/>
    <col min="7524" max="7525" width="15.90625" style="1239" hidden="1" customWidth="1"/>
    <col min="7526" max="7531" width="16.08984375" style="1239" hidden="1" customWidth="1"/>
    <col min="7532" max="7532" width="6.08984375" style="1239" hidden="1" customWidth="1"/>
    <col min="7533" max="7533" width="3" style="1239" hidden="1" customWidth="1"/>
    <col min="7534" max="7773" width="8.6328125" style="1239" hidden="1" customWidth="1"/>
    <col min="7774" max="7779" width="14.90625" style="1239" hidden="1" customWidth="1"/>
    <col min="7780" max="7781" width="15.90625" style="1239" hidden="1" customWidth="1"/>
    <col min="7782" max="7787" width="16.08984375" style="1239" hidden="1" customWidth="1"/>
    <col min="7788" max="7788" width="6.08984375" style="1239" hidden="1" customWidth="1"/>
    <col min="7789" max="7789" width="3" style="1239" hidden="1" customWidth="1"/>
    <col min="7790" max="8029" width="8.6328125" style="1239" hidden="1" customWidth="1"/>
    <col min="8030" max="8035" width="14.90625" style="1239" hidden="1" customWidth="1"/>
    <col min="8036" max="8037" width="15.90625" style="1239" hidden="1" customWidth="1"/>
    <col min="8038" max="8043" width="16.08984375" style="1239" hidden="1" customWidth="1"/>
    <col min="8044" max="8044" width="6.08984375" style="1239" hidden="1" customWidth="1"/>
    <col min="8045" max="8045" width="3" style="1239" hidden="1" customWidth="1"/>
    <col min="8046" max="8285" width="8.6328125" style="1239" hidden="1" customWidth="1"/>
    <col min="8286" max="8291" width="14.90625" style="1239" hidden="1" customWidth="1"/>
    <col min="8292" max="8293" width="15.90625" style="1239" hidden="1" customWidth="1"/>
    <col min="8294" max="8299" width="16.08984375" style="1239" hidden="1" customWidth="1"/>
    <col min="8300" max="8300" width="6.08984375" style="1239" hidden="1" customWidth="1"/>
    <col min="8301" max="8301" width="3" style="1239" hidden="1" customWidth="1"/>
    <col min="8302" max="8541" width="8.6328125" style="1239" hidden="1" customWidth="1"/>
    <col min="8542" max="8547" width="14.90625" style="1239" hidden="1" customWidth="1"/>
    <col min="8548" max="8549" width="15.90625" style="1239" hidden="1" customWidth="1"/>
    <col min="8550" max="8555" width="16.08984375" style="1239" hidden="1" customWidth="1"/>
    <col min="8556" max="8556" width="6.08984375" style="1239" hidden="1" customWidth="1"/>
    <col min="8557" max="8557" width="3" style="1239" hidden="1" customWidth="1"/>
    <col min="8558" max="8797" width="8.6328125" style="1239" hidden="1" customWidth="1"/>
    <col min="8798" max="8803" width="14.90625" style="1239" hidden="1" customWidth="1"/>
    <col min="8804" max="8805" width="15.90625" style="1239" hidden="1" customWidth="1"/>
    <col min="8806" max="8811" width="16.08984375" style="1239" hidden="1" customWidth="1"/>
    <col min="8812" max="8812" width="6.08984375" style="1239" hidden="1" customWidth="1"/>
    <col min="8813" max="8813" width="3" style="1239" hidden="1" customWidth="1"/>
    <col min="8814" max="9053" width="8.6328125" style="1239" hidden="1" customWidth="1"/>
    <col min="9054" max="9059" width="14.90625" style="1239" hidden="1" customWidth="1"/>
    <col min="9060" max="9061" width="15.90625" style="1239" hidden="1" customWidth="1"/>
    <col min="9062" max="9067" width="16.08984375" style="1239" hidden="1" customWidth="1"/>
    <col min="9068" max="9068" width="6.08984375" style="1239" hidden="1" customWidth="1"/>
    <col min="9069" max="9069" width="3" style="1239" hidden="1" customWidth="1"/>
    <col min="9070" max="9309" width="8.6328125" style="1239" hidden="1" customWidth="1"/>
    <col min="9310" max="9315" width="14.90625" style="1239" hidden="1" customWidth="1"/>
    <col min="9316" max="9317" width="15.90625" style="1239" hidden="1" customWidth="1"/>
    <col min="9318" max="9323" width="16.08984375" style="1239" hidden="1" customWidth="1"/>
    <col min="9324" max="9324" width="6.08984375" style="1239" hidden="1" customWidth="1"/>
    <col min="9325" max="9325" width="3" style="1239" hidden="1" customWidth="1"/>
    <col min="9326" max="9565" width="8.6328125" style="1239" hidden="1" customWidth="1"/>
    <col min="9566" max="9571" width="14.90625" style="1239" hidden="1" customWidth="1"/>
    <col min="9572" max="9573" width="15.90625" style="1239" hidden="1" customWidth="1"/>
    <col min="9574" max="9579" width="16.08984375" style="1239" hidden="1" customWidth="1"/>
    <col min="9580" max="9580" width="6.08984375" style="1239" hidden="1" customWidth="1"/>
    <col min="9581" max="9581" width="3" style="1239" hidden="1" customWidth="1"/>
    <col min="9582" max="9821" width="8.6328125" style="1239" hidden="1" customWidth="1"/>
    <col min="9822" max="9827" width="14.90625" style="1239" hidden="1" customWidth="1"/>
    <col min="9828" max="9829" width="15.90625" style="1239" hidden="1" customWidth="1"/>
    <col min="9830" max="9835" width="16.08984375" style="1239" hidden="1" customWidth="1"/>
    <col min="9836" max="9836" width="6.08984375" style="1239" hidden="1" customWidth="1"/>
    <col min="9837" max="9837" width="3" style="1239" hidden="1" customWidth="1"/>
    <col min="9838" max="10077" width="8.6328125" style="1239" hidden="1" customWidth="1"/>
    <col min="10078" max="10083" width="14.90625" style="1239" hidden="1" customWidth="1"/>
    <col min="10084" max="10085" width="15.90625" style="1239" hidden="1" customWidth="1"/>
    <col min="10086" max="10091" width="16.08984375" style="1239" hidden="1" customWidth="1"/>
    <col min="10092" max="10092" width="6.08984375" style="1239" hidden="1" customWidth="1"/>
    <col min="10093" max="10093" width="3" style="1239" hidden="1" customWidth="1"/>
    <col min="10094" max="10333" width="8.6328125" style="1239" hidden="1" customWidth="1"/>
    <col min="10334" max="10339" width="14.90625" style="1239" hidden="1" customWidth="1"/>
    <col min="10340" max="10341" width="15.90625" style="1239" hidden="1" customWidth="1"/>
    <col min="10342" max="10347" width="16.08984375" style="1239" hidden="1" customWidth="1"/>
    <col min="10348" max="10348" width="6.08984375" style="1239" hidden="1" customWidth="1"/>
    <col min="10349" max="10349" width="3" style="1239" hidden="1" customWidth="1"/>
    <col min="10350" max="10589" width="8.6328125" style="1239" hidden="1" customWidth="1"/>
    <col min="10590" max="10595" width="14.90625" style="1239" hidden="1" customWidth="1"/>
    <col min="10596" max="10597" width="15.90625" style="1239" hidden="1" customWidth="1"/>
    <col min="10598" max="10603" width="16.08984375" style="1239" hidden="1" customWidth="1"/>
    <col min="10604" max="10604" width="6.08984375" style="1239" hidden="1" customWidth="1"/>
    <col min="10605" max="10605" width="3" style="1239" hidden="1" customWidth="1"/>
    <col min="10606" max="10845" width="8.6328125" style="1239" hidden="1" customWidth="1"/>
    <col min="10846" max="10851" width="14.90625" style="1239" hidden="1" customWidth="1"/>
    <col min="10852" max="10853" width="15.90625" style="1239" hidden="1" customWidth="1"/>
    <col min="10854" max="10859" width="16.08984375" style="1239" hidden="1" customWidth="1"/>
    <col min="10860" max="10860" width="6.08984375" style="1239" hidden="1" customWidth="1"/>
    <col min="10861" max="10861" width="3" style="1239" hidden="1" customWidth="1"/>
    <col min="10862" max="11101" width="8.6328125" style="1239" hidden="1" customWidth="1"/>
    <col min="11102" max="11107" width="14.90625" style="1239" hidden="1" customWidth="1"/>
    <col min="11108" max="11109" width="15.90625" style="1239" hidden="1" customWidth="1"/>
    <col min="11110" max="11115" width="16.08984375" style="1239" hidden="1" customWidth="1"/>
    <col min="11116" max="11116" width="6.08984375" style="1239" hidden="1" customWidth="1"/>
    <col min="11117" max="11117" width="3" style="1239" hidden="1" customWidth="1"/>
    <col min="11118" max="11357" width="8.6328125" style="1239" hidden="1" customWidth="1"/>
    <col min="11358" max="11363" width="14.90625" style="1239" hidden="1" customWidth="1"/>
    <col min="11364" max="11365" width="15.90625" style="1239" hidden="1" customWidth="1"/>
    <col min="11366" max="11371" width="16.08984375" style="1239" hidden="1" customWidth="1"/>
    <col min="11372" max="11372" width="6.08984375" style="1239" hidden="1" customWidth="1"/>
    <col min="11373" max="11373" width="3" style="1239" hidden="1" customWidth="1"/>
    <col min="11374" max="11613" width="8.6328125" style="1239" hidden="1" customWidth="1"/>
    <col min="11614" max="11619" width="14.90625" style="1239" hidden="1" customWidth="1"/>
    <col min="11620" max="11621" width="15.90625" style="1239" hidden="1" customWidth="1"/>
    <col min="11622" max="11627" width="16.08984375" style="1239" hidden="1" customWidth="1"/>
    <col min="11628" max="11628" width="6.08984375" style="1239" hidden="1" customWidth="1"/>
    <col min="11629" max="11629" width="3" style="1239" hidden="1" customWidth="1"/>
    <col min="11630" max="11869" width="8.6328125" style="1239" hidden="1" customWidth="1"/>
    <col min="11870" max="11875" width="14.90625" style="1239" hidden="1" customWidth="1"/>
    <col min="11876" max="11877" width="15.90625" style="1239" hidden="1" customWidth="1"/>
    <col min="11878" max="11883" width="16.08984375" style="1239" hidden="1" customWidth="1"/>
    <col min="11884" max="11884" width="6.08984375" style="1239" hidden="1" customWidth="1"/>
    <col min="11885" max="11885" width="3" style="1239" hidden="1" customWidth="1"/>
    <col min="11886" max="12125" width="8.6328125" style="1239" hidden="1" customWidth="1"/>
    <col min="12126" max="12131" width="14.90625" style="1239" hidden="1" customWidth="1"/>
    <col min="12132" max="12133" width="15.90625" style="1239" hidden="1" customWidth="1"/>
    <col min="12134" max="12139" width="16.08984375" style="1239" hidden="1" customWidth="1"/>
    <col min="12140" max="12140" width="6.08984375" style="1239" hidden="1" customWidth="1"/>
    <col min="12141" max="12141" width="3" style="1239" hidden="1" customWidth="1"/>
    <col min="12142" max="12381" width="8.6328125" style="1239" hidden="1" customWidth="1"/>
    <col min="12382" max="12387" width="14.90625" style="1239" hidden="1" customWidth="1"/>
    <col min="12388" max="12389" width="15.90625" style="1239" hidden="1" customWidth="1"/>
    <col min="12390" max="12395" width="16.08984375" style="1239" hidden="1" customWidth="1"/>
    <col min="12396" max="12396" width="6.08984375" style="1239" hidden="1" customWidth="1"/>
    <col min="12397" max="12397" width="3" style="1239" hidden="1" customWidth="1"/>
    <col min="12398" max="12637" width="8.6328125" style="1239" hidden="1" customWidth="1"/>
    <col min="12638" max="12643" width="14.90625" style="1239" hidden="1" customWidth="1"/>
    <col min="12644" max="12645" width="15.90625" style="1239" hidden="1" customWidth="1"/>
    <col min="12646" max="12651" width="16.08984375" style="1239" hidden="1" customWidth="1"/>
    <col min="12652" max="12652" width="6.08984375" style="1239" hidden="1" customWidth="1"/>
    <col min="12653" max="12653" width="3" style="1239" hidden="1" customWidth="1"/>
    <col min="12654" max="12893" width="8.6328125" style="1239" hidden="1" customWidth="1"/>
    <col min="12894" max="12899" width="14.90625" style="1239" hidden="1" customWidth="1"/>
    <col min="12900" max="12901" width="15.90625" style="1239" hidden="1" customWidth="1"/>
    <col min="12902" max="12907" width="16.08984375" style="1239" hidden="1" customWidth="1"/>
    <col min="12908" max="12908" width="6.08984375" style="1239" hidden="1" customWidth="1"/>
    <col min="12909" max="12909" width="3" style="1239" hidden="1" customWidth="1"/>
    <col min="12910" max="13149" width="8.6328125" style="1239" hidden="1" customWidth="1"/>
    <col min="13150" max="13155" width="14.90625" style="1239" hidden="1" customWidth="1"/>
    <col min="13156" max="13157" width="15.90625" style="1239" hidden="1" customWidth="1"/>
    <col min="13158" max="13163" width="16.08984375" style="1239" hidden="1" customWidth="1"/>
    <col min="13164" max="13164" width="6.08984375" style="1239" hidden="1" customWidth="1"/>
    <col min="13165" max="13165" width="3" style="1239" hidden="1" customWidth="1"/>
    <col min="13166" max="13405" width="8.6328125" style="1239" hidden="1" customWidth="1"/>
    <col min="13406" max="13411" width="14.90625" style="1239" hidden="1" customWidth="1"/>
    <col min="13412" max="13413" width="15.90625" style="1239" hidden="1" customWidth="1"/>
    <col min="13414" max="13419" width="16.08984375" style="1239" hidden="1" customWidth="1"/>
    <col min="13420" max="13420" width="6.08984375" style="1239" hidden="1" customWidth="1"/>
    <col min="13421" max="13421" width="3" style="1239" hidden="1" customWidth="1"/>
    <col min="13422" max="13661" width="8.6328125" style="1239" hidden="1" customWidth="1"/>
    <col min="13662" max="13667" width="14.90625" style="1239" hidden="1" customWidth="1"/>
    <col min="13668" max="13669" width="15.90625" style="1239" hidden="1" customWidth="1"/>
    <col min="13670" max="13675" width="16.08984375" style="1239" hidden="1" customWidth="1"/>
    <col min="13676" max="13676" width="6.08984375" style="1239" hidden="1" customWidth="1"/>
    <col min="13677" max="13677" width="3" style="1239" hidden="1" customWidth="1"/>
    <col min="13678" max="13917" width="8.6328125" style="1239" hidden="1" customWidth="1"/>
    <col min="13918" max="13923" width="14.90625" style="1239" hidden="1" customWidth="1"/>
    <col min="13924" max="13925" width="15.90625" style="1239" hidden="1" customWidth="1"/>
    <col min="13926" max="13931" width="16.08984375" style="1239" hidden="1" customWidth="1"/>
    <col min="13932" max="13932" width="6.08984375" style="1239" hidden="1" customWidth="1"/>
    <col min="13933" max="13933" width="3" style="1239" hidden="1" customWidth="1"/>
    <col min="13934" max="14173" width="8.6328125" style="1239" hidden="1" customWidth="1"/>
    <col min="14174" max="14179" width="14.90625" style="1239" hidden="1" customWidth="1"/>
    <col min="14180" max="14181" width="15.90625" style="1239" hidden="1" customWidth="1"/>
    <col min="14182" max="14187" width="16.08984375" style="1239" hidden="1" customWidth="1"/>
    <col min="14188" max="14188" width="6.08984375" style="1239" hidden="1" customWidth="1"/>
    <col min="14189" max="14189" width="3" style="1239" hidden="1" customWidth="1"/>
    <col min="14190" max="14429" width="8.6328125" style="1239" hidden="1" customWidth="1"/>
    <col min="14430" max="14435" width="14.90625" style="1239" hidden="1" customWidth="1"/>
    <col min="14436" max="14437" width="15.90625" style="1239" hidden="1" customWidth="1"/>
    <col min="14438" max="14443" width="16.08984375" style="1239" hidden="1" customWidth="1"/>
    <col min="14444" max="14444" width="6.08984375" style="1239" hidden="1" customWidth="1"/>
    <col min="14445" max="14445" width="3" style="1239" hidden="1" customWidth="1"/>
    <col min="14446" max="14685" width="8.6328125" style="1239" hidden="1" customWidth="1"/>
    <col min="14686" max="14691" width="14.90625" style="1239" hidden="1" customWidth="1"/>
    <col min="14692" max="14693" width="15.90625" style="1239" hidden="1" customWidth="1"/>
    <col min="14694" max="14699" width="16.08984375" style="1239" hidden="1" customWidth="1"/>
    <col min="14700" max="14700" width="6.08984375" style="1239" hidden="1" customWidth="1"/>
    <col min="14701" max="14701" width="3" style="1239" hidden="1" customWidth="1"/>
    <col min="14702" max="14941" width="8.6328125" style="1239" hidden="1" customWidth="1"/>
    <col min="14942" max="14947" width="14.90625" style="1239" hidden="1" customWidth="1"/>
    <col min="14948" max="14949" width="15.90625" style="1239" hidden="1" customWidth="1"/>
    <col min="14950" max="14955" width="16.08984375" style="1239" hidden="1" customWidth="1"/>
    <col min="14956" max="14956" width="6.08984375" style="1239" hidden="1" customWidth="1"/>
    <col min="14957" max="14957" width="3" style="1239" hidden="1" customWidth="1"/>
    <col min="14958" max="15197" width="8.6328125" style="1239" hidden="1" customWidth="1"/>
    <col min="15198" max="15203" width="14.90625" style="1239" hidden="1" customWidth="1"/>
    <col min="15204" max="15205" width="15.90625" style="1239" hidden="1" customWidth="1"/>
    <col min="15206" max="15211" width="16.08984375" style="1239" hidden="1" customWidth="1"/>
    <col min="15212" max="15212" width="6.08984375" style="1239" hidden="1" customWidth="1"/>
    <col min="15213" max="15213" width="3" style="1239" hidden="1" customWidth="1"/>
    <col min="15214" max="15453" width="8.6328125" style="1239" hidden="1" customWidth="1"/>
    <col min="15454" max="15459" width="14.90625" style="1239" hidden="1" customWidth="1"/>
    <col min="15460" max="15461" width="15.90625" style="1239" hidden="1" customWidth="1"/>
    <col min="15462" max="15467" width="16.08984375" style="1239" hidden="1" customWidth="1"/>
    <col min="15468" max="15468" width="6.08984375" style="1239" hidden="1" customWidth="1"/>
    <col min="15469" max="15469" width="3" style="1239" hidden="1" customWidth="1"/>
    <col min="15470" max="15709" width="8.6328125" style="1239" hidden="1" customWidth="1"/>
    <col min="15710" max="15715" width="14.90625" style="1239" hidden="1" customWidth="1"/>
    <col min="15716" max="15717" width="15.90625" style="1239" hidden="1" customWidth="1"/>
    <col min="15718" max="15723" width="16.08984375" style="1239" hidden="1" customWidth="1"/>
    <col min="15724" max="15724" width="6.08984375" style="1239" hidden="1" customWidth="1"/>
    <col min="15725" max="15725" width="3" style="1239" hidden="1" customWidth="1"/>
    <col min="15726" max="15965" width="8.6328125" style="1239" hidden="1" customWidth="1"/>
    <col min="15966" max="15971" width="14.90625" style="1239" hidden="1" customWidth="1"/>
    <col min="15972" max="15973" width="15.90625" style="1239" hidden="1" customWidth="1"/>
    <col min="15974" max="15979" width="16.08984375" style="1239" hidden="1" customWidth="1"/>
    <col min="15980" max="15980" width="6.08984375" style="1239" hidden="1" customWidth="1"/>
    <col min="15981" max="15981" width="3" style="1239" hidden="1" customWidth="1"/>
    <col min="15982" max="16221" width="8.6328125" style="1239" hidden="1" customWidth="1"/>
    <col min="16222" max="16227" width="14.90625" style="1239" hidden="1" customWidth="1"/>
    <col min="16228" max="16229" width="15.90625" style="1239" hidden="1" customWidth="1"/>
    <col min="16230" max="16235" width="16.08984375" style="1239" hidden="1" customWidth="1"/>
    <col min="16236" max="16236" width="6.08984375" style="1239" hidden="1" customWidth="1"/>
    <col min="16237" max="16237" width="3" style="1239" hidden="1" customWidth="1"/>
    <col min="16238" max="16384" width="8.6328125" style="1239" hidden="1" customWidth="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1242"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1241"/>
      <c r="DG4" s="1241"/>
      <c r="DH4" s="1241"/>
      <c r="DI4" s="1241"/>
      <c r="DJ4" s="1241"/>
      <c r="DK4" s="1241"/>
      <c r="DL4" s="1241"/>
      <c r="DM4" s="1241"/>
      <c r="DN4" s="1241"/>
      <c r="DO4" s="1241"/>
      <c r="DP4" s="1241"/>
      <c r="DQ4" s="1241"/>
      <c r="DR4" s="1241"/>
      <c r="DS4" s="1241"/>
      <c r="DT4" s="1241"/>
      <c r="DU4" s="1241"/>
      <c r="DV4" s="1241"/>
      <c r="DW4" s="1241"/>
    </row>
    <row r="5" spans="1:143" s="1242"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1241"/>
      <c r="DG5" s="1241"/>
      <c r="DH5" s="1241"/>
      <c r="DI5" s="1241"/>
      <c r="DJ5" s="1241"/>
      <c r="DK5" s="1241"/>
      <c r="DL5" s="1241"/>
      <c r="DM5" s="1241"/>
      <c r="DN5" s="1241"/>
      <c r="DO5" s="1241"/>
      <c r="DP5" s="1241"/>
      <c r="DQ5" s="1241"/>
      <c r="DR5" s="1241"/>
      <c r="DS5" s="1241"/>
      <c r="DT5" s="1241"/>
      <c r="DU5" s="1241"/>
      <c r="DV5" s="1241"/>
      <c r="DW5" s="1241"/>
    </row>
    <row r="6" spans="1:143" s="1242"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1241"/>
      <c r="DG6" s="1241"/>
      <c r="DH6" s="1241"/>
      <c r="DI6" s="1241"/>
      <c r="DJ6" s="1241"/>
      <c r="DK6" s="1241"/>
      <c r="DL6" s="1241"/>
      <c r="DM6" s="1241"/>
      <c r="DN6" s="1241"/>
      <c r="DO6" s="1241"/>
      <c r="DP6" s="1241"/>
      <c r="DQ6" s="1241"/>
      <c r="DR6" s="1241"/>
      <c r="DS6" s="1241"/>
      <c r="DT6" s="1241"/>
      <c r="DU6" s="1241"/>
      <c r="DV6" s="1241"/>
      <c r="DW6" s="1241"/>
    </row>
    <row r="7" spans="1:143" s="1242"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1241"/>
      <c r="DG7" s="1241"/>
      <c r="DH7" s="1241"/>
      <c r="DI7" s="1241"/>
      <c r="DJ7" s="1241"/>
      <c r="DK7" s="1241"/>
      <c r="DL7" s="1241"/>
      <c r="DM7" s="1241"/>
      <c r="DN7" s="1241"/>
      <c r="DO7" s="1241"/>
      <c r="DP7" s="1241"/>
      <c r="DQ7" s="1241"/>
      <c r="DR7" s="1241"/>
      <c r="DS7" s="1241"/>
      <c r="DT7" s="1241"/>
      <c r="DU7" s="1241"/>
      <c r="DV7" s="1241"/>
      <c r="DW7" s="1241"/>
    </row>
    <row r="8" spans="1:143" s="1242"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1241"/>
      <c r="DG8" s="1241"/>
      <c r="DH8" s="1241"/>
      <c r="DI8" s="1241"/>
      <c r="DJ8" s="1241"/>
      <c r="DK8" s="1241"/>
      <c r="DL8" s="1241"/>
      <c r="DM8" s="1241"/>
      <c r="DN8" s="1241"/>
      <c r="DO8" s="1241"/>
      <c r="DP8" s="1241"/>
      <c r="DQ8" s="1241"/>
      <c r="DR8" s="1241"/>
      <c r="DS8" s="1241"/>
      <c r="DT8" s="1241"/>
      <c r="DU8" s="1241"/>
      <c r="DV8" s="1241"/>
      <c r="DW8" s="1241"/>
    </row>
    <row r="9" spans="1:143" s="1242"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1241"/>
      <c r="DG9" s="1241"/>
      <c r="DH9" s="1241"/>
      <c r="DI9" s="1241"/>
      <c r="DJ9" s="1241"/>
      <c r="DK9" s="1241"/>
      <c r="DL9" s="1241"/>
      <c r="DM9" s="1241"/>
      <c r="DN9" s="1241"/>
      <c r="DO9" s="1241"/>
      <c r="DP9" s="1241"/>
      <c r="DQ9" s="1241"/>
      <c r="DR9" s="1241"/>
      <c r="DS9" s="1241"/>
      <c r="DT9" s="1241"/>
      <c r="DU9" s="1241"/>
      <c r="DV9" s="1241"/>
      <c r="DW9" s="1241"/>
    </row>
    <row r="10" spans="1:143" s="1242"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1241"/>
      <c r="DG10" s="1241"/>
      <c r="DH10" s="1241"/>
      <c r="DI10" s="1241"/>
      <c r="DJ10" s="1241"/>
      <c r="DK10" s="1241"/>
      <c r="DL10" s="1241"/>
      <c r="DM10" s="1241"/>
      <c r="DN10" s="1241"/>
      <c r="DO10" s="1241"/>
      <c r="DP10" s="1241"/>
      <c r="DQ10" s="1241"/>
      <c r="DR10" s="1241"/>
      <c r="DS10" s="1241"/>
      <c r="DT10" s="1241"/>
      <c r="DU10" s="1241"/>
      <c r="DV10" s="1241"/>
      <c r="DW10" s="1241"/>
      <c r="EM10" s="1242" t="s">
        <v>587</v>
      </c>
    </row>
    <row r="11" spans="1:143" s="1242"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1241"/>
      <c r="DG11" s="1241"/>
      <c r="DH11" s="1241"/>
      <c r="DI11" s="1241"/>
      <c r="DJ11" s="1241"/>
      <c r="DK11" s="1241"/>
      <c r="DL11" s="1241"/>
      <c r="DM11" s="1241"/>
      <c r="DN11" s="1241"/>
      <c r="DO11" s="1241"/>
      <c r="DP11" s="1241"/>
      <c r="DQ11" s="1241"/>
      <c r="DR11" s="1241"/>
      <c r="DS11" s="1241"/>
      <c r="DT11" s="1241"/>
      <c r="DU11" s="1241"/>
      <c r="DV11" s="1241"/>
      <c r="DW11" s="1241"/>
    </row>
    <row r="12" spans="1:143" s="1242"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1241"/>
      <c r="DG12" s="1241"/>
      <c r="DH12" s="1241"/>
      <c r="DI12" s="1241"/>
      <c r="DJ12" s="1241"/>
      <c r="DK12" s="1241"/>
      <c r="DL12" s="1241"/>
      <c r="DM12" s="1241"/>
      <c r="DN12" s="1241"/>
      <c r="DO12" s="1241"/>
      <c r="DP12" s="1241"/>
      <c r="DQ12" s="1241"/>
      <c r="DR12" s="1241"/>
      <c r="DS12" s="1241"/>
      <c r="DT12" s="1241"/>
      <c r="DU12" s="1241"/>
      <c r="DV12" s="1241"/>
      <c r="DW12" s="1241"/>
      <c r="EM12" s="1242" t="s">
        <v>587</v>
      </c>
    </row>
    <row r="13" spans="1:143" s="1242"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1241"/>
      <c r="DG13" s="1241"/>
      <c r="DH13" s="1241"/>
      <c r="DI13" s="1241"/>
      <c r="DJ13" s="1241"/>
      <c r="DK13" s="1241"/>
      <c r="DL13" s="1241"/>
      <c r="DM13" s="1241"/>
      <c r="DN13" s="1241"/>
      <c r="DO13" s="1241"/>
      <c r="DP13" s="1241"/>
      <c r="DQ13" s="1241"/>
      <c r="DR13" s="1241"/>
      <c r="DS13" s="1241"/>
      <c r="DT13" s="1241"/>
      <c r="DU13" s="1241"/>
      <c r="DV13" s="1241"/>
      <c r="DW13" s="1241"/>
    </row>
    <row r="14" spans="1:143" s="1242"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1241"/>
      <c r="DG14" s="1241"/>
      <c r="DH14" s="1241"/>
      <c r="DI14" s="1241"/>
      <c r="DJ14" s="1241"/>
      <c r="DK14" s="1241"/>
      <c r="DL14" s="1241"/>
      <c r="DM14" s="1241"/>
      <c r="DN14" s="1241"/>
      <c r="DO14" s="1241"/>
      <c r="DP14" s="1241"/>
      <c r="DQ14" s="1241"/>
      <c r="DR14" s="1241"/>
      <c r="DS14" s="1241"/>
      <c r="DT14" s="1241"/>
      <c r="DU14" s="1241"/>
      <c r="DV14" s="1241"/>
      <c r="DW14" s="1241"/>
    </row>
    <row r="15" spans="1:143" s="1242"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1241"/>
      <c r="DG15" s="1241"/>
      <c r="DH15" s="1241"/>
      <c r="DI15" s="1241"/>
      <c r="DJ15" s="1241"/>
      <c r="DK15" s="1241"/>
      <c r="DL15" s="1241"/>
      <c r="DM15" s="1241"/>
      <c r="DN15" s="1241"/>
      <c r="DO15" s="1241"/>
      <c r="DP15" s="1241"/>
      <c r="DQ15" s="1241"/>
      <c r="DR15" s="1241"/>
      <c r="DS15" s="1241"/>
      <c r="DT15" s="1241"/>
      <c r="DU15" s="1241"/>
      <c r="DV15" s="1241"/>
      <c r="DW15" s="1241"/>
    </row>
    <row r="16" spans="1:143" s="1242"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1241"/>
      <c r="DG16" s="1241"/>
      <c r="DH16" s="1241"/>
      <c r="DI16" s="1241"/>
      <c r="DJ16" s="1241"/>
      <c r="DK16" s="1241"/>
      <c r="DL16" s="1241"/>
      <c r="DM16" s="1241"/>
      <c r="DN16" s="1241"/>
      <c r="DO16" s="1241"/>
      <c r="DP16" s="1241"/>
      <c r="DQ16" s="1241"/>
      <c r="DR16" s="1241"/>
      <c r="DS16" s="1241"/>
      <c r="DT16" s="1241"/>
      <c r="DU16" s="1241"/>
      <c r="DV16" s="1241"/>
      <c r="DW16" s="1241"/>
    </row>
    <row r="17" spans="1:351" s="1242"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1241"/>
      <c r="DG17" s="1241"/>
      <c r="DH17" s="1241"/>
      <c r="DI17" s="1241"/>
      <c r="DJ17" s="1241"/>
      <c r="DK17" s="1241"/>
      <c r="DL17" s="1241"/>
      <c r="DM17" s="1241"/>
      <c r="DN17" s="1241"/>
      <c r="DO17" s="1241"/>
      <c r="DP17" s="1241"/>
      <c r="DQ17" s="1241"/>
      <c r="DR17" s="1241"/>
      <c r="DS17" s="1241"/>
      <c r="DT17" s="1241"/>
      <c r="DU17" s="1241"/>
      <c r="DV17" s="1241"/>
      <c r="DW17" s="1241"/>
    </row>
    <row r="18" spans="1:351" s="1242"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1241"/>
      <c r="DG18" s="1241"/>
      <c r="DH18" s="1241"/>
      <c r="DI18" s="1241"/>
      <c r="DJ18" s="1241"/>
      <c r="DK18" s="1241"/>
      <c r="DL18" s="1241"/>
      <c r="DM18" s="1241"/>
      <c r="DN18" s="1241"/>
      <c r="DO18" s="1241"/>
      <c r="DP18" s="1241"/>
      <c r="DQ18" s="1241"/>
      <c r="DR18" s="1241"/>
      <c r="DS18" s="1241"/>
      <c r="DT18" s="1241"/>
      <c r="DU18" s="1241"/>
      <c r="DV18" s="1241"/>
      <c r="DW18" s="1241"/>
    </row>
    <row r="19" spans="1:351" ht="13">
      <c r="DD19" s="1239"/>
      <c r="DE19" s="1239"/>
    </row>
    <row r="20" spans="1:351" ht="13">
      <c r="DD20" s="1239"/>
      <c r="DE20" s="1239"/>
    </row>
    <row r="21" spans="1:351" ht="16.5">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39"/>
      <c r="MM21" s="1247"/>
    </row>
    <row r="22" spans="1:351" ht="16.5">
      <c r="B22" s="1248"/>
      <c r="MM22" s="1247"/>
    </row>
    <row r="23" spans="1:351" ht="13">
      <c r="B23" s="1248"/>
    </row>
    <row r="24" spans="1:351" ht="13">
      <c r="B24" s="1248"/>
    </row>
    <row r="25" spans="1:351" ht="13">
      <c r="B25" s="1248"/>
    </row>
    <row r="26" spans="1:351" ht="13">
      <c r="B26" s="1248"/>
    </row>
    <row r="27" spans="1:351" ht="13">
      <c r="B27" s="1248"/>
    </row>
    <row r="28" spans="1:351" ht="13">
      <c r="B28" s="1248"/>
    </row>
    <row r="29" spans="1:351" ht="13">
      <c r="B29" s="1248"/>
    </row>
    <row r="30" spans="1:351" ht="13">
      <c r="B30" s="1248"/>
    </row>
    <row r="31" spans="1:351" ht="13">
      <c r="B31" s="1248"/>
    </row>
    <row r="32" spans="1:351" ht="13">
      <c r="B32" s="1248"/>
    </row>
    <row r="33" spans="2:109" ht="13">
      <c r="B33" s="1248"/>
    </row>
    <row r="34" spans="2:109" ht="13">
      <c r="B34" s="1248"/>
    </row>
    <row r="35" spans="2:109" ht="13">
      <c r="B35" s="1248"/>
    </row>
    <row r="36" spans="2:109" ht="13">
      <c r="B36" s="1248"/>
    </row>
    <row r="37" spans="2:109" ht="13">
      <c r="B37" s="1248"/>
    </row>
    <row r="38" spans="2:109" ht="13">
      <c r="B38" s="1248"/>
    </row>
    <row r="39" spans="2:109" ht="13">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
      <c r="B40" s="1253"/>
      <c r="DD40" s="1253"/>
      <c r="DE40" s="1239"/>
    </row>
    <row r="41" spans="2:109" ht="16.5">
      <c r="B41" s="1254" t="s">
        <v>588</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ht="13">
      <c r="B42" s="1248"/>
      <c r="G42" s="1255"/>
      <c r="I42" s="1256"/>
      <c r="J42" s="1256"/>
      <c r="K42" s="1256"/>
      <c r="AM42" s="1255"/>
      <c r="AN42" s="1255" t="s">
        <v>589</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c r="B43" s="1248"/>
      <c r="AN43" s="1257" t="s">
        <v>590</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
      <c r="B49" s="1248"/>
      <c r="AN49" s="1239" t="s">
        <v>591</v>
      </c>
    </row>
    <row r="50" spans="1:109" ht="13">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552</v>
      </c>
      <c r="BQ50" s="1273"/>
      <c r="BR50" s="1273"/>
      <c r="BS50" s="1273"/>
      <c r="BT50" s="1273"/>
      <c r="BU50" s="1273"/>
      <c r="BV50" s="1273"/>
      <c r="BW50" s="1273"/>
      <c r="BX50" s="1273" t="s">
        <v>553</v>
      </c>
      <c r="BY50" s="1273"/>
      <c r="BZ50" s="1273"/>
      <c r="CA50" s="1273"/>
      <c r="CB50" s="1273"/>
      <c r="CC50" s="1273"/>
      <c r="CD50" s="1273"/>
      <c r="CE50" s="1273"/>
      <c r="CF50" s="1273" t="s">
        <v>554</v>
      </c>
      <c r="CG50" s="1273"/>
      <c r="CH50" s="1273"/>
      <c r="CI50" s="1273"/>
      <c r="CJ50" s="1273"/>
      <c r="CK50" s="1273"/>
      <c r="CL50" s="1273"/>
      <c r="CM50" s="1273"/>
      <c r="CN50" s="1273" t="s">
        <v>555</v>
      </c>
      <c r="CO50" s="1273"/>
      <c r="CP50" s="1273"/>
      <c r="CQ50" s="1273"/>
      <c r="CR50" s="1273"/>
      <c r="CS50" s="1273"/>
      <c r="CT50" s="1273"/>
      <c r="CU50" s="1273"/>
      <c r="CV50" s="1273" t="s">
        <v>556</v>
      </c>
      <c r="CW50" s="1273"/>
      <c r="CX50" s="1273"/>
      <c r="CY50" s="1273"/>
      <c r="CZ50" s="1273"/>
      <c r="DA50" s="1273"/>
      <c r="DB50" s="1273"/>
      <c r="DC50" s="1273"/>
    </row>
    <row r="51" spans="1:109" ht="13.5" customHeight="1">
      <c r="B51" s="1248"/>
      <c r="G51" s="1274"/>
      <c r="H51" s="1274"/>
      <c r="I51" s="1275"/>
      <c r="J51" s="1275"/>
      <c r="K51" s="1276"/>
      <c r="L51" s="1276"/>
      <c r="M51" s="1276"/>
      <c r="N51" s="1276"/>
      <c r="AM51" s="1266"/>
      <c r="AN51" s="1277" t="s">
        <v>592</v>
      </c>
      <c r="AO51" s="1277"/>
      <c r="AP51" s="1277"/>
      <c r="AQ51" s="1277"/>
      <c r="AR51" s="1277"/>
      <c r="AS51" s="1277"/>
      <c r="AT51" s="1277"/>
      <c r="AU51" s="1277"/>
      <c r="AV51" s="1277"/>
      <c r="AW51" s="1277"/>
      <c r="AX51" s="1277"/>
      <c r="AY51" s="1277"/>
      <c r="AZ51" s="1277"/>
      <c r="BA51" s="1277"/>
      <c r="BB51" s="1277" t="s">
        <v>593</v>
      </c>
      <c r="BC51" s="1277"/>
      <c r="BD51" s="1277"/>
      <c r="BE51" s="1277"/>
      <c r="BF51" s="1277"/>
      <c r="BG51" s="1277"/>
      <c r="BH51" s="1277"/>
      <c r="BI51" s="1277"/>
      <c r="BJ51" s="1277"/>
      <c r="BK51" s="1277"/>
      <c r="BL51" s="1277"/>
      <c r="BM51" s="1277"/>
      <c r="BN51" s="1277"/>
      <c r="BO51" s="1277"/>
      <c r="BP51" s="1278"/>
      <c r="BQ51" s="1279"/>
      <c r="BR51" s="1279"/>
      <c r="BS51" s="1279"/>
      <c r="BT51" s="1279"/>
      <c r="BU51" s="1279"/>
      <c r="BV51" s="1279"/>
      <c r="BW51" s="1279"/>
      <c r="BX51" s="1278"/>
      <c r="BY51" s="1279"/>
      <c r="BZ51" s="1279"/>
      <c r="CA51" s="1279"/>
      <c r="CB51" s="1279"/>
      <c r="CC51" s="1279"/>
      <c r="CD51" s="1279"/>
      <c r="CE51" s="1279"/>
      <c r="CF51" s="1279">
        <v>88.1</v>
      </c>
      <c r="CG51" s="1279"/>
      <c r="CH51" s="1279"/>
      <c r="CI51" s="1279"/>
      <c r="CJ51" s="1279"/>
      <c r="CK51" s="1279"/>
      <c r="CL51" s="1279"/>
      <c r="CM51" s="1279"/>
      <c r="CN51" s="1279">
        <v>89.5</v>
      </c>
      <c r="CO51" s="1279"/>
      <c r="CP51" s="1279"/>
      <c r="CQ51" s="1279"/>
      <c r="CR51" s="1279"/>
      <c r="CS51" s="1279"/>
      <c r="CT51" s="1279"/>
      <c r="CU51" s="1279"/>
      <c r="CV51" s="1279">
        <v>94</v>
      </c>
      <c r="CW51" s="1279"/>
      <c r="CX51" s="1279"/>
      <c r="CY51" s="1279"/>
      <c r="CZ51" s="1279"/>
      <c r="DA51" s="1279"/>
      <c r="DB51" s="1279"/>
      <c r="DC51" s="1279"/>
    </row>
    <row r="52" spans="1:109" ht="13">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594</v>
      </c>
      <c r="BC53" s="1277"/>
      <c r="BD53" s="1277"/>
      <c r="BE53" s="1277"/>
      <c r="BF53" s="1277"/>
      <c r="BG53" s="1277"/>
      <c r="BH53" s="1277"/>
      <c r="BI53" s="1277"/>
      <c r="BJ53" s="1277"/>
      <c r="BK53" s="1277"/>
      <c r="BL53" s="1277"/>
      <c r="BM53" s="1277"/>
      <c r="BN53" s="1277"/>
      <c r="BO53" s="1277"/>
      <c r="BP53" s="1278"/>
      <c r="BQ53" s="1279"/>
      <c r="BR53" s="1279"/>
      <c r="BS53" s="1279"/>
      <c r="BT53" s="1279"/>
      <c r="BU53" s="1279"/>
      <c r="BV53" s="1279"/>
      <c r="BW53" s="1279"/>
      <c r="BX53" s="1278"/>
      <c r="BY53" s="1279"/>
      <c r="BZ53" s="1279"/>
      <c r="CA53" s="1279"/>
      <c r="CB53" s="1279"/>
      <c r="CC53" s="1279"/>
      <c r="CD53" s="1279"/>
      <c r="CE53" s="1279"/>
      <c r="CF53" s="1279">
        <v>61.9</v>
      </c>
      <c r="CG53" s="1279"/>
      <c r="CH53" s="1279"/>
      <c r="CI53" s="1279"/>
      <c r="CJ53" s="1279"/>
      <c r="CK53" s="1279"/>
      <c r="CL53" s="1279"/>
      <c r="CM53" s="1279"/>
      <c r="CN53" s="1279">
        <v>68.5</v>
      </c>
      <c r="CO53" s="1279"/>
      <c r="CP53" s="1279"/>
      <c r="CQ53" s="1279"/>
      <c r="CR53" s="1279"/>
      <c r="CS53" s="1279"/>
      <c r="CT53" s="1279"/>
      <c r="CU53" s="1279"/>
      <c r="CV53" s="1279">
        <v>69.5</v>
      </c>
      <c r="CW53" s="1279"/>
      <c r="CX53" s="1279"/>
      <c r="CY53" s="1279"/>
      <c r="CZ53" s="1279"/>
      <c r="DA53" s="1279"/>
      <c r="DB53" s="1279"/>
      <c r="DC53" s="1279"/>
    </row>
    <row r="54" spans="1:109" ht="13">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
      <c r="A55" s="1256"/>
      <c r="B55" s="1248"/>
      <c r="G55" s="1267"/>
      <c r="H55" s="1267"/>
      <c r="I55" s="1267"/>
      <c r="J55" s="1267"/>
      <c r="K55" s="1276"/>
      <c r="L55" s="1276"/>
      <c r="M55" s="1276"/>
      <c r="N55" s="1276"/>
      <c r="AN55" s="1273" t="s">
        <v>595</v>
      </c>
      <c r="AO55" s="1273"/>
      <c r="AP55" s="1273"/>
      <c r="AQ55" s="1273"/>
      <c r="AR55" s="1273"/>
      <c r="AS55" s="1273"/>
      <c r="AT55" s="1273"/>
      <c r="AU55" s="1273"/>
      <c r="AV55" s="1273"/>
      <c r="AW55" s="1273"/>
      <c r="AX55" s="1273"/>
      <c r="AY55" s="1273"/>
      <c r="AZ55" s="1273"/>
      <c r="BA55" s="1273"/>
      <c r="BB55" s="1277" t="s">
        <v>593</v>
      </c>
      <c r="BC55" s="1277"/>
      <c r="BD55" s="1277"/>
      <c r="BE55" s="1277"/>
      <c r="BF55" s="1277"/>
      <c r="BG55" s="1277"/>
      <c r="BH55" s="1277"/>
      <c r="BI55" s="1277"/>
      <c r="BJ55" s="1277"/>
      <c r="BK55" s="1277"/>
      <c r="BL55" s="1277"/>
      <c r="BM55" s="1277"/>
      <c r="BN55" s="1277"/>
      <c r="BO55" s="1277"/>
      <c r="BP55" s="1278"/>
      <c r="BQ55" s="1279"/>
      <c r="BR55" s="1279"/>
      <c r="BS55" s="1279"/>
      <c r="BT55" s="1279"/>
      <c r="BU55" s="1279"/>
      <c r="BV55" s="1279"/>
      <c r="BW55" s="1279"/>
      <c r="BX55" s="1278"/>
      <c r="BY55" s="1279"/>
      <c r="BZ55" s="1279"/>
      <c r="CA55" s="1279"/>
      <c r="CB55" s="1279"/>
      <c r="CC55" s="1279"/>
      <c r="CD55" s="1279"/>
      <c r="CE55" s="1279"/>
      <c r="CF55" s="1279">
        <v>37.200000000000003</v>
      </c>
      <c r="CG55" s="1279"/>
      <c r="CH55" s="1279"/>
      <c r="CI55" s="1279"/>
      <c r="CJ55" s="1279"/>
      <c r="CK55" s="1279"/>
      <c r="CL55" s="1279"/>
      <c r="CM55" s="1279"/>
      <c r="CN55" s="1279">
        <v>44.9</v>
      </c>
      <c r="CO55" s="1279"/>
      <c r="CP55" s="1279"/>
      <c r="CQ55" s="1279"/>
      <c r="CR55" s="1279"/>
      <c r="CS55" s="1279"/>
      <c r="CT55" s="1279"/>
      <c r="CU55" s="1279"/>
      <c r="CV55" s="1279">
        <v>40.799999999999997</v>
      </c>
      <c r="CW55" s="1279"/>
      <c r="CX55" s="1279"/>
      <c r="CY55" s="1279"/>
      <c r="CZ55" s="1279"/>
      <c r="DA55" s="1279"/>
      <c r="DB55" s="1279"/>
      <c r="DC55" s="1279"/>
    </row>
    <row r="56" spans="1:109" ht="13">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6" customFormat="1" ht="13">
      <c r="B57" s="1280"/>
      <c r="G57" s="1267"/>
      <c r="H57" s="1267"/>
      <c r="I57" s="1281"/>
      <c r="J57" s="1281"/>
      <c r="K57" s="1276"/>
      <c r="L57" s="1276"/>
      <c r="M57" s="1276"/>
      <c r="N57" s="1276"/>
      <c r="AM57" s="1239"/>
      <c r="AN57" s="1273"/>
      <c r="AO57" s="1273"/>
      <c r="AP57" s="1273"/>
      <c r="AQ57" s="1273"/>
      <c r="AR57" s="1273"/>
      <c r="AS57" s="1273"/>
      <c r="AT57" s="1273"/>
      <c r="AU57" s="1273"/>
      <c r="AV57" s="1273"/>
      <c r="AW57" s="1273"/>
      <c r="AX57" s="1273"/>
      <c r="AY57" s="1273"/>
      <c r="AZ57" s="1273"/>
      <c r="BA57" s="1273"/>
      <c r="BB57" s="1277" t="s">
        <v>594</v>
      </c>
      <c r="BC57" s="1277"/>
      <c r="BD57" s="1277"/>
      <c r="BE57" s="1277"/>
      <c r="BF57" s="1277"/>
      <c r="BG57" s="1277"/>
      <c r="BH57" s="1277"/>
      <c r="BI57" s="1277"/>
      <c r="BJ57" s="1277"/>
      <c r="BK57" s="1277"/>
      <c r="BL57" s="1277"/>
      <c r="BM57" s="1277"/>
      <c r="BN57" s="1277"/>
      <c r="BO57" s="1277"/>
      <c r="BP57" s="1278"/>
      <c r="BQ57" s="1279"/>
      <c r="BR57" s="1279"/>
      <c r="BS57" s="1279"/>
      <c r="BT57" s="1279"/>
      <c r="BU57" s="1279"/>
      <c r="BV57" s="1279"/>
      <c r="BW57" s="1279"/>
      <c r="BX57" s="1278"/>
      <c r="BY57" s="1279"/>
      <c r="BZ57" s="1279"/>
      <c r="CA57" s="1279"/>
      <c r="CB57" s="1279"/>
      <c r="CC57" s="1279"/>
      <c r="CD57" s="1279"/>
      <c r="CE57" s="1279"/>
      <c r="CF57" s="1279">
        <v>55.8</v>
      </c>
      <c r="CG57" s="1279"/>
      <c r="CH57" s="1279"/>
      <c r="CI57" s="1279"/>
      <c r="CJ57" s="1279"/>
      <c r="CK57" s="1279"/>
      <c r="CL57" s="1279"/>
      <c r="CM57" s="1279"/>
      <c r="CN57" s="1279">
        <v>62.6</v>
      </c>
      <c r="CO57" s="1279"/>
      <c r="CP57" s="1279"/>
      <c r="CQ57" s="1279"/>
      <c r="CR57" s="1279"/>
      <c r="CS57" s="1279"/>
      <c r="CT57" s="1279"/>
      <c r="CU57" s="1279"/>
      <c r="CV57" s="1279">
        <v>62.9</v>
      </c>
      <c r="CW57" s="1279"/>
      <c r="CX57" s="1279"/>
      <c r="CY57" s="1279"/>
      <c r="CZ57" s="1279"/>
      <c r="DA57" s="1279"/>
      <c r="DB57" s="1279"/>
      <c r="DC57" s="1279"/>
      <c r="DD57" s="1282"/>
      <c r="DE57" s="1280"/>
    </row>
    <row r="58" spans="1:109" s="1256" customFormat="1" ht="13">
      <c r="A58" s="1239"/>
      <c r="B58" s="1280"/>
      <c r="G58" s="1267"/>
      <c r="H58" s="1267"/>
      <c r="I58" s="1281"/>
      <c r="J58" s="1281"/>
      <c r="K58" s="1276"/>
      <c r="L58" s="1276"/>
      <c r="M58" s="1276"/>
      <c r="N58" s="1276"/>
      <c r="AM58" s="1239"/>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6" customFormat="1" ht="13">
      <c r="A59" s="1239"/>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ht="13">
      <c r="A60" s="1239"/>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ht="13">
      <c r="A61" s="1239"/>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39"/>
    </row>
    <row r="63" spans="1:109" ht="16.5">
      <c r="B63" s="1288" t="s">
        <v>596</v>
      </c>
    </row>
    <row r="64" spans="1:109" ht="13">
      <c r="B64" s="1248"/>
      <c r="G64" s="1255"/>
      <c r="N64" s="1289"/>
      <c r="AM64" s="1255"/>
      <c r="AN64" s="1255" t="s">
        <v>589</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
      <c r="B65" s="1248"/>
      <c r="AN65" s="1257" t="s">
        <v>597</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
      <c r="B71" s="1248"/>
      <c r="G71" s="1293"/>
      <c r="I71" s="1294"/>
      <c r="J71" s="1291"/>
      <c r="K71" s="1291"/>
      <c r="L71" s="1292"/>
      <c r="M71" s="1291"/>
      <c r="N71" s="1292"/>
      <c r="AM71" s="1293"/>
      <c r="AN71" s="1239" t="s">
        <v>591</v>
      </c>
    </row>
    <row r="72" spans="2:107" ht="13">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552</v>
      </c>
      <c r="BQ72" s="1273"/>
      <c r="BR72" s="1273"/>
      <c r="BS72" s="1273"/>
      <c r="BT72" s="1273"/>
      <c r="BU72" s="1273"/>
      <c r="BV72" s="1273"/>
      <c r="BW72" s="1273"/>
      <c r="BX72" s="1273" t="s">
        <v>553</v>
      </c>
      <c r="BY72" s="1273"/>
      <c r="BZ72" s="1273"/>
      <c r="CA72" s="1273"/>
      <c r="CB72" s="1273"/>
      <c r="CC72" s="1273"/>
      <c r="CD72" s="1273"/>
      <c r="CE72" s="1273"/>
      <c r="CF72" s="1273" t="s">
        <v>554</v>
      </c>
      <c r="CG72" s="1273"/>
      <c r="CH72" s="1273"/>
      <c r="CI72" s="1273"/>
      <c r="CJ72" s="1273"/>
      <c r="CK72" s="1273"/>
      <c r="CL72" s="1273"/>
      <c r="CM72" s="1273"/>
      <c r="CN72" s="1273" t="s">
        <v>555</v>
      </c>
      <c r="CO72" s="1273"/>
      <c r="CP72" s="1273"/>
      <c r="CQ72" s="1273"/>
      <c r="CR72" s="1273"/>
      <c r="CS72" s="1273"/>
      <c r="CT72" s="1273"/>
      <c r="CU72" s="1273"/>
      <c r="CV72" s="1273" t="s">
        <v>556</v>
      </c>
      <c r="CW72" s="1273"/>
      <c r="CX72" s="1273"/>
      <c r="CY72" s="1273"/>
      <c r="CZ72" s="1273"/>
      <c r="DA72" s="1273"/>
      <c r="DB72" s="1273"/>
      <c r="DC72" s="1273"/>
    </row>
    <row r="73" spans="2:107" ht="13">
      <c r="B73" s="1248"/>
      <c r="G73" s="1274"/>
      <c r="H73" s="1274"/>
      <c r="I73" s="1274"/>
      <c r="J73" s="1274"/>
      <c r="K73" s="1295"/>
      <c r="L73" s="1295"/>
      <c r="M73" s="1295"/>
      <c r="N73" s="1295"/>
      <c r="AM73" s="1266"/>
      <c r="AN73" s="1277" t="s">
        <v>592</v>
      </c>
      <c r="AO73" s="1277"/>
      <c r="AP73" s="1277"/>
      <c r="AQ73" s="1277"/>
      <c r="AR73" s="1277"/>
      <c r="AS73" s="1277"/>
      <c r="AT73" s="1277"/>
      <c r="AU73" s="1277"/>
      <c r="AV73" s="1277"/>
      <c r="AW73" s="1277"/>
      <c r="AX73" s="1277"/>
      <c r="AY73" s="1277"/>
      <c r="AZ73" s="1277"/>
      <c r="BA73" s="1277"/>
      <c r="BB73" s="1277" t="s">
        <v>593</v>
      </c>
      <c r="BC73" s="1277"/>
      <c r="BD73" s="1277"/>
      <c r="BE73" s="1277"/>
      <c r="BF73" s="1277"/>
      <c r="BG73" s="1277"/>
      <c r="BH73" s="1277"/>
      <c r="BI73" s="1277"/>
      <c r="BJ73" s="1277"/>
      <c r="BK73" s="1277"/>
      <c r="BL73" s="1277"/>
      <c r="BM73" s="1277"/>
      <c r="BN73" s="1277"/>
      <c r="BO73" s="1277"/>
      <c r="BP73" s="1279">
        <v>105.7</v>
      </c>
      <c r="BQ73" s="1279"/>
      <c r="BR73" s="1279"/>
      <c r="BS73" s="1279"/>
      <c r="BT73" s="1279"/>
      <c r="BU73" s="1279"/>
      <c r="BV73" s="1279"/>
      <c r="BW73" s="1279"/>
      <c r="BX73" s="1279">
        <v>95.9</v>
      </c>
      <c r="BY73" s="1279"/>
      <c r="BZ73" s="1279"/>
      <c r="CA73" s="1279"/>
      <c r="CB73" s="1279"/>
      <c r="CC73" s="1279"/>
      <c r="CD73" s="1279"/>
      <c r="CE73" s="1279"/>
      <c r="CF73" s="1279">
        <v>88.1</v>
      </c>
      <c r="CG73" s="1279"/>
      <c r="CH73" s="1279"/>
      <c r="CI73" s="1279"/>
      <c r="CJ73" s="1279"/>
      <c r="CK73" s="1279"/>
      <c r="CL73" s="1279"/>
      <c r="CM73" s="1279"/>
      <c r="CN73" s="1279">
        <v>89.5</v>
      </c>
      <c r="CO73" s="1279"/>
      <c r="CP73" s="1279"/>
      <c r="CQ73" s="1279"/>
      <c r="CR73" s="1279"/>
      <c r="CS73" s="1279"/>
      <c r="CT73" s="1279"/>
      <c r="CU73" s="1279"/>
      <c r="CV73" s="1279">
        <v>94</v>
      </c>
      <c r="CW73" s="1279"/>
      <c r="CX73" s="1279"/>
      <c r="CY73" s="1279"/>
      <c r="CZ73" s="1279"/>
      <c r="DA73" s="1279"/>
      <c r="DB73" s="1279"/>
      <c r="DC73" s="1279"/>
    </row>
    <row r="74" spans="2:107" ht="13">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598</v>
      </c>
      <c r="BC75" s="1277"/>
      <c r="BD75" s="1277"/>
      <c r="BE75" s="1277"/>
      <c r="BF75" s="1277"/>
      <c r="BG75" s="1277"/>
      <c r="BH75" s="1277"/>
      <c r="BI75" s="1277"/>
      <c r="BJ75" s="1277"/>
      <c r="BK75" s="1277"/>
      <c r="BL75" s="1277"/>
      <c r="BM75" s="1277"/>
      <c r="BN75" s="1277"/>
      <c r="BO75" s="1277"/>
      <c r="BP75" s="1279">
        <v>17.2</v>
      </c>
      <c r="BQ75" s="1279"/>
      <c r="BR75" s="1279"/>
      <c r="BS75" s="1279"/>
      <c r="BT75" s="1279"/>
      <c r="BU75" s="1279"/>
      <c r="BV75" s="1279"/>
      <c r="BW75" s="1279"/>
      <c r="BX75" s="1279">
        <v>16.7</v>
      </c>
      <c r="BY75" s="1279"/>
      <c r="BZ75" s="1279"/>
      <c r="CA75" s="1279"/>
      <c r="CB75" s="1279"/>
      <c r="CC75" s="1279"/>
      <c r="CD75" s="1279"/>
      <c r="CE75" s="1279"/>
      <c r="CF75" s="1279">
        <v>16.7</v>
      </c>
      <c r="CG75" s="1279"/>
      <c r="CH75" s="1279"/>
      <c r="CI75" s="1279"/>
      <c r="CJ75" s="1279"/>
      <c r="CK75" s="1279"/>
      <c r="CL75" s="1279"/>
      <c r="CM75" s="1279"/>
      <c r="CN75" s="1279">
        <v>16.3</v>
      </c>
      <c r="CO75" s="1279"/>
      <c r="CP75" s="1279"/>
      <c r="CQ75" s="1279"/>
      <c r="CR75" s="1279"/>
      <c r="CS75" s="1279"/>
      <c r="CT75" s="1279"/>
      <c r="CU75" s="1279"/>
      <c r="CV75" s="1279">
        <v>15.9</v>
      </c>
      <c r="CW75" s="1279"/>
      <c r="CX75" s="1279"/>
      <c r="CY75" s="1279"/>
      <c r="CZ75" s="1279"/>
      <c r="DA75" s="1279"/>
      <c r="DB75" s="1279"/>
      <c r="DC75" s="1279"/>
    </row>
    <row r="76" spans="2:107" ht="13">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
      <c r="B77" s="1248"/>
      <c r="G77" s="1267"/>
      <c r="H77" s="1267"/>
      <c r="I77" s="1267"/>
      <c r="J77" s="1267"/>
      <c r="K77" s="1295"/>
      <c r="L77" s="1295"/>
      <c r="M77" s="1295"/>
      <c r="N77" s="1295"/>
      <c r="AN77" s="1273" t="s">
        <v>595</v>
      </c>
      <c r="AO77" s="1273"/>
      <c r="AP77" s="1273"/>
      <c r="AQ77" s="1273"/>
      <c r="AR77" s="1273"/>
      <c r="AS77" s="1273"/>
      <c r="AT77" s="1273"/>
      <c r="AU77" s="1273"/>
      <c r="AV77" s="1273"/>
      <c r="AW77" s="1273"/>
      <c r="AX77" s="1273"/>
      <c r="AY77" s="1273"/>
      <c r="AZ77" s="1273"/>
      <c r="BA77" s="1273"/>
      <c r="BB77" s="1277" t="s">
        <v>593</v>
      </c>
      <c r="BC77" s="1277"/>
      <c r="BD77" s="1277"/>
      <c r="BE77" s="1277"/>
      <c r="BF77" s="1277"/>
      <c r="BG77" s="1277"/>
      <c r="BH77" s="1277"/>
      <c r="BI77" s="1277"/>
      <c r="BJ77" s="1277"/>
      <c r="BK77" s="1277"/>
      <c r="BL77" s="1277"/>
      <c r="BM77" s="1277"/>
      <c r="BN77" s="1277"/>
      <c r="BO77" s="1277"/>
      <c r="BP77" s="1279">
        <v>58.8</v>
      </c>
      <c r="BQ77" s="1279"/>
      <c r="BR77" s="1279"/>
      <c r="BS77" s="1279"/>
      <c r="BT77" s="1279"/>
      <c r="BU77" s="1279"/>
      <c r="BV77" s="1279"/>
      <c r="BW77" s="1279"/>
      <c r="BX77" s="1279">
        <v>49.7</v>
      </c>
      <c r="BY77" s="1279"/>
      <c r="BZ77" s="1279"/>
      <c r="CA77" s="1279"/>
      <c r="CB77" s="1279"/>
      <c r="CC77" s="1279"/>
      <c r="CD77" s="1279"/>
      <c r="CE77" s="1279"/>
      <c r="CF77" s="1279">
        <v>37.200000000000003</v>
      </c>
      <c r="CG77" s="1279"/>
      <c r="CH77" s="1279"/>
      <c r="CI77" s="1279"/>
      <c r="CJ77" s="1279"/>
      <c r="CK77" s="1279"/>
      <c r="CL77" s="1279"/>
      <c r="CM77" s="1279"/>
      <c r="CN77" s="1279">
        <v>44.9</v>
      </c>
      <c r="CO77" s="1279"/>
      <c r="CP77" s="1279"/>
      <c r="CQ77" s="1279"/>
      <c r="CR77" s="1279"/>
      <c r="CS77" s="1279"/>
      <c r="CT77" s="1279"/>
      <c r="CU77" s="1279"/>
      <c r="CV77" s="1279">
        <v>40.799999999999997</v>
      </c>
      <c r="CW77" s="1279"/>
      <c r="CX77" s="1279"/>
      <c r="CY77" s="1279"/>
      <c r="CZ77" s="1279"/>
      <c r="DA77" s="1279"/>
      <c r="DB77" s="1279"/>
      <c r="DC77" s="1279"/>
    </row>
    <row r="78" spans="2:107" ht="13">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
      <c r="B79" s="1248"/>
      <c r="G79" s="1267"/>
      <c r="H79" s="1267"/>
      <c r="I79" s="1281"/>
      <c r="J79" s="1281"/>
      <c r="K79" s="1296"/>
      <c r="L79" s="1296"/>
      <c r="M79" s="1296"/>
      <c r="N79" s="1296"/>
      <c r="AN79" s="1273"/>
      <c r="AO79" s="1273"/>
      <c r="AP79" s="1273"/>
      <c r="AQ79" s="1273"/>
      <c r="AR79" s="1273"/>
      <c r="AS79" s="1273"/>
      <c r="AT79" s="1273"/>
      <c r="AU79" s="1273"/>
      <c r="AV79" s="1273"/>
      <c r="AW79" s="1273"/>
      <c r="AX79" s="1273"/>
      <c r="AY79" s="1273"/>
      <c r="AZ79" s="1273"/>
      <c r="BA79" s="1273"/>
      <c r="BB79" s="1277" t="s">
        <v>598</v>
      </c>
      <c r="BC79" s="1277"/>
      <c r="BD79" s="1277"/>
      <c r="BE79" s="1277"/>
      <c r="BF79" s="1277"/>
      <c r="BG79" s="1277"/>
      <c r="BH79" s="1277"/>
      <c r="BI79" s="1277"/>
      <c r="BJ79" s="1277"/>
      <c r="BK79" s="1277"/>
      <c r="BL79" s="1277"/>
      <c r="BM79" s="1277"/>
      <c r="BN79" s="1277"/>
      <c r="BO79" s="1277"/>
      <c r="BP79" s="1279">
        <v>12.4</v>
      </c>
      <c r="BQ79" s="1279"/>
      <c r="BR79" s="1279"/>
      <c r="BS79" s="1279"/>
      <c r="BT79" s="1279"/>
      <c r="BU79" s="1279"/>
      <c r="BV79" s="1279"/>
      <c r="BW79" s="1279"/>
      <c r="BX79" s="1279">
        <v>11.2</v>
      </c>
      <c r="BY79" s="1279"/>
      <c r="BZ79" s="1279"/>
      <c r="CA79" s="1279"/>
      <c r="CB79" s="1279"/>
      <c r="CC79" s="1279"/>
      <c r="CD79" s="1279"/>
      <c r="CE79" s="1279"/>
      <c r="CF79" s="1279">
        <v>10.1</v>
      </c>
      <c r="CG79" s="1279"/>
      <c r="CH79" s="1279"/>
      <c r="CI79" s="1279"/>
      <c r="CJ79" s="1279"/>
      <c r="CK79" s="1279"/>
      <c r="CL79" s="1279"/>
      <c r="CM79" s="1279"/>
      <c r="CN79" s="1279">
        <v>9.1</v>
      </c>
      <c r="CO79" s="1279"/>
      <c r="CP79" s="1279"/>
      <c r="CQ79" s="1279"/>
      <c r="CR79" s="1279"/>
      <c r="CS79" s="1279"/>
      <c r="CT79" s="1279"/>
      <c r="CU79" s="1279"/>
      <c r="CV79" s="1279">
        <v>8.9</v>
      </c>
      <c r="CW79" s="1279"/>
      <c r="CX79" s="1279"/>
      <c r="CY79" s="1279"/>
      <c r="CZ79" s="1279"/>
      <c r="DA79" s="1279"/>
      <c r="DB79" s="1279"/>
      <c r="DC79" s="1279"/>
    </row>
    <row r="80" spans="2:107" ht="13">
      <c r="B80" s="1248"/>
      <c r="G80" s="1267"/>
      <c r="H80" s="1267"/>
      <c r="I80" s="1281"/>
      <c r="J80" s="1281"/>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
      <c r="B81" s="1248"/>
    </row>
    <row r="82" spans="2:109" ht="16.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
      <c r="DD84" s="1239"/>
      <c r="DE84" s="1239"/>
    </row>
    <row r="85" spans="2:109" ht="13">
      <c r="DD85" s="1239"/>
      <c r="DE85" s="1239"/>
    </row>
    <row r="86" spans="2:109" ht="13" hidden="1">
      <c r="DD86" s="1239"/>
      <c r="DE86" s="1239"/>
    </row>
    <row r="87" spans="2:109" ht="13" hidden="1">
      <c r="K87" s="1298"/>
      <c r="AQ87" s="1298"/>
      <c r="BC87" s="1298"/>
      <c r="BO87" s="1298"/>
      <c r="CA87" s="1298"/>
      <c r="CM87" s="1298"/>
      <c r="CY87" s="1298"/>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PE+7aBGxz7JvjO8dCampsQ7pzrrGUv5OkVJdJRmRpfskjQH/spxFQ/U9zkXXYL0oYSL/Dzla8UTR8pWhuf/tQ==" saltValue="8Vg+ac8muX58z2mAhsI7Ig=="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70" workbookViewId="0"/>
  </sheetViews>
  <sheetFormatPr defaultColWidth="0" defaultRowHeight="13.5" customHeight="1" zeroHeight="1"/>
  <cols>
    <col min="1" max="34" width="2.453125" style="1241" customWidth="1"/>
    <col min="35" max="122" width="2.453125" style="1242" customWidth="1"/>
    <col min="123" max="123" width="2.453125" style="1242" hidden="1" customWidth="1"/>
    <col min="124" max="16384" width="2.453125" style="1242" hidden="1"/>
  </cols>
  <sheetData>
    <row r="1" spans="2:34" ht="13.5" customHeight="1">
      <c r="B1" s="1242"/>
      <c r="C1" s="1242"/>
      <c r="D1" s="1242"/>
      <c r="E1" s="1242"/>
      <c r="F1" s="1242"/>
      <c r="G1" s="1242"/>
      <c r="H1" s="1242"/>
      <c r="I1" s="1242"/>
      <c r="J1" s="1242"/>
      <c r="K1" s="1242"/>
      <c r="L1" s="1242"/>
      <c r="M1" s="1242"/>
      <c r="N1" s="1242"/>
      <c r="O1" s="1242"/>
      <c r="P1" s="1242"/>
      <c r="Q1" s="1242"/>
      <c r="R1" s="1242"/>
      <c r="S1" s="1242"/>
      <c r="T1" s="1242"/>
      <c r="U1" s="1242"/>
      <c r="V1" s="1242"/>
      <c r="W1" s="1242"/>
      <c r="X1" s="1242"/>
      <c r="Y1" s="1242"/>
      <c r="Z1" s="1242"/>
      <c r="AA1" s="1242"/>
      <c r="AB1" s="1242"/>
      <c r="AC1" s="1242"/>
      <c r="AD1" s="1242"/>
      <c r="AE1" s="1242"/>
      <c r="AF1" s="1242"/>
      <c r="AG1" s="1242"/>
      <c r="AH1" s="1242"/>
    </row>
    <row r="2" spans="2:34" ht="13">
      <c r="S2" s="1242"/>
      <c r="AH2" s="1242"/>
    </row>
    <row r="3" spans="2:34" ht="13">
      <c r="C3" s="1242"/>
      <c r="D3" s="1242"/>
      <c r="E3" s="1242"/>
      <c r="F3" s="1242"/>
      <c r="G3" s="1242"/>
      <c r="H3" s="1242"/>
      <c r="I3" s="1242"/>
      <c r="J3" s="1242"/>
      <c r="K3" s="1242"/>
      <c r="L3" s="1242"/>
      <c r="M3" s="1242"/>
      <c r="N3" s="1242"/>
      <c r="O3" s="1242"/>
      <c r="P3" s="1242"/>
      <c r="Q3" s="1242"/>
      <c r="R3" s="1242"/>
      <c r="S3" s="1242"/>
      <c r="U3" s="1242"/>
      <c r="V3" s="1242"/>
      <c r="W3" s="1242"/>
      <c r="X3" s="1242"/>
      <c r="Y3" s="1242"/>
      <c r="Z3" s="1242"/>
      <c r="AA3" s="1242"/>
      <c r="AB3" s="1242"/>
      <c r="AC3" s="1242"/>
      <c r="AD3" s="1242"/>
      <c r="AE3" s="1242"/>
      <c r="AF3" s="1242"/>
      <c r="AG3" s="1242"/>
      <c r="AH3" s="1242"/>
    </row>
    <row r="4" spans="2:34" ht="13"/>
    <row r="5" spans="2:34" ht="13"/>
    <row r="6" spans="2:34" ht="13"/>
    <row r="7" spans="2:34" ht="13"/>
    <row r="8" spans="2:34" ht="13"/>
    <row r="9" spans="2:34" ht="13">
      <c r="AH9" s="1242"/>
    </row>
    <row r="10" spans="2:34" ht="13"/>
    <row r="11" spans="2:34" ht="13"/>
    <row r="12" spans="2:34" ht="13"/>
    <row r="13" spans="2:34" ht="13"/>
    <row r="14" spans="2:34" ht="13"/>
    <row r="15" spans="2:34" ht="13"/>
    <row r="16" spans="2:34" ht="13"/>
    <row r="17" spans="12:34" ht="13">
      <c r="AH17" s="1242"/>
    </row>
    <row r="18" spans="12:34" ht="13"/>
    <row r="19" spans="12:34" ht="13"/>
    <row r="20" spans="12:34" ht="13">
      <c r="AH20" s="1242"/>
    </row>
    <row r="21" spans="12:34" ht="13">
      <c r="AH21" s="1242"/>
    </row>
    <row r="22" spans="12:34" ht="13"/>
    <row r="23" spans="12:34" ht="13"/>
    <row r="24" spans="12:34" ht="13">
      <c r="Q24" s="1242"/>
    </row>
    <row r="25" spans="12:34" ht="13"/>
    <row r="26" spans="12:34" ht="13"/>
    <row r="27" spans="12:34" ht="13"/>
    <row r="28" spans="12:34" ht="13">
      <c r="O28" s="1242"/>
      <c r="T28" s="1242"/>
      <c r="AH28" s="1242"/>
    </row>
    <row r="29" spans="12:34" ht="13"/>
    <row r="30" spans="12:34" ht="13"/>
    <row r="31" spans="12:34" ht="13">
      <c r="Q31" s="1242"/>
    </row>
    <row r="32" spans="12:34" ht="13">
      <c r="L32" s="1242"/>
    </row>
    <row r="33" spans="2:34" ht="13">
      <c r="C33" s="1242"/>
      <c r="E33" s="1242"/>
      <c r="G33" s="1242"/>
      <c r="I33" s="1242"/>
      <c r="X33" s="1242"/>
    </row>
    <row r="34" spans="2:34" ht="13">
      <c r="B34" s="1242"/>
      <c r="P34" s="1242"/>
      <c r="R34" s="1242"/>
      <c r="T34" s="1242"/>
    </row>
    <row r="35" spans="2:34" ht="13">
      <c r="D35" s="1242"/>
      <c r="W35" s="1242"/>
      <c r="AC35" s="1242"/>
      <c r="AD35" s="1242"/>
      <c r="AE35" s="1242"/>
      <c r="AF35" s="1242"/>
      <c r="AG35" s="1242"/>
      <c r="AH35" s="1242"/>
    </row>
    <row r="36" spans="2:34" ht="13">
      <c r="H36" s="1242"/>
      <c r="J36" s="1242"/>
      <c r="K36" s="1242"/>
      <c r="M36" s="1242"/>
      <c r="Y36" s="1242"/>
      <c r="Z36" s="1242"/>
      <c r="AA36" s="1242"/>
      <c r="AB36" s="1242"/>
      <c r="AC36" s="1242"/>
      <c r="AD36" s="1242"/>
      <c r="AE36" s="1242"/>
      <c r="AF36" s="1242"/>
      <c r="AG36" s="1242"/>
      <c r="AH36" s="1242"/>
    </row>
    <row r="37" spans="2:34" ht="13">
      <c r="AH37" s="1242"/>
    </row>
    <row r="38" spans="2:34" ht="13">
      <c r="AG38" s="1242"/>
      <c r="AH38" s="1242"/>
    </row>
    <row r="39" spans="2:34" ht="13"/>
    <row r="40" spans="2:34" ht="13">
      <c r="X40" s="1242"/>
    </row>
    <row r="41" spans="2:34" ht="13">
      <c r="R41" s="1242"/>
    </row>
    <row r="42" spans="2:34" ht="13">
      <c r="W42" s="1242"/>
    </row>
    <row r="43" spans="2:34" ht="13">
      <c r="Y43" s="1242"/>
      <c r="Z43" s="1242"/>
      <c r="AA43" s="1242"/>
      <c r="AB43" s="1242"/>
      <c r="AC43" s="1242"/>
      <c r="AD43" s="1242"/>
      <c r="AE43" s="1242"/>
      <c r="AF43" s="1242"/>
      <c r="AG43" s="1242"/>
      <c r="AH43" s="1242"/>
    </row>
    <row r="44" spans="2:34" ht="13">
      <c r="AH44" s="1242"/>
    </row>
    <row r="45" spans="2:34" ht="13">
      <c r="X45" s="1242"/>
    </row>
    <row r="46" spans="2:34" ht="13"/>
    <row r="47" spans="2:34" ht="13"/>
    <row r="48" spans="2:34" ht="13">
      <c r="W48" s="1242"/>
      <c r="Y48" s="1242"/>
      <c r="Z48" s="1242"/>
      <c r="AA48" s="1242"/>
      <c r="AB48" s="1242"/>
      <c r="AC48" s="1242"/>
      <c r="AD48" s="1242"/>
      <c r="AE48" s="1242"/>
      <c r="AF48" s="1242"/>
      <c r="AG48" s="1242"/>
      <c r="AH48" s="1242"/>
    </row>
    <row r="49" spans="28:34" ht="13"/>
    <row r="50" spans="28:34" ht="13">
      <c r="AE50" s="1242"/>
      <c r="AF50" s="1242"/>
      <c r="AG50" s="1242"/>
      <c r="AH50" s="1242"/>
    </row>
    <row r="51" spans="28:34" ht="13">
      <c r="AC51" s="1242"/>
      <c r="AD51" s="1242"/>
      <c r="AE51" s="1242"/>
      <c r="AF51" s="1242"/>
      <c r="AG51" s="1242"/>
      <c r="AH51" s="1242"/>
    </row>
    <row r="52" spans="28:34" ht="13"/>
    <row r="53" spans="28:34" ht="13">
      <c r="AF53" s="1242"/>
      <c r="AG53" s="1242"/>
      <c r="AH53" s="1242"/>
    </row>
    <row r="54" spans="28:34" ht="13">
      <c r="AH54" s="1242"/>
    </row>
    <row r="55" spans="28:34" ht="13"/>
    <row r="56" spans="28:34" ht="13">
      <c r="AB56" s="1242"/>
      <c r="AC56" s="1242"/>
      <c r="AD56" s="1242"/>
      <c r="AE56" s="1242"/>
      <c r="AF56" s="1242"/>
      <c r="AG56" s="1242"/>
      <c r="AH56" s="1242"/>
    </row>
    <row r="57" spans="28:34" ht="13">
      <c r="AH57" s="1242"/>
    </row>
    <row r="58" spans="28:34" ht="13">
      <c r="AH58" s="1242"/>
    </row>
    <row r="59" spans="28:34" ht="13"/>
    <row r="60" spans="28:34" ht="13"/>
    <row r="61" spans="28:34" ht="13"/>
    <row r="62" spans="28:34" ht="13"/>
    <row r="63" spans="28:34" ht="13">
      <c r="AH63" s="1242"/>
    </row>
    <row r="64" spans="28:34" ht="13">
      <c r="AG64" s="1242"/>
      <c r="AH64" s="1242"/>
    </row>
    <row r="65" spans="28:34" ht="13"/>
    <row r="66" spans="28:34" ht="13"/>
    <row r="67" spans="28:34" ht="13"/>
    <row r="68" spans="28:34" ht="13">
      <c r="AB68" s="1242"/>
      <c r="AC68" s="1242"/>
      <c r="AD68" s="1242"/>
      <c r="AE68" s="1242"/>
      <c r="AF68" s="1242"/>
      <c r="AG68" s="1242"/>
      <c r="AH68" s="1242"/>
    </row>
    <row r="69" spans="28:34" ht="13">
      <c r="AF69" s="1242"/>
      <c r="AG69" s="1242"/>
      <c r="AH69" s="1242"/>
    </row>
    <row r="70" spans="28:34" ht="13"/>
    <row r="71" spans="28:34" ht="13"/>
    <row r="72" spans="28:34" ht="13"/>
    <row r="73" spans="28:34" ht="13"/>
    <row r="74" spans="28:34" ht="13"/>
    <row r="75" spans="28:34" ht="13">
      <c r="AH75" s="1242"/>
    </row>
    <row r="76" spans="28:34" ht="13">
      <c r="AF76" s="1242"/>
      <c r="AG76" s="1242"/>
      <c r="AH76" s="1242"/>
    </row>
    <row r="77" spans="28:34" ht="13">
      <c r="AG77" s="1242"/>
      <c r="AH77" s="1242"/>
    </row>
    <row r="78" spans="28:34" ht="13"/>
    <row r="79" spans="28:34" ht="13"/>
    <row r="80" spans="28:34" ht="13"/>
    <row r="81" spans="25:34" ht="13"/>
    <row r="82" spans="25:34" ht="13">
      <c r="Y82" s="1242"/>
    </row>
    <row r="83" spans="25:34" ht="13">
      <c r="Y83" s="1242"/>
      <c r="Z83" s="1242"/>
      <c r="AA83" s="1242"/>
      <c r="AB83" s="1242"/>
      <c r="AC83" s="1242"/>
      <c r="AD83" s="1242"/>
      <c r="AE83" s="1242"/>
      <c r="AF83" s="1242"/>
      <c r="AG83" s="1242"/>
      <c r="AH83" s="1242"/>
    </row>
    <row r="84" spans="25:34" ht="13"/>
    <row r="85" spans="25:34" ht="13"/>
    <row r="86" spans="25:34" ht="13"/>
    <row r="87" spans="25:34" ht="13"/>
    <row r="88" spans="25:34" ht="13">
      <c r="AH88" s="1242"/>
    </row>
    <row r="89" spans="25:34" ht="13"/>
    <row r="90" spans="25:34" ht="13"/>
    <row r="91" spans="25:34" ht="13"/>
    <row r="92" spans="25:34" ht="13.5" customHeight="1"/>
    <row r="93" spans="25:34" ht="13.5" customHeight="1"/>
    <row r="94" spans="25:34" ht="13.5" customHeight="1">
      <c r="AF94" s="1242"/>
      <c r="AG94" s="1242"/>
      <c r="AH94" s="1242"/>
    </row>
    <row r="95" spans="25:34" ht="13.5" customHeight="1">
      <c r="AH95" s="1242"/>
    </row>
    <row r="96" spans="25:34" ht="13.5" customHeight="1"/>
    <row r="97" spans="33:34" ht="13.5" customHeight="1"/>
    <row r="98" spans="33:34" ht="13.5" customHeight="1"/>
    <row r="99" spans="33:34" ht="13.5" customHeight="1"/>
    <row r="100" spans="33:34" ht="13.5" customHeight="1"/>
    <row r="101" spans="33:34" ht="13.5" customHeight="1">
      <c r="AH101" s="1242"/>
    </row>
    <row r="102" spans="33:34" ht="13.5" customHeight="1"/>
    <row r="103" spans="33:34" ht="13.5" customHeight="1"/>
    <row r="104" spans="33:34" ht="13.5" customHeight="1">
      <c r="AG104" s="1242"/>
      <c r="AH104" s="1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242"/>
    </row>
    <row r="117" spans="34:122" ht="13.5" customHeight="1"/>
    <row r="118" spans="34:122" ht="13.5" customHeight="1"/>
    <row r="119" spans="34:122" ht="13.5" customHeight="1"/>
    <row r="120" spans="34:122" ht="13.5" customHeight="1">
      <c r="AH120" s="1242"/>
    </row>
    <row r="121" spans="34:122" ht="13.5" customHeight="1">
      <c r="AH121" s="1242"/>
    </row>
    <row r="122" spans="34:122" ht="13.5" customHeight="1"/>
    <row r="123" spans="34:122" ht="13.5" customHeight="1"/>
    <row r="124" spans="34:122" ht="13.5" customHeight="1"/>
    <row r="125" spans="34:122" ht="13.5" customHeight="1">
      <c r="DR125" s="1242"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pk5osHBUkofJWnf3eQl41DPdBmn6Oax8KiPMAfF+w74o0LQIOdiez7BF36ClghTZjC8xoL5mR2K5iEQya6IuA==" saltValue="Ahcn//vBKvEC/ZJhjFhmMg==" spinCount="100000" sheet="1" objects="1" scenarios="1"/>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SheetLayoutView="55" workbookViewId="0"/>
  </sheetViews>
  <sheetFormatPr defaultColWidth="0" defaultRowHeight="13.5" customHeight="1" zeroHeight="1"/>
  <cols>
    <col min="1" max="34" width="2.453125" style="1241" customWidth="1"/>
    <col min="35" max="122" width="2.453125" style="1242" customWidth="1"/>
    <col min="123" max="123" width="2.453125" style="1242" hidden="1" customWidth="1"/>
    <col min="124" max="16384" width="2.453125" style="1242" hidden="1"/>
  </cols>
  <sheetData>
    <row r="1" spans="2:34" ht="13.5" customHeight="1">
      <c r="B1" s="1242"/>
      <c r="C1" s="1242"/>
      <c r="D1" s="1242"/>
      <c r="E1" s="1242"/>
      <c r="F1" s="1242"/>
      <c r="G1" s="1242"/>
      <c r="H1" s="1242"/>
      <c r="I1" s="1242"/>
      <c r="J1" s="1242"/>
      <c r="K1" s="1242"/>
      <c r="L1" s="1242"/>
      <c r="M1" s="1242"/>
      <c r="N1" s="1242"/>
      <c r="O1" s="1242"/>
      <c r="P1" s="1242"/>
      <c r="Q1" s="1242"/>
      <c r="R1" s="1242"/>
      <c r="S1" s="1242"/>
      <c r="T1" s="1242"/>
      <c r="U1" s="1242"/>
      <c r="V1" s="1242"/>
      <c r="W1" s="1242"/>
      <c r="X1" s="1242"/>
      <c r="Y1" s="1242"/>
      <c r="Z1" s="1242"/>
      <c r="AA1" s="1242"/>
      <c r="AB1" s="1242"/>
      <c r="AC1" s="1242"/>
      <c r="AD1" s="1242"/>
      <c r="AE1" s="1242"/>
      <c r="AF1" s="1242"/>
      <c r="AG1" s="1242"/>
      <c r="AH1" s="1242"/>
    </row>
    <row r="2" spans="2:34" ht="13">
      <c r="S2" s="1242"/>
      <c r="AH2" s="1242"/>
    </row>
    <row r="3" spans="2:34" ht="13">
      <c r="C3" s="1242"/>
      <c r="D3" s="1242"/>
      <c r="E3" s="1242"/>
      <c r="F3" s="1242"/>
      <c r="G3" s="1242"/>
      <c r="H3" s="1242"/>
      <c r="I3" s="1242"/>
      <c r="J3" s="1242"/>
      <c r="K3" s="1242"/>
      <c r="L3" s="1242"/>
      <c r="M3" s="1242"/>
      <c r="N3" s="1242"/>
      <c r="O3" s="1242"/>
      <c r="P3" s="1242"/>
      <c r="Q3" s="1242"/>
      <c r="R3" s="1242"/>
      <c r="S3" s="1242"/>
      <c r="U3" s="1242"/>
      <c r="V3" s="1242"/>
      <c r="W3" s="1242"/>
      <c r="X3" s="1242"/>
      <c r="Y3" s="1242"/>
      <c r="Z3" s="1242"/>
      <c r="AA3" s="1242"/>
      <c r="AB3" s="1242"/>
      <c r="AC3" s="1242"/>
      <c r="AD3" s="1242"/>
      <c r="AE3" s="1242"/>
      <c r="AF3" s="1242"/>
      <c r="AG3" s="1242"/>
      <c r="AH3" s="1242"/>
    </row>
    <row r="4" spans="2:34" ht="13"/>
    <row r="5" spans="2:34" ht="13"/>
    <row r="6" spans="2:34" ht="13"/>
    <row r="7" spans="2:34" ht="13"/>
    <row r="8" spans="2:34" ht="13"/>
    <row r="9" spans="2:34" ht="13">
      <c r="AH9" s="1242"/>
    </row>
    <row r="10" spans="2:34" ht="13"/>
    <row r="11" spans="2:34" ht="13"/>
    <row r="12" spans="2:34" ht="13"/>
    <row r="13" spans="2:34" ht="13"/>
    <row r="14" spans="2:34" ht="13"/>
    <row r="15" spans="2:34" ht="13"/>
    <row r="16" spans="2:34" ht="13"/>
    <row r="17" spans="12:34" ht="13">
      <c r="AH17" s="1242"/>
    </row>
    <row r="18" spans="12:34" ht="13"/>
    <row r="19" spans="12:34" ht="13"/>
    <row r="20" spans="12:34" ht="13">
      <c r="AH20" s="1242"/>
    </row>
    <row r="21" spans="12:34" ht="13">
      <c r="AH21" s="1242"/>
    </row>
    <row r="22" spans="12:34" ht="13"/>
    <row r="23" spans="12:34" ht="13"/>
    <row r="24" spans="12:34" ht="13">
      <c r="Q24" s="1242"/>
    </row>
    <row r="25" spans="12:34" ht="13"/>
    <row r="26" spans="12:34" ht="13"/>
    <row r="27" spans="12:34" ht="13"/>
    <row r="28" spans="12:34" ht="13">
      <c r="O28" s="1242"/>
      <c r="T28" s="1242"/>
      <c r="AH28" s="1242"/>
    </row>
    <row r="29" spans="12:34" ht="13"/>
    <row r="30" spans="12:34" ht="13"/>
    <row r="31" spans="12:34" ht="13">
      <c r="Q31" s="1242"/>
    </row>
    <row r="32" spans="12:34" ht="13">
      <c r="L32" s="1242"/>
    </row>
    <row r="33" spans="2:34" ht="13">
      <c r="C33" s="1242"/>
      <c r="E33" s="1242"/>
      <c r="G33" s="1242"/>
      <c r="I33" s="1242"/>
      <c r="X33" s="1242"/>
    </row>
    <row r="34" spans="2:34" ht="13">
      <c r="B34" s="1242"/>
      <c r="P34" s="1242"/>
      <c r="R34" s="1242"/>
      <c r="T34" s="1242"/>
    </row>
    <row r="35" spans="2:34" ht="13">
      <c r="D35" s="1242"/>
      <c r="W35" s="1242"/>
      <c r="AC35" s="1242"/>
      <c r="AD35" s="1242"/>
      <c r="AE35" s="1242"/>
      <c r="AF35" s="1242"/>
      <c r="AG35" s="1242"/>
      <c r="AH35" s="1242"/>
    </row>
    <row r="36" spans="2:34" ht="13">
      <c r="H36" s="1242"/>
      <c r="J36" s="1242"/>
      <c r="K36" s="1242"/>
      <c r="M36" s="1242"/>
      <c r="Y36" s="1242"/>
      <c r="Z36" s="1242"/>
      <c r="AA36" s="1242"/>
      <c r="AB36" s="1242"/>
      <c r="AC36" s="1242"/>
      <c r="AD36" s="1242"/>
      <c r="AE36" s="1242"/>
      <c r="AF36" s="1242"/>
      <c r="AG36" s="1242"/>
      <c r="AH36" s="1242"/>
    </row>
    <row r="37" spans="2:34" ht="13">
      <c r="AH37" s="1242"/>
    </row>
    <row r="38" spans="2:34" ht="13">
      <c r="AG38" s="1242"/>
      <c r="AH38" s="1242"/>
    </row>
    <row r="39" spans="2:34" ht="13"/>
    <row r="40" spans="2:34" ht="13">
      <c r="X40" s="1242"/>
    </row>
    <row r="41" spans="2:34" ht="13">
      <c r="R41" s="1242"/>
    </row>
    <row r="42" spans="2:34" ht="13">
      <c r="W42" s="1242"/>
    </row>
    <row r="43" spans="2:34" ht="13">
      <c r="Y43" s="1242"/>
      <c r="Z43" s="1242"/>
      <c r="AA43" s="1242"/>
      <c r="AB43" s="1242"/>
      <c r="AC43" s="1242"/>
      <c r="AD43" s="1242"/>
      <c r="AE43" s="1242"/>
      <c r="AF43" s="1242"/>
      <c r="AG43" s="1242"/>
      <c r="AH43" s="1242"/>
    </row>
    <row r="44" spans="2:34" ht="13">
      <c r="AH44" s="1242"/>
    </row>
    <row r="45" spans="2:34" ht="13">
      <c r="X45" s="1242"/>
    </row>
    <row r="46" spans="2:34" ht="13"/>
    <row r="47" spans="2:34" ht="13"/>
    <row r="48" spans="2:34" ht="13">
      <c r="W48" s="1242"/>
      <c r="Y48" s="1242"/>
      <c r="Z48" s="1242"/>
      <c r="AA48" s="1242"/>
      <c r="AB48" s="1242"/>
      <c r="AC48" s="1242"/>
      <c r="AD48" s="1242"/>
      <c r="AE48" s="1242"/>
      <c r="AF48" s="1242"/>
      <c r="AG48" s="1242"/>
      <c r="AH48" s="1242"/>
    </row>
    <row r="49" spans="28:34" ht="13"/>
    <row r="50" spans="28:34" ht="13">
      <c r="AE50" s="1242"/>
      <c r="AF50" s="1242"/>
      <c r="AG50" s="1242"/>
      <c r="AH50" s="1242"/>
    </row>
    <row r="51" spans="28:34" ht="13">
      <c r="AC51" s="1242"/>
      <c r="AD51" s="1242"/>
      <c r="AE51" s="1242"/>
      <c r="AF51" s="1242"/>
      <c r="AG51" s="1242"/>
      <c r="AH51" s="1242"/>
    </row>
    <row r="52" spans="28:34" ht="13"/>
    <row r="53" spans="28:34" ht="13">
      <c r="AF53" s="1242"/>
      <c r="AG53" s="1242"/>
      <c r="AH53" s="1242"/>
    </row>
    <row r="54" spans="28:34" ht="13">
      <c r="AH54" s="1242"/>
    </row>
    <row r="55" spans="28:34" ht="13"/>
    <row r="56" spans="28:34" ht="13">
      <c r="AB56" s="1242"/>
      <c r="AC56" s="1242"/>
      <c r="AD56" s="1242"/>
      <c r="AE56" s="1242"/>
      <c r="AF56" s="1242"/>
      <c r="AG56" s="1242"/>
      <c r="AH56" s="1242"/>
    </row>
    <row r="57" spans="28:34" ht="13">
      <c r="AH57" s="1242"/>
    </row>
    <row r="58" spans="28:34" ht="13">
      <c r="AH58" s="1242"/>
    </row>
    <row r="59" spans="28:34" ht="13">
      <c r="AG59" s="1242"/>
      <c r="AH59" s="1242"/>
    </row>
    <row r="60" spans="28:34" ht="13"/>
    <row r="61" spans="28:34" ht="13"/>
    <row r="62" spans="28:34" ht="13"/>
    <row r="63" spans="28:34" ht="13">
      <c r="AH63" s="1242"/>
    </row>
    <row r="64" spans="28:34" ht="13">
      <c r="AG64" s="1242"/>
      <c r="AH64" s="1242"/>
    </row>
    <row r="65" spans="28:34" ht="13"/>
    <row r="66" spans="28:34" ht="13"/>
    <row r="67" spans="28:34" ht="13"/>
    <row r="68" spans="28:34" ht="13">
      <c r="AB68" s="1242"/>
      <c r="AC68" s="1242"/>
      <c r="AD68" s="1242"/>
      <c r="AE68" s="1242"/>
      <c r="AF68" s="1242"/>
      <c r="AG68" s="1242"/>
      <c r="AH68" s="1242"/>
    </row>
    <row r="69" spans="28:34" ht="13">
      <c r="AF69" s="1242"/>
      <c r="AG69" s="1242"/>
      <c r="AH69" s="1242"/>
    </row>
    <row r="70" spans="28:34" ht="13"/>
    <row r="71" spans="28:34" ht="13"/>
    <row r="72" spans="28:34" ht="13"/>
    <row r="73" spans="28:34" ht="13"/>
    <row r="74" spans="28:34" ht="13"/>
    <row r="75" spans="28:34" ht="13">
      <c r="AH75" s="1242"/>
    </row>
    <row r="76" spans="28:34" ht="13">
      <c r="AF76" s="1242"/>
      <c r="AG76" s="1242"/>
      <c r="AH76" s="1242"/>
    </row>
    <row r="77" spans="28:34" ht="13">
      <c r="AG77" s="1242"/>
      <c r="AH77" s="1242"/>
    </row>
    <row r="78" spans="28:34" ht="13"/>
    <row r="79" spans="28:34" ht="13"/>
    <row r="80" spans="28:34" ht="13"/>
    <row r="81" spans="25:34" ht="13"/>
    <row r="82" spans="25:34" ht="13">
      <c r="Y82" s="1242"/>
    </row>
    <row r="83" spans="25:34" ht="13">
      <c r="Y83" s="1242"/>
      <c r="Z83" s="1242"/>
      <c r="AA83" s="1242"/>
      <c r="AB83" s="1242"/>
      <c r="AC83" s="1242"/>
      <c r="AD83" s="1242"/>
      <c r="AE83" s="1242"/>
      <c r="AF83" s="1242"/>
      <c r="AG83" s="1242"/>
      <c r="AH83" s="1242"/>
    </row>
    <row r="84" spans="25:34" ht="13"/>
    <row r="85" spans="25:34" ht="13"/>
    <row r="86" spans="25:34" ht="13"/>
    <row r="87" spans="25:34" ht="13"/>
    <row r="88" spans="25:34" ht="13">
      <c r="AH88" s="1242"/>
    </row>
    <row r="89" spans="25:34" ht="13"/>
    <row r="90" spans="25:34" ht="13"/>
    <row r="91" spans="25:34" ht="13"/>
    <row r="92" spans="25:34" ht="13.5" customHeight="1"/>
    <row r="93" spans="25:34" ht="13.5" customHeight="1"/>
    <row r="94" spans="25:34" ht="13.5" customHeight="1">
      <c r="AF94" s="1242"/>
      <c r="AG94" s="1242"/>
      <c r="AH94" s="1242"/>
    </row>
    <row r="95" spans="25:34" ht="13.5" customHeight="1">
      <c r="AH95" s="1242"/>
    </row>
    <row r="96" spans="25:34" ht="13.5" customHeight="1"/>
    <row r="97" spans="33:34" ht="13.5" customHeight="1"/>
    <row r="98" spans="33:34" ht="13.5" customHeight="1"/>
    <row r="99" spans="33:34" ht="13.5" customHeight="1"/>
    <row r="100" spans="33:34" ht="13.5" customHeight="1"/>
    <row r="101" spans="33:34" ht="13.5" customHeight="1">
      <c r="AH101" s="1242"/>
    </row>
    <row r="102" spans="33:34" ht="13.5" customHeight="1"/>
    <row r="103" spans="33:34" ht="13.5" customHeight="1"/>
    <row r="104" spans="33:34" ht="13.5" customHeight="1">
      <c r="AG104" s="1242"/>
      <c r="AH104" s="12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1242"/>
    </row>
    <row r="117" spans="34:122" ht="13.5" customHeight="1"/>
    <row r="118" spans="34:122" ht="13.5" customHeight="1"/>
    <row r="119" spans="34:122" ht="13.5" customHeight="1"/>
    <row r="120" spans="34:122" ht="13.5" customHeight="1">
      <c r="AH120" s="1242"/>
    </row>
    <row r="121" spans="34:122" ht="13.5" customHeight="1">
      <c r="AH121" s="1242"/>
    </row>
    <row r="122" spans="34:122" ht="13.5" customHeight="1"/>
    <row r="123" spans="34:122" ht="13.5" customHeight="1"/>
    <row r="124" spans="34:122" ht="13.5" customHeight="1"/>
    <row r="125" spans="34:122" ht="13.5" customHeight="1">
      <c r="DR125" s="1242"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3pH2YMh/DkPfcGyguunqQaIyi4cwWPyTlAw1qmM/I4SJPjhpL8TACQPvNabXwSxaIHnyJyY3+d/oW5zX9FLVQ==" saltValue="BEfDjkUjrRMXYvSIVfMhWg==" spinCount="100000" sheet="1" objects="1" scenarios="1"/>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47</v>
      </c>
      <c r="E2" s="134"/>
      <c r="F2" s="135" t="s">
        <v>549</v>
      </c>
      <c r="G2" s="136"/>
      <c r="H2" s="137"/>
    </row>
    <row r="3" spans="1:8">
      <c r="A3" s="133" t="s">
        <v>542</v>
      </c>
      <c r="B3" s="138"/>
      <c r="C3" s="139"/>
      <c r="D3" s="140">
        <v>163419</v>
      </c>
      <c r="E3" s="141"/>
      <c r="F3" s="142">
        <v>118124</v>
      </c>
      <c r="G3" s="143"/>
      <c r="H3" s="144"/>
    </row>
    <row r="4" spans="1:8">
      <c r="A4" s="145"/>
      <c r="B4" s="146"/>
      <c r="C4" s="147"/>
      <c r="D4" s="148">
        <v>52302</v>
      </c>
      <c r="E4" s="149"/>
      <c r="F4" s="150">
        <v>54614</v>
      </c>
      <c r="G4" s="151"/>
      <c r="H4" s="152"/>
    </row>
    <row r="5" spans="1:8">
      <c r="A5" s="133" t="s">
        <v>544</v>
      </c>
      <c r="B5" s="138"/>
      <c r="C5" s="139"/>
      <c r="D5" s="140">
        <v>107610</v>
      </c>
      <c r="E5" s="141"/>
      <c r="F5" s="142">
        <v>101693</v>
      </c>
      <c r="G5" s="143"/>
      <c r="H5" s="144"/>
    </row>
    <row r="6" spans="1:8">
      <c r="A6" s="145"/>
      <c r="B6" s="146"/>
      <c r="C6" s="147"/>
      <c r="D6" s="148">
        <v>68367</v>
      </c>
      <c r="E6" s="149"/>
      <c r="F6" s="150">
        <v>51066</v>
      </c>
      <c r="G6" s="151"/>
      <c r="H6" s="152"/>
    </row>
    <row r="7" spans="1:8">
      <c r="A7" s="133" t="s">
        <v>545</v>
      </c>
      <c r="B7" s="138"/>
      <c r="C7" s="139"/>
      <c r="D7" s="140">
        <v>134744</v>
      </c>
      <c r="E7" s="141"/>
      <c r="F7" s="142">
        <v>96635</v>
      </c>
      <c r="G7" s="143"/>
      <c r="H7" s="144"/>
    </row>
    <row r="8" spans="1:8">
      <c r="A8" s="145"/>
      <c r="B8" s="146"/>
      <c r="C8" s="147"/>
      <c r="D8" s="148">
        <v>77639</v>
      </c>
      <c r="E8" s="149"/>
      <c r="F8" s="150">
        <v>44408</v>
      </c>
      <c r="G8" s="151"/>
      <c r="H8" s="152"/>
    </row>
    <row r="9" spans="1:8">
      <c r="A9" s="133" t="s">
        <v>546</v>
      </c>
      <c r="B9" s="138"/>
      <c r="C9" s="139"/>
      <c r="D9" s="140">
        <v>35039</v>
      </c>
      <c r="E9" s="141"/>
      <c r="F9" s="142">
        <v>115123</v>
      </c>
      <c r="G9" s="143"/>
      <c r="H9" s="144"/>
    </row>
    <row r="10" spans="1:8">
      <c r="A10" s="145"/>
      <c r="B10" s="146"/>
      <c r="C10" s="147"/>
      <c r="D10" s="148">
        <v>23714</v>
      </c>
      <c r="E10" s="149"/>
      <c r="F10" s="150">
        <v>46026</v>
      </c>
      <c r="G10" s="151"/>
      <c r="H10" s="152"/>
    </row>
    <row r="11" spans="1:8">
      <c r="A11" s="133" t="s">
        <v>547</v>
      </c>
      <c r="B11" s="138"/>
      <c r="C11" s="139"/>
      <c r="D11" s="140">
        <v>92494</v>
      </c>
      <c r="E11" s="141"/>
      <c r="F11" s="142">
        <v>98899</v>
      </c>
      <c r="G11" s="143"/>
      <c r="H11" s="144"/>
    </row>
    <row r="12" spans="1:8">
      <c r="A12" s="145"/>
      <c r="B12" s="146"/>
      <c r="C12" s="153"/>
      <c r="D12" s="148">
        <v>63329</v>
      </c>
      <c r="E12" s="149"/>
      <c r="F12" s="150">
        <v>43734</v>
      </c>
      <c r="G12" s="151"/>
      <c r="H12" s="152"/>
    </row>
    <row r="13" spans="1:8">
      <c r="A13" s="133"/>
      <c r="B13" s="138"/>
      <c r="C13" s="154"/>
      <c r="D13" s="155">
        <v>106661</v>
      </c>
      <c r="E13" s="156"/>
      <c r="F13" s="157">
        <v>106095</v>
      </c>
      <c r="G13" s="158"/>
      <c r="H13" s="144"/>
    </row>
    <row r="14" spans="1:8">
      <c r="A14" s="145"/>
      <c r="B14" s="146"/>
      <c r="C14" s="147"/>
      <c r="D14" s="148">
        <v>57070</v>
      </c>
      <c r="E14" s="149"/>
      <c r="F14" s="150">
        <v>47970</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5.81</v>
      </c>
      <c r="C19" s="159">
        <f>ROUND(VALUE(SUBSTITUTE(実質収支比率等に係る経年分析!G$48,"▲","-")),2)</f>
        <v>5.65</v>
      </c>
      <c r="D19" s="159">
        <f>ROUND(VALUE(SUBSTITUTE(実質収支比率等に係る経年分析!H$48,"▲","-")),2)</f>
        <v>1.67</v>
      </c>
      <c r="E19" s="159">
        <f>ROUND(VALUE(SUBSTITUTE(実質収支比率等に係る経年分析!I$48,"▲","-")),2)</f>
        <v>3.25</v>
      </c>
      <c r="F19" s="159">
        <f>ROUND(VALUE(SUBSTITUTE(実質収支比率等に係る経年分析!J$48,"▲","-")),2)</f>
        <v>2.1</v>
      </c>
    </row>
    <row r="20" spans="1:11">
      <c r="A20" s="159" t="s">
        <v>50</v>
      </c>
      <c r="B20" s="159">
        <f>ROUND(VALUE(SUBSTITUTE(実質収支比率等に係る経年分析!F$47,"▲","-")),2)</f>
        <v>19.3</v>
      </c>
      <c r="C20" s="159">
        <f>ROUND(VALUE(SUBSTITUTE(実質収支比率等に係る経年分析!G$47,"▲","-")),2)</f>
        <v>22.41</v>
      </c>
      <c r="D20" s="159">
        <f>ROUND(VALUE(SUBSTITUTE(実質収支比率等に係る経年分析!H$47,"▲","-")),2)</f>
        <v>25.58</v>
      </c>
      <c r="E20" s="159">
        <f>ROUND(VALUE(SUBSTITUTE(実質収支比率等に係る経年分析!I$47,"▲","-")),2)</f>
        <v>22.53</v>
      </c>
      <c r="F20" s="159">
        <f>ROUND(VALUE(SUBSTITUTE(実質収支比率等に係る経年分析!J$47,"▲","-")),2)</f>
        <v>15.56</v>
      </c>
    </row>
    <row r="21" spans="1:11">
      <c r="A21" s="159" t="s">
        <v>51</v>
      </c>
      <c r="B21" s="159">
        <f>IF(ISNUMBER(VALUE(SUBSTITUTE(実質収支比率等に係る経年分析!F$49,"▲","-"))),ROUND(VALUE(SUBSTITUTE(実質収支比率等に係る経年分析!F$49,"▲","-")),2),NA())</f>
        <v>3.95</v>
      </c>
      <c r="C21" s="159">
        <f>IF(ISNUMBER(VALUE(SUBSTITUTE(実質収支比率等に係る経年分析!G$49,"▲","-"))),ROUND(VALUE(SUBSTITUTE(実質収支比率等に係る経年分析!G$49,"▲","-")),2),NA())</f>
        <v>2.75</v>
      </c>
      <c r="D21" s="159">
        <f>IF(ISNUMBER(VALUE(SUBSTITUTE(実質収支比率等に係る経年分析!H$49,"▲","-"))),ROUND(VALUE(SUBSTITUTE(実質収支比率等に係る経年分析!H$49,"▲","-")),2),NA())</f>
        <v>-1.23</v>
      </c>
      <c r="E21" s="159">
        <f>IF(ISNUMBER(VALUE(SUBSTITUTE(実質収支比率等に係る経年分析!I$49,"▲","-"))),ROUND(VALUE(SUBSTITUTE(実質収支比率等に係る経年分析!I$49,"▲","-")),2),NA())</f>
        <v>-2.59</v>
      </c>
      <c r="F21" s="159">
        <f>IF(ISNUMBER(VALUE(SUBSTITUTE(実質収支比率等に係る経年分析!J$49,"▲","-"))),ROUND(VALUE(SUBSTITUTE(実質収支比率等に係る経年分析!J$49,"▲","-")),2),NA())</f>
        <v>-8.44</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0.35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0.69</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0.44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7.0000000000000007E-2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電気事業特別会計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0.08</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c r="A30" s="160" t="str">
        <f>IF(連結実質赤字比率に係る赤字・黒字の構成分析!C$40="",NA(),連結実質赤字比率に係る赤字・黒字の構成分析!C$40)</f>
        <v>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豊平病院事業会計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0.57999999999999996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0.28999999999999998</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3.16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2203</v>
      </c>
      <c r="E42" s="161"/>
      <c r="F42" s="161"/>
      <c r="G42" s="161">
        <f>'実質公債費比率（分子）の構造'!L$52</f>
        <v>2205</v>
      </c>
      <c r="H42" s="161"/>
      <c r="I42" s="161"/>
      <c r="J42" s="161">
        <f>'実質公債費比率（分子）の構造'!M$52</f>
        <v>2172</v>
      </c>
      <c r="K42" s="161"/>
      <c r="L42" s="161"/>
      <c r="M42" s="161">
        <f>'実質公債費比率（分子）の構造'!N$52</f>
        <v>2086</v>
      </c>
      <c r="N42" s="161"/>
      <c r="O42" s="161"/>
      <c r="P42" s="161">
        <f>'実質公債費比率（分子）の構造'!O$52</f>
        <v>2066</v>
      </c>
    </row>
    <row r="43" spans="1:16">
      <c r="A43" s="161" t="s">
        <v>59</v>
      </c>
      <c r="B43" s="161">
        <f>'実質公債費比率（分子）の構造'!K$51</f>
        <v>0</v>
      </c>
      <c r="C43" s="161"/>
      <c r="D43" s="161"/>
      <c r="E43" s="161">
        <f>'実質公債費比率（分子）の構造'!L$51</f>
        <v>0</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c r="A44" s="161" t="s">
        <v>60</v>
      </c>
      <c r="B44" s="161">
        <f>'実質公債費比率（分子）の構造'!K$50</f>
        <v>31</v>
      </c>
      <c r="C44" s="161"/>
      <c r="D44" s="161"/>
      <c r="E44" s="161">
        <f>'実質公債費比率（分子）の構造'!L$50</f>
        <v>16</v>
      </c>
      <c r="F44" s="161"/>
      <c r="G44" s="161"/>
      <c r="H44" s="161">
        <f>'実質公債費比率（分子）の構造'!M$50</f>
        <v>17</v>
      </c>
      <c r="I44" s="161"/>
      <c r="J44" s="161"/>
      <c r="K44" s="161">
        <f>'実質公債費比率（分子）の構造'!N$50</f>
        <v>7</v>
      </c>
      <c r="L44" s="161"/>
      <c r="M44" s="161"/>
      <c r="N44" s="161">
        <f>'実質公債費比率（分子）の構造'!O$50</f>
        <v>3</v>
      </c>
      <c r="O44" s="161"/>
      <c r="P44" s="161"/>
    </row>
    <row r="45" spans="1:16">
      <c r="A45" s="161" t="s">
        <v>61</v>
      </c>
      <c r="B45" s="161">
        <f>'実質公債費比率（分子）の構造'!K$49</f>
        <v>1</v>
      </c>
      <c r="C45" s="161"/>
      <c r="D45" s="161"/>
      <c r="E45" s="161">
        <f>'実質公債費比率（分子）の構造'!L$49</f>
        <v>1</v>
      </c>
      <c r="F45" s="161"/>
      <c r="G45" s="161"/>
      <c r="H45" s="161">
        <f>'実質公債費比率（分子）の構造'!M$49</f>
        <v>1</v>
      </c>
      <c r="I45" s="161"/>
      <c r="J45" s="161"/>
      <c r="K45" s="161">
        <f>'実質公債費比率（分子）の構造'!N$49</f>
        <v>1</v>
      </c>
      <c r="L45" s="161"/>
      <c r="M45" s="161"/>
      <c r="N45" s="161" t="str">
        <f>'実質公債費比率（分子）の構造'!O$49</f>
        <v>-</v>
      </c>
      <c r="O45" s="161"/>
      <c r="P45" s="161"/>
    </row>
    <row r="46" spans="1:16">
      <c r="A46" s="161" t="s">
        <v>62</v>
      </c>
      <c r="B46" s="161">
        <f>'実質公債費比率（分子）の構造'!K$48</f>
        <v>796</v>
      </c>
      <c r="C46" s="161"/>
      <c r="D46" s="161"/>
      <c r="E46" s="161">
        <f>'実質公債費比率（分子）の構造'!L$48</f>
        <v>813</v>
      </c>
      <c r="F46" s="161"/>
      <c r="G46" s="161"/>
      <c r="H46" s="161">
        <f>'実質公債費比率（分子）の構造'!M$48</f>
        <v>834</v>
      </c>
      <c r="I46" s="161"/>
      <c r="J46" s="161"/>
      <c r="K46" s="161">
        <f>'実質公債費比率（分子）の構造'!N$48</f>
        <v>818</v>
      </c>
      <c r="L46" s="161"/>
      <c r="M46" s="161"/>
      <c r="N46" s="161">
        <f>'実質公債費比率（分子）の構造'!O$48</f>
        <v>811</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2787</v>
      </c>
      <c r="C49" s="161"/>
      <c r="D49" s="161"/>
      <c r="E49" s="161">
        <f>'実質公債費比率（分子）の構造'!L$45</f>
        <v>2709</v>
      </c>
      <c r="F49" s="161"/>
      <c r="G49" s="161"/>
      <c r="H49" s="161">
        <f>'実質公債費比率（分子）の構造'!M$45</f>
        <v>2659</v>
      </c>
      <c r="I49" s="161"/>
      <c r="J49" s="161"/>
      <c r="K49" s="161">
        <f>'実質公債費比率（分子）の構造'!N$45</f>
        <v>2487</v>
      </c>
      <c r="L49" s="161"/>
      <c r="M49" s="161"/>
      <c r="N49" s="161">
        <f>'実質公債費比率（分子）の構造'!O$45</f>
        <v>2396</v>
      </c>
      <c r="O49" s="161"/>
      <c r="P49" s="161"/>
    </row>
    <row r="50" spans="1:16">
      <c r="A50" s="161" t="s">
        <v>66</v>
      </c>
      <c r="B50" s="161" t="e">
        <f>NA()</f>
        <v>#N/A</v>
      </c>
      <c r="C50" s="161">
        <f>IF(ISNUMBER('実質公債費比率（分子）の構造'!K$53),'実質公債費比率（分子）の構造'!K$53,NA())</f>
        <v>1412</v>
      </c>
      <c r="D50" s="161" t="e">
        <f>NA()</f>
        <v>#N/A</v>
      </c>
      <c r="E50" s="161" t="e">
        <f>NA()</f>
        <v>#N/A</v>
      </c>
      <c r="F50" s="161">
        <f>IF(ISNUMBER('実質公債費比率（分子）の構造'!L$53),'実質公債費比率（分子）の構造'!L$53,NA())</f>
        <v>1334</v>
      </c>
      <c r="G50" s="161" t="e">
        <f>NA()</f>
        <v>#N/A</v>
      </c>
      <c r="H50" s="161" t="e">
        <f>NA()</f>
        <v>#N/A</v>
      </c>
      <c r="I50" s="161">
        <f>IF(ISNUMBER('実質公債費比率（分子）の構造'!M$53),'実質公債費比率（分子）の構造'!M$53,NA())</f>
        <v>1340</v>
      </c>
      <c r="J50" s="161" t="e">
        <f>NA()</f>
        <v>#N/A</v>
      </c>
      <c r="K50" s="161" t="e">
        <f>NA()</f>
        <v>#N/A</v>
      </c>
      <c r="L50" s="161">
        <f>IF(ISNUMBER('実質公債費比率（分子）の構造'!N$53),'実質公債費比率（分子）の構造'!N$53,NA())</f>
        <v>1227</v>
      </c>
      <c r="M50" s="161" t="e">
        <f>NA()</f>
        <v>#N/A</v>
      </c>
      <c r="N50" s="161" t="e">
        <f>NA()</f>
        <v>#N/A</v>
      </c>
      <c r="O50" s="161">
        <f>IF(ISNUMBER('実質公債費比率（分子）の構造'!O$53),'実質公債費比率（分子）の構造'!O$53,NA())</f>
        <v>1144</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19438</v>
      </c>
      <c r="E56" s="160"/>
      <c r="F56" s="160"/>
      <c r="G56" s="160">
        <f>'将来負担比率（分子）の構造'!J$52</f>
        <v>19284</v>
      </c>
      <c r="H56" s="160"/>
      <c r="I56" s="160"/>
      <c r="J56" s="160">
        <f>'将来負担比率（分子）の構造'!K$52</f>
        <v>19362</v>
      </c>
      <c r="K56" s="160"/>
      <c r="L56" s="160"/>
      <c r="M56" s="160">
        <f>'将来負担比率（分子）の構造'!L$52</f>
        <v>18511</v>
      </c>
      <c r="N56" s="160"/>
      <c r="O56" s="160"/>
      <c r="P56" s="160">
        <f>'将来負担比率（分子）の構造'!M$52</f>
        <v>18395</v>
      </c>
    </row>
    <row r="57" spans="1:16">
      <c r="A57" s="160" t="s">
        <v>36</v>
      </c>
      <c r="B57" s="160"/>
      <c r="C57" s="160"/>
      <c r="D57" s="160">
        <f>'将来負担比率（分子）の構造'!I$51</f>
        <v>101</v>
      </c>
      <c r="E57" s="160"/>
      <c r="F57" s="160"/>
      <c r="G57" s="160">
        <f>'将来負担比率（分子）の構造'!J$51</f>
        <v>80</v>
      </c>
      <c r="H57" s="160"/>
      <c r="I57" s="160"/>
      <c r="J57" s="160">
        <f>'将来負担比率（分子）の構造'!K$51</f>
        <v>63</v>
      </c>
      <c r="K57" s="160"/>
      <c r="L57" s="160"/>
      <c r="M57" s="160">
        <f>'将来負担比率（分子）の構造'!L$51</f>
        <v>59</v>
      </c>
      <c r="N57" s="160"/>
      <c r="O57" s="160"/>
      <c r="P57" s="160">
        <f>'将来負担比率（分子）の構造'!M$51</f>
        <v>53</v>
      </c>
    </row>
    <row r="58" spans="1:16">
      <c r="A58" s="160" t="s">
        <v>35</v>
      </c>
      <c r="B58" s="160"/>
      <c r="C58" s="160"/>
      <c r="D58" s="160">
        <f>'将来負担比率（分子）の構造'!I$50</f>
        <v>2983</v>
      </c>
      <c r="E58" s="160"/>
      <c r="F58" s="160"/>
      <c r="G58" s="160">
        <f>'将来負担比率（分子）の構造'!J$50</f>
        <v>3062</v>
      </c>
      <c r="H58" s="160"/>
      <c r="I58" s="160"/>
      <c r="J58" s="160">
        <f>'将来負担比率（分子）の構造'!K$50</f>
        <v>3330</v>
      </c>
      <c r="K58" s="160"/>
      <c r="L58" s="160"/>
      <c r="M58" s="160">
        <f>'将来負担比率（分子）の構造'!L$50</f>
        <v>2778</v>
      </c>
      <c r="N58" s="160"/>
      <c r="O58" s="160"/>
      <c r="P58" s="160">
        <f>'将来負担比率（分子）の構造'!M$50</f>
        <v>2117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17</v>
      </c>
      <c r="C61" s="160"/>
      <c r="D61" s="160"/>
      <c r="E61" s="160">
        <f>'将来負担比率（分子）の構造'!J$46</f>
        <v>13</v>
      </c>
      <c r="F61" s="160"/>
      <c r="G61" s="160"/>
      <c r="H61" s="160">
        <f>'将来負担比率（分子）の構造'!K$46</f>
        <v>11</v>
      </c>
      <c r="I61" s="160"/>
      <c r="J61" s="160"/>
      <c r="K61" s="160">
        <f>'将来負担比率（分子）の構造'!L$46</f>
        <v>7</v>
      </c>
      <c r="L61" s="160"/>
      <c r="M61" s="160"/>
      <c r="N61" s="160">
        <f>'将来負担比率（分子）の構造'!M$46</f>
        <v>4</v>
      </c>
      <c r="O61" s="160"/>
      <c r="P61" s="160"/>
    </row>
    <row r="62" spans="1:16">
      <c r="A62" s="160" t="s">
        <v>29</v>
      </c>
      <c r="B62" s="160">
        <f>'将来負担比率（分子）の構造'!I$45</f>
        <v>2999</v>
      </c>
      <c r="C62" s="160"/>
      <c r="D62" s="160"/>
      <c r="E62" s="160">
        <f>'将来負担比率（分子）の構造'!J$45</f>
        <v>2809</v>
      </c>
      <c r="F62" s="160"/>
      <c r="G62" s="160"/>
      <c r="H62" s="160">
        <f>'将来負担比率（分子）の構造'!K$45</f>
        <v>2771</v>
      </c>
      <c r="I62" s="160"/>
      <c r="J62" s="160"/>
      <c r="K62" s="160">
        <f>'将来負担比率（分子）の構造'!L$45</f>
        <v>2798</v>
      </c>
      <c r="L62" s="160"/>
      <c r="M62" s="160"/>
      <c r="N62" s="160">
        <f>'将来負担比率（分子）の構造'!M$45</f>
        <v>2834</v>
      </c>
      <c r="O62" s="160"/>
      <c r="P62" s="160"/>
    </row>
    <row r="63" spans="1:16">
      <c r="A63" s="160" t="s">
        <v>28</v>
      </c>
      <c r="B63" s="160">
        <f>'将来負担比率（分子）の構造'!I$44</f>
        <v>4</v>
      </c>
      <c r="C63" s="160"/>
      <c r="D63" s="160"/>
      <c r="E63" s="160">
        <f>'将来負担比率（分子）の構造'!J$44</f>
        <v>3</v>
      </c>
      <c r="F63" s="160"/>
      <c r="G63" s="160"/>
      <c r="H63" s="160">
        <f>'将来負担比率（分子）の構造'!K$44</f>
        <v>1</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9381</v>
      </c>
      <c r="C64" s="160"/>
      <c r="D64" s="160"/>
      <c r="E64" s="160">
        <f>'将来負担比率（分子）の構造'!J$43</f>
        <v>8959</v>
      </c>
      <c r="F64" s="160"/>
      <c r="G64" s="160"/>
      <c r="H64" s="160">
        <f>'将来負担比率（分子）の構造'!K$43</f>
        <v>8557</v>
      </c>
      <c r="I64" s="160"/>
      <c r="J64" s="160"/>
      <c r="K64" s="160">
        <f>'将来負担比率（分子）の構造'!L$43</f>
        <v>8017</v>
      </c>
      <c r="L64" s="160"/>
      <c r="M64" s="160"/>
      <c r="N64" s="160">
        <f>'将来負担比率（分子）の構造'!M$43</f>
        <v>7461</v>
      </c>
      <c r="O64" s="160"/>
      <c r="P64" s="160"/>
    </row>
    <row r="65" spans="1:16">
      <c r="A65" s="160" t="s">
        <v>26</v>
      </c>
      <c r="B65" s="160">
        <f>'将来負担比率（分子）の構造'!I$42</f>
        <v>115</v>
      </c>
      <c r="C65" s="160"/>
      <c r="D65" s="160"/>
      <c r="E65" s="160">
        <f>'将来負担比率（分子）の構造'!J$42</f>
        <v>77</v>
      </c>
      <c r="F65" s="160"/>
      <c r="G65" s="160"/>
      <c r="H65" s="160">
        <f>'将来負担比率（分子）の構造'!K$42</f>
        <v>78</v>
      </c>
      <c r="I65" s="160"/>
      <c r="J65" s="160"/>
      <c r="K65" s="160">
        <f>'将来負担比率（分子）の構造'!L$42</f>
        <v>69</v>
      </c>
      <c r="L65" s="160"/>
      <c r="M65" s="160"/>
      <c r="N65" s="160">
        <f>'将来負担比率（分子）の構造'!M$42</f>
        <v>50</v>
      </c>
      <c r="O65" s="160"/>
      <c r="P65" s="160"/>
    </row>
    <row r="66" spans="1:16">
      <c r="A66" s="160" t="s">
        <v>25</v>
      </c>
      <c r="B66" s="160">
        <f>'将来負担比率（分子）の構造'!I$41</f>
        <v>18707</v>
      </c>
      <c r="C66" s="160"/>
      <c r="D66" s="160"/>
      <c r="E66" s="160">
        <f>'将来負担比率（分子）の構造'!J$41</f>
        <v>18377</v>
      </c>
      <c r="F66" s="160"/>
      <c r="G66" s="160"/>
      <c r="H66" s="160">
        <f>'将来負担比率（分子）の構造'!K$41</f>
        <v>18386</v>
      </c>
      <c r="I66" s="160"/>
      <c r="J66" s="160"/>
      <c r="K66" s="160">
        <f>'将来負担比率（分子）の構造'!L$41</f>
        <v>17338</v>
      </c>
      <c r="L66" s="160"/>
      <c r="M66" s="160"/>
      <c r="N66" s="160">
        <f>'将来負担比率（分子）の構造'!M$41</f>
        <v>17350</v>
      </c>
      <c r="O66" s="160"/>
      <c r="P66" s="160"/>
    </row>
    <row r="67" spans="1:16">
      <c r="A67" s="160" t="s">
        <v>70</v>
      </c>
      <c r="B67" s="160" t="e">
        <f>NA()</f>
        <v>#N/A</v>
      </c>
      <c r="C67" s="160">
        <f>IF(ISNUMBER('将来負担比率（分子）の構造'!I$53), IF('将来負担比率（分子）の構造'!I$53 &lt; 0, 0, '将来負担比率（分子）の構造'!I$53), NA())</f>
        <v>8701</v>
      </c>
      <c r="D67" s="160" t="e">
        <f>NA()</f>
        <v>#N/A</v>
      </c>
      <c r="E67" s="160" t="e">
        <f>NA()</f>
        <v>#N/A</v>
      </c>
      <c r="F67" s="160">
        <f>IF(ISNUMBER('将来負担比率（分子）の構造'!J$53), IF('将来負担比率（分子）の構造'!J$53 &lt; 0, 0, '将来負担比率（分子）の構造'!J$53), NA())</f>
        <v>7813</v>
      </c>
      <c r="G67" s="160" t="e">
        <f>NA()</f>
        <v>#N/A</v>
      </c>
      <c r="H67" s="160" t="e">
        <f>NA()</f>
        <v>#N/A</v>
      </c>
      <c r="I67" s="160">
        <f>IF(ISNUMBER('将来負担比率（分子）の構造'!K$53), IF('将来負担比率（分子）の構造'!K$53 &lt; 0, 0, '将来負担比率（分子）の構造'!K$53), NA())</f>
        <v>7050</v>
      </c>
      <c r="J67" s="160" t="e">
        <f>NA()</f>
        <v>#N/A</v>
      </c>
      <c r="K67" s="160" t="e">
        <f>NA()</f>
        <v>#N/A</v>
      </c>
      <c r="L67" s="160">
        <f>IF(ISNUMBER('将来負担比率（分子）の構造'!L$53), IF('将来負担比率（分子）の構造'!L$53 &lt; 0, 0, '将来負担比率（分子）の構造'!L$53), NA())</f>
        <v>6881</v>
      </c>
      <c r="M67" s="160" t="e">
        <f>NA()</f>
        <v>#N/A</v>
      </c>
      <c r="N67" s="160" t="e">
        <f>NA()</f>
        <v>#N/A</v>
      </c>
      <c r="O67" s="160">
        <f>IF(ISNUMBER('将来負担比率（分子）の構造'!M$53), IF('将来負担比率（分子）の構造'!M$53 &lt; 0, 0, '将来負担比率（分子）の構造'!M$53), NA())</f>
        <v>7134</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2590</v>
      </c>
      <c r="C72" s="164">
        <f>基金残高に係る経年分析!G55</f>
        <v>2192</v>
      </c>
      <c r="D72" s="164">
        <f>基金残高に係る経年分析!H55</f>
        <v>1495</v>
      </c>
    </row>
    <row r="73" spans="1:16">
      <c r="A73" s="163" t="s">
        <v>73</v>
      </c>
      <c r="B73" s="164">
        <f>基金残高に係る経年分析!F56</f>
        <v>338</v>
      </c>
      <c r="C73" s="164">
        <f>基金残高に係る経年分析!G56</f>
        <v>216</v>
      </c>
      <c r="D73" s="164">
        <f>基金残高に係る経年分析!H56</f>
        <v>216</v>
      </c>
    </row>
    <row r="74" spans="1:16">
      <c r="A74" s="163" t="s">
        <v>74</v>
      </c>
      <c r="B74" s="164">
        <f>基金残高に係る経年分析!F57</f>
        <v>1038</v>
      </c>
      <c r="C74" s="164">
        <f>基金残高に係る経年分析!G57</f>
        <v>1121</v>
      </c>
      <c r="D74" s="164">
        <f>基金残高に係る経年分析!H57</f>
        <v>1146</v>
      </c>
    </row>
  </sheetData>
  <sheetProtection algorithmName="SHA-512" hashValue="S/VkvUjxrP3kg7sKDAjYd/S3ALQpTSpm6zLEyvS2xwEpMQzlw+MLn9DRKnLr6EOuSvPriAdDwSorhSR4Gi7s2w==" saltValue="5qeKWprjCId9fQuKO6QK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2936536</v>
      </c>
      <c r="S5" s="669"/>
      <c r="T5" s="669"/>
      <c r="U5" s="669"/>
      <c r="V5" s="669"/>
      <c r="W5" s="669"/>
      <c r="X5" s="669"/>
      <c r="Y5" s="715"/>
      <c r="Z5" s="733">
        <v>16.899999999999999</v>
      </c>
      <c r="AA5" s="733"/>
      <c r="AB5" s="733"/>
      <c r="AC5" s="733"/>
      <c r="AD5" s="734">
        <v>2936536</v>
      </c>
      <c r="AE5" s="734"/>
      <c r="AF5" s="734"/>
      <c r="AG5" s="734"/>
      <c r="AH5" s="734"/>
      <c r="AI5" s="734"/>
      <c r="AJ5" s="734"/>
      <c r="AK5" s="734"/>
      <c r="AL5" s="716">
        <v>31.7</v>
      </c>
      <c r="AM5" s="685"/>
      <c r="AN5" s="685"/>
      <c r="AO5" s="717"/>
      <c r="AP5" s="702" t="s">
        <v>222</v>
      </c>
      <c r="AQ5" s="703"/>
      <c r="AR5" s="703"/>
      <c r="AS5" s="703"/>
      <c r="AT5" s="703"/>
      <c r="AU5" s="703"/>
      <c r="AV5" s="703"/>
      <c r="AW5" s="703"/>
      <c r="AX5" s="703"/>
      <c r="AY5" s="703"/>
      <c r="AZ5" s="703"/>
      <c r="BA5" s="703"/>
      <c r="BB5" s="703"/>
      <c r="BC5" s="703"/>
      <c r="BD5" s="703"/>
      <c r="BE5" s="703"/>
      <c r="BF5" s="704"/>
      <c r="BG5" s="603">
        <v>2928470</v>
      </c>
      <c r="BH5" s="606"/>
      <c r="BI5" s="606"/>
      <c r="BJ5" s="606"/>
      <c r="BK5" s="606"/>
      <c r="BL5" s="606"/>
      <c r="BM5" s="606"/>
      <c r="BN5" s="607"/>
      <c r="BO5" s="665">
        <v>99.7</v>
      </c>
      <c r="BP5" s="665"/>
      <c r="BQ5" s="665"/>
      <c r="BR5" s="665"/>
      <c r="BS5" s="666" t="s">
        <v>124</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225138</v>
      </c>
      <c r="S6" s="606"/>
      <c r="T6" s="606"/>
      <c r="U6" s="606"/>
      <c r="V6" s="606"/>
      <c r="W6" s="606"/>
      <c r="X6" s="606"/>
      <c r="Y6" s="607"/>
      <c r="Z6" s="665">
        <v>1.3</v>
      </c>
      <c r="AA6" s="665"/>
      <c r="AB6" s="665"/>
      <c r="AC6" s="665"/>
      <c r="AD6" s="666">
        <v>225138</v>
      </c>
      <c r="AE6" s="666"/>
      <c r="AF6" s="666"/>
      <c r="AG6" s="666"/>
      <c r="AH6" s="666"/>
      <c r="AI6" s="666"/>
      <c r="AJ6" s="666"/>
      <c r="AK6" s="666"/>
      <c r="AL6" s="608">
        <v>2.4</v>
      </c>
      <c r="AM6" s="609"/>
      <c r="AN6" s="609"/>
      <c r="AO6" s="667"/>
      <c r="AP6" s="600" t="s">
        <v>227</v>
      </c>
      <c r="AQ6" s="601"/>
      <c r="AR6" s="601"/>
      <c r="AS6" s="601"/>
      <c r="AT6" s="601"/>
      <c r="AU6" s="601"/>
      <c r="AV6" s="601"/>
      <c r="AW6" s="601"/>
      <c r="AX6" s="601"/>
      <c r="AY6" s="601"/>
      <c r="AZ6" s="601"/>
      <c r="BA6" s="601"/>
      <c r="BB6" s="601"/>
      <c r="BC6" s="601"/>
      <c r="BD6" s="601"/>
      <c r="BE6" s="601"/>
      <c r="BF6" s="602"/>
      <c r="BG6" s="603">
        <v>2928470</v>
      </c>
      <c r="BH6" s="606"/>
      <c r="BI6" s="606"/>
      <c r="BJ6" s="606"/>
      <c r="BK6" s="606"/>
      <c r="BL6" s="606"/>
      <c r="BM6" s="606"/>
      <c r="BN6" s="607"/>
      <c r="BO6" s="665">
        <v>99.7</v>
      </c>
      <c r="BP6" s="665"/>
      <c r="BQ6" s="665"/>
      <c r="BR6" s="665"/>
      <c r="BS6" s="666" t="s">
        <v>124</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102464</v>
      </c>
      <c r="CS6" s="606"/>
      <c r="CT6" s="606"/>
      <c r="CU6" s="606"/>
      <c r="CV6" s="606"/>
      <c r="CW6" s="606"/>
      <c r="CX6" s="606"/>
      <c r="CY6" s="607"/>
      <c r="CZ6" s="716">
        <v>0.6</v>
      </c>
      <c r="DA6" s="685"/>
      <c r="DB6" s="685"/>
      <c r="DC6" s="719"/>
      <c r="DD6" s="611" t="s">
        <v>124</v>
      </c>
      <c r="DE6" s="606"/>
      <c r="DF6" s="606"/>
      <c r="DG6" s="606"/>
      <c r="DH6" s="606"/>
      <c r="DI6" s="606"/>
      <c r="DJ6" s="606"/>
      <c r="DK6" s="606"/>
      <c r="DL6" s="606"/>
      <c r="DM6" s="606"/>
      <c r="DN6" s="606"/>
      <c r="DO6" s="606"/>
      <c r="DP6" s="607"/>
      <c r="DQ6" s="611">
        <v>102453</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4078</v>
      </c>
      <c r="S7" s="606"/>
      <c r="T7" s="606"/>
      <c r="U7" s="606"/>
      <c r="V7" s="606"/>
      <c r="W7" s="606"/>
      <c r="X7" s="606"/>
      <c r="Y7" s="607"/>
      <c r="Z7" s="665">
        <v>0</v>
      </c>
      <c r="AA7" s="665"/>
      <c r="AB7" s="665"/>
      <c r="AC7" s="665"/>
      <c r="AD7" s="666">
        <v>4078</v>
      </c>
      <c r="AE7" s="666"/>
      <c r="AF7" s="666"/>
      <c r="AG7" s="666"/>
      <c r="AH7" s="666"/>
      <c r="AI7" s="666"/>
      <c r="AJ7" s="666"/>
      <c r="AK7" s="666"/>
      <c r="AL7" s="608">
        <v>0</v>
      </c>
      <c r="AM7" s="609"/>
      <c r="AN7" s="609"/>
      <c r="AO7" s="667"/>
      <c r="AP7" s="600" t="s">
        <v>230</v>
      </c>
      <c r="AQ7" s="601"/>
      <c r="AR7" s="601"/>
      <c r="AS7" s="601"/>
      <c r="AT7" s="601"/>
      <c r="AU7" s="601"/>
      <c r="AV7" s="601"/>
      <c r="AW7" s="601"/>
      <c r="AX7" s="601"/>
      <c r="AY7" s="601"/>
      <c r="AZ7" s="601"/>
      <c r="BA7" s="601"/>
      <c r="BB7" s="601"/>
      <c r="BC7" s="601"/>
      <c r="BD7" s="601"/>
      <c r="BE7" s="601"/>
      <c r="BF7" s="602"/>
      <c r="BG7" s="603">
        <v>1050022</v>
      </c>
      <c r="BH7" s="606"/>
      <c r="BI7" s="606"/>
      <c r="BJ7" s="606"/>
      <c r="BK7" s="606"/>
      <c r="BL7" s="606"/>
      <c r="BM7" s="606"/>
      <c r="BN7" s="607"/>
      <c r="BO7" s="665">
        <v>35.799999999999997</v>
      </c>
      <c r="BP7" s="665"/>
      <c r="BQ7" s="665"/>
      <c r="BR7" s="665"/>
      <c r="BS7" s="666" t="s">
        <v>124</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2813956</v>
      </c>
      <c r="CS7" s="606"/>
      <c r="CT7" s="606"/>
      <c r="CU7" s="606"/>
      <c r="CV7" s="606"/>
      <c r="CW7" s="606"/>
      <c r="CX7" s="606"/>
      <c r="CY7" s="607"/>
      <c r="CZ7" s="665">
        <v>16.7</v>
      </c>
      <c r="DA7" s="665"/>
      <c r="DB7" s="665"/>
      <c r="DC7" s="665"/>
      <c r="DD7" s="611">
        <v>89597</v>
      </c>
      <c r="DE7" s="606"/>
      <c r="DF7" s="606"/>
      <c r="DG7" s="606"/>
      <c r="DH7" s="606"/>
      <c r="DI7" s="606"/>
      <c r="DJ7" s="606"/>
      <c r="DK7" s="606"/>
      <c r="DL7" s="606"/>
      <c r="DM7" s="606"/>
      <c r="DN7" s="606"/>
      <c r="DO7" s="606"/>
      <c r="DP7" s="607"/>
      <c r="DQ7" s="611">
        <v>1771349</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9102</v>
      </c>
      <c r="S8" s="606"/>
      <c r="T8" s="606"/>
      <c r="U8" s="606"/>
      <c r="V8" s="606"/>
      <c r="W8" s="606"/>
      <c r="X8" s="606"/>
      <c r="Y8" s="607"/>
      <c r="Z8" s="665">
        <v>0.1</v>
      </c>
      <c r="AA8" s="665"/>
      <c r="AB8" s="665"/>
      <c r="AC8" s="665"/>
      <c r="AD8" s="666">
        <v>9102</v>
      </c>
      <c r="AE8" s="666"/>
      <c r="AF8" s="666"/>
      <c r="AG8" s="666"/>
      <c r="AH8" s="666"/>
      <c r="AI8" s="666"/>
      <c r="AJ8" s="666"/>
      <c r="AK8" s="666"/>
      <c r="AL8" s="608">
        <v>0.1</v>
      </c>
      <c r="AM8" s="609"/>
      <c r="AN8" s="609"/>
      <c r="AO8" s="667"/>
      <c r="AP8" s="600" t="s">
        <v>233</v>
      </c>
      <c r="AQ8" s="601"/>
      <c r="AR8" s="601"/>
      <c r="AS8" s="601"/>
      <c r="AT8" s="601"/>
      <c r="AU8" s="601"/>
      <c r="AV8" s="601"/>
      <c r="AW8" s="601"/>
      <c r="AX8" s="601"/>
      <c r="AY8" s="601"/>
      <c r="AZ8" s="601"/>
      <c r="BA8" s="601"/>
      <c r="BB8" s="601"/>
      <c r="BC8" s="601"/>
      <c r="BD8" s="601"/>
      <c r="BE8" s="601"/>
      <c r="BF8" s="602"/>
      <c r="BG8" s="603">
        <v>32393</v>
      </c>
      <c r="BH8" s="606"/>
      <c r="BI8" s="606"/>
      <c r="BJ8" s="606"/>
      <c r="BK8" s="606"/>
      <c r="BL8" s="606"/>
      <c r="BM8" s="606"/>
      <c r="BN8" s="607"/>
      <c r="BO8" s="665">
        <v>1.1000000000000001</v>
      </c>
      <c r="BP8" s="665"/>
      <c r="BQ8" s="665"/>
      <c r="BR8" s="665"/>
      <c r="BS8" s="611" t="s">
        <v>124</v>
      </c>
      <c r="BT8" s="606"/>
      <c r="BU8" s="606"/>
      <c r="BV8" s="606"/>
      <c r="BW8" s="606"/>
      <c r="BX8" s="606"/>
      <c r="BY8" s="606"/>
      <c r="BZ8" s="606"/>
      <c r="CA8" s="606"/>
      <c r="CB8" s="646"/>
      <c r="CD8" s="647" t="s">
        <v>234</v>
      </c>
      <c r="CE8" s="644"/>
      <c r="CF8" s="644"/>
      <c r="CG8" s="644"/>
      <c r="CH8" s="644"/>
      <c r="CI8" s="644"/>
      <c r="CJ8" s="644"/>
      <c r="CK8" s="644"/>
      <c r="CL8" s="644"/>
      <c r="CM8" s="644"/>
      <c r="CN8" s="644"/>
      <c r="CO8" s="644"/>
      <c r="CP8" s="644"/>
      <c r="CQ8" s="645"/>
      <c r="CR8" s="603">
        <v>3438518</v>
      </c>
      <c r="CS8" s="606"/>
      <c r="CT8" s="606"/>
      <c r="CU8" s="606"/>
      <c r="CV8" s="606"/>
      <c r="CW8" s="606"/>
      <c r="CX8" s="606"/>
      <c r="CY8" s="607"/>
      <c r="CZ8" s="665">
        <v>20.399999999999999</v>
      </c>
      <c r="DA8" s="665"/>
      <c r="DB8" s="665"/>
      <c r="DC8" s="665"/>
      <c r="DD8" s="611" t="s">
        <v>124</v>
      </c>
      <c r="DE8" s="606"/>
      <c r="DF8" s="606"/>
      <c r="DG8" s="606"/>
      <c r="DH8" s="606"/>
      <c r="DI8" s="606"/>
      <c r="DJ8" s="606"/>
      <c r="DK8" s="606"/>
      <c r="DL8" s="606"/>
      <c r="DM8" s="606"/>
      <c r="DN8" s="606"/>
      <c r="DO8" s="606"/>
      <c r="DP8" s="607"/>
      <c r="DQ8" s="611">
        <v>1942683</v>
      </c>
      <c r="DR8" s="606"/>
      <c r="DS8" s="606"/>
      <c r="DT8" s="606"/>
      <c r="DU8" s="606"/>
      <c r="DV8" s="606"/>
      <c r="DW8" s="606"/>
      <c r="DX8" s="606"/>
      <c r="DY8" s="606"/>
      <c r="DZ8" s="606"/>
      <c r="EA8" s="606"/>
      <c r="EB8" s="606"/>
      <c r="EC8" s="646"/>
    </row>
    <row r="9" spans="2:143" ht="11.25" customHeight="1">
      <c r="B9" s="600" t="s">
        <v>235</v>
      </c>
      <c r="C9" s="601"/>
      <c r="D9" s="601"/>
      <c r="E9" s="601"/>
      <c r="F9" s="601"/>
      <c r="G9" s="601"/>
      <c r="H9" s="601"/>
      <c r="I9" s="601"/>
      <c r="J9" s="601"/>
      <c r="K9" s="601"/>
      <c r="L9" s="601"/>
      <c r="M9" s="601"/>
      <c r="N9" s="601"/>
      <c r="O9" s="601"/>
      <c r="P9" s="601"/>
      <c r="Q9" s="602"/>
      <c r="R9" s="603">
        <v>8476</v>
      </c>
      <c r="S9" s="606"/>
      <c r="T9" s="606"/>
      <c r="U9" s="606"/>
      <c r="V9" s="606"/>
      <c r="W9" s="606"/>
      <c r="X9" s="606"/>
      <c r="Y9" s="607"/>
      <c r="Z9" s="665">
        <v>0</v>
      </c>
      <c r="AA9" s="665"/>
      <c r="AB9" s="665"/>
      <c r="AC9" s="665"/>
      <c r="AD9" s="666">
        <v>8476</v>
      </c>
      <c r="AE9" s="666"/>
      <c r="AF9" s="666"/>
      <c r="AG9" s="666"/>
      <c r="AH9" s="666"/>
      <c r="AI9" s="666"/>
      <c r="AJ9" s="666"/>
      <c r="AK9" s="666"/>
      <c r="AL9" s="608">
        <v>0.1</v>
      </c>
      <c r="AM9" s="609"/>
      <c r="AN9" s="609"/>
      <c r="AO9" s="667"/>
      <c r="AP9" s="600" t="s">
        <v>236</v>
      </c>
      <c r="AQ9" s="601"/>
      <c r="AR9" s="601"/>
      <c r="AS9" s="601"/>
      <c r="AT9" s="601"/>
      <c r="AU9" s="601"/>
      <c r="AV9" s="601"/>
      <c r="AW9" s="601"/>
      <c r="AX9" s="601"/>
      <c r="AY9" s="601"/>
      <c r="AZ9" s="601"/>
      <c r="BA9" s="601"/>
      <c r="BB9" s="601"/>
      <c r="BC9" s="601"/>
      <c r="BD9" s="601"/>
      <c r="BE9" s="601"/>
      <c r="BF9" s="602"/>
      <c r="BG9" s="603">
        <v>693106</v>
      </c>
      <c r="BH9" s="606"/>
      <c r="BI9" s="606"/>
      <c r="BJ9" s="606"/>
      <c r="BK9" s="606"/>
      <c r="BL9" s="606"/>
      <c r="BM9" s="606"/>
      <c r="BN9" s="607"/>
      <c r="BO9" s="665">
        <v>23.6</v>
      </c>
      <c r="BP9" s="665"/>
      <c r="BQ9" s="665"/>
      <c r="BR9" s="665"/>
      <c r="BS9" s="611" t="s">
        <v>237</v>
      </c>
      <c r="BT9" s="606"/>
      <c r="BU9" s="606"/>
      <c r="BV9" s="606"/>
      <c r="BW9" s="606"/>
      <c r="BX9" s="606"/>
      <c r="BY9" s="606"/>
      <c r="BZ9" s="606"/>
      <c r="CA9" s="606"/>
      <c r="CB9" s="646"/>
      <c r="CD9" s="647" t="s">
        <v>238</v>
      </c>
      <c r="CE9" s="644"/>
      <c r="CF9" s="644"/>
      <c r="CG9" s="644"/>
      <c r="CH9" s="644"/>
      <c r="CI9" s="644"/>
      <c r="CJ9" s="644"/>
      <c r="CK9" s="644"/>
      <c r="CL9" s="644"/>
      <c r="CM9" s="644"/>
      <c r="CN9" s="644"/>
      <c r="CO9" s="644"/>
      <c r="CP9" s="644"/>
      <c r="CQ9" s="645"/>
      <c r="CR9" s="603">
        <v>1353705</v>
      </c>
      <c r="CS9" s="606"/>
      <c r="CT9" s="606"/>
      <c r="CU9" s="606"/>
      <c r="CV9" s="606"/>
      <c r="CW9" s="606"/>
      <c r="CX9" s="606"/>
      <c r="CY9" s="607"/>
      <c r="CZ9" s="665">
        <v>8.1</v>
      </c>
      <c r="DA9" s="665"/>
      <c r="DB9" s="665"/>
      <c r="DC9" s="665"/>
      <c r="DD9" s="611">
        <v>10597</v>
      </c>
      <c r="DE9" s="606"/>
      <c r="DF9" s="606"/>
      <c r="DG9" s="606"/>
      <c r="DH9" s="606"/>
      <c r="DI9" s="606"/>
      <c r="DJ9" s="606"/>
      <c r="DK9" s="606"/>
      <c r="DL9" s="606"/>
      <c r="DM9" s="606"/>
      <c r="DN9" s="606"/>
      <c r="DO9" s="606"/>
      <c r="DP9" s="607"/>
      <c r="DQ9" s="611">
        <v>1194639</v>
      </c>
      <c r="DR9" s="606"/>
      <c r="DS9" s="606"/>
      <c r="DT9" s="606"/>
      <c r="DU9" s="606"/>
      <c r="DV9" s="606"/>
      <c r="DW9" s="606"/>
      <c r="DX9" s="606"/>
      <c r="DY9" s="606"/>
      <c r="DZ9" s="606"/>
      <c r="EA9" s="606"/>
      <c r="EB9" s="606"/>
      <c r="EC9" s="646"/>
    </row>
    <row r="10" spans="2:143" ht="11.25" customHeight="1">
      <c r="B10" s="600" t="s">
        <v>239</v>
      </c>
      <c r="C10" s="601"/>
      <c r="D10" s="601"/>
      <c r="E10" s="601"/>
      <c r="F10" s="601"/>
      <c r="G10" s="601"/>
      <c r="H10" s="601"/>
      <c r="I10" s="601"/>
      <c r="J10" s="601"/>
      <c r="K10" s="601"/>
      <c r="L10" s="601"/>
      <c r="M10" s="601"/>
      <c r="N10" s="601"/>
      <c r="O10" s="601"/>
      <c r="P10" s="601"/>
      <c r="Q10" s="602"/>
      <c r="R10" s="603" t="s">
        <v>124</v>
      </c>
      <c r="S10" s="606"/>
      <c r="T10" s="606"/>
      <c r="U10" s="606"/>
      <c r="V10" s="606"/>
      <c r="W10" s="606"/>
      <c r="X10" s="606"/>
      <c r="Y10" s="607"/>
      <c r="Z10" s="665" t="s">
        <v>237</v>
      </c>
      <c r="AA10" s="665"/>
      <c r="AB10" s="665"/>
      <c r="AC10" s="665"/>
      <c r="AD10" s="666" t="s">
        <v>237</v>
      </c>
      <c r="AE10" s="666"/>
      <c r="AF10" s="666"/>
      <c r="AG10" s="666"/>
      <c r="AH10" s="666"/>
      <c r="AI10" s="666"/>
      <c r="AJ10" s="666"/>
      <c r="AK10" s="666"/>
      <c r="AL10" s="608" t="s">
        <v>237</v>
      </c>
      <c r="AM10" s="609"/>
      <c r="AN10" s="609"/>
      <c r="AO10" s="667"/>
      <c r="AP10" s="600" t="s">
        <v>240</v>
      </c>
      <c r="AQ10" s="601"/>
      <c r="AR10" s="601"/>
      <c r="AS10" s="601"/>
      <c r="AT10" s="601"/>
      <c r="AU10" s="601"/>
      <c r="AV10" s="601"/>
      <c r="AW10" s="601"/>
      <c r="AX10" s="601"/>
      <c r="AY10" s="601"/>
      <c r="AZ10" s="601"/>
      <c r="BA10" s="601"/>
      <c r="BB10" s="601"/>
      <c r="BC10" s="601"/>
      <c r="BD10" s="601"/>
      <c r="BE10" s="601"/>
      <c r="BF10" s="602"/>
      <c r="BG10" s="603">
        <v>70553</v>
      </c>
      <c r="BH10" s="606"/>
      <c r="BI10" s="606"/>
      <c r="BJ10" s="606"/>
      <c r="BK10" s="606"/>
      <c r="BL10" s="606"/>
      <c r="BM10" s="606"/>
      <c r="BN10" s="607"/>
      <c r="BO10" s="665">
        <v>2.4</v>
      </c>
      <c r="BP10" s="665"/>
      <c r="BQ10" s="665"/>
      <c r="BR10" s="665"/>
      <c r="BS10" s="611" t="s">
        <v>237</v>
      </c>
      <c r="BT10" s="606"/>
      <c r="BU10" s="606"/>
      <c r="BV10" s="606"/>
      <c r="BW10" s="606"/>
      <c r="BX10" s="606"/>
      <c r="BY10" s="606"/>
      <c r="BZ10" s="606"/>
      <c r="CA10" s="606"/>
      <c r="CB10" s="646"/>
      <c r="CD10" s="647" t="s">
        <v>241</v>
      </c>
      <c r="CE10" s="644"/>
      <c r="CF10" s="644"/>
      <c r="CG10" s="644"/>
      <c r="CH10" s="644"/>
      <c r="CI10" s="644"/>
      <c r="CJ10" s="644"/>
      <c r="CK10" s="644"/>
      <c r="CL10" s="644"/>
      <c r="CM10" s="644"/>
      <c r="CN10" s="644"/>
      <c r="CO10" s="644"/>
      <c r="CP10" s="644"/>
      <c r="CQ10" s="645"/>
      <c r="CR10" s="603">
        <v>6150</v>
      </c>
      <c r="CS10" s="606"/>
      <c r="CT10" s="606"/>
      <c r="CU10" s="606"/>
      <c r="CV10" s="606"/>
      <c r="CW10" s="606"/>
      <c r="CX10" s="606"/>
      <c r="CY10" s="607"/>
      <c r="CZ10" s="665">
        <v>0</v>
      </c>
      <c r="DA10" s="665"/>
      <c r="DB10" s="665"/>
      <c r="DC10" s="665"/>
      <c r="DD10" s="611" t="s">
        <v>237</v>
      </c>
      <c r="DE10" s="606"/>
      <c r="DF10" s="606"/>
      <c r="DG10" s="606"/>
      <c r="DH10" s="606"/>
      <c r="DI10" s="606"/>
      <c r="DJ10" s="606"/>
      <c r="DK10" s="606"/>
      <c r="DL10" s="606"/>
      <c r="DM10" s="606"/>
      <c r="DN10" s="606"/>
      <c r="DO10" s="606"/>
      <c r="DP10" s="607"/>
      <c r="DQ10" s="611">
        <v>150</v>
      </c>
      <c r="DR10" s="606"/>
      <c r="DS10" s="606"/>
      <c r="DT10" s="606"/>
      <c r="DU10" s="606"/>
      <c r="DV10" s="606"/>
      <c r="DW10" s="606"/>
      <c r="DX10" s="606"/>
      <c r="DY10" s="606"/>
      <c r="DZ10" s="606"/>
      <c r="EA10" s="606"/>
      <c r="EB10" s="606"/>
      <c r="EC10" s="646"/>
    </row>
    <row r="11" spans="2:143" ht="11.25" customHeight="1">
      <c r="B11" s="600" t="s">
        <v>242</v>
      </c>
      <c r="C11" s="601"/>
      <c r="D11" s="601"/>
      <c r="E11" s="601"/>
      <c r="F11" s="601"/>
      <c r="G11" s="601"/>
      <c r="H11" s="601"/>
      <c r="I11" s="601"/>
      <c r="J11" s="601"/>
      <c r="K11" s="601"/>
      <c r="L11" s="601"/>
      <c r="M11" s="601"/>
      <c r="N11" s="601"/>
      <c r="O11" s="601"/>
      <c r="P11" s="601"/>
      <c r="Q11" s="602"/>
      <c r="R11" s="603" t="s">
        <v>237</v>
      </c>
      <c r="S11" s="606"/>
      <c r="T11" s="606"/>
      <c r="U11" s="606"/>
      <c r="V11" s="606"/>
      <c r="W11" s="606"/>
      <c r="X11" s="606"/>
      <c r="Y11" s="607"/>
      <c r="Z11" s="665" t="s">
        <v>237</v>
      </c>
      <c r="AA11" s="665"/>
      <c r="AB11" s="665"/>
      <c r="AC11" s="665"/>
      <c r="AD11" s="666" t="s">
        <v>237</v>
      </c>
      <c r="AE11" s="666"/>
      <c r="AF11" s="666"/>
      <c r="AG11" s="666"/>
      <c r="AH11" s="666"/>
      <c r="AI11" s="666"/>
      <c r="AJ11" s="666"/>
      <c r="AK11" s="666"/>
      <c r="AL11" s="608" t="s">
        <v>237</v>
      </c>
      <c r="AM11" s="609"/>
      <c r="AN11" s="609"/>
      <c r="AO11" s="667"/>
      <c r="AP11" s="600" t="s">
        <v>243</v>
      </c>
      <c r="AQ11" s="601"/>
      <c r="AR11" s="601"/>
      <c r="AS11" s="601"/>
      <c r="AT11" s="601"/>
      <c r="AU11" s="601"/>
      <c r="AV11" s="601"/>
      <c r="AW11" s="601"/>
      <c r="AX11" s="601"/>
      <c r="AY11" s="601"/>
      <c r="AZ11" s="601"/>
      <c r="BA11" s="601"/>
      <c r="BB11" s="601"/>
      <c r="BC11" s="601"/>
      <c r="BD11" s="601"/>
      <c r="BE11" s="601"/>
      <c r="BF11" s="602"/>
      <c r="BG11" s="603">
        <v>253970</v>
      </c>
      <c r="BH11" s="606"/>
      <c r="BI11" s="606"/>
      <c r="BJ11" s="606"/>
      <c r="BK11" s="606"/>
      <c r="BL11" s="606"/>
      <c r="BM11" s="606"/>
      <c r="BN11" s="607"/>
      <c r="BO11" s="665">
        <v>8.6</v>
      </c>
      <c r="BP11" s="665"/>
      <c r="BQ11" s="665"/>
      <c r="BR11" s="665"/>
      <c r="BS11" s="611" t="s">
        <v>124</v>
      </c>
      <c r="BT11" s="606"/>
      <c r="BU11" s="606"/>
      <c r="BV11" s="606"/>
      <c r="BW11" s="606"/>
      <c r="BX11" s="606"/>
      <c r="BY11" s="606"/>
      <c r="BZ11" s="606"/>
      <c r="CA11" s="606"/>
      <c r="CB11" s="646"/>
      <c r="CD11" s="647" t="s">
        <v>244</v>
      </c>
      <c r="CE11" s="644"/>
      <c r="CF11" s="644"/>
      <c r="CG11" s="644"/>
      <c r="CH11" s="644"/>
      <c r="CI11" s="644"/>
      <c r="CJ11" s="644"/>
      <c r="CK11" s="644"/>
      <c r="CL11" s="644"/>
      <c r="CM11" s="644"/>
      <c r="CN11" s="644"/>
      <c r="CO11" s="644"/>
      <c r="CP11" s="644"/>
      <c r="CQ11" s="645"/>
      <c r="CR11" s="603">
        <v>1522181</v>
      </c>
      <c r="CS11" s="606"/>
      <c r="CT11" s="606"/>
      <c r="CU11" s="606"/>
      <c r="CV11" s="606"/>
      <c r="CW11" s="606"/>
      <c r="CX11" s="606"/>
      <c r="CY11" s="607"/>
      <c r="CZ11" s="665">
        <v>9.1</v>
      </c>
      <c r="DA11" s="665"/>
      <c r="DB11" s="665"/>
      <c r="DC11" s="665"/>
      <c r="DD11" s="611">
        <v>197788</v>
      </c>
      <c r="DE11" s="606"/>
      <c r="DF11" s="606"/>
      <c r="DG11" s="606"/>
      <c r="DH11" s="606"/>
      <c r="DI11" s="606"/>
      <c r="DJ11" s="606"/>
      <c r="DK11" s="606"/>
      <c r="DL11" s="606"/>
      <c r="DM11" s="606"/>
      <c r="DN11" s="606"/>
      <c r="DO11" s="606"/>
      <c r="DP11" s="607"/>
      <c r="DQ11" s="611">
        <v>815143</v>
      </c>
      <c r="DR11" s="606"/>
      <c r="DS11" s="606"/>
      <c r="DT11" s="606"/>
      <c r="DU11" s="606"/>
      <c r="DV11" s="606"/>
      <c r="DW11" s="606"/>
      <c r="DX11" s="606"/>
      <c r="DY11" s="606"/>
      <c r="DZ11" s="606"/>
      <c r="EA11" s="606"/>
      <c r="EB11" s="606"/>
      <c r="EC11" s="646"/>
    </row>
    <row r="12" spans="2:143" ht="11.25" customHeight="1">
      <c r="B12" s="600" t="s">
        <v>245</v>
      </c>
      <c r="C12" s="601"/>
      <c r="D12" s="601"/>
      <c r="E12" s="601"/>
      <c r="F12" s="601"/>
      <c r="G12" s="601"/>
      <c r="H12" s="601"/>
      <c r="I12" s="601"/>
      <c r="J12" s="601"/>
      <c r="K12" s="601"/>
      <c r="L12" s="601"/>
      <c r="M12" s="601"/>
      <c r="N12" s="601"/>
      <c r="O12" s="601"/>
      <c r="P12" s="601"/>
      <c r="Q12" s="602"/>
      <c r="R12" s="603">
        <v>367953</v>
      </c>
      <c r="S12" s="606"/>
      <c r="T12" s="606"/>
      <c r="U12" s="606"/>
      <c r="V12" s="606"/>
      <c r="W12" s="606"/>
      <c r="X12" s="606"/>
      <c r="Y12" s="607"/>
      <c r="Z12" s="665">
        <v>2.1</v>
      </c>
      <c r="AA12" s="665"/>
      <c r="AB12" s="665"/>
      <c r="AC12" s="665"/>
      <c r="AD12" s="666">
        <v>367953</v>
      </c>
      <c r="AE12" s="666"/>
      <c r="AF12" s="666"/>
      <c r="AG12" s="666"/>
      <c r="AH12" s="666"/>
      <c r="AI12" s="666"/>
      <c r="AJ12" s="666"/>
      <c r="AK12" s="666"/>
      <c r="AL12" s="608">
        <v>4</v>
      </c>
      <c r="AM12" s="609"/>
      <c r="AN12" s="609"/>
      <c r="AO12" s="667"/>
      <c r="AP12" s="600" t="s">
        <v>246</v>
      </c>
      <c r="AQ12" s="601"/>
      <c r="AR12" s="601"/>
      <c r="AS12" s="601"/>
      <c r="AT12" s="601"/>
      <c r="AU12" s="601"/>
      <c r="AV12" s="601"/>
      <c r="AW12" s="601"/>
      <c r="AX12" s="601"/>
      <c r="AY12" s="601"/>
      <c r="AZ12" s="601"/>
      <c r="BA12" s="601"/>
      <c r="BB12" s="601"/>
      <c r="BC12" s="601"/>
      <c r="BD12" s="601"/>
      <c r="BE12" s="601"/>
      <c r="BF12" s="602"/>
      <c r="BG12" s="603">
        <v>1685626</v>
      </c>
      <c r="BH12" s="606"/>
      <c r="BI12" s="606"/>
      <c r="BJ12" s="606"/>
      <c r="BK12" s="606"/>
      <c r="BL12" s="606"/>
      <c r="BM12" s="606"/>
      <c r="BN12" s="607"/>
      <c r="BO12" s="665">
        <v>57.4</v>
      </c>
      <c r="BP12" s="665"/>
      <c r="BQ12" s="665"/>
      <c r="BR12" s="665"/>
      <c r="BS12" s="611" t="s">
        <v>124</v>
      </c>
      <c r="BT12" s="606"/>
      <c r="BU12" s="606"/>
      <c r="BV12" s="606"/>
      <c r="BW12" s="606"/>
      <c r="BX12" s="606"/>
      <c r="BY12" s="606"/>
      <c r="BZ12" s="606"/>
      <c r="CA12" s="606"/>
      <c r="CB12" s="646"/>
      <c r="CD12" s="647" t="s">
        <v>247</v>
      </c>
      <c r="CE12" s="644"/>
      <c r="CF12" s="644"/>
      <c r="CG12" s="644"/>
      <c r="CH12" s="644"/>
      <c r="CI12" s="644"/>
      <c r="CJ12" s="644"/>
      <c r="CK12" s="644"/>
      <c r="CL12" s="644"/>
      <c r="CM12" s="644"/>
      <c r="CN12" s="644"/>
      <c r="CO12" s="644"/>
      <c r="CP12" s="644"/>
      <c r="CQ12" s="645"/>
      <c r="CR12" s="603">
        <v>688985</v>
      </c>
      <c r="CS12" s="606"/>
      <c r="CT12" s="606"/>
      <c r="CU12" s="606"/>
      <c r="CV12" s="606"/>
      <c r="CW12" s="606"/>
      <c r="CX12" s="606"/>
      <c r="CY12" s="607"/>
      <c r="CZ12" s="665">
        <v>4.0999999999999996</v>
      </c>
      <c r="DA12" s="665"/>
      <c r="DB12" s="665"/>
      <c r="DC12" s="665"/>
      <c r="DD12" s="611">
        <v>383066</v>
      </c>
      <c r="DE12" s="606"/>
      <c r="DF12" s="606"/>
      <c r="DG12" s="606"/>
      <c r="DH12" s="606"/>
      <c r="DI12" s="606"/>
      <c r="DJ12" s="606"/>
      <c r="DK12" s="606"/>
      <c r="DL12" s="606"/>
      <c r="DM12" s="606"/>
      <c r="DN12" s="606"/>
      <c r="DO12" s="606"/>
      <c r="DP12" s="607"/>
      <c r="DQ12" s="611">
        <v>255781</v>
      </c>
      <c r="DR12" s="606"/>
      <c r="DS12" s="606"/>
      <c r="DT12" s="606"/>
      <c r="DU12" s="606"/>
      <c r="DV12" s="606"/>
      <c r="DW12" s="606"/>
      <c r="DX12" s="606"/>
      <c r="DY12" s="606"/>
      <c r="DZ12" s="606"/>
      <c r="EA12" s="606"/>
      <c r="EB12" s="606"/>
      <c r="EC12" s="646"/>
    </row>
    <row r="13" spans="2:143" ht="11.25" customHeight="1">
      <c r="B13" s="600" t="s">
        <v>248</v>
      </c>
      <c r="C13" s="601"/>
      <c r="D13" s="601"/>
      <c r="E13" s="601"/>
      <c r="F13" s="601"/>
      <c r="G13" s="601"/>
      <c r="H13" s="601"/>
      <c r="I13" s="601"/>
      <c r="J13" s="601"/>
      <c r="K13" s="601"/>
      <c r="L13" s="601"/>
      <c r="M13" s="601"/>
      <c r="N13" s="601"/>
      <c r="O13" s="601"/>
      <c r="P13" s="601"/>
      <c r="Q13" s="602"/>
      <c r="R13" s="603">
        <v>16862</v>
      </c>
      <c r="S13" s="606"/>
      <c r="T13" s="606"/>
      <c r="U13" s="606"/>
      <c r="V13" s="606"/>
      <c r="W13" s="606"/>
      <c r="X13" s="606"/>
      <c r="Y13" s="607"/>
      <c r="Z13" s="665">
        <v>0.1</v>
      </c>
      <c r="AA13" s="665"/>
      <c r="AB13" s="665"/>
      <c r="AC13" s="665"/>
      <c r="AD13" s="666">
        <v>16862</v>
      </c>
      <c r="AE13" s="666"/>
      <c r="AF13" s="666"/>
      <c r="AG13" s="666"/>
      <c r="AH13" s="666"/>
      <c r="AI13" s="666"/>
      <c r="AJ13" s="666"/>
      <c r="AK13" s="666"/>
      <c r="AL13" s="608">
        <v>0.2</v>
      </c>
      <c r="AM13" s="609"/>
      <c r="AN13" s="609"/>
      <c r="AO13" s="667"/>
      <c r="AP13" s="600" t="s">
        <v>249</v>
      </c>
      <c r="AQ13" s="601"/>
      <c r="AR13" s="601"/>
      <c r="AS13" s="601"/>
      <c r="AT13" s="601"/>
      <c r="AU13" s="601"/>
      <c r="AV13" s="601"/>
      <c r="AW13" s="601"/>
      <c r="AX13" s="601"/>
      <c r="AY13" s="601"/>
      <c r="AZ13" s="601"/>
      <c r="BA13" s="601"/>
      <c r="BB13" s="601"/>
      <c r="BC13" s="601"/>
      <c r="BD13" s="601"/>
      <c r="BE13" s="601"/>
      <c r="BF13" s="602"/>
      <c r="BG13" s="603">
        <v>1684337</v>
      </c>
      <c r="BH13" s="606"/>
      <c r="BI13" s="606"/>
      <c r="BJ13" s="606"/>
      <c r="BK13" s="606"/>
      <c r="BL13" s="606"/>
      <c r="BM13" s="606"/>
      <c r="BN13" s="607"/>
      <c r="BO13" s="665">
        <v>57.4</v>
      </c>
      <c r="BP13" s="665"/>
      <c r="BQ13" s="665"/>
      <c r="BR13" s="665"/>
      <c r="BS13" s="611" t="s">
        <v>237</v>
      </c>
      <c r="BT13" s="606"/>
      <c r="BU13" s="606"/>
      <c r="BV13" s="606"/>
      <c r="BW13" s="606"/>
      <c r="BX13" s="606"/>
      <c r="BY13" s="606"/>
      <c r="BZ13" s="606"/>
      <c r="CA13" s="606"/>
      <c r="CB13" s="646"/>
      <c r="CD13" s="647" t="s">
        <v>250</v>
      </c>
      <c r="CE13" s="644"/>
      <c r="CF13" s="644"/>
      <c r="CG13" s="644"/>
      <c r="CH13" s="644"/>
      <c r="CI13" s="644"/>
      <c r="CJ13" s="644"/>
      <c r="CK13" s="644"/>
      <c r="CL13" s="644"/>
      <c r="CM13" s="644"/>
      <c r="CN13" s="644"/>
      <c r="CO13" s="644"/>
      <c r="CP13" s="644"/>
      <c r="CQ13" s="645"/>
      <c r="CR13" s="603">
        <v>1678819</v>
      </c>
      <c r="CS13" s="606"/>
      <c r="CT13" s="606"/>
      <c r="CU13" s="606"/>
      <c r="CV13" s="606"/>
      <c r="CW13" s="606"/>
      <c r="CX13" s="606"/>
      <c r="CY13" s="607"/>
      <c r="CZ13" s="665">
        <v>10</v>
      </c>
      <c r="DA13" s="665"/>
      <c r="DB13" s="665"/>
      <c r="DC13" s="665"/>
      <c r="DD13" s="611">
        <v>376687</v>
      </c>
      <c r="DE13" s="606"/>
      <c r="DF13" s="606"/>
      <c r="DG13" s="606"/>
      <c r="DH13" s="606"/>
      <c r="DI13" s="606"/>
      <c r="DJ13" s="606"/>
      <c r="DK13" s="606"/>
      <c r="DL13" s="606"/>
      <c r="DM13" s="606"/>
      <c r="DN13" s="606"/>
      <c r="DO13" s="606"/>
      <c r="DP13" s="607"/>
      <c r="DQ13" s="611">
        <v>1056690</v>
      </c>
      <c r="DR13" s="606"/>
      <c r="DS13" s="606"/>
      <c r="DT13" s="606"/>
      <c r="DU13" s="606"/>
      <c r="DV13" s="606"/>
      <c r="DW13" s="606"/>
      <c r="DX13" s="606"/>
      <c r="DY13" s="606"/>
      <c r="DZ13" s="606"/>
      <c r="EA13" s="606"/>
      <c r="EB13" s="606"/>
      <c r="EC13" s="646"/>
    </row>
    <row r="14" spans="2:143" ht="11.25" customHeight="1">
      <c r="B14" s="600" t="s">
        <v>251</v>
      </c>
      <c r="C14" s="601"/>
      <c r="D14" s="601"/>
      <c r="E14" s="601"/>
      <c r="F14" s="601"/>
      <c r="G14" s="601"/>
      <c r="H14" s="601"/>
      <c r="I14" s="601"/>
      <c r="J14" s="601"/>
      <c r="K14" s="601"/>
      <c r="L14" s="601"/>
      <c r="M14" s="601"/>
      <c r="N14" s="601"/>
      <c r="O14" s="601"/>
      <c r="P14" s="601"/>
      <c r="Q14" s="602"/>
      <c r="R14" s="603" t="s">
        <v>124</v>
      </c>
      <c r="S14" s="606"/>
      <c r="T14" s="606"/>
      <c r="U14" s="606"/>
      <c r="V14" s="606"/>
      <c r="W14" s="606"/>
      <c r="X14" s="606"/>
      <c r="Y14" s="607"/>
      <c r="Z14" s="665" t="s">
        <v>124</v>
      </c>
      <c r="AA14" s="665"/>
      <c r="AB14" s="665"/>
      <c r="AC14" s="665"/>
      <c r="AD14" s="666" t="s">
        <v>124</v>
      </c>
      <c r="AE14" s="666"/>
      <c r="AF14" s="666"/>
      <c r="AG14" s="666"/>
      <c r="AH14" s="666"/>
      <c r="AI14" s="666"/>
      <c r="AJ14" s="666"/>
      <c r="AK14" s="666"/>
      <c r="AL14" s="608" t="s">
        <v>124</v>
      </c>
      <c r="AM14" s="609"/>
      <c r="AN14" s="609"/>
      <c r="AO14" s="667"/>
      <c r="AP14" s="600" t="s">
        <v>252</v>
      </c>
      <c r="AQ14" s="601"/>
      <c r="AR14" s="601"/>
      <c r="AS14" s="601"/>
      <c r="AT14" s="601"/>
      <c r="AU14" s="601"/>
      <c r="AV14" s="601"/>
      <c r="AW14" s="601"/>
      <c r="AX14" s="601"/>
      <c r="AY14" s="601"/>
      <c r="AZ14" s="601"/>
      <c r="BA14" s="601"/>
      <c r="BB14" s="601"/>
      <c r="BC14" s="601"/>
      <c r="BD14" s="601"/>
      <c r="BE14" s="601"/>
      <c r="BF14" s="602"/>
      <c r="BG14" s="603">
        <v>74557</v>
      </c>
      <c r="BH14" s="606"/>
      <c r="BI14" s="606"/>
      <c r="BJ14" s="606"/>
      <c r="BK14" s="606"/>
      <c r="BL14" s="606"/>
      <c r="BM14" s="606"/>
      <c r="BN14" s="607"/>
      <c r="BO14" s="665">
        <v>2.5</v>
      </c>
      <c r="BP14" s="665"/>
      <c r="BQ14" s="665"/>
      <c r="BR14" s="665"/>
      <c r="BS14" s="611" t="s">
        <v>237</v>
      </c>
      <c r="BT14" s="606"/>
      <c r="BU14" s="606"/>
      <c r="BV14" s="606"/>
      <c r="BW14" s="606"/>
      <c r="BX14" s="606"/>
      <c r="BY14" s="606"/>
      <c r="BZ14" s="606"/>
      <c r="CA14" s="606"/>
      <c r="CB14" s="646"/>
      <c r="CD14" s="647" t="s">
        <v>253</v>
      </c>
      <c r="CE14" s="644"/>
      <c r="CF14" s="644"/>
      <c r="CG14" s="644"/>
      <c r="CH14" s="644"/>
      <c r="CI14" s="644"/>
      <c r="CJ14" s="644"/>
      <c r="CK14" s="644"/>
      <c r="CL14" s="644"/>
      <c r="CM14" s="644"/>
      <c r="CN14" s="644"/>
      <c r="CO14" s="644"/>
      <c r="CP14" s="644"/>
      <c r="CQ14" s="645"/>
      <c r="CR14" s="603">
        <v>660864</v>
      </c>
      <c r="CS14" s="606"/>
      <c r="CT14" s="606"/>
      <c r="CU14" s="606"/>
      <c r="CV14" s="606"/>
      <c r="CW14" s="606"/>
      <c r="CX14" s="606"/>
      <c r="CY14" s="607"/>
      <c r="CZ14" s="665">
        <v>3.9</v>
      </c>
      <c r="DA14" s="665"/>
      <c r="DB14" s="665"/>
      <c r="DC14" s="665"/>
      <c r="DD14" s="611">
        <v>64180</v>
      </c>
      <c r="DE14" s="606"/>
      <c r="DF14" s="606"/>
      <c r="DG14" s="606"/>
      <c r="DH14" s="606"/>
      <c r="DI14" s="606"/>
      <c r="DJ14" s="606"/>
      <c r="DK14" s="606"/>
      <c r="DL14" s="606"/>
      <c r="DM14" s="606"/>
      <c r="DN14" s="606"/>
      <c r="DO14" s="606"/>
      <c r="DP14" s="607"/>
      <c r="DQ14" s="611">
        <v>583462</v>
      </c>
      <c r="DR14" s="606"/>
      <c r="DS14" s="606"/>
      <c r="DT14" s="606"/>
      <c r="DU14" s="606"/>
      <c r="DV14" s="606"/>
      <c r="DW14" s="606"/>
      <c r="DX14" s="606"/>
      <c r="DY14" s="606"/>
      <c r="DZ14" s="606"/>
      <c r="EA14" s="606"/>
      <c r="EB14" s="606"/>
      <c r="EC14" s="646"/>
    </row>
    <row r="15" spans="2:143" ht="11.25" customHeight="1">
      <c r="B15" s="600" t="s">
        <v>254</v>
      </c>
      <c r="C15" s="601"/>
      <c r="D15" s="601"/>
      <c r="E15" s="601"/>
      <c r="F15" s="601"/>
      <c r="G15" s="601"/>
      <c r="H15" s="601"/>
      <c r="I15" s="601"/>
      <c r="J15" s="601"/>
      <c r="K15" s="601"/>
      <c r="L15" s="601"/>
      <c r="M15" s="601"/>
      <c r="N15" s="601"/>
      <c r="O15" s="601"/>
      <c r="P15" s="601"/>
      <c r="Q15" s="602"/>
      <c r="R15" s="603">
        <v>76189</v>
      </c>
      <c r="S15" s="606"/>
      <c r="T15" s="606"/>
      <c r="U15" s="606"/>
      <c r="V15" s="606"/>
      <c r="W15" s="606"/>
      <c r="X15" s="606"/>
      <c r="Y15" s="607"/>
      <c r="Z15" s="665">
        <v>0.4</v>
      </c>
      <c r="AA15" s="665"/>
      <c r="AB15" s="665"/>
      <c r="AC15" s="665"/>
      <c r="AD15" s="666">
        <v>76189</v>
      </c>
      <c r="AE15" s="666"/>
      <c r="AF15" s="666"/>
      <c r="AG15" s="666"/>
      <c r="AH15" s="666"/>
      <c r="AI15" s="666"/>
      <c r="AJ15" s="666"/>
      <c r="AK15" s="666"/>
      <c r="AL15" s="608">
        <v>0.8</v>
      </c>
      <c r="AM15" s="609"/>
      <c r="AN15" s="609"/>
      <c r="AO15" s="667"/>
      <c r="AP15" s="600" t="s">
        <v>255</v>
      </c>
      <c r="AQ15" s="601"/>
      <c r="AR15" s="601"/>
      <c r="AS15" s="601"/>
      <c r="AT15" s="601"/>
      <c r="AU15" s="601"/>
      <c r="AV15" s="601"/>
      <c r="AW15" s="601"/>
      <c r="AX15" s="601"/>
      <c r="AY15" s="601"/>
      <c r="AZ15" s="601"/>
      <c r="BA15" s="601"/>
      <c r="BB15" s="601"/>
      <c r="BC15" s="601"/>
      <c r="BD15" s="601"/>
      <c r="BE15" s="601"/>
      <c r="BF15" s="602"/>
      <c r="BG15" s="603">
        <v>118265</v>
      </c>
      <c r="BH15" s="606"/>
      <c r="BI15" s="606"/>
      <c r="BJ15" s="606"/>
      <c r="BK15" s="606"/>
      <c r="BL15" s="606"/>
      <c r="BM15" s="606"/>
      <c r="BN15" s="607"/>
      <c r="BO15" s="665">
        <v>4</v>
      </c>
      <c r="BP15" s="665"/>
      <c r="BQ15" s="665"/>
      <c r="BR15" s="665"/>
      <c r="BS15" s="611" t="s">
        <v>237</v>
      </c>
      <c r="BT15" s="606"/>
      <c r="BU15" s="606"/>
      <c r="BV15" s="606"/>
      <c r="BW15" s="606"/>
      <c r="BX15" s="606"/>
      <c r="BY15" s="606"/>
      <c r="BZ15" s="606"/>
      <c r="CA15" s="606"/>
      <c r="CB15" s="646"/>
      <c r="CD15" s="647" t="s">
        <v>256</v>
      </c>
      <c r="CE15" s="644"/>
      <c r="CF15" s="644"/>
      <c r="CG15" s="644"/>
      <c r="CH15" s="644"/>
      <c r="CI15" s="644"/>
      <c r="CJ15" s="644"/>
      <c r="CK15" s="644"/>
      <c r="CL15" s="644"/>
      <c r="CM15" s="644"/>
      <c r="CN15" s="644"/>
      <c r="CO15" s="644"/>
      <c r="CP15" s="644"/>
      <c r="CQ15" s="645"/>
      <c r="CR15" s="603">
        <v>1624115</v>
      </c>
      <c r="CS15" s="606"/>
      <c r="CT15" s="606"/>
      <c r="CU15" s="606"/>
      <c r="CV15" s="606"/>
      <c r="CW15" s="606"/>
      <c r="CX15" s="606"/>
      <c r="CY15" s="607"/>
      <c r="CZ15" s="665">
        <v>9.6999999999999993</v>
      </c>
      <c r="DA15" s="665"/>
      <c r="DB15" s="665"/>
      <c r="DC15" s="665"/>
      <c r="DD15" s="611">
        <v>638151</v>
      </c>
      <c r="DE15" s="606"/>
      <c r="DF15" s="606"/>
      <c r="DG15" s="606"/>
      <c r="DH15" s="606"/>
      <c r="DI15" s="606"/>
      <c r="DJ15" s="606"/>
      <c r="DK15" s="606"/>
      <c r="DL15" s="606"/>
      <c r="DM15" s="606"/>
      <c r="DN15" s="606"/>
      <c r="DO15" s="606"/>
      <c r="DP15" s="607"/>
      <c r="DQ15" s="611">
        <v>858438</v>
      </c>
      <c r="DR15" s="606"/>
      <c r="DS15" s="606"/>
      <c r="DT15" s="606"/>
      <c r="DU15" s="606"/>
      <c r="DV15" s="606"/>
      <c r="DW15" s="606"/>
      <c r="DX15" s="606"/>
      <c r="DY15" s="606"/>
      <c r="DZ15" s="606"/>
      <c r="EA15" s="606"/>
      <c r="EB15" s="606"/>
      <c r="EC15" s="646"/>
    </row>
    <row r="16" spans="2:143" ht="11.25" customHeight="1">
      <c r="B16" s="600" t="s">
        <v>257</v>
      </c>
      <c r="C16" s="601"/>
      <c r="D16" s="601"/>
      <c r="E16" s="601"/>
      <c r="F16" s="601"/>
      <c r="G16" s="601"/>
      <c r="H16" s="601"/>
      <c r="I16" s="601"/>
      <c r="J16" s="601"/>
      <c r="K16" s="601"/>
      <c r="L16" s="601"/>
      <c r="M16" s="601"/>
      <c r="N16" s="601"/>
      <c r="O16" s="601"/>
      <c r="P16" s="601"/>
      <c r="Q16" s="602"/>
      <c r="R16" s="603" t="s">
        <v>237</v>
      </c>
      <c r="S16" s="606"/>
      <c r="T16" s="606"/>
      <c r="U16" s="606"/>
      <c r="V16" s="606"/>
      <c r="W16" s="606"/>
      <c r="X16" s="606"/>
      <c r="Y16" s="607"/>
      <c r="Z16" s="665" t="s">
        <v>124</v>
      </c>
      <c r="AA16" s="665"/>
      <c r="AB16" s="665"/>
      <c r="AC16" s="665"/>
      <c r="AD16" s="666" t="s">
        <v>124</v>
      </c>
      <c r="AE16" s="666"/>
      <c r="AF16" s="666"/>
      <c r="AG16" s="666"/>
      <c r="AH16" s="666"/>
      <c r="AI16" s="666"/>
      <c r="AJ16" s="666"/>
      <c r="AK16" s="666"/>
      <c r="AL16" s="608" t="s">
        <v>237</v>
      </c>
      <c r="AM16" s="609"/>
      <c r="AN16" s="609"/>
      <c r="AO16" s="667"/>
      <c r="AP16" s="600" t="s">
        <v>258</v>
      </c>
      <c r="AQ16" s="601"/>
      <c r="AR16" s="601"/>
      <c r="AS16" s="601"/>
      <c r="AT16" s="601"/>
      <c r="AU16" s="601"/>
      <c r="AV16" s="601"/>
      <c r="AW16" s="601"/>
      <c r="AX16" s="601"/>
      <c r="AY16" s="601"/>
      <c r="AZ16" s="601"/>
      <c r="BA16" s="601"/>
      <c r="BB16" s="601"/>
      <c r="BC16" s="601"/>
      <c r="BD16" s="601"/>
      <c r="BE16" s="601"/>
      <c r="BF16" s="602"/>
      <c r="BG16" s="603" t="s">
        <v>124</v>
      </c>
      <c r="BH16" s="606"/>
      <c r="BI16" s="606"/>
      <c r="BJ16" s="606"/>
      <c r="BK16" s="606"/>
      <c r="BL16" s="606"/>
      <c r="BM16" s="606"/>
      <c r="BN16" s="607"/>
      <c r="BO16" s="665" t="s">
        <v>237</v>
      </c>
      <c r="BP16" s="665"/>
      <c r="BQ16" s="665"/>
      <c r="BR16" s="665"/>
      <c r="BS16" s="611" t="s">
        <v>124</v>
      </c>
      <c r="BT16" s="606"/>
      <c r="BU16" s="606"/>
      <c r="BV16" s="606"/>
      <c r="BW16" s="606"/>
      <c r="BX16" s="606"/>
      <c r="BY16" s="606"/>
      <c r="BZ16" s="606"/>
      <c r="CA16" s="606"/>
      <c r="CB16" s="646"/>
      <c r="CD16" s="647" t="s">
        <v>259</v>
      </c>
      <c r="CE16" s="644"/>
      <c r="CF16" s="644"/>
      <c r="CG16" s="644"/>
      <c r="CH16" s="644"/>
      <c r="CI16" s="644"/>
      <c r="CJ16" s="644"/>
      <c r="CK16" s="644"/>
      <c r="CL16" s="644"/>
      <c r="CM16" s="644"/>
      <c r="CN16" s="644"/>
      <c r="CO16" s="644"/>
      <c r="CP16" s="644"/>
      <c r="CQ16" s="645"/>
      <c r="CR16" s="603">
        <v>530055</v>
      </c>
      <c r="CS16" s="606"/>
      <c r="CT16" s="606"/>
      <c r="CU16" s="606"/>
      <c r="CV16" s="606"/>
      <c r="CW16" s="606"/>
      <c r="CX16" s="606"/>
      <c r="CY16" s="607"/>
      <c r="CZ16" s="665">
        <v>3.2</v>
      </c>
      <c r="DA16" s="665"/>
      <c r="DB16" s="665"/>
      <c r="DC16" s="665"/>
      <c r="DD16" s="611" t="s">
        <v>237</v>
      </c>
      <c r="DE16" s="606"/>
      <c r="DF16" s="606"/>
      <c r="DG16" s="606"/>
      <c r="DH16" s="606"/>
      <c r="DI16" s="606"/>
      <c r="DJ16" s="606"/>
      <c r="DK16" s="606"/>
      <c r="DL16" s="606"/>
      <c r="DM16" s="606"/>
      <c r="DN16" s="606"/>
      <c r="DO16" s="606"/>
      <c r="DP16" s="607"/>
      <c r="DQ16" s="611">
        <v>168376</v>
      </c>
      <c r="DR16" s="606"/>
      <c r="DS16" s="606"/>
      <c r="DT16" s="606"/>
      <c r="DU16" s="606"/>
      <c r="DV16" s="606"/>
      <c r="DW16" s="606"/>
      <c r="DX16" s="606"/>
      <c r="DY16" s="606"/>
      <c r="DZ16" s="606"/>
      <c r="EA16" s="606"/>
      <c r="EB16" s="606"/>
      <c r="EC16" s="646"/>
    </row>
    <row r="17" spans="2:133" ht="11.25" customHeight="1">
      <c r="B17" s="600" t="s">
        <v>260</v>
      </c>
      <c r="C17" s="601"/>
      <c r="D17" s="601"/>
      <c r="E17" s="601"/>
      <c r="F17" s="601"/>
      <c r="G17" s="601"/>
      <c r="H17" s="601"/>
      <c r="I17" s="601"/>
      <c r="J17" s="601"/>
      <c r="K17" s="601"/>
      <c r="L17" s="601"/>
      <c r="M17" s="601"/>
      <c r="N17" s="601"/>
      <c r="O17" s="601"/>
      <c r="P17" s="601"/>
      <c r="Q17" s="602"/>
      <c r="R17" s="603">
        <v>6604</v>
      </c>
      <c r="S17" s="606"/>
      <c r="T17" s="606"/>
      <c r="U17" s="606"/>
      <c r="V17" s="606"/>
      <c r="W17" s="606"/>
      <c r="X17" s="606"/>
      <c r="Y17" s="607"/>
      <c r="Z17" s="665">
        <v>0</v>
      </c>
      <c r="AA17" s="665"/>
      <c r="AB17" s="665"/>
      <c r="AC17" s="665"/>
      <c r="AD17" s="666">
        <v>6604</v>
      </c>
      <c r="AE17" s="666"/>
      <c r="AF17" s="666"/>
      <c r="AG17" s="666"/>
      <c r="AH17" s="666"/>
      <c r="AI17" s="666"/>
      <c r="AJ17" s="666"/>
      <c r="AK17" s="666"/>
      <c r="AL17" s="608">
        <v>0.1</v>
      </c>
      <c r="AM17" s="609"/>
      <c r="AN17" s="609"/>
      <c r="AO17" s="667"/>
      <c r="AP17" s="600" t="s">
        <v>261</v>
      </c>
      <c r="AQ17" s="601"/>
      <c r="AR17" s="601"/>
      <c r="AS17" s="601"/>
      <c r="AT17" s="601"/>
      <c r="AU17" s="601"/>
      <c r="AV17" s="601"/>
      <c r="AW17" s="601"/>
      <c r="AX17" s="601"/>
      <c r="AY17" s="601"/>
      <c r="AZ17" s="601"/>
      <c r="BA17" s="601"/>
      <c r="BB17" s="601"/>
      <c r="BC17" s="601"/>
      <c r="BD17" s="601"/>
      <c r="BE17" s="601"/>
      <c r="BF17" s="602"/>
      <c r="BG17" s="603" t="s">
        <v>237</v>
      </c>
      <c r="BH17" s="606"/>
      <c r="BI17" s="606"/>
      <c r="BJ17" s="606"/>
      <c r="BK17" s="606"/>
      <c r="BL17" s="606"/>
      <c r="BM17" s="606"/>
      <c r="BN17" s="607"/>
      <c r="BO17" s="665" t="s">
        <v>124</v>
      </c>
      <c r="BP17" s="665"/>
      <c r="BQ17" s="665"/>
      <c r="BR17" s="665"/>
      <c r="BS17" s="611" t="s">
        <v>237</v>
      </c>
      <c r="BT17" s="606"/>
      <c r="BU17" s="606"/>
      <c r="BV17" s="606"/>
      <c r="BW17" s="606"/>
      <c r="BX17" s="606"/>
      <c r="BY17" s="606"/>
      <c r="BZ17" s="606"/>
      <c r="CA17" s="606"/>
      <c r="CB17" s="646"/>
      <c r="CD17" s="647" t="s">
        <v>262</v>
      </c>
      <c r="CE17" s="644"/>
      <c r="CF17" s="644"/>
      <c r="CG17" s="644"/>
      <c r="CH17" s="644"/>
      <c r="CI17" s="644"/>
      <c r="CJ17" s="644"/>
      <c r="CK17" s="644"/>
      <c r="CL17" s="644"/>
      <c r="CM17" s="644"/>
      <c r="CN17" s="644"/>
      <c r="CO17" s="644"/>
      <c r="CP17" s="644"/>
      <c r="CQ17" s="645"/>
      <c r="CR17" s="603">
        <v>2396022</v>
      </c>
      <c r="CS17" s="606"/>
      <c r="CT17" s="606"/>
      <c r="CU17" s="606"/>
      <c r="CV17" s="606"/>
      <c r="CW17" s="606"/>
      <c r="CX17" s="606"/>
      <c r="CY17" s="607"/>
      <c r="CZ17" s="665">
        <v>14.2</v>
      </c>
      <c r="DA17" s="665"/>
      <c r="DB17" s="665"/>
      <c r="DC17" s="665"/>
      <c r="DD17" s="611" t="s">
        <v>124</v>
      </c>
      <c r="DE17" s="606"/>
      <c r="DF17" s="606"/>
      <c r="DG17" s="606"/>
      <c r="DH17" s="606"/>
      <c r="DI17" s="606"/>
      <c r="DJ17" s="606"/>
      <c r="DK17" s="606"/>
      <c r="DL17" s="606"/>
      <c r="DM17" s="606"/>
      <c r="DN17" s="606"/>
      <c r="DO17" s="606"/>
      <c r="DP17" s="607"/>
      <c r="DQ17" s="611">
        <v>2352899</v>
      </c>
      <c r="DR17" s="606"/>
      <c r="DS17" s="606"/>
      <c r="DT17" s="606"/>
      <c r="DU17" s="606"/>
      <c r="DV17" s="606"/>
      <c r="DW17" s="606"/>
      <c r="DX17" s="606"/>
      <c r="DY17" s="606"/>
      <c r="DZ17" s="606"/>
      <c r="EA17" s="606"/>
      <c r="EB17" s="606"/>
      <c r="EC17" s="646"/>
    </row>
    <row r="18" spans="2:133" ht="11.25" customHeight="1">
      <c r="B18" s="600" t="s">
        <v>263</v>
      </c>
      <c r="C18" s="601"/>
      <c r="D18" s="601"/>
      <c r="E18" s="601"/>
      <c r="F18" s="601"/>
      <c r="G18" s="601"/>
      <c r="H18" s="601"/>
      <c r="I18" s="601"/>
      <c r="J18" s="601"/>
      <c r="K18" s="601"/>
      <c r="L18" s="601"/>
      <c r="M18" s="601"/>
      <c r="N18" s="601"/>
      <c r="O18" s="601"/>
      <c r="P18" s="601"/>
      <c r="Q18" s="602"/>
      <c r="R18" s="603">
        <v>6215007</v>
      </c>
      <c r="S18" s="606"/>
      <c r="T18" s="606"/>
      <c r="U18" s="606"/>
      <c r="V18" s="606"/>
      <c r="W18" s="606"/>
      <c r="X18" s="606"/>
      <c r="Y18" s="607"/>
      <c r="Z18" s="665">
        <v>35.700000000000003</v>
      </c>
      <c r="AA18" s="665"/>
      <c r="AB18" s="665"/>
      <c r="AC18" s="665"/>
      <c r="AD18" s="666">
        <v>5561483</v>
      </c>
      <c r="AE18" s="666"/>
      <c r="AF18" s="666"/>
      <c r="AG18" s="666"/>
      <c r="AH18" s="666"/>
      <c r="AI18" s="666"/>
      <c r="AJ18" s="666"/>
      <c r="AK18" s="666"/>
      <c r="AL18" s="608">
        <v>60</v>
      </c>
      <c r="AM18" s="609"/>
      <c r="AN18" s="609"/>
      <c r="AO18" s="667"/>
      <c r="AP18" s="600" t="s">
        <v>264</v>
      </c>
      <c r="AQ18" s="601"/>
      <c r="AR18" s="601"/>
      <c r="AS18" s="601"/>
      <c r="AT18" s="601"/>
      <c r="AU18" s="601"/>
      <c r="AV18" s="601"/>
      <c r="AW18" s="601"/>
      <c r="AX18" s="601"/>
      <c r="AY18" s="601"/>
      <c r="AZ18" s="601"/>
      <c r="BA18" s="601"/>
      <c r="BB18" s="601"/>
      <c r="BC18" s="601"/>
      <c r="BD18" s="601"/>
      <c r="BE18" s="601"/>
      <c r="BF18" s="602"/>
      <c r="BG18" s="603" t="s">
        <v>237</v>
      </c>
      <c r="BH18" s="606"/>
      <c r="BI18" s="606"/>
      <c r="BJ18" s="606"/>
      <c r="BK18" s="606"/>
      <c r="BL18" s="606"/>
      <c r="BM18" s="606"/>
      <c r="BN18" s="607"/>
      <c r="BO18" s="665" t="s">
        <v>124</v>
      </c>
      <c r="BP18" s="665"/>
      <c r="BQ18" s="665"/>
      <c r="BR18" s="665"/>
      <c r="BS18" s="611" t="s">
        <v>237</v>
      </c>
      <c r="BT18" s="606"/>
      <c r="BU18" s="606"/>
      <c r="BV18" s="606"/>
      <c r="BW18" s="606"/>
      <c r="BX18" s="606"/>
      <c r="BY18" s="606"/>
      <c r="BZ18" s="606"/>
      <c r="CA18" s="606"/>
      <c r="CB18" s="646"/>
      <c r="CD18" s="647" t="s">
        <v>265</v>
      </c>
      <c r="CE18" s="644"/>
      <c r="CF18" s="644"/>
      <c r="CG18" s="644"/>
      <c r="CH18" s="644"/>
      <c r="CI18" s="644"/>
      <c r="CJ18" s="644"/>
      <c r="CK18" s="644"/>
      <c r="CL18" s="644"/>
      <c r="CM18" s="644"/>
      <c r="CN18" s="644"/>
      <c r="CO18" s="644"/>
      <c r="CP18" s="644"/>
      <c r="CQ18" s="645"/>
      <c r="CR18" s="603" t="s">
        <v>124</v>
      </c>
      <c r="CS18" s="606"/>
      <c r="CT18" s="606"/>
      <c r="CU18" s="606"/>
      <c r="CV18" s="606"/>
      <c r="CW18" s="606"/>
      <c r="CX18" s="606"/>
      <c r="CY18" s="607"/>
      <c r="CZ18" s="665" t="s">
        <v>124</v>
      </c>
      <c r="DA18" s="665"/>
      <c r="DB18" s="665"/>
      <c r="DC18" s="665"/>
      <c r="DD18" s="611" t="s">
        <v>124</v>
      </c>
      <c r="DE18" s="606"/>
      <c r="DF18" s="606"/>
      <c r="DG18" s="606"/>
      <c r="DH18" s="606"/>
      <c r="DI18" s="606"/>
      <c r="DJ18" s="606"/>
      <c r="DK18" s="606"/>
      <c r="DL18" s="606"/>
      <c r="DM18" s="606"/>
      <c r="DN18" s="606"/>
      <c r="DO18" s="606"/>
      <c r="DP18" s="607"/>
      <c r="DQ18" s="611" t="s">
        <v>124</v>
      </c>
      <c r="DR18" s="606"/>
      <c r="DS18" s="606"/>
      <c r="DT18" s="606"/>
      <c r="DU18" s="606"/>
      <c r="DV18" s="606"/>
      <c r="DW18" s="606"/>
      <c r="DX18" s="606"/>
      <c r="DY18" s="606"/>
      <c r="DZ18" s="606"/>
      <c r="EA18" s="606"/>
      <c r="EB18" s="606"/>
      <c r="EC18" s="646"/>
    </row>
    <row r="19" spans="2:133" ht="11.25" customHeight="1">
      <c r="B19" s="600" t="s">
        <v>266</v>
      </c>
      <c r="C19" s="601"/>
      <c r="D19" s="601"/>
      <c r="E19" s="601"/>
      <c r="F19" s="601"/>
      <c r="G19" s="601"/>
      <c r="H19" s="601"/>
      <c r="I19" s="601"/>
      <c r="J19" s="601"/>
      <c r="K19" s="601"/>
      <c r="L19" s="601"/>
      <c r="M19" s="601"/>
      <c r="N19" s="601"/>
      <c r="O19" s="601"/>
      <c r="P19" s="601"/>
      <c r="Q19" s="602"/>
      <c r="R19" s="603">
        <v>5561483</v>
      </c>
      <c r="S19" s="606"/>
      <c r="T19" s="606"/>
      <c r="U19" s="606"/>
      <c r="V19" s="606"/>
      <c r="W19" s="606"/>
      <c r="X19" s="606"/>
      <c r="Y19" s="607"/>
      <c r="Z19" s="665">
        <v>31.9</v>
      </c>
      <c r="AA19" s="665"/>
      <c r="AB19" s="665"/>
      <c r="AC19" s="665"/>
      <c r="AD19" s="666">
        <v>5561483</v>
      </c>
      <c r="AE19" s="666"/>
      <c r="AF19" s="666"/>
      <c r="AG19" s="666"/>
      <c r="AH19" s="666"/>
      <c r="AI19" s="666"/>
      <c r="AJ19" s="666"/>
      <c r="AK19" s="666"/>
      <c r="AL19" s="608">
        <v>60</v>
      </c>
      <c r="AM19" s="609"/>
      <c r="AN19" s="609"/>
      <c r="AO19" s="667"/>
      <c r="AP19" s="600" t="s">
        <v>267</v>
      </c>
      <c r="AQ19" s="601"/>
      <c r="AR19" s="601"/>
      <c r="AS19" s="601"/>
      <c r="AT19" s="601"/>
      <c r="AU19" s="601"/>
      <c r="AV19" s="601"/>
      <c r="AW19" s="601"/>
      <c r="AX19" s="601"/>
      <c r="AY19" s="601"/>
      <c r="AZ19" s="601"/>
      <c r="BA19" s="601"/>
      <c r="BB19" s="601"/>
      <c r="BC19" s="601"/>
      <c r="BD19" s="601"/>
      <c r="BE19" s="601"/>
      <c r="BF19" s="602"/>
      <c r="BG19" s="603">
        <v>8066</v>
      </c>
      <c r="BH19" s="606"/>
      <c r="BI19" s="606"/>
      <c r="BJ19" s="606"/>
      <c r="BK19" s="606"/>
      <c r="BL19" s="606"/>
      <c r="BM19" s="606"/>
      <c r="BN19" s="607"/>
      <c r="BO19" s="665">
        <v>0.3</v>
      </c>
      <c r="BP19" s="665"/>
      <c r="BQ19" s="665"/>
      <c r="BR19" s="665"/>
      <c r="BS19" s="611" t="s">
        <v>124</v>
      </c>
      <c r="BT19" s="606"/>
      <c r="BU19" s="606"/>
      <c r="BV19" s="606"/>
      <c r="BW19" s="606"/>
      <c r="BX19" s="606"/>
      <c r="BY19" s="606"/>
      <c r="BZ19" s="606"/>
      <c r="CA19" s="606"/>
      <c r="CB19" s="646"/>
      <c r="CD19" s="647" t="s">
        <v>268</v>
      </c>
      <c r="CE19" s="644"/>
      <c r="CF19" s="644"/>
      <c r="CG19" s="644"/>
      <c r="CH19" s="644"/>
      <c r="CI19" s="644"/>
      <c r="CJ19" s="644"/>
      <c r="CK19" s="644"/>
      <c r="CL19" s="644"/>
      <c r="CM19" s="644"/>
      <c r="CN19" s="644"/>
      <c r="CO19" s="644"/>
      <c r="CP19" s="644"/>
      <c r="CQ19" s="645"/>
      <c r="CR19" s="603" t="s">
        <v>237</v>
      </c>
      <c r="CS19" s="606"/>
      <c r="CT19" s="606"/>
      <c r="CU19" s="606"/>
      <c r="CV19" s="606"/>
      <c r="CW19" s="606"/>
      <c r="CX19" s="606"/>
      <c r="CY19" s="607"/>
      <c r="CZ19" s="665" t="s">
        <v>237</v>
      </c>
      <c r="DA19" s="665"/>
      <c r="DB19" s="665"/>
      <c r="DC19" s="665"/>
      <c r="DD19" s="611" t="s">
        <v>237</v>
      </c>
      <c r="DE19" s="606"/>
      <c r="DF19" s="606"/>
      <c r="DG19" s="606"/>
      <c r="DH19" s="606"/>
      <c r="DI19" s="606"/>
      <c r="DJ19" s="606"/>
      <c r="DK19" s="606"/>
      <c r="DL19" s="606"/>
      <c r="DM19" s="606"/>
      <c r="DN19" s="606"/>
      <c r="DO19" s="606"/>
      <c r="DP19" s="607"/>
      <c r="DQ19" s="611" t="s">
        <v>237</v>
      </c>
      <c r="DR19" s="606"/>
      <c r="DS19" s="606"/>
      <c r="DT19" s="606"/>
      <c r="DU19" s="606"/>
      <c r="DV19" s="606"/>
      <c r="DW19" s="606"/>
      <c r="DX19" s="606"/>
      <c r="DY19" s="606"/>
      <c r="DZ19" s="606"/>
      <c r="EA19" s="606"/>
      <c r="EB19" s="606"/>
      <c r="EC19" s="646"/>
    </row>
    <row r="20" spans="2:133" ht="11.25" customHeight="1">
      <c r="B20" s="600" t="s">
        <v>269</v>
      </c>
      <c r="C20" s="601"/>
      <c r="D20" s="601"/>
      <c r="E20" s="601"/>
      <c r="F20" s="601"/>
      <c r="G20" s="601"/>
      <c r="H20" s="601"/>
      <c r="I20" s="601"/>
      <c r="J20" s="601"/>
      <c r="K20" s="601"/>
      <c r="L20" s="601"/>
      <c r="M20" s="601"/>
      <c r="N20" s="601"/>
      <c r="O20" s="601"/>
      <c r="P20" s="601"/>
      <c r="Q20" s="602"/>
      <c r="R20" s="603">
        <v>653524</v>
      </c>
      <c r="S20" s="606"/>
      <c r="T20" s="606"/>
      <c r="U20" s="606"/>
      <c r="V20" s="606"/>
      <c r="W20" s="606"/>
      <c r="X20" s="606"/>
      <c r="Y20" s="607"/>
      <c r="Z20" s="665">
        <v>3.8</v>
      </c>
      <c r="AA20" s="665"/>
      <c r="AB20" s="665"/>
      <c r="AC20" s="665"/>
      <c r="AD20" s="666" t="s">
        <v>237</v>
      </c>
      <c r="AE20" s="666"/>
      <c r="AF20" s="666"/>
      <c r="AG20" s="666"/>
      <c r="AH20" s="666"/>
      <c r="AI20" s="666"/>
      <c r="AJ20" s="666"/>
      <c r="AK20" s="666"/>
      <c r="AL20" s="608" t="s">
        <v>124</v>
      </c>
      <c r="AM20" s="609"/>
      <c r="AN20" s="609"/>
      <c r="AO20" s="667"/>
      <c r="AP20" s="600" t="s">
        <v>270</v>
      </c>
      <c r="AQ20" s="601"/>
      <c r="AR20" s="601"/>
      <c r="AS20" s="601"/>
      <c r="AT20" s="601"/>
      <c r="AU20" s="601"/>
      <c r="AV20" s="601"/>
      <c r="AW20" s="601"/>
      <c r="AX20" s="601"/>
      <c r="AY20" s="601"/>
      <c r="AZ20" s="601"/>
      <c r="BA20" s="601"/>
      <c r="BB20" s="601"/>
      <c r="BC20" s="601"/>
      <c r="BD20" s="601"/>
      <c r="BE20" s="601"/>
      <c r="BF20" s="602"/>
      <c r="BG20" s="603">
        <v>8066</v>
      </c>
      <c r="BH20" s="606"/>
      <c r="BI20" s="606"/>
      <c r="BJ20" s="606"/>
      <c r="BK20" s="606"/>
      <c r="BL20" s="606"/>
      <c r="BM20" s="606"/>
      <c r="BN20" s="607"/>
      <c r="BO20" s="665">
        <v>0.3</v>
      </c>
      <c r="BP20" s="665"/>
      <c r="BQ20" s="665"/>
      <c r="BR20" s="665"/>
      <c r="BS20" s="611" t="s">
        <v>124</v>
      </c>
      <c r="BT20" s="606"/>
      <c r="BU20" s="606"/>
      <c r="BV20" s="606"/>
      <c r="BW20" s="606"/>
      <c r="BX20" s="606"/>
      <c r="BY20" s="606"/>
      <c r="BZ20" s="606"/>
      <c r="CA20" s="606"/>
      <c r="CB20" s="646"/>
      <c r="CD20" s="647" t="s">
        <v>271</v>
      </c>
      <c r="CE20" s="644"/>
      <c r="CF20" s="644"/>
      <c r="CG20" s="644"/>
      <c r="CH20" s="644"/>
      <c r="CI20" s="644"/>
      <c r="CJ20" s="644"/>
      <c r="CK20" s="644"/>
      <c r="CL20" s="644"/>
      <c r="CM20" s="644"/>
      <c r="CN20" s="644"/>
      <c r="CO20" s="644"/>
      <c r="CP20" s="644"/>
      <c r="CQ20" s="645"/>
      <c r="CR20" s="603">
        <v>16815834</v>
      </c>
      <c r="CS20" s="606"/>
      <c r="CT20" s="606"/>
      <c r="CU20" s="606"/>
      <c r="CV20" s="606"/>
      <c r="CW20" s="606"/>
      <c r="CX20" s="606"/>
      <c r="CY20" s="607"/>
      <c r="CZ20" s="665">
        <v>100</v>
      </c>
      <c r="DA20" s="665"/>
      <c r="DB20" s="665"/>
      <c r="DC20" s="665"/>
      <c r="DD20" s="611">
        <v>1760066</v>
      </c>
      <c r="DE20" s="606"/>
      <c r="DF20" s="606"/>
      <c r="DG20" s="606"/>
      <c r="DH20" s="606"/>
      <c r="DI20" s="606"/>
      <c r="DJ20" s="606"/>
      <c r="DK20" s="606"/>
      <c r="DL20" s="606"/>
      <c r="DM20" s="606"/>
      <c r="DN20" s="606"/>
      <c r="DO20" s="606"/>
      <c r="DP20" s="607"/>
      <c r="DQ20" s="611">
        <v>11102063</v>
      </c>
      <c r="DR20" s="606"/>
      <c r="DS20" s="606"/>
      <c r="DT20" s="606"/>
      <c r="DU20" s="606"/>
      <c r="DV20" s="606"/>
      <c r="DW20" s="606"/>
      <c r="DX20" s="606"/>
      <c r="DY20" s="606"/>
      <c r="DZ20" s="606"/>
      <c r="EA20" s="606"/>
      <c r="EB20" s="606"/>
      <c r="EC20" s="646"/>
    </row>
    <row r="21" spans="2:133" ht="11.25" customHeight="1">
      <c r="B21" s="600" t="s">
        <v>272</v>
      </c>
      <c r="C21" s="601"/>
      <c r="D21" s="601"/>
      <c r="E21" s="601"/>
      <c r="F21" s="601"/>
      <c r="G21" s="601"/>
      <c r="H21" s="601"/>
      <c r="I21" s="601"/>
      <c r="J21" s="601"/>
      <c r="K21" s="601"/>
      <c r="L21" s="601"/>
      <c r="M21" s="601"/>
      <c r="N21" s="601"/>
      <c r="O21" s="601"/>
      <c r="P21" s="601"/>
      <c r="Q21" s="602"/>
      <c r="R21" s="603" t="s">
        <v>124</v>
      </c>
      <c r="S21" s="606"/>
      <c r="T21" s="606"/>
      <c r="U21" s="606"/>
      <c r="V21" s="606"/>
      <c r="W21" s="606"/>
      <c r="X21" s="606"/>
      <c r="Y21" s="607"/>
      <c r="Z21" s="665" t="s">
        <v>124</v>
      </c>
      <c r="AA21" s="665"/>
      <c r="AB21" s="665"/>
      <c r="AC21" s="665"/>
      <c r="AD21" s="666" t="s">
        <v>237</v>
      </c>
      <c r="AE21" s="666"/>
      <c r="AF21" s="666"/>
      <c r="AG21" s="666"/>
      <c r="AH21" s="666"/>
      <c r="AI21" s="666"/>
      <c r="AJ21" s="666"/>
      <c r="AK21" s="666"/>
      <c r="AL21" s="608" t="s">
        <v>237</v>
      </c>
      <c r="AM21" s="609"/>
      <c r="AN21" s="609"/>
      <c r="AO21" s="667"/>
      <c r="AP21" s="711" t="s">
        <v>273</v>
      </c>
      <c r="AQ21" s="718"/>
      <c r="AR21" s="718"/>
      <c r="AS21" s="718"/>
      <c r="AT21" s="718"/>
      <c r="AU21" s="718"/>
      <c r="AV21" s="718"/>
      <c r="AW21" s="718"/>
      <c r="AX21" s="718"/>
      <c r="AY21" s="718"/>
      <c r="AZ21" s="718"/>
      <c r="BA21" s="718"/>
      <c r="BB21" s="718"/>
      <c r="BC21" s="718"/>
      <c r="BD21" s="718"/>
      <c r="BE21" s="718"/>
      <c r="BF21" s="713"/>
      <c r="BG21" s="603">
        <v>8066</v>
      </c>
      <c r="BH21" s="606"/>
      <c r="BI21" s="606"/>
      <c r="BJ21" s="606"/>
      <c r="BK21" s="606"/>
      <c r="BL21" s="606"/>
      <c r="BM21" s="606"/>
      <c r="BN21" s="607"/>
      <c r="BO21" s="665">
        <v>0.3</v>
      </c>
      <c r="BP21" s="665"/>
      <c r="BQ21" s="665"/>
      <c r="BR21" s="665"/>
      <c r="BS21" s="611" t="s">
        <v>124</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274</v>
      </c>
      <c r="C22" s="601"/>
      <c r="D22" s="601"/>
      <c r="E22" s="601"/>
      <c r="F22" s="601"/>
      <c r="G22" s="601"/>
      <c r="H22" s="601"/>
      <c r="I22" s="601"/>
      <c r="J22" s="601"/>
      <c r="K22" s="601"/>
      <c r="L22" s="601"/>
      <c r="M22" s="601"/>
      <c r="N22" s="601"/>
      <c r="O22" s="601"/>
      <c r="P22" s="601"/>
      <c r="Q22" s="602"/>
      <c r="R22" s="603">
        <v>9865945</v>
      </c>
      <c r="S22" s="606"/>
      <c r="T22" s="606"/>
      <c r="U22" s="606"/>
      <c r="V22" s="606"/>
      <c r="W22" s="606"/>
      <c r="X22" s="606"/>
      <c r="Y22" s="607"/>
      <c r="Z22" s="665">
        <v>56.7</v>
      </c>
      <c r="AA22" s="665"/>
      <c r="AB22" s="665"/>
      <c r="AC22" s="665"/>
      <c r="AD22" s="666">
        <v>9212421</v>
      </c>
      <c r="AE22" s="666"/>
      <c r="AF22" s="666"/>
      <c r="AG22" s="666"/>
      <c r="AH22" s="666"/>
      <c r="AI22" s="666"/>
      <c r="AJ22" s="666"/>
      <c r="AK22" s="666"/>
      <c r="AL22" s="608">
        <v>99.4</v>
      </c>
      <c r="AM22" s="609"/>
      <c r="AN22" s="609"/>
      <c r="AO22" s="667"/>
      <c r="AP22" s="711" t="s">
        <v>275</v>
      </c>
      <c r="AQ22" s="718"/>
      <c r="AR22" s="718"/>
      <c r="AS22" s="718"/>
      <c r="AT22" s="718"/>
      <c r="AU22" s="718"/>
      <c r="AV22" s="718"/>
      <c r="AW22" s="718"/>
      <c r="AX22" s="718"/>
      <c r="AY22" s="718"/>
      <c r="AZ22" s="718"/>
      <c r="BA22" s="718"/>
      <c r="BB22" s="718"/>
      <c r="BC22" s="718"/>
      <c r="BD22" s="718"/>
      <c r="BE22" s="718"/>
      <c r="BF22" s="713"/>
      <c r="BG22" s="603" t="s">
        <v>237</v>
      </c>
      <c r="BH22" s="606"/>
      <c r="BI22" s="606"/>
      <c r="BJ22" s="606"/>
      <c r="BK22" s="606"/>
      <c r="BL22" s="606"/>
      <c r="BM22" s="606"/>
      <c r="BN22" s="607"/>
      <c r="BO22" s="665" t="s">
        <v>237</v>
      </c>
      <c r="BP22" s="665"/>
      <c r="BQ22" s="665"/>
      <c r="BR22" s="665"/>
      <c r="BS22" s="611" t="s">
        <v>237</v>
      </c>
      <c r="BT22" s="606"/>
      <c r="BU22" s="606"/>
      <c r="BV22" s="606"/>
      <c r="BW22" s="606"/>
      <c r="BX22" s="606"/>
      <c r="BY22" s="606"/>
      <c r="BZ22" s="606"/>
      <c r="CA22" s="606"/>
      <c r="CB22" s="646"/>
      <c r="CD22" s="720" t="s">
        <v>276</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277</v>
      </c>
      <c r="C23" s="601"/>
      <c r="D23" s="601"/>
      <c r="E23" s="601"/>
      <c r="F23" s="601"/>
      <c r="G23" s="601"/>
      <c r="H23" s="601"/>
      <c r="I23" s="601"/>
      <c r="J23" s="601"/>
      <c r="K23" s="601"/>
      <c r="L23" s="601"/>
      <c r="M23" s="601"/>
      <c r="N23" s="601"/>
      <c r="O23" s="601"/>
      <c r="P23" s="601"/>
      <c r="Q23" s="602"/>
      <c r="R23" s="603">
        <v>4200</v>
      </c>
      <c r="S23" s="606"/>
      <c r="T23" s="606"/>
      <c r="U23" s="606"/>
      <c r="V23" s="606"/>
      <c r="W23" s="606"/>
      <c r="X23" s="606"/>
      <c r="Y23" s="607"/>
      <c r="Z23" s="665">
        <v>0</v>
      </c>
      <c r="AA23" s="665"/>
      <c r="AB23" s="665"/>
      <c r="AC23" s="665"/>
      <c r="AD23" s="666">
        <v>4200</v>
      </c>
      <c r="AE23" s="666"/>
      <c r="AF23" s="666"/>
      <c r="AG23" s="666"/>
      <c r="AH23" s="666"/>
      <c r="AI23" s="666"/>
      <c r="AJ23" s="666"/>
      <c r="AK23" s="666"/>
      <c r="AL23" s="608">
        <v>0</v>
      </c>
      <c r="AM23" s="609"/>
      <c r="AN23" s="609"/>
      <c r="AO23" s="667"/>
      <c r="AP23" s="711" t="s">
        <v>278</v>
      </c>
      <c r="AQ23" s="718"/>
      <c r="AR23" s="718"/>
      <c r="AS23" s="718"/>
      <c r="AT23" s="718"/>
      <c r="AU23" s="718"/>
      <c r="AV23" s="718"/>
      <c r="AW23" s="718"/>
      <c r="AX23" s="718"/>
      <c r="AY23" s="718"/>
      <c r="AZ23" s="718"/>
      <c r="BA23" s="718"/>
      <c r="BB23" s="718"/>
      <c r="BC23" s="718"/>
      <c r="BD23" s="718"/>
      <c r="BE23" s="718"/>
      <c r="BF23" s="713"/>
      <c r="BG23" s="603" t="s">
        <v>124</v>
      </c>
      <c r="BH23" s="606"/>
      <c r="BI23" s="606"/>
      <c r="BJ23" s="606"/>
      <c r="BK23" s="606"/>
      <c r="BL23" s="606"/>
      <c r="BM23" s="606"/>
      <c r="BN23" s="607"/>
      <c r="BO23" s="665" t="s">
        <v>124</v>
      </c>
      <c r="BP23" s="665"/>
      <c r="BQ23" s="665"/>
      <c r="BR23" s="665"/>
      <c r="BS23" s="611" t="s">
        <v>124</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279</v>
      </c>
      <c r="CS23" s="721"/>
      <c r="CT23" s="721"/>
      <c r="CU23" s="721"/>
      <c r="CV23" s="721"/>
      <c r="CW23" s="721"/>
      <c r="CX23" s="721"/>
      <c r="CY23" s="722"/>
      <c r="CZ23" s="720" t="s">
        <v>280</v>
      </c>
      <c r="DA23" s="721"/>
      <c r="DB23" s="721"/>
      <c r="DC23" s="722"/>
      <c r="DD23" s="720" t="s">
        <v>281</v>
      </c>
      <c r="DE23" s="721"/>
      <c r="DF23" s="721"/>
      <c r="DG23" s="721"/>
      <c r="DH23" s="721"/>
      <c r="DI23" s="721"/>
      <c r="DJ23" s="721"/>
      <c r="DK23" s="722"/>
      <c r="DL23" s="729" t="s">
        <v>282</v>
      </c>
      <c r="DM23" s="730"/>
      <c r="DN23" s="730"/>
      <c r="DO23" s="730"/>
      <c r="DP23" s="730"/>
      <c r="DQ23" s="730"/>
      <c r="DR23" s="730"/>
      <c r="DS23" s="730"/>
      <c r="DT23" s="730"/>
      <c r="DU23" s="730"/>
      <c r="DV23" s="731"/>
      <c r="DW23" s="720" t="s">
        <v>283</v>
      </c>
      <c r="DX23" s="721"/>
      <c r="DY23" s="721"/>
      <c r="DZ23" s="721"/>
      <c r="EA23" s="721"/>
      <c r="EB23" s="721"/>
      <c r="EC23" s="722"/>
    </row>
    <row r="24" spans="2:133" ht="11.25" customHeight="1">
      <c r="B24" s="600" t="s">
        <v>284</v>
      </c>
      <c r="C24" s="601"/>
      <c r="D24" s="601"/>
      <c r="E24" s="601"/>
      <c r="F24" s="601"/>
      <c r="G24" s="601"/>
      <c r="H24" s="601"/>
      <c r="I24" s="601"/>
      <c r="J24" s="601"/>
      <c r="K24" s="601"/>
      <c r="L24" s="601"/>
      <c r="M24" s="601"/>
      <c r="N24" s="601"/>
      <c r="O24" s="601"/>
      <c r="P24" s="601"/>
      <c r="Q24" s="602"/>
      <c r="R24" s="603">
        <v>121304</v>
      </c>
      <c r="S24" s="606"/>
      <c r="T24" s="606"/>
      <c r="U24" s="606"/>
      <c r="V24" s="606"/>
      <c r="W24" s="606"/>
      <c r="X24" s="606"/>
      <c r="Y24" s="607"/>
      <c r="Z24" s="665">
        <v>0.7</v>
      </c>
      <c r="AA24" s="665"/>
      <c r="AB24" s="665"/>
      <c r="AC24" s="665"/>
      <c r="AD24" s="666" t="s">
        <v>237</v>
      </c>
      <c r="AE24" s="666"/>
      <c r="AF24" s="666"/>
      <c r="AG24" s="666"/>
      <c r="AH24" s="666"/>
      <c r="AI24" s="666"/>
      <c r="AJ24" s="666"/>
      <c r="AK24" s="666"/>
      <c r="AL24" s="608" t="s">
        <v>124</v>
      </c>
      <c r="AM24" s="609"/>
      <c r="AN24" s="609"/>
      <c r="AO24" s="667"/>
      <c r="AP24" s="711" t="s">
        <v>285</v>
      </c>
      <c r="AQ24" s="718"/>
      <c r="AR24" s="718"/>
      <c r="AS24" s="718"/>
      <c r="AT24" s="718"/>
      <c r="AU24" s="718"/>
      <c r="AV24" s="718"/>
      <c r="AW24" s="718"/>
      <c r="AX24" s="718"/>
      <c r="AY24" s="718"/>
      <c r="AZ24" s="718"/>
      <c r="BA24" s="718"/>
      <c r="BB24" s="718"/>
      <c r="BC24" s="718"/>
      <c r="BD24" s="718"/>
      <c r="BE24" s="718"/>
      <c r="BF24" s="713"/>
      <c r="BG24" s="603" t="s">
        <v>237</v>
      </c>
      <c r="BH24" s="606"/>
      <c r="BI24" s="606"/>
      <c r="BJ24" s="606"/>
      <c r="BK24" s="606"/>
      <c r="BL24" s="606"/>
      <c r="BM24" s="606"/>
      <c r="BN24" s="607"/>
      <c r="BO24" s="665" t="s">
        <v>124</v>
      </c>
      <c r="BP24" s="665"/>
      <c r="BQ24" s="665"/>
      <c r="BR24" s="665"/>
      <c r="BS24" s="611" t="s">
        <v>124</v>
      </c>
      <c r="BT24" s="606"/>
      <c r="BU24" s="606"/>
      <c r="BV24" s="606"/>
      <c r="BW24" s="606"/>
      <c r="BX24" s="606"/>
      <c r="BY24" s="606"/>
      <c r="BZ24" s="606"/>
      <c r="CA24" s="606"/>
      <c r="CB24" s="646"/>
      <c r="CD24" s="674" t="s">
        <v>286</v>
      </c>
      <c r="CE24" s="675"/>
      <c r="CF24" s="675"/>
      <c r="CG24" s="675"/>
      <c r="CH24" s="675"/>
      <c r="CI24" s="675"/>
      <c r="CJ24" s="675"/>
      <c r="CK24" s="675"/>
      <c r="CL24" s="675"/>
      <c r="CM24" s="675"/>
      <c r="CN24" s="675"/>
      <c r="CO24" s="675"/>
      <c r="CP24" s="675"/>
      <c r="CQ24" s="676"/>
      <c r="CR24" s="668">
        <v>7044412</v>
      </c>
      <c r="CS24" s="669"/>
      <c r="CT24" s="669"/>
      <c r="CU24" s="669"/>
      <c r="CV24" s="669"/>
      <c r="CW24" s="669"/>
      <c r="CX24" s="669"/>
      <c r="CY24" s="715"/>
      <c r="CZ24" s="716">
        <v>41.9</v>
      </c>
      <c r="DA24" s="685"/>
      <c r="DB24" s="685"/>
      <c r="DC24" s="719"/>
      <c r="DD24" s="714">
        <v>5491009</v>
      </c>
      <c r="DE24" s="669"/>
      <c r="DF24" s="669"/>
      <c r="DG24" s="669"/>
      <c r="DH24" s="669"/>
      <c r="DI24" s="669"/>
      <c r="DJ24" s="669"/>
      <c r="DK24" s="715"/>
      <c r="DL24" s="714">
        <v>5291858</v>
      </c>
      <c r="DM24" s="669"/>
      <c r="DN24" s="669"/>
      <c r="DO24" s="669"/>
      <c r="DP24" s="669"/>
      <c r="DQ24" s="669"/>
      <c r="DR24" s="669"/>
      <c r="DS24" s="669"/>
      <c r="DT24" s="669"/>
      <c r="DU24" s="669"/>
      <c r="DV24" s="715"/>
      <c r="DW24" s="716">
        <v>54.6</v>
      </c>
      <c r="DX24" s="685"/>
      <c r="DY24" s="685"/>
      <c r="DZ24" s="685"/>
      <c r="EA24" s="685"/>
      <c r="EB24" s="685"/>
      <c r="EC24" s="717"/>
    </row>
    <row r="25" spans="2:133" ht="11.25" customHeight="1">
      <c r="B25" s="600" t="s">
        <v>287</v>
      </c>
      <c r="C25" s="601"/>
      <c r="D25" s="601"/>
      <c r="E25" s="601"/>
      <c r="F25" s="601"/>
      <c r="G25" s="601"/>
      <c r="H25" s="601"/>
      <c r="I25" s="601"/>
      <c r="J25" s="601"/>
      <c r="K25" s="601"/>
      <c r="L25" s="601"/>
      <c r="M25" s="601"/>
      <c r="N25" s="601"/>
      <c r="O25" s="601"/>
      <c r="P25" s="601"/>
      <c r="Q25" s="602"/>
      <c r="R25" s="603">
        <v>472896</v>
      </c>
      <c r="S25" s="606"/>
      <c r="T25" s="606"/>
      <c r="U25" s="606"/>
      <c r="V25" s="606"/>
      <c r="W25" s="606"/>
      <c r="X25" s="606"/>
      <c r="Y25" s="607"/>
      <c r="Z25" s="665">
        <v>2.7</v>
      </c>
      <c r="AA25" s="665"/>
      <c r="AB25" s="665"/>
      <c r="AC25" s="665"/>
      <c r="AD25" s="666" t="s">
        <v>124</v>
      </c>
      <c r="AE25" s="666"/>
      <c r="AF25" s="666"/>
      <c r="AG25" s="666"/>
      <c r="AH25" s="666"/>
      <c r="AI25" s="666"/>
      <c r="AJ25" s="666"/>
      <c r="AK25" s="666"/>
      <c r="AL25" s="608" t="s">
        <v>237</v>
      </c>
      <c r="AM25" s="609"/>
      <c r="AN25" s="609"/>
      <c r="AO25" s="667"/>
      <c r="AP25" s="711" t="s">
        <v>288</v>
      </c>
      <c r="AQ25" s="718"/>
      <c r="AR25" s="718"/>
      <c r="AS25" s="718"/>
      <c r="AT25" s="718"/>
      <c r="AU25" s="718"/>
      <c r="AV25" s="718"/>
      <c r="AW25" s="718"/>
      <c r="AX25" s="718"/>
      <c r="AY25" s="718"/>
      <c r="AZ25" s="718"/>
      <c r="BA25" s="718"/>
      <c r="BB25" s="718"/>
      <c r="BC25" s="718"/>
      <c r="BD25" s="718"/>
      <c r="BE25" s="718"/>
      <c r="BF25" s="713"/>
      <c r="BG25" s="603" t="s">
        <v>237</v>
      </c>
      <c r="BH25" s="606"/>
      <c r="BI25" s="606"/>
      <c r="BJ25" s="606"/>
      <c r="BK25" s="606"/>
      <c r="BL25" s="606"/>
      <c r="BM25" s="606"/>
      <c r="BN25" s="607"/>
      <c r="BO25" s="665" t="s">
        <v>237</v>
      </c>
      <c r="BP25" s="665"/>
      <c r="BQ25" s="665"/>
      <c r="BR25" s="665"/>
      <c r="BS25" s="611" t="s">
        <v>124</v>
      </c>
      <c r="BT25" s="606"/>
      <c r="BU25" s="606"/>
      <c r="BV25" s="606"/>
      <c r="BW25" s="606"/>
      <c r="BX25" s="606"/>
      <c r="BY25" s="606"/>
      <c r="BZ25" s="606"/>
      <c r="CA25" s="606"/>
      <c r="CB25" s="646"/>
      <c r="CD25" s="647" t="s">
        <v>289</v>
      </c>
      <c r="CE25" s="644"/>
      <c r="CF25" s="644"/>
      <c r="CG25" s="644"/>
      <c r="CH25" s="644"/>
      <c r="CI25" s="644"/>
      <c r="CJ25" s="644"/>
      <c r="CK25" s="644"/>
      <c r="CL25" s="644"/>
      <c r="CM25" s="644"/>
      <c r="CN25" s="644"/>
      <c r="CO25" s="644"/>
      <c r="CP25" s="644"/>
      <c r="CQ25" s="645"/>
      <c r="CR25" s="603">
        <v>2752273</v>
      </c>
      <c r="CS25" s="604"/>
      <c r="CT25" s="604"/>
      <c r="CU25" s="604"/>
      <c r="CV25" s="604"/>
      <c r="CW25" s="604"/>
      <c r="CX25" s="604"/>
      <c r="CY25" s="605"/>
      <c r="CZ25" s="608">
        <v>16.399999999999999</v>
      </c>
      <c r="DA25" s="637"/>
      <c r="DB25" s="637"/>
      <c r="DC25" s="638"/>
      <c r="DD25" s="611">
        <v>2508503</v>
      </c>
      <c r="DE25" s="604"/>
      <c r="DF25" s="604"/>
      <c r="DG25" s="604"/>
      <c r="DH25" s="604"/>
      <c r="DI25" s="604"/>
      <c r="DJ25" s="604"/>
      <c r="DK25" s="605"/>
      <c r="DL25" s="611">
        <v>2319155</v>
      </c>
      <c r="DM25" s="604"/>
      <c r="DN25" s="604"/>
      <c r="DO25" s="604"/>
      <c r="DP25" s="604"/>
      <c r="DQ25" s="604"/>
      <c r="DR25" s="604"/>
      <c r="DS25" s="604"/>
      <c r="DT25" s="604"/>
      <c r="DU25" s="604"/>
      <c r="DV25" s="605"/>
      <c r="DW25" s="608">
        <v>23.9</v>
      </c>
      <c r="DX25" s="637"/>
      <c r="DY25" s="637"/>
      <c r="DZ25" s="637"/>
      <c r="EA25" s="637"/>
      <c r="EB25" s="637"/>
      <c r="EC25" s="639"/>
    </row>
    <row r="26" spans="2:133" ht="11.25" customHeight="1">
      <c r="B26" s="600" t="s">
        <v>290</v>
      </c>
      <c r="C26" s="601"/>
      <c r="D26" s="601"/>
      <c r="E26" s="601"/>
      <c r="F26" s="601"/>
      <c r="G26" s="601"/>
      <c r="H26" s="601"/>
      <c r="I26" s="601"/>
      <c r="J26" s="601"/>
      <c r="K26" s="601"/>
      <c r="L26" s="601"/>
      <c r="M26" s="601"/>
      <c r="N26" s="601"/>
      <c r="O26" s="601"/>
      <c r="P26" s="601"/>
      <c r="Q26" s="602"/>
      <c r="R26" s="603">
        <v>16162</v>
      </c>
      <c r="S26" s="606"/>
      <c r="T26" s="606"/>
      <c r="U26" s="606"/>
      <c r="V26" s="606"/>
      <c r="W26" s="606"/>
      <c r="X26" s="606"/>
      <c r="Y26" s="607"/>
      <c r="Z26" s="665">
        <v>0.1</v>
      </c>
      <c r="AA26" s="665"/>
      <c r="AB26" s="665"/>
      <c r="AC26" s="665"/>
      <c r="AD26" s="666">
        <v>60</v>
      </c>
      <c r="AE26" s="666"/>
      <c r="AF26" s="666"/>
      <c r="AG26" s="666"/>
      <c r="AH26" s="666"/>
      <c r="AI26" s="666"/>
      <c r="AJ26" s="666"/>
      <c r="AK26" s="666"/>
      <c r="AL26" s="608">
        <v>0</v>
      </c>
      <c r="AM26" s="609"/>
      <c r="AN26" s="609"/>
      <c r="AO26" s="667"/>
      <c r="AP26" s="711" t="s">
        <v>291</v>
      </c>
      <c r="AQ26" s="712"/>
      <c r="AR26" s="712"/>
      <c r="AS26" s="712"/>
      <c r="AT26" s="712"/>
      <c r="AU26" s="712"/>
      <c r="AV26" s="712"/>
      <c r="AW26" s="712"/>
      <c r="AX26" s="712"/>
      <c r="AY26" s="712"/>
      <c r="AZ26" s="712"/>
      <c r="BA26" s="712"/>
      <c r="BB26" s="712"/>
      <c r="BC26" s="712"/>
      <c r="BD26" s="712"/>
      <c r="BE26" s="712"/>
      <c r="BF26" s="713"/>
      <c r="BG26" s="603" t="s">
        <v>237</v>
      </c>
      <c r="BH26" s="606"/>
      <c r="BI26" s="606"/>
      <c r="BJ26" s="606"/>
      <c r="BK26" s="606"/>
      <c r="BL26" s="606"/>
      <c r="BM26" s="606"/>
      <c r="BN26" s="607"/>
      <c r="BO26" s="665" t="s">
        <v>124</v>
      </c>
      <c r="BP26" s="665"/>
      <c r="BQ26" s="665"/>
      <c r="BR26" s="665"/>
      <c r="BS26" s="611" t="s">
        <v>237</v>
      </c>
      <c r="BT26" s="606"/>
      <c r="BU26" s="606"/>
      <c r="BV26" s="606"/>
      <c r="BW26" s="606"/>
      <c r="BX26" s="606"/>
      <c r="BY26" s="606"/>
      <c r="BZ26" s="606"/>
      <c r="CA26" s="606"/>
      <c r="CB26" s="646"/>
      <c r="CD26" s="647" t="s">
        <v>292</v>
      </c>
      <c r="CE26" s="644"/>
      <c r="CF26" s="644"/>
      <c r="CG26" s="644"/>
      <c r="CH26" s="644"/>
      <c r="CI26" s="644"/>
      <c r="CJ26" s="644"/>
      <c r="CK26" s="644"/>
      <c r="CL26" s="644"/>
      <c r="CM26" s="644"/>
      <c r="CN26" s="644"/>
      <c r="CO26" s="644"/>
      <c r="CP26" s="644"/>
      <c r="CQ26" s="645"/>
      <c r="CR26" s="603">
        <v>1789289</v>
      </c>
      <c r="CS26" s="606"/>
      <c r="CT26" s="606"/>
      <c r="CU26" s="606"/>
      <c r="CV26" s="606"/>
      <c r="CW26" s="606"/>
      <c r="CX26" s="606"/>
      <c r="CY26" s="607"/>
      <c r="CZ26" s="608">
        <v>10.6</v>
      </c>
      <c r="DA26" s="637"/>
      <c r="DB26" s="637"/>
      <c r="DC26" s="638"/>
      <c r="DD26" s="611">
        <v>1568255</v>
      </c>
      <c r="DE26" s="606"/>
      <c r="DF26" s="606"/>
      <c r="DG26" s="606"/>
      <c r="DH26" s="606"/>
      <c r="DI26" s="606"/>
      <c r="DJ26" s="606"/>
      <c r="DK26" s="607"/>
      <c r="DL26" s="611" t="s">
        <v>237</v>
      </c>
      <c r="DM26" s="606"/>
      <c r="DN26" s="606"/>
      <c r="DO26" s="606"/>
      <c r="DP26" s="606"/>
      <c r="DQ26" s="606"/>
      <c r="DR26" s="606"/>
      <c r="DS26" s="606"/>
      <c r="DT26" s="606"/>
      <c r="DU26" s="606"/>
      <c r="DV26" s="607"/>
      <c r="DW26" s="608" t="s">
        <v>124</v>
      </c>
      <c r="DX26" s="637"/>
      <c r="DY26" s="637"/>
      <c r="DZ26" s="637"/>
      <c r="EA26" s="637"/>
      <c r="EB26" s="637"/>
      <c r="EC26" s="639"/>
    </row>
    <row r="27" spans="2:133" ht="11.25" customHeight="1">
      <c r="B27" s="600" t="s">
        <v>293</v>
      </c>
      <c r="C27" s="601"/>
      <c r="D27" s="601"/>
      <c r="E27" s="601"/>
      <c r="F27" s="601"/>
      <c r="G27" s="601"/>
      <c r="H27" s="601"/>
      <c r="I27" s="601"/>
      <c r="J27" s="601"/>
      <c r="K27" s="601"/>
      <c r="L27" s="601"/>
      <c r="M27" s="601"/>
      <c r="N27" s="601"/>
      <c r="O27" s="601"/>
      <c r="P27" s="601"/>
      <c r="Q27" s="602"/>
      <c r="R27" s="603">
        <v>1391968</v>
      </c>
      <c r="S27" s="606"/>
      <c r="T27" s="606"/>
      <c r="U27" s="606"/>
      <c r="V27" s="606"/>
      <c r="W27" s="606"/>
      <c r="X27" s="606"/>
      <c r="Y27" s="607"/>
      <c r="Z27" s="665">
        <v>8</v>
      </c>
      <c r="AA27" s="665"/>
      <c r="AB27" s="665"/>
      <c r="AC27" s="665"/>
      <c r="AD27" s="666" t="s">
        <v>124</v>
      </c>
      <c r="AE27" s="666"/>
      <c r="AF27" s="666"/>
      <c r="AG27" s="666"/>
      <c r="AH27" s="666"/>
      <c r="AI27" s="666"/>
      <c r="AJ27" s="666"/>
      <c r="AK27" s="666"/>
      <c r="AL27" s="608" t="s">
        <v>124</v>
      </c>
      <c r="AM27" s="609"/>
      <c r="AN27" s="609"/>
      <c r="AO27" s="667"/>
      <c r="AP27" s="600" t="s">
        <v>294</v>
      </c>
      <c r="AQ27" s="601"/>
      <c r="AR27" s="601"/>
      <c r="AS27" s="601"/>
      <c r="AT27" s="601"/>
      <c r="AU27" s="601"/>
      <c r="AV27" s="601"/>
      <c r="AW27" s="601"/>
      <c r="AX27" s="601"/>
      <c r="AY27" s="601"/>
      <c r="AZ27" s="601"/>
      <c r="BA27" s="601"/>
      <c r="BB27" s="601"/>
      <c r="BC27" s="601"/>
      <c r="BD27" s="601"/>
      <c r="BE27" s="601"/>
      <c r="BF27" s="602"/>
      <c r="BG27" s="603">
        <v>2936536</v>
      </c>
      <c r="BH27" s="606"/>
      <c r="BI27" s="606"/>
      <c r="BJ27" s="606"/>
      <c r="BK27" s="606"/>
      <c r="BL27" s="606"/>
      <c r="BM27" s="606"/>
      <c r="BN27" s="607"/>
      <c r="BO27" s="665">
        <v>100</v>
      </c>
      <c r="BP27" s="665"/>
      <c r="BQ27" s="665"/>
      <c r="BR27" s="665"/>
      <c r="BS27" s="611" t="s">
        <v>124</v>
      </c>
      <c r="BT27" s="606"/>
      <c r="BU27" s="606"/>
      <c r="BV27" s="606"/>
      <c r="BW27" s="606"/>
      <c r="BX27" s="606"/>
      <c r="BY27" s="606"/>
      <c r="BZ27" s="606"/>
      <c r="CA27" s="606"/>
      <c r="CB27" s="646"/>
      <c r="CD27" s="647" t="s">
        <v>295</v>
      </c>
      <c r="CE27" s="644"/>
      <c r="CF27" s="644"/>
      <c r="CG27" s="644"/>
      <c r="CH27" s="644"/>
      <c r="CI27" s="644"/>
      <c r="CJ27" s="644"/>
      <c r="CK27" s="644"/>
      <c r="CL27" s="644"/>
      <c r="CM27" s="644"/>
      <c r="CN27" s="644"/>
      <c r="CO27" s="644"/>
      <c r="CP27" s="644"/>
      <c r="CQ27" s="645"/>
      <c r="CR27" s="603">
        <v>1896117</v>
      </c>
      <c r="CS27" s="604"/>
      <c r="CT27" s="604"/>
      <c r="CU27" s="604"/>
      <c r="CV27" s="604"/>
      <c r="CW27" s="604"/>
      <c r="CX27" s="604"/>
      <c r="CY27" s="605"/>
      <c r="CZ27" s="608">
        <v>11.3</v>
      </c>
      <c r="DA27" s="637"/>
      <c r="DB27" s="637"/>
      <c r="DC27" s="638"/>
      <c r="DD27" s="611">
        <v>629607</v>
      </c>
      <c r="DE27" s="604"/>
      <c r="DF27" s="604"/>
      <c r="DG27" s="604"/>
      <c r="DH27" s="604"/>
      <c r="DI27" s="604"/>
      <c r="DJ27" s="604"/>
      <c r="DK27" s="605"/>
      <c r="DL27" s="611">
        <v>619804</v>
      </c>
      <c r="DM27" s="604"/>
      <c r="DN27" s="604"/>
      <c r="DO27" s="604"/>
      <c r="DP27" s="604"/>
      <c r="DQ27" s="604"/>
      <c r="DR27" s="604"/>
      <c r="DS27" s="604"/>
      <c r="DT27" s="604"/>
      <c r="DU27" s="604"/>
      <c r="DV27" s="605"/>
      <c r="DW27" s="608">
        <v>6.4</v>
      </c>
      <c r="DX27" s="637"/>
      <c r="DY27" s="637"/>
      <c r="DZ27" s="637"/>
      <c r="EA27" s="637"/>
      <c r="EB27" s="637"/>
      <c r="EC27" s="639"/>
    </row>
    <row r="28" spans="2:133" ht="11.25" customHeight="1">
      <c r="B28" s="708" t="s">
        <v>296</v>
      </c>
      <c r="C28" s="709"/>
      <c r="D28" s="709"/>
      <c r="E28" s="709"/>
      <c r="F28" s="709"/>
      <c r="G28" s="709"/>
      <c r="H28" s="709"/>
      <c r="I28" s="709"/>
      <c r="J28" s="709"/>
      <c r="K28" s="709"/>
      <c r="L28" s="709"/>
      <c r="M28" s="709"/>
      <c r="N28" s="709"/>
      <c r="O28" s="709"/>
      <c r="P28" s="709"/>
      <c r="Q28" s="710"/>
      <c r="R28" s="603" t="s">
        <v>124</v>
      </c>
      <c r="S28" s="606"/>
      <c r="T28" s="606"/>
      <c r="U28" s="606"/>
      <c r="V28" s="606"/>
      <c r="W28" s="606"/>
      <c r="X28" s="606"/>
      <c r="Y28" s="607"/>
      <c r="Z28" s="665" t="s">
        <v>124</v>
      </c>
      <c r="AA28" s="665"/>
      <c r="AB28" s="665"/>
      <c r="AC28" s="665"/>
      <c r="AD28" s="666" t="s">
        <v>124</v>
      </c>
      <c r="AE28" s="666"/>
      <c r="AF28" s="666"/>
      <c r="AG28" s="666"/>
      <c r="AH28" s="666"/>
      <c r="AI28" s="666"/>
      <c r="AJ28" s="666"/>
      <c r="AK28" s="666"/>
      <c r="AL28" s="608" t="s">
        <v>124</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297</v>
      </c>
      <c r="CE28" s="644"/>
      <c r="CF28" s="644"/>
      <c r="CG28" s="644"/>
      <c r="CH28" s="644"/>
      <c r="CI28" s="644"/>
      <c r="CJ28" s="644"/>
      <c r="CK28" s="644"/>
      <c r="CL28" s="644"/>
      <c r="CM28" s="644"/>
      <c r="CN28" s="644"/>
      <c r="CO28" s="644"/>
      <c r="CP28" s="644"/>
      <c r="CQ28" s="645"/>
      <c r="CR28" s="603">
        <v>2396022</v>
      </c>
      <c r="CS28" s="606"/>
      <c r="CT28" s="606"/>
      <c r="CU28" s="606"/>
      <c r="CV28" s="606"/>
      <c r="CW28" s="606"/>
      <c r="CX28" s="606"/>
      <c r="CY28" s="607"/>
      <c r="CZ28" s="608">
        <v>14.2</v>
      </c>
      <c r="DA28" s="637"/>
      <c r="DB28" s="637"/>
      <c r="DC28" s="638"/>
      <c r="DD28" s="611">
        <v>2352899</v>
      </c>
      <c r="DE28" s="606"/>
      <c r="DF28" s="606"/>
      <c r="DG28" s="606"/>
      <c r="DH28" s="606"/>
      <c r="DI28" s="606"/>
      <c r="DJ28" s="606"/>
      <c r="DK28" s="607"/>
      <c r="DL28" s="611">
        <v>2352899</v>
      </c>
      <c r="DM28" s="606"/>
      <c r="DN28" s="606"/>
      <c r="DO28" s="606"/>
      <c r="DP28" s="606"/>
      <c r="DQ28" s="606"/>
      <c r="DR28" s="606"/>
      <c r="DS28" s="606"/>
      <c r="DT28" s="606"/>
      <c r="DU28" s="606"/>
      <c r="DV28" s="607"/>
      <c r="DW28" s="608">
        <v>24.3</v>
      </c>
      <c r="DX28" s="637"/>
      <c r="DY28" s="637"/>
      <c r="DZ28" s="637"/>
      <c r="EA28" s="637"/>
      <c r="EB28" s="637"/>
      <c r="EC28" s="639"/>
    </row>
    <row r="29" spans="2:133" ht="11.25" customHeight="1">
      <c r="B29" s="600" t="s">
        <v>298</v>
      </c>
      <c r="C29" s="601"/>
      <c r="D29" s="601"/>
      <c r="E29" s="601"/>
      <c r="F29" s="601"/>
      <c r="G29" s="601"/>
      <c r="H29" s="601"/>
      <c r="I29" s="601"/>
      <c r="J29" s="601"/>
      <c r="K29" s="601"/>
      <c r="L29" s="601"/>
      <c r="M29" s="601"/>
      <c r="N29" s="601"/>
      <c r="O29" s="601"/>
      <c r="P29" s="601"/>
      <c r="Q29" s="602"/>
      <c r="R29" s="603">
        <v>1357313</v>
      </c>
      <c r="S29" s="606"/>
      <c r="T29" s="606"/>
      <c r="U29" s="606"/>
      <c r="V29" s="606"/>
      <c r="W29" s="606"/>
      <c r="X29" s="606"/>
      <c r="Y29" s="607"/>
      <c r="Z29" s="665">
        <v>7.8</v>
      </c>
      <c r="AA29" s="665"/>
      <c r="AB29" s="665"/>
      <c r="AC29" s="665"/>
      <c r="AD29" s="666" t="s">
        <v>237</v>
      </c>
      <c r="AE29" s="666"/>
      <c r="AF29" s="666"/>
      <c r="AG29" s="666"/>
      <c r="AH29" s="666"/>
      <c r="AI29" s="666"/>
      <c r="AJ29" s="666"/>
      <c r="AK29" s="666"/>
      <c r="AL29" s="608" t="s">
        <v>124</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299</v>
      </c>
      <c r="BH29" s="705"/>
      <c r="BI29" s="705"/>
      <c r="BJ29" s="705"/>
      <c r="BK29" s="705"/>
      <c r="BL29" s="705"/>
      <c r="BM29" s="705"/>
      <c r="BN29" s="705"/>
      <c r="BO29" s="705"/>
      <c r="BP29" s="705"/>
      <c r="BQ29" s="706"/>
      <c r="BR29" s="677" t="s">
        <v>300</v>
      </c>
      <c r="BS29" s="705"/>
      <c r="BT29" s="705"/>
      <c r="BU29" s="705"/>
      <c r="BV29" s="705"/>
      <c r="BW29" s="705"/>
      <c r="BX29" s="705"/>
      <c r="BY29" s="705"/>
      <c r="BZ29" s="705"/>
      <c r="CA29" s="705"/>
      <c r="CB29" s="706"/>
      <c r="CD29" s="687" t="s">
        <v>301</v>
      </c>
      <c r="CE29" s="688"/>
      <c r="CF29" s="647" t="s">
        <v>302</v>
      </c>
      <c r="CG29" s="644"/>
      <c r="CH29" s="644"/>
      <c r="CI29" s="644"/>
      <c r="CJ29" s="644"/>
      <c r="CK29" s="644"/>
      <c r="CL29" s="644"/>
      <c r="CM29" s="644"/>
      <c r="CN29" s="644"/>
      <c r="CO29" s="644"/>
      <c r="CP29" s="644"/>
      <c r="CQ29" s="645"/>
      <c r="CR29" s="603">
        <v>2395897</v>
      </c>
      <c r="CS29" s="604"/>
      <c r="CT29" s="604"/>
      <c r="CU29" s="604"/>
      <c r="CV29" s="604"/>
      <c r="CW29" s="604"/>
      <c r="CX29" s="604"/>
      <c r="CY29" s="605"/>
      <c r="CZ29" s="608">
        <v>14.2</v>
      </c>
      <c r="DA29" s="637"/>
      <c r="DB29" s="637"/>
      <c r="DC29" s="638"/>
      <c r="DD29" s="611">
        <v>2352774</v>
      </c>
      <c r="DE29" s="604"/>
      <c r="DF29" s="604"/>
      <c r="DG29" s="604"/>
      <c r="DH29" s="604"/>
      <c r="DI29" s="604"/>
      <c r="DJ29" s="604"/>
      <c r="DK29" s="605"/>
      <c r="DL29" s="611">
        <v>2352774</v>
      </c>
      <c r="DM29" s="604"/>
      <c r="DN29" s="604"/>
      <c r="DO29" s="604"/>
      <c r="DP29" s="604"/>
      <c r="DQ29" s="604"/>
      <c r="DR29" s="604"/>
      <c r="DS29" s="604"/>
      <c r="DT29" s="604"/>
      <c r="DU29" s="604"/>
      <c r="DV29" s="605"/>
      <c r="DW29" s="608">
        <v>24.3</v>
      </c>
      <c r="DX29" s="637"/>
      <c r="DY29" s="637"/>
      <c r="DZ29" s="637"/>
      <c r="EA29" s="637"/>
      <c r="EB29" s="637"/>
      <c r="EC29" s="639"/>
    </row>
    <row r="30" spans="2:133" ht="11.25" customHeight="1">
      <c r="B30" s="600" t="s">
        <v>303</v>
      </c>
      <c r="C30" s="601"/>
      <c r="D30" s="601"/>
      <c r="E30" s="601"/>
      <c r="F30" s="601"/>
      <c r="G30" s="601"/>
      <c r="H30" s="601"/>
      <c r="I30" s="601"/>
      <c r="J30" s="601"/>
      <c r="K30" s="601"/>
      <c r="L30" s="601"/>
      <c r="M30" s="601"/>
      <c r="N30" s="601"/>
      <c r="O30" s="601"/>
      <c r="P30" s="601"/>
      <c r="Q30" s="602"/>
      <c r="R30" s="603">
        <v>71517</v>
      </c>
      <c r="S30" s="606"/>
      <c r="T30" s="606"/>
      <c r="U30" s="606"/>
      <c r="V30" s="606"/>
      <c r="W30" s="606"/>
      <c r="X30" s="606"/>
      <c r="Y30" s="607"/>
      <c r="Z30" s="665">
        <v>0.4</v>
      </c>
      <c r="AA30" s="665"/>
      <c r="AB30" s="665"/>
      <c r="AC30" s="665"/>
      <c r="AD30" s="666">
        <v>47789</v>
      </c>
      <c r="AE30" s="666"/>
      <c r="AF30" s="666"/>
      <c r="AG30" s="666"/>
      <c r="AH30" s="666"/>
      <c r="AI30" s="666"/>
      <c r="AJ30" s="666"/>
      <c r="AK30" s="666"/>
      <c r="AL30" s="608">
        <v>0.5</v>
      </c>
      <c r="AM30" s="609"/>
      <c r="AN30" s="609"/>
      <c r="AO30" s="667"/>
      <c r="AP30" s="693" t="s">
        <v>304</v>
      </c>
      <c r="AQ30" s="694"/>
      <c r="AR30" s="694"/>
      <c r="AS30" s="694"/>
      <c r="AT30" s="699" t="s">
        <v>305</v>
      </c>
      <c r="AU30" s="210"/>
      <c r="AV30" s="210"/>
      <c r="AW30" s="210"/>
      <c r="AX30" s="702" t="s">
        <v>183</v>
      </c>
      <c r="AY30" s="703"/>
      <c r="AZ30" s="703"/>
      <c r="BA30" s="703"/>
      <c r="BB30" s="703"/>
      <c r="BC30" s="703"/>
      <c r="BD30" s="703"/>
      <c r="BE30" s="703"/>
      <c r="BF30" s="704"/>
      <c r="BG30" s="683">
        <v>99</v>
      </c>
      <c r="BH30" s="684"/>
      <c r="BI30" s="684"/>
      <c r="BJ30" s="684"/>
      <c r="BK30" s="684"/>
      <c r="BL30" s="684"/>
      <c r="BM30" s="685">
        <v>97.1</v>
      </c>
      <c r="BN30" s="684"/>
      <c r="BO30" s="684"/>
      <c r="BP30" s="684"/>
      <c r="BQ30" s="686"/>
      <c r="BR30" s="683">
        <v>99</v>
      </c>
      <c r="BS30" s="684"/>
      <c r="BT30" s="684"/>
      <c r="BU30" s="684"/>
      <c r="BV30" s="684"/>
      <c r="BW30" s="684"/>
      <c r="BX30" s="685">
        <v>97</v>
      </c>
      <c r="BY30" s="684"/>
      <c r="BZ30" s="684"/>
      <c r="CA30" s="684"/>
      <c r="CB30" s="686"/>
      <c r="CD30" s="689"/>
      <c r="CE30" s="690"/>
      <c r="CF30" s="647" t="s">
        <v>306</v>
      </c>
      <c r="CG30" s="644"/>
      <c r="CH30" s="644"/>
      <c r="CI30" s="644"/>
      <c r="CJ30" s="644"/>
      <c r="CK30" s="644"/>
      <c r="CL30" s="644"/>
      <c r="CM30" s="644"/>
      <c r="CN30" s="644"/>
      <c r="CO30" s="644"/>
      <c r="CP30" s="644"/>
      <c r="CQ30" s="645"/>
      <c r="CR30" s="603">
        <v>2261018</v>
      </c>
      <c r="CS30" s="606"/>
      <c r="CT30" s="606"/>
      <c r="CU30" s="606"/>
      <c r="CV30" s="606"/>
      <c r="CW30" s="606"/>
      <c r="CX30" s="606"/>
      <c r="CY30" s="607"/>
      <c r="CZ30" s="608">
        <v>13.4</v>
      </c>
      <c r="DA30" s="637"/>
      <c r="DB30" s="637"/>
      <c r="DC30" s="638"/>
      <c r="DD30" s="611">
        <v>2225350</v>
      </c>
      <c r="DE30" s="606"/>
      <c r="DF30" s="606"/>
      <c r="DG30" s="606"/>
      <c r="DH30" s="606"/>
      <c r="DI30" s="606"/>
      <c r="DJ30" s="606"/>
      <c r="DK30" s="607"/>
      <c r="DL30" s="611">
        <v>2225350</v>
      </c>
      <c r="DM30" s="606"/>
      <c r="DN30" s="606"/>
      <c r="DO30" s="606"/>
      <c r="DP30" s="606"/>
      <c r="DQ30" s="606"/>
      <c r="DR30" s="606"/>
      <c r="DS30" s="606"/>
      <c r="DT30" s="606"/>
      <c r="DU30" s="606"/>
      <c r="DV30" s="607"/>
      <c r="DW30" s="608">
        <v>23</v>
      </c>
      <c r="DX30" s="637"/>
      <c r="DY30" s="637"/>
      <c r="DZ30" s="637"/>
      <c r="EA30" s="637"/>
      <c r="EB30" s="637"/>
      <c r="EC30" s="639"/>
    </row>
    <row r="31" spans="2:133" ht="11.25" customHeight="1">
      <c r="B31" s="600" t="s">
        <v>307</v>
      </c>
      <c r="C31" s="601"/>
      <c r="D31" s="601"/>
      <c r="E31" s="601"/>
      <c r="F31" s="601"/>
      <c r="G31" s="601"/>
      <c r="H31" s="601"/>
      <c r="I31" s="601"/>
      <c r="J31" s="601"/>
      <c r="K31" s="601"/>
      <c r="L31" s="601"/>
      <c r="M31" s="601"/>
      <c r="N31" s="601"/>
      <c r="O31" s="601"/>
      <c r="P31" s="601"/>
      <c r="Q31" s="602"/>
      <c r="R31" s="603">
        <v>18685</v>
      </c>
      <c r="S31" s="606"/>
      <c r="T31" s="606"/>
      <c r="U31" s="606"/>
      <c r="V31" s="606"/>
      <c r="W31" s="606"/>
      <c r="X31" s="606"/>
      <c r="Y31" s="607"/>
      <c r="Z31" s="665">
        <v>0.1</v>
      </c>
      <c r="AA31" s="665"/>
      <c r="AB31" s="665"/>
      <c r="AC31" s="665"/>
      <c r="AD31" s="666" t="s">
        <v>237</v>
      </c>
      <c r="AE31" s="666"/>
      <c r="AF31" s="666"/>
      <c r="AG31" s="666"/>
      <c r="AH31" s="666"/>
      <c r="AI31" s="666"/>
      <c r="AJ31" s="666"/>
      <c r="AK31" s="666"/>
      <c r="AL31" s="608" t="s">
        <v>237</v>
      </c>
      <c r="AM31" s="609"/>
      <c r="AN31" s="609"/>
      <c r="AO31" s="667"/>
      <c r="AP31" s="695"/>
      <c r="AQ31" s="696"/>
      <c r="AR31" s="696"/>
      <c r="AS31" s="696"/>
      <c r="AT31" s="700"/>
      <c r="AU31" s="209" t="s">
        <v>308</v>
      </c>
      <c r="AV31" s="209"/>
      <c r="AW31" s="209"/>
      <c r="AX31" s="600" t="s">
        <v>309</v>
      </c>
      <c r="AY31" s="601"/>
      <c r="AZ31" s="601"/>
      <c r="BA31" s="601"/>
      <c r="BB31" s="601"/>
      <c r="BC31" s="601"/>
      <c r="BD31" s="601"/>
      <c r="BE31" s="601"/>
      <c r="BF31" s="602"/>
      <c r="BG31" s="681">
        <v>99.1</v>
      </c>
      <c r="BH31" s="604"/>
      <c r="BI31" s="604"/>
      <c r="BJ31" s="604"/>
      <c r="BK31" s="604"/>
      <c r="BL31" s="604"/>
      <c r="BM31" s="609">
        <v>97.2</v>
      </c>
      <c r="BN31" s="682"/>
      <c r="BO31" s="682"/>
      <c r="BP31" s="682"/>
      <c r="BQ31" s="643"/>
      <c r="BR31" s="681">
        <v>99.1</v>
      </c>
      <c r="BS31" s="604"/>
      <c r="BT31" s="604"/>
      <c r="BU31" s="604"/>
      <c r="BV31" s="604"/>
      <c r="BW31" s="604"/>
      <c r="BX31" s="609">
        <v>97.3</v>
      </c>
      <c r="BY31" s="682"/>
      <c r="BZ31" s="682"/>
      <c r="CA31" s="682"/>
      <c r="CB31" s="643"/>
      <c r="CD31" s="689"/>
      <c r="CE31" s="690"/>
      <c r="CF31" s="647" t="s">
        <v>310</v>
      </c>
      <c r="CG31" s="644"/>
      <c r="CH31" s="644"/>
      <c r="CI31" s="644"/>
      <c r="CJ31" s="644"/>
      <c r="CK31" s="644"/>
      <c r="CL31" s="644"/>
      <c r="CM31" s="644"/>
      <c r="CN31" s="644"/>
      <c r="CO31" s="644"/>
      <c r="CP31" s="644"/>
      <c r="CQ31" s="645"/>
      <c r="CR31" s="603">
        <v>134879</v>
      </c>
      <c r="CS31" s="604"/>
      <c r="CT31" s="604"/>
      <c r="CU31" s="604"/>
      <c r="CV31" s="604"/>
      <c r="CW31" s="604"/>
      <c r="CX31" s="604"/>
      <c r="CY31" s="605"/>
      <c r="CZ31" s="608">
        <v>0.8</v>
      </c>
      <c r="DA31" s="637"/>
      <c r="DB31" s="637"/>
      <c r="DC31" s="638"/>
      <c r="DD31" s="611">
        <v>127424</v>
      </c>
      <c r="DE31" s="604"/>
      <c r="DF31" s="604"/>
      <c r="DG31" s="604"/>
      <c r="DH31" s="604"/>
      <c r="DI31" s="604"/>
      <c r="DJ31" s="604"/>
      <c r="DK31" s="605"/>
      <c r="DL31" s="611">
        <v>127424</v>
      </c>
      <c r="DM31" s="604"/>
      <c r="DN31" s="604"/>
      <c r="DO31" s="604"/>
      <c r="DP31" s="604"/>
      <c r="DQ31" s="604"/>
      <c r="DR31" s="604"/>
      <c r="DS31" s="604"/>
      <c r="DT31" s="604"/>
      <c r="DU31" s="604"/>
      <c r="DV31" s="605"/>
      <c r="DW31" s="608">
        <v>1.3</v>
      </c>
      <c r="DX31" s="637"/>
      <c r="DY31" s="637"/>
      <c r="DZ31" s="637"/>
      <c r="EA31" s="637"/>
      <c r="EB31" s="637"/>
      <c r="EC31" s="639"/>
    </row>
    <row r="32" spans="2:133" ht="11.25" customHeight="1">
      <c r="B32" s="600" t="s">
        <v>311</v>
      </c>
      <c r="C32" s="601"/>
      <c r="D32" s="601"/>
      <c r="E32" s="601"/>
      <c r="F32" s="601"/>
      <c r="G32" s="601"/>
      <c r="H32" s="601"/>
      <c r="I32" s="601"/>
      <c r="J32" s="601"/>
      <c r="K32" s="601"/>
      <c r="L32" s="601"/>
      <c r="M32" s="601"/>
      <c r="N32" s="601"/>
      <c r="O32" s="601"/>
      <c r="P32" s="601"/>
      <c r="Q32" s="602"/>
      <c r="R32" s="603">
        <v>1228761</v>
      </c>
      <c r="S32" s="606"/>
      <c r="T32" s="606"/>
      <c r="U32" s="606"/>
      <c r="V32" s="606"/>
      <c r="W32" s="606"/>
      <c r="X32" s="606"/>
      <c r="Y32" s="607"/>
      <c r="Z32" s="665">
        <v>7.1</v>
      </c>
      <c r="AA32" s="665"/>
      <c r="AB32" s="665"/>
      <c r="AC32" s="665"/>
      <c r="AD32" s="666" t="s">
        <v>124</v>
      </c>
      <c r="AE32" s="666"/>
      <c r="AF32" s="666"/>
      <c r="AG32" s="666"/>
      <c r="AH32" s="666"/>
      <c r="AI32" s="666"/>
      <c r="AJ32" s="666"/>
      <c r="AK32" s="666"/>
      <c r="AL32" s="608" t="s">
        <v>237</v>
      </c>
      <c r="AM32" s="609"/>
      <c r="AN32" s="609"/>
      <c r="AO32" s="667"/>
      <c r="AP32" s="697"/>
      <c r="AQ32" s="698"/>
      <c r="AR32" s="698"/>
      <c r="AS32" s="698"/>
      <c r="AT32" s="701"/>
      <c r="AU32" s="211"/>
      <c r="AV32" s="211"/>
      <c r="AW32" s="211"/>
      <c r="AX32" s="615" t="s">
        <v>312</v>
      </c>
      <c r="AY32" s="616"/>
      <c r="AZ32" s="616"/>
      <c r="BA32" s="616"/>
      <c r="BB32" s="616"/>
      <c r="BC32" s="616"/>
      <c r="BD32" s="616"/>
      <c r="BE32" s="616"/>
      <c r="BF32" s="617"/>
      <c r="BG32" s="680">
        <v>98.9</v>
      </c>
      <c r="BH32" s="619"/>
      <c r="BI32" s="619"/>
      <c r="BJ32" s="619"/>
      <c r="BK32" s="619"/>
      <c r="BL32" s="619"/>
      <c r="BM32" s="663">
        <v>97.1</v>
      </c>
      <c r="BN32" s="619"/>
      <c r="BO32" s="619"/>
      <c r="BP32" s="619"/>
      <c r="BQ32" s="656"/>
      <c r="BR32" s="680">
        <v>99</v>
      </c>
      <c r="BS32" s="619"/>
      <c r="BT32" s="619"/>
      <c r="BU32" s="619"/>
      <c r="BV32" s="619"/>
      <c r="BW32" s="619"/>
      <c r="BX32" s="663">
        <v>96.7</v>
      </c>
      <c r="BY32" s="619"/>
      <c r="BZ32" s="619"/>
      <c r="CA32" s="619"/>
      <c r="CB32" s="656"/>
      <c r="CD32" s="691"/>
      <c r="CE32" s="692"/>
      <c r="CF32" s="647" t="s">
        <v>313</v>
      </c>
      <c r="CG32" s="644"/>
      <c r="CH32" s="644"/>
      <c r="CI32" s="644"/>
      <c r="CJ32" s="644"/>
      <c r="CK32" s="644"/>
      <c r="CL32" s="644"/>
      <c r="CM32" s="644"/>
      <c r="CN32" s="644"/>
      <c r="CO32" s="644"/>
      <c r="CP32" s="644"/>
      <c r="CQ32" s="645"/>
      <c r="CR32" s="603">
        <v>125</v>
      </c>
      <c r="CS32" s="606"/>
      <c r="CT32" s="606"/>
      <c r="CU32" s="606"/>
      <c r="CV32" s="606"/>
      <c r="CW32" s="606"/>
      <c r="CX32" s="606"/>
      <c r="CY32" s="607"/>
      <c r="CZ32" s="608">
        <v>0</v>
      </c>
      <c r="DA32" s="637"/>
      <c r="DB32" s="637"/>
      <c r="DC32" s="638"/>
      <c r="DD32" s="611">
        <v>125</v>
      </c>
      <c r="DE32" s="606"/>
      <c r="DF32" s="606"/>
      <c r="DG32" s="606"/>
      <c r="DH32" s="606"/>
      <c r="DI32" s="606"/>
      <c r="DJ32" s="606"/>
      <c r="DK32" s="607"/>
      <c r="DL32" s="611">
        <v>125</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314</v>
      </c>
      <c r="C33" s="601"/>
      <c r="D33" s="601"/>
      <c r="E33" s="601"/>
      <c r="F33" s="601"/>
      <c r="G33" s="601"/>
      <c r="H33" s="601"/>
      <c r="I33" s="601"/>
      <c r="J33" s="601"/>
      <c r="K33" s="601"/>
      <c r="L33" s="601"/>
      <c r="M33" s="601"/>
      <c r="N33" s="601"/>
      <c r="O33" s="601"/>
      <c r="P33" s="601"/>
      <c r="Q33" s="602"/>
      <c r="R33" s="603">
        <v>375401</v>
      </c>
      <c r="S33" s="606"/>
      <c r="T33" s="606"/>
      <c r="U33" s="606"/>
      <c r="V33" s="606"/>
      <c r="W33" s="606"/>
      <c r="X33" s="606"/>
      <c r="Y33" s="607"/>
      <c r="Z33" s="665">
        <v>2.2000000000000002</v>
      </c>
      <c r="AA33" s="665"/>
      <c r="AB33" s="665"/>
      <c r="AC33" s="665"/>
      <c r="AD33" s="666" t="s">
        <v>124</v>
      </c>
      <c r="AE33" s="666"/>
      <c r="AF33" s="666"/>
      <c r="AG33" s="666"/>
      <c r="AH33" s="666"/>
      <c r="AI33" s="666"/>
      <c r="AJ33" s="666"/>
      <c r="AK33" s="666"/>
      <c r="AL33" s="608" t="s">
        <v>124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315</v>
      </c>
      <c r="CE33" s="644"/>
      <c r="CF33" s="644"/>
      <c r="CG33" s="644"/>
      <c r="CH33" s="644"/>
      <c r="CI33" s="644"/>
      <c r="CJ33" s="644"/>
      <c r="CK33" s="644"/>
      <c r="CL33" s="644"/>
      <c r="CM33" s="644"/>
      <c r="CN33" s="644"/>
      <c r="CO33" s="644"/>
      <c r="CP33" s="644"/>
      <c r="CQ33" s="645"/>
      <c r="CR33" s="603">
        <v>7481301</v>
      </c>
      <c r="CS33" s="604"/>
      <c r="CT33" s="604"/>
      <c r="CU33" s="604"/>
      <c r="CV33" s="604"/>
      <c r="CW33" s="604"/>
      <c r="CX33" s="604"/>
      <c r="CY33" s="605"/>
      <c r="CZ33" s="608">
        <v>44.5</v>
      </c>
      <c r="DA33" s="637"/>
      <c r="DB33" s="637"/>
      <c r="DC33" s="638"/>
      <c r="DD33" s="611">
        <v>5317734</v>
      </c>
      <c r="DE33" s="604"/>
      <c r="DF33" s="604"/>
      <c r="DG33" s="604"/>
      <c r="DH33" s="604"/>
      <c r="DI33" s="604"/>
      <c r="DJ33" s="604"/>
      <c r="DK33" s="605"/>
      <c r="DL33" s="611">
        <v>3322329</v>
      </c>
      <c r="DM33" s="604"/>
      <c r="DN33" s="604"/>
      <c r="DO33" s="604"/>
      <c r="DP33" s="604"/>
      <c r="DQ33" s="604"/>
      <c r="DR33" s="604"/>
      <c r="DS33" s="604"/>
      <c r="DT33" s="604"/>
      <c r="DU33" s="604"/>
      <c r="DV33" s="605"/>
      <c r="DW33" s="608">
        <v>34.299999999999997</v>
      </c>
      <c r="DX33" s="637"/>
      <c r="DY33" s="637"/>
      <c r="DZ33" s="637"/>
      <c r="EA33" s="637"/>
      <c r="EB33" s="637"/>
      <c r="EC33" s="639"/>
    </row>
    <row r="34" spans="2:133" ht="11.25" customHeight="1">
      <c r="B34" s="600" t="s">
        <v>316</v>
      </c>
      <c r="C34" s="601"/>
      <c r="D34" s="601"/>
      <c r="E34" s="601"/>
      <c r="F34" s="601"/>
      <c r="G34" s="601"/>
      <c r="H34" s="601"/>
      <c r="I34" s="601"/>
      <c r="J34" s="601"/>
      <c r="K34" s="601"/>
      <c r="L34" s="601"/>
      <c r="M34" s="601"/>
      <c r="N34" s="601"/>
      <c r="O34" s="601"/>
      <c r="P34" s="601"/>
      <c r="Q34" s="602"/>
      <c r="R34" s="603">
        <v>212207</v>
      </c>
      <c r="S34" s="606"/>
      <c r="T34" s="606"/>
      <c r="U34" s="606"/>
      <c r="V34" s="606"/>
      <c r="W34" s="606"/>
      <c r="X34" s="606"/>
      <c r="Y34" s="607"/>
      <c r="Z34" s="665">
        <v>1.2</v>
      </c>
      <c r="AA34" s="665"/>
      <c r="AB34" s="665"/>
      <c r="AC34" s="665"/>
      <c r="AD34" s="666">
        <v>637</v>
      </c>
      <c r="AE34" s="666"/>
      <c r="AF34" s="666"/>
      <c r="AG34" s="666"/>
      <c r="AH34" s="666"/>
      <c r="AI34" s="666"/>
      <c r="AJ34" s="666"/>
      <c r="AK34" s="666"/>
      <c r="AL34" s="608">
        <v>0</v>
      </c>
      <c r="AM34" s="609"/>
      <c r="AN34" s="609"/>
      <c r="AO34" s="667"/>
      <c r="AP34" s="214"/>
      <c r="AQ34" s="677" t="s">
        <v>317</v>
      </c>
      <c r="AR34" s="678"/>
      <c r="AS34" s="678"/>
      <c r="AT34" s="678"/>
      <c r="AU34" s="678"/>
      <c r="AV34" s="678"/>
      <c r="AW34" s="678"/>
      <c r="AX34" s="678"/>
      <c r="AY34" s="678"/>
      <c r="AZ34" s="678"/>
      <c r="BA34" s="678"/>
      <c r="BB34" s="678"/>
      <c r="BC34" s="678"/>
      <c r="BD34" s="678"/>
      <c r="BE34" s="678"/>
      <c r="BF34" s="679"/>
      <c r="BG34" s="677" t="s">
        <v>318</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319</v>
      </c>
      <c r="CE34" s="644"/>
      <c r="CF34" s="644"/>
      <c r="CG34" s="644"/>
      <c r="CH34" s="644"/>
      <c r="CI34" s="644"/>
      <c r="CJ34" s="644"/>
      <c r="CK34" s="644"/>
      <c r="CL34" s="644"/>
      <c r="CM34" s="644"/>
      <c r="CN34" s="644"/>
      <c r="CO34" s="644"/>
      <c r="CP34" s="644"/>
      <c r="CQ34" s="645"/>
      <c r="CR34" s="603">
        <v>1993481</v>
      </c>
      <c r="CS34" s="606"/>
      <c r="CT34" s="606"/>
      <c r="CU34" s="606"/>
      <c r="CV34" s="606"/>
      <c r="CW34" s="606"/>
      <c r="CX34" s="606"/>
      <c r="CY34" s="607"/>
      <c r="CZ34" s="608">
        <v>11.9</v>
      </c>
      <c r="DA34" s="637"/>
      <c r="DB34" s="637"/>
      <c r="DC34" s="638"/>
      <c r="DD34" s="611">
        <v>1354967</v>
      </c>
      <c r="DE34" s="606"/>
      <c r="DF34" s="606"/>
      <c r="DG34" s="606"/>
      <c r="DH34" s="606"/>
      <c r="DI34" s="606"/>
      <c r="DJ34" s="606"/>
      <c r="DK34" s="607"/>
      <c r="DL34" s="611">
        <v>1261852</v>
      </c>
      <c r="DM34" s="606"/>
      <c r="DN34" s="606"/>
      <c r="DO34" s="606"/>
      <c r="DP34" s="606"/>
      <c r="DQ34" s="606"/>
      <c r="DR34" s="606"/>
      <c r="DS34" s="606"/>
      <c r="DT34" s="606"/>
      <c r="DU34" s="606"/>
      <c r="DV34" s="607"/>
      <c r="DW34" s="608">
        <v>13</v>
      </c>
      <c r="DX34" s="637"/>
      <c r="DY34" s="637"/>
      <c r="DZ34" s="637"/>
      <c r="EA34" s="637"/>
      <c r="EB34" s="637"/>
      <c r="EC34" s="639"/>
    </row>
    <row r="35" spans="2:133" ht="11.25" customHeight="1">
      <c r="B35" s="600" t="s">
        <v>320</v>
      </c>
      <c r="C35" s="601"/>
      <c r="D35" s="601"/>
      <c r="E35" s="601"/>
      <c r="F35" s="601"/>
      <c r="G35" s="601"/>
      <c r="H35" s="601"/>
      <c r="I35" s="601"/>
      <c r="J35" s="601"/>
      <c r="K35" s="601"/>
      <c r="L35" s="601"/>
      <c r="M35" s="601"/>
      <c r="N35" s="601"/>
      <c r="O35" s="601"/>
      <c r="P35" s="601"/>
      <c r="Q35" s="602"/>
      <c r="R35" s="603">
        <v>2273872</v>
      </c>
      <c r="S35" s="606"/>
      <c r="T35" s="606"/>
      <c r="U35" s="606"/>
      <c r="V35" s="606"/>
      <c r="W35" s="606"/>
      <c r="X35" s="606"/>
      <c r="Y35" s="607"/>
      <c r="Z35" s="665">
        <v>13.1</v>
      </c>
      <c r="AA35" s="665"/>
      <c r="AB35" s="665"/>
      <c r="AC35" s="665"/>
      <c r="AD35" s="666" t="s">
        <v>124</v>
      </c>
      <c r="AE35" s="666"/>
      <c r="AF35" s="666"/>
      <c r="AG35" s="666"/>
      <c r="AH35" s="666"/>
      <c r="AI35" s="666"/>
      <c r="AJ35" s="666"/>
      <c r="AK35" s="666"/>
      <c r="AL35" s="608" t="s">
        <v>124</v>
      </c>
      <c r="AM35" s="609"/>
      <c r="AN35" s="609"/>
      <c r="AO35" s="667"/>
      <c r="AP35" s="214"/>
      <c r="AQ35" s="671" t="s">
        <v>321</v>
      </c>
      <c r="AR35" s="672"/>
      <c r="AS35" s="672"/>
      <c r="AT35" s="672"/>
      <c r="AU35" s="672"/>
      <c r="AV35" s="672"/>
      <c r="AW35" s="672"/>
      <c r="AX35" s="672"/>
      <c r="AY35" s="673"/>
      <c r="AZ35" s="668">
        <v>2418744</v>
      </c>
      <c r="BA35" s="669"/>
      <c r="BB35" s="669"/>
      <c r="BC35" s="669"/>
      <c r="BD35" s="669"/>
      <c r="BE35" s="669"/>
      <c r="BF35" s="670"/>
      <c r="BG35" s="674" t="s">
        <v>322</v>
      </c>
      <c r="BH35" s="675"/>
      <c r="BI35" s="675"/>
      <c r="BJ35" s="675"/>
      <c r="BK35" s="675"/>
      <c r="BL35" s="675"/>
      <c r="BM35" s="675"/>
      <c r="BN35" s="675"/>
      <c r="BO35" s="675"/>
      <c r="BP35" s="675"/>
      <c r="BQ35" s="675"/>
      <c r="BR35" s="675"/>
      <c r="BS35" s="675"/>
      <c r="BT35" s="675"/>
      <c r="BU35" s="676"/>
      <c r="BV35" s="668">
        <v>137201</v>
      </c>
      <c r="BW35" s="669"/>
      <c r="BX35" s="669"/>
      <c r="BY35" s="669"/>
      <c r="BZ35" s="669"/>
      <c r="CA35" s="669"/>
      <c r="CB35" s="670"/>
      <c r="CD35" s="647" t="s">
        <v>323</v>
      </c>
      <c r="CE35" s="644"/>
      <c r="CF35" s="644"/>
      <c r="CG35" s="644"/>
      <c r="CH35" s="644"/>
      <c r="CI35" s="644"/>
      <c r="CJ35" s="644"/>
      <c r="CK35" s="644"/>
      <c r="CL35" s="644"/>
      <c r="CM35" s="644"/>
      <c r="CN35" s="644"/>
      <c r="CO35" s="644"/>
      <c r="CP35" s="644"/>
      <c r="CQ35" s="645"/>
      <c r="CR35" s="603">
        <v>629464</v>
      </c>
      <c r="CS35" s="604"/>
      <c r="CT35" s="604"/>
      <c r="CU35" s="604"/>
      <c r="CV35" s="604"/>
      <c r="CW35" s="604"/>
      <c r="CX35" s="604"/>
      <c r="CY35" s="605"/>
      <c r="CZ35" s="608">
        <v>3.7</v>
      </c>
      <c r="DA35" s="637"/>
      <c r="DB35" s="637"/>
      <c r="DC35" s="638"/>
      <c r="DD35" s="611">
        <v>535645</v>
      </c>
      <c r="DE35" s="604"/>
      <c r="DF35" s="604"/>
      <c r="DG35" s="604"/>
      <c r="DH35" s="604"/>
      <c r="DI35" s="604"/>
      <c r="DJ35" s="604"/>
      <c r="DK35" s="605"/>
      <c r="DL35" s="611">
        <v>460993</v>
      </c>
      <c r="DM35" s="604"/>
      <c r="DN35" s="604"/>
      <c r="DO35" s="604"/>
      <c r="DP35" s="604"/>
      <c r="DQ35" s="604"/>
      <c r="DR35" s="604"/>
      <c r="DS35" s="604"/>
      <c r="DT35" s="604"/>
      <c r="DU35" s="604"/>
      <c r="DV35" s="605"/>
      <c r="DW35" s="608">
        <v>4.8</v>
      </c>
      <c r="DX35" s="637"/>
      <c r="DY35" s="637"/>
      <c r="DZ35" s="637"/>
      <c r="EA35" s="637"/>
      <c r="EB35" s="637"/>
      <c r="EC35" s="639"/>
    </row>
    <row r="36" spans="2:133" ht="11.25" customHeight="1">
      <c r="B36" s="600" t="s">
        <v>324</v>
      </c>
      <c r="C36" s="601"/>
      <c r="D36" s="601"/>
      <c r="E36" s="601"/>
      <c r="F36" s="601"/>
      <c r="G36" s="601"/>
      <c r="H36" s="601"/>
      <c r="I36" s="601"/>
      <c r="J36" s="601"/>
      <c r="K36" s="601"/>
      <c r="L36" s="601"/>
      <c r="M36" s="601"/>
      <c r="N36" s="601"/>
      <c r="O36" s="601"/>
      <c r="P36" s="601"/>
      <c r="Q36" s="602"/>
      <c r="R36" s="603" t="s">
        <v>237</v>
      </c>
      <c r="S36" s="606"/>
      <c r="T36" s="606"/>
      <c r="U36" s="606"/>
      <c r="V36" s="606"/>
      <c r="W36" s="606"/>
      <c r="X36" s="606"/>
      <c r="Y36" s="607"/>
      <c r="Z36" s="665" t="s">
        <v>237</v>
      </c>
      <c r="AA36" s="665"/>
      <c r="AB36" s="665"/>
      <c r="AC36" s="665"/>
      <c r="AD36" s="666" t="s">
        <v>124</v>
      </c>
      <c r="AE36" s="666"/>
      <c r="AF36" s="666"/>
      <c r="AG36" s="666"/>
      <c r="AH36" s="666"/>
      <c r="AI36" s="666"/>
      <c r="AJ36" s="666"/>
      <c r="AK36" s="666"/>
      <c r="AL36" s="608" t="s">
        <v>237</v>
      </c>
      <c r="AM36" s="609"/>
      <c r="AN36" s="609"/>
      <c r="AO36" s="667"/>
      <c r="AQ36" s="640" t="s">
        <v>325</v>
      </c>
      <c r="AR36" s="641"/>
      <c r="AS36" s="641"/>
      <c r="AT36" s="641"/>
      <c r="AU36" s="641"/>
      <c r="AV36" s="641"/>
      <c r="AW36" s="641"/>
      <c r="AX36" s="641"/>
      <c r="AY36" s="642"/>
      <c r="AZ36" s="603">
        <v>755703</v>
      </c>
      <c r="BA36" s="606"/>
      <c r="BB36" s="606"/>
      <c r="BC36" s="606"/>
      <c r="BD36" s="604"/>
      <c r="BE36" s="604"/>
      <c r="BF36" s="643"/>
      <c r="BG36" s="647" t="s">
        <v>326</v>
      </c>
      <c r="BH36" s="644"/>
      <c r="BI36" s="644"/>
      <c r="BJ36" s="644"/>
      <c r="BK36" s="644"/>
      <c r="BL36" s="644"/>
      <c r="BM36" s="644"/>
      <c r="BN36" s="644"/>
      <c r="BO36" s="644"/>
      <c r="BP36" s="644"/>
      <c r="BQ36" s="644"/>
      <c r="BR36" s="644"/>
      <c r="BS36" s="644"/>
      <c r="BT36" s="644"/>
      <c r="BU36" s="645"/>
      <c r="BV36" s="603">
        <v>116090</v>
      </c>
      <c r="BW36" s="606"/>
      <c r="BX36" s="606"/>
      <c r="BY36" s="606"/>
      <c r="BZ36" s="606"/>
      <c r="CA36" s="606"/>
      <c r="CB36" s="646"/>
      <c r="CD36" s="647" t="s">
        <v>327</v>
      </c>
      <c r="CE36" s="644"/>
      <c r="CF36" s="644"/>
      <c r="CG36" s="644"/>
      <c r="CH36" s="644"/>
      <c r="CI36" s="644"/>
      <c r="CJ36" s="644"/>
      <c r="CK36" s="644"/>
      <c r="CL36" s="644"/>
      <c r="CM36" s="644"/>
      <c r="CN36" s="644"/>
      <c r="CO36" s="644"/>
      <c r="CP36" s="644"/>
      <c r="CQ36" s="645"/>
      <c r="CR36" s="603">
        <v>2461700</v>
      </c>
      <c r="CS36" s="606"/>
      <c r="CT36" s="606"/>
      <c r="CU36" s="606"/>
      <c r="CV36" s="606"/>
      <c r="CW36" s="606"/>
      <c r="CX36" s="606"/>
      <c r="CY36" s="607"/>
      <c r="CZ36" s="608">
        <v>14.6</v>
      </c>
      <c r="DA36" s="637"/>
      <c r="DB36" s="637"/>
      <c r="DC36" s="638"/>
      <c r="DD36" s="611">
        <v>1586138</v>
      </c>
      <c r="DE36" s="606"/>
      <c r="DF36" s="606"/>
      <c r="DG36" s="606"/>
      <c r="DH36" s="606"/>
      <c r="DI36" s="606"/>
      <c r="DJ36" s="606"/>
      <c r="DK36" s="607"/>
      <c r="DL36" s="611">
        <v>676920</v>
      </c>
      <c r="DM36" s="606"/>
      <c r="DN36" s="606"/>
      <c r="DO36" s="606"/>
      <c r="DP36" s="606"/>
      <c r="DQ36" s="606"/>
      <c r="DR36" s="606"/>
      <c r="DS36" s="606"/>
      <c r="DT36" s="606"/>
      <c r="DU36" s="606"/>
      <c r="DV36" s="607"/>
      <c r="DW36" s="608">
        <v>7</v>
      </c>
      <c r="DX36" s="637"/>
      <c r="DY36" s="637"/>
      <c r="DZ36" s="637"/>
      <c r="EA36" s="637"/>
      <c r="EB36" s="637"/>
      <c r="EC36" s="639"/>
    </row>
    <row r="37" spans="2:133" ht="11.25" customHeight="1">
      <c r="B37" s="600" t="s">
        <v>328</v>
      </c>
      <c r="C37" s="601"/>
      <c r="D37" s="601"/>
      <c r="E37" s="601"/>
      <c r="F37" s="601"/>
      <c r="G37" s="601"/>
      <c r="H37" s="601"/>
      <c r="I37" s="601"/>
      <c r="J37" s="601"/>
      <c r="K37" s="601"/>
      <c r="L37" s="601"/>
      <c r="M37" s="601"/>
      <c r="N37" s="601"/>
      <c r="O37" s="601"/>
      <c r="P37" s="601"/>
      <c r="Q37" s="602"/>
      <c r="R37" s="603">
        <v>425972</v>
      </c>
      <c r="S37" s="606"/>
      <c r="T37" s="606"/>
      <c r="U37" s="606"/>
      <c r="V37" s="606"/>
      <c r="W37" s="606"/>
      <c r="X37" s="606"/>
      <c r="Y37" s="607"/>
      <c r="Z37" s="665">
        <v>2.4</v>
      </c>
      <c r="AA37" s="665"/>
      <c r="AB37" s="665"/>
      <c r="AC37" s="665"/>
      <c r="AD37" s="666" t="s">
        <v>237</v>
      </c>
      <c r="AE37" s="666"/>
      <c r="AF37" s="666"/>
      <c r="AG37" s="666"/>
      <c r="AH37" s="666"/>
      <c r="AI37" s="666"/>
      <c r="AJ37" s="666"/>
      <c r="AK37" s="666"/>
      <c r="AL37" s="608" t="s">
        <v>237</v>
      </c>
      <c r="AM37" s="609"/>
      <c r="AN37" s="609"/>
      <c r="AO37" s="667"/>
      <c r="AQ37" s="640" t="s">
        <v>329</v>
      </c>
      <c r="AR37" s="641"/>
      <c r="AS37" s="641"/>
      <c r="AT37" s="641"/>
      <c r="AU37" s="641"/>
      <c r="AV37" s="641"/>
      <c r="AW37" s="641"/>
      <c r="AX37" s="641"/>
      <c r="AY37" s="642"/>
      <c r="AZ37" s="603">
        <v>389791</v>
      </c>
      <c r="BA37" s="606"/>
      <c r="BB37" s="606"/>
      <c r="BC37" s="606"/>
      <c r="BD37" s="604"/>
      <c r="BE37" s="604"/>
      <c r="BF37" s="643"/>
      <c r="BG37" s="647" t="s">
        <v>330</v>
      </c>
      <c r="BH37" s="644"/>
      <c r="BI37" s="644"/>
      <c r="BJ37" s="644"/>
      <c r="BK37" s="644"/>
      <c r="BL37" s="644"/>
      <c r="BM37" s="644"/>
      <c r="BN37" s="644"/>
      <c r="BO37" s="644"/>
      <c r="BP37" s="644"/>
      <c r="BQ37" s="644"/>
      <c r="BR37" s="644"/>
      <c r="BS37" s="644"/>
      <c r="BT37" s="644"/>
      <c r="BU37" s="645"/>
      <c r="BV37" s="603">
        <v>2678</v>
      </c>
      <c r="BW37" s="606"/>
      <c r="BX37" s="606"/>
      <c r="BY37" s="606"/>
      <c r="BZ37" s="606"/>
      <c r="CA37" s="606"/>
      <c r="CB37" s="646"/>
      <c r="CD37" s="647" t="s">
        <v>331</v>
      </c>
      <c r="CE37" s="644"/>
      <c r="CF37" s="644"/>
      <c r="CG37" s="644"/>
      <c r="CH37" s="644"/>
      <c r="CI37" s="644"/>
      <c r="CJ37" s="644"/>
      <c r="CK37" s="644"/>
      <c r="CL37" s="644"/>
      <c r="CM37" s="644"/>
      <c r="CN37" s="644"/>
      <c r="CO37" s="644"/>
      <c r="CP37" s="644"/>
      <c r="CQ37" s="645"/>
      <c r="CR37" s="603">
        <v>227896</v>
      </c>
      <c r="CS37" s="604"/>
      <c r="CT37" s="604"/>
      <c r="CU37" s="604"/>
      <c r="CV37" s="604"/>
      <c r="CW37" s="604"/>
      <c r="CX37" s="604"/>
      <c r="CY37" s="605"/>
      <c r="CZ37" s="608">
        <v>1.4</v>
      </c>
      <c r="DA37" s="637"/>
      <c r="DB37" s="637"/>
      <c r="DC37" s="638"/>
      <c r="DD37" s="611">
        <v>165388</v>
      </c>
      <c r="DE37" s="604"/>
      <c r="DF37" s="604"/>
      <c r="DG37" s="604"/>
      <c r="DH37" s="604"/>
      <c r="DI37" s="604"/>
      <c r="DJ37" s="604"/>
      <c r="DK37" s="605"/>
      <c r="DL37" s="611">
        <v>165387</v>
      </c>
      <c r="DM37" s="604"/>
      <c r="DN37" s="604"/>
      <c r="DO37" s="604"/>
      <c r="DP37" s="604"/>
      <c r="DQ37" s="604"/>
      <c r="DR37" s="604"/>
      <c r="DS37" s="604"/>
      <c r="DT37" s="604"/>
      <c r="DU37" s="604"/>
      <c r="DV37" s="605"/>
      <c r="DW37" s="608">
        <v>1.7</v>
      </c>
      <c r="DX37" s="637"/>
      <c r="DY37" s="637"/>
      <c r="DZ37" s="637"/>
      <c r="EA37" s="637"/>
      <c r="EB37" s="637"/>
      <c r="EC37" s="639"/>
    </row>
    <row r="38" spans="2:133" ht="11.25" customHeight="1">
      <c r="B38" s="615" t="s">
        <v>332</v>
      </c>
      <c r="C38" s="616"/>
      <c r="D38" s="616"/>
      <c r="E38" s="616"/>
      <c r="F38" s="616"/>
      <c r="G38" s="616"/>
      <c r="H38" s="616"/>
      <c r="I38" s="616"/>
      <c r="J38" s="616"/>
      <c r="K38" s="616"/>
      <c r="L38" s="616"/>
      <c r="M38" s="616"/>
      <c r="N38" s="616"/>
      <c r="O38" s="616"/>
      <c r="P38" s="616"/>
      <c r="Q38" s="617"/>
      <c r="R38" s="618">
        <v>17410231</v>
      </c>
      <c r="S38" s="655"/>
      <c r="T38" s="655"/>
      <c r="U38" s="655"/>
      <c r="V38" s="655"/>
      <c r="W38" s="655"/>
      <c r="X38" s="655"/>
      <c r="Y38" s="660"/>
      <c r="Z38" s="661">
        <v>100</v>
      </c>
      <c r="AA38" s="661"/>
      <c r="AB38" s="661"/>
      <c r="AC38" s="661"/>
      <c r="AD38" s="662">
        <v>9265107</v>
      </c>
      <c r="AE38" s="662"/>
      <c r="AF38" s="662"/>
      <c r="AG38" s="662"/>
      <c r="AH38" s="662"/>
      <c r="AI38" s="662"/>
      <c r="AJ38" s="662"/>
      <c r="AK38" s="662"/>
      <c r="AL38" s="621">
        <v>100</v>
      </c>
      <c r="AM38" s="663"/>
      <c r="AN38" s="663"/>
      <c r="AO38" s="664"/>
      <c r="AQ38" s="640" t="s">
        <v>333</v>
      </c>
      <c r="AR38" s="641"/>
      <c r="AS38" s="641"/>
      <c r="AT38" s="641"/>
      <c r="AU38" s="641"/>
      <c r="AV38" s="641"/>
      <c r="AW38" s="641"/>
      <c r="AX38" s="641"/>
      <c r="AY38" s="642"/>
      <c r="AZ38" s="603">
        <v>209570</v>
      </c>
      <c r="BA38" s="606"/>
      <c r="BB38" s="606"/>
      <c r="BC38" s="606"/>
      <c r="BD38" s="604"/>
      <c r="BE38" s="604"/>
      <c r="BF38" s="643"/>
      <c r="BG38" s="647" t="s">
        <v>334</v>
      </c>
      <c r="BH38" s="644"/>
      <c r="BI38" s="644"/>
      <c r="BJ38" s="644"/>
      <c r="BK38" s="644"/>
      <c r="BL38" s="644"/>
      <c r="BM38" s="644"/>
      <c r="BN38" s="644"/>
      <c r="BO38" s="644"/>
      <c r="BP38" s="644"/>
      <c r="BQ38" s="644"/>
      <c r="BR38" s="644"/>
      <c r="BS38" s="644"/>
      <c r="BT38" s="644"/>
      <c r="BU38" s="645"/>
      <c r="BV38" s="603">
        <v>4219</v>
      </c>
      <c r="BW38" s="606"/>
      <c r="BX38" s="606"/>
      <c r="BY38" s="606"/>
      <c r="BZ38" s="606"/>
      <c r="CA38" s="606"/>
      <c r="CB38" s="646"/>
      <c r="CD38" s="647" t="s">
        <v>335</v>
      </c>
      <c r="CE38" s="644"/>
      <c r="CF38" s="644"/>
      <c r="CG38" s="644"/>
      <c r="CH38" s="644"/>
      <c r="CI38" s="644"/>
      <c r="CJ38" s="644"/>
      <c r="CK38" s="644"/>
      <c r="CL38" s="644"/>
      <c r="CM38" s="644"/>
      <c r="CN38" s="644"/>
      <c r="CO38" s="644"/>
      <c r="CP38" s="644"/>
      <c r="CQ38" s="645"/>
      <c r="CR38" s="603">
        <v>1819383</v>
      </c>
      <c r="CS38" s="606"/>
      <c r="CT38" s="606"/>
      <c r="CU38" s="606"/>
      <c r="CV38" s="606"/>
      <c r="CW38" s="606"/>
      <c r="CX38" s="606"/>
      <c r="CY38" s="607"/>
      <c r="CZ38" s="608">
        <v>10.8</v>
      </c>
      <c r="DA38" s="637"/>
      <c r="DB38" s="637"/>
      <c r="DC38" s="638"/>
      <c r="DD38" s="611">
        <v>1668184</v>
      </c>
      <c r="DE38" s="606"/>
      <c r="DF38" s="606"/>
      <c r="DG38" s="606"/>
      <c r="DH38" s="606"/>
      <c r="DI38" s="606"/>
      <c r="DJ38" s="606"/>
      <c r="DK38" s="607"/>
      <c r="DL38" s="611">
        <v>922564</v>
      </c>
      <c r="DM38" s="606"/>
      <c r="DN38" s="606"/>
      <c r="DO38" s="606"/>
      <c r="DP38" s="606"/>
      <c r="DQ38" s="606"/>
      <c r="DR38" s="606"/>
      <c r="DS38" s="606"/>
      <c r="DT38" s="606"/>
      <c r="DU38" s="606"/>
      <c r="DV38" s="607"/>
      <c r="DW38" s="608">
        <v>9.5</v>
      </c>
      <c r="DX38" s="637"/>
      <c r="DY38" s="637"/>
      <c r="DZ38" s="637"/>
      <c r="EA38" s="637"/>
      <c r="EB38" s="637"/>
      <c r="EC38" s="639"/>
    </row>
    <row r="39" spans="2:133" ht="11.25" customHeight="1">
      <c r="AQ39" s="640" t="s">
        <v>336</v>
      </c>
      <c r="AR39" s="641"/>
      <c r="AS39" s="641"/>
      <c r="AT39" s="641"/>
      <c r="AU39" s="641"/>
      <c r="AV39" s="641"/>
      <c r="AW39" s="641"/>
      <c r="AX39" s="641"/>
      <c r="AY39" s="642"/>
      <c r="AZ39" s="603" t="s">
        <v>237</v>
      </c>
      <c r="BA39" s="606"/>
      <c r="BB39" s="606"/>
      <c r="BC39" s="606"/>
      <c r="BD39" s="604"/>
      <c r="BE39" s="604"/>
      <c r="BF39" s="643"/>
      <c r="BG39" s="648" t="s">
        <v>337</v>
      </c>
      <c r="BH39" s="649"/>
      <c r="BI39" s="649"/>
      <c r="BJ39" s="649"/>
      <c r="BK39" s="649"/>
      <c r="BL39" s="215"/>
      <c r="BM39" s="644" t="s">
        <v>338</v>
      </c>
      <c r="BN39" s="644"/>
      <c r="BO39" s="644"/>
      <c r="BP39" s="644"/>
      <c r="BQ39" s="644"/>
      <c r="BR39" s="644"/>
      <c r="BS39" s="644"/>
      <c r="BT39" s="644"/>
      <c r="BU39" s="645"/>
      <c r="BV39" s="603">
        <v>94</v>
      </c>
      <c r="BW39" s="606"/>
      <c r="BX39" s="606"/>
      <c r="BY39" s="606"/>
      <c r="BZ39" s="606"/>
      <c r="CA39" s="606"/>
      <c r="CB39" s="646"/>
      <c r="CD39" s="647" t="s">
        <v>339</v>
      </c>
      <c r="CE39" s="644"/>
      <c r="CF39" s="644"/>
      <c r="CG39" s="644"/>
      <c r="CH39" s="644"/>
      <c r="CI39" s="644"/>
      <c r="CJ39" s="644"/>
      <c r="CK39" s="644"/>
      <c r="CL39" s="644"/>
      <c r="CM39" s="644"/>
      <c r="CN39" s="644"/>
      <c r="CO39" s="644"/>
      <c r="CP39" s="644"/>
      <c r="CQ39" s="645"/>
      <c r="CR39" s="603">
        <v>558053</v>
      </c>
      <c r="CS39" s="604"/>
      <c r="CT39" s="604"/>
      <c r="CU39" s="604"/>
      <c r="CV39" s="604"/>
      <c r="CW39" s="604"/>
      <c r="CX39" s="604"/>
      <c r="CY39" s="605"/>
      <c r="CZ39" s="608">
        <v>3.3</v>
      </c>
      <c r="DA39" s="637"/>
      <c r="DB39" s="637"/>
      <c r="DC39" s="638"/>
      <c r="DD39" s="611">
        <v>172800</v>
      </c>
      <c r="DE39" s="604"/>
      <c r="DF39" s="604"/>
      <c r="DG39" s="604"/>
      <c r="DH39" s="604"/>
      <c r="DI39" s="604"/>
      <c r="DJ39" s="604"/>
      <c r="DK39" s="605"/>
      <c r="DL39" s="611" t="s">
        <v>124</v>
      </c>
      <c r="DM39" s="604"/>
      <c r="DN39" s="604"/>
      <c r="DO39" s="604"/>
      <c r="DP39" s="604"/>
      <c r="DQ39" s="604"/>
      <c r="DR39" s="604"/>
      <c r="DS39" s="604"/>
      <c r="DT39" s="604"/>
      <c r="DU39" s="604"/>
      <c r="DV39" s="605"/>
      <c r="DW39" s="608" t="s">
        <v>124</v>
      </c>
      <c r="DX39" s="637"/>
      <c r="DY39" s="637"/>
      <c r="DZ39" s="637"/>
      <c r="EA39" s="637"/>
      <c r="EB39" s="637"/>
      <c r="EC39" s="639"/>
    </row>
    <row r="40" spans="2:133" ht="11.25" customHeight="1">
      <c r="AQ40" s="640" t="s">
        <v>340</v>
      </c>
      <c r="AR40" s="641"/>
      <c r="AS40" s="641"/>
      <c r="AT40" s="641"/>
      <c r="AU40" s="641"/>
      <c r="AV40" s="641"/>
      <c r="AW40" s="641"/>
      <c r="AX40" s="641"/>
      <c r="AY40" s="642"/>
      <c r="AZ40" s="603">
        <v>227165</v>
      </c>
      <c r="BA40" s="606"/>
      <c r="BB40" s="606"/>
      <c r="BC40" s="606"/>
      <c r="BD40" s="604"/>
      <c r="BE40" s="604"/>
      <c r="BF40" s="643"/>
      <c r="BG40" s="648"/>
      <c r="BH40" s="649"/>
      <c r="BI40" s="649"/>
      <c r="BJ40" s="649"/>
      <c r="BK40" s="649"/>
      <c r="BL40" s="215"/>
      <c r="BM40" s="644" t="s">
        <v>341</v>
      </c>
      <c r="BN40" s="644"/>
      <c r="BO40" s="644"/>
      <c r="BP40" s="644"/>
      <c r="BQ40" s="644"/>
      <c r="BR40" s="644"/>
      <c r="BS40" s="644"/>
      <c r="BT40" s="644"/>
      <c r="BU40" s="645"/>
      <c r="BV40" s="603">
        <v>120</v>
      </c>
      <c r="BW40" s="606"/>
      <c r="BX40" s="606"/>
      <c r="BY40" s="606"/>
      <c r="BZ40" s="606"/>
      <c r="CA40" s="606"/>
      <c r="CB40" s="646"/>
      <c r="CD40" s="647" t="s">
        <v>342</v>
      </c>
      <c r="CE40" s="644"/>
      <c r="CF40" s="644"/>
      <c r="CG40" s="644"/>
      <c r="CH40" s="644"/>
      <c r="CI40" s="644"/>
      <c r="CJ40" s="644"/>
      <c r="CK40" s="644"/>
      <c r="CL40" s="644"/>
      <c r="CM40" s="644"/>
      <c r="CN40" s="644"/>
      <c r="CO40" s="644"/>
      <c r="CP40" s="644"/>
      <c r="CQ40" s="645"/>
      <c r="CR40" s="603">
        <v>19220</v>
      </c>
      <c r="CS40" s="606"/>
      <c r="CT40" s="606"/>
      <c r="CU40" s="606"/>
      <c r="CV40" s="606"/>
      <c r="CW40" s="606"/>
      <c r="CX40" s="606"/>
      <c r="CY40" s="607"/>
      <c r="CZ40" s="608">
        <v>0.1</v>
      </c>
      <c r="DA40" s="637"/>
      <c r="DB40" s="637"/>
      <c r="DC40" s="638"/>
      <c r="DD40" s="611" t="s">
        <v>237</v>
      </c>
      <c r="DE40" s="606"/>
      <c r="DF40" s="606"/>
      <c r="DG40" s="606"/>
      <c r="DH40" s="606"/>
      <c r="DI40" s="606"/>
      <c r="DJ40" s="606"/>
      <c r="DK40" s="607"/>
      <c r="DL40" s="611" t="s">
        <v>237</v>
      </c>
      <c r="DM40" s="606"/>
      <c r="DN40" s="606"/>
      <c r="DO40" s="606"/>
      <c r="DP40" s="606"/>
      <c r="DQ40" s="606"/>
      <c r="DR40" s="606"/>
      <c r="DS40" s="606"/>
      <c r="DT40" s="606"/>
      <c r="DU40" s="606"/>
      <c r="DV40" s="607"/>
      <c r="DW40" s="608" t="s">
        <v>124</v>
      </c>
      <c r="DX40" s="637"/>
      <c r="DY40" s="637"/>
      <c r="DZ40" s="637"/>
      <c r="EA40" s="637"/>
      <c r="EB40" s="637"/>
      <c r="EC40" s="639"/>
    </row>
    <row r="41" spans="2:133" ht="11.25" customHeight="1">
      <c r="AQ41" s="652" t="s">
        <v>343</v>
      </c>
      <c r="AR41" s="653"/>
      <c r="AS41" s="653"/>
      <c r="AT41" s="653"/>
      <c r="AU41" s="653"/>
      <c r="AV41" s="653"/>
      <c r="AW41" s="653"/>
      <c r="AX41" s="653"/>
      <c r="AY41" s="654"/>
      <c r="AZ41" s="618">
        <v>836515</v>
      </c>
      <c r="BA41" s="655"/>
      <c r="BB41" s="655"/>
      <c r="BC41" s="655"/>
      <c r="BD41" s="619"/>
      <c r="BE41" s="619"/>
      <c r="BF41" s="656"/>
      <c r="BG41" s="650"/>
      <c r="BH41" s="651"/>
      <c r="BI41" s="651"/>
      <c r="BJ41" s="651"/>
      <c r="BK41" s="651"/>
      <c r="BL41" s="216"/>
      <c r="BM41" s="657" t="s">
        <v>344</v>
      </c>
      <c r="BN41" s="657"/>
      <c r="BO41" s="657"/>
      <c r="BP41" s="657"/>
      <c r="BQ41" s="657"/>
      <c r="BR41" s="657"/>
      <c r="BS41" s="657"/>
      <c r="BT41" s="657"/>
      <c r="BU41" s="658"/>
      <c r="BV41" s="618">
        <v>332</v>
      </c>
      <c r="BW41" s="655"/>
      <c r="BX41" s="655"/>
      <c r="BY41" s="655"/>
      <c r="BZ41" s="655"/>
      <c r="CA41" s="655"/>
      <c r="CB41" s="659"/>
      <c r="CD41" s="647" t="s">
        <v>345</v>
      </c>
      <c r="CE41" s="644"/>
      <c r="CF41" s="644"/>
      <c r="CG41" s="644"/>
      <c r="CH41" s="644"/>
      <c r="CI41" s="644"/>
      <c r="CJ41" s="644"/>
      <c r="CK41" s="644"/>
      <c r="CL41" s="644"/>
      <c r="CM41" s="644"/>
      <c r="CN41" s="644"/>
      <c r="CO41" s="644"/>
      <c r="CP41" s="644"/>
      <c r="CQ41" s="645"/>
      <c r="CR41" s="603" t="s">
        <v>124</v>
      </c>
      <c r="CS41" s="604"/>
      <c r="CT41" s="604"/>
      <c r="CU41" s="604"/>
      <c r="CV41" s="604"/>
      <c r="CW41" s="604"/>
      <c r="CX41" s="604"/>
      <c r="CY41" s="605"/>
      <c r="CZ41" s="608" t="s">
        <v>237</v>
      </c>
      <c r="DA41" s="637"/>
      <c r="DB41" s="637"/>
      <c r="DC41" s="638"/>
      <c r="DD41" s="611" t="s">
        <v>237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347</v>
      </c>
      <c r="CE42" s="601"/>
      <c r="CF42" s="601"/>
      <c r="CG42" s="601"/>
      <c r="CH42" s="601"/>
      <c r="CI42" s="601"/>
      <c r="CJ42" s="601"/>
      <c r="CK42" s="601"/>
      <c r="CL42" s="601"/>
      <c r="CM42" s="601"/>
      <c r="CN42" s="601"/>
      <c r="CO42" s="601"/>
      <c r="CP42" s="601"/>
      <c r="CQ42" s="602"/>
      <c r="CR42" s="603">
        <v>2290121</v>
      </c>
      <c r="CS42" s="606"/>
      <c r="CT42" s="606"/>
      <c r="CU42" s="606"/>
      <c r="CV42" s="606"/>
      <c r="CW42" s="606"/>
      <c r="CX42" s="606"/>
      <c r="CY42" s="607"/>
      <c r="CZ42" s="608">
        <v>13.6</v>
      </c>
      <c r="DA42" s="609"/>
      <c r="DB42" s="609"/>
      <c r="DC42" s="610"/>
      <c r="DD42" s="611">
        <v>293320</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349</v>
      </c>
      <c r="CE43" s="601"/>
      <c r="CF43" s="601"/>
      <c r="CG43" s="601"/>
      <c r="CH43" s="601"/>
      <c r="CI43" s="601"/>
      <c r="CJ43" s="601"/>
      <c r="CK43" s="601"/>
      <c r="CL43" s="601"/>
      <c r="CM43" s="601"/>
      <c r="CN43" s="601"/>
      <c r="CO43" s="601"/>
      <c r="CP43" s="601"/>
      <c r="CQ43" s="602"/>
      <c r="CR43" s="603">
        <v>1800</v>
      </c>
      <c r="CS43" s="604"/>
      <c r="CT43" s="604"/>
      <c r="CU43" s="604"/>
      <c r="CV43" s="604"/>
      <c r="CW43" s="604"/>
      <c r="CX43" s="604"/>
      <c r="CY43" s="605"/>
      <c r="CZ43" s="608">
        <v>0</v>
      </c>
      <c r="DA43" s="637"/>
      <c r="DB43" s="637"/>
      <c r="DC43" s="638"/>
      <c r="DD43" s="611">
        <v>1800</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350</v>
      </c>
      <c r="CD44" s="631" t="s">
        <v>301</v>
      </c>
      <c r="CE44" s="632"/>
      <c r="CF44" s="600" t="s">
        <v>351</v>
      </c>
      <c r="CG44" s="601"/>
      <c r="CH44" s="601"/>
      <c r="CI44" s="601"/>
      <c r="CJ44" s="601"/>
      <c r="CK44" s="601"/>
      <c r="CL44" s="601"/>
      <c r="CM44" s="601"/>
      <c r="CN44" s="601"/>
      <c r="CO44" s="601"/>
      <c r="CP44" s="601"/>
      <c r="CQ44" s="602"/>
      <c r="CR44" s="603">
        <v>1760066</v>
      </c>
      <c r="CS44" s="606"/>
      <c r="CT44" s="606"/>
      <c r="CU44" s="606"/>
      <c r="CV44" s="606"/>
      <c r="CW44" s="606"/>
      <c r="CX44" s="606"/>
      <c r="CY44" s="607"/>
      <c r="CZ44" s="608">
        <v>10.5</v>
      </c>
      <c r="DA44" s="609"/>
      <c r="DB44" s="609"/>
      <c r="DC44" s="610"/>
      <c r="DD44" s="611">
        <v>124944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352</v>
      </c>
      <c r="CG45" s="601"/>
      <c r="CH45" s="601"/>
      <c r="CI45" s="601"/>
      <c r="CJ45" s="601"/>
      <c r="CK45" s="601"/>
      <c r="CL45" s="601"/>
      <c r="CM45" s="601"/>
      <c r="CN45" s="601"/>
      <c r="CO45" s="601"/>
      <c r="CP45" s="601"/>
      <c r="CQ45" s="602"/>
      <c r="CR45" s="603">
        <v>514476</v>
      </c>
      <c r="CS45" s="604"/>
      <c r="CT45" s="604"/>
      <c r="CU45" s="604"/>
      <c r="CV45" s="604"/>
      <c r="CW45" s="604"/>
      <c r="CX45" s="604"/>
      <c r="CY45" s="605"/>
      <c r="CZ45" s="608">
        <v>3.1</v>
      </c>
      <c r="DA45" s="637"/>
      <c r="DB45" s="637"/>
      <c r="DC45" s="638"/>
      <c r="DD45" s="611">
        <v>24921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353</v>
      </c>
      <c r="CG46" s="601"/>
      <c r="CH46" s="601"/>
      <c r="CI46" s="601"/>
      <c r="CJ46" s="601"/>
      <c r="CK46" s="601"/>
      <c r="CL46" s="601"/>
      <c r="CM46" s="601"/>
      <c r="CN46" s="601"/>
      <c r="CO46" s="601"/>
      <c r="CP46" s="601"/>
      <c r="CQ46" s="602"/>
      <c r="CR46" s="603">
        <v>1205094</v>
      </c>
      <c r="CS46" s="606"/>
      <c r="CT46" s="606"/>
      <c r="CU46" s="606"/>
      <c r="CV46" s="606"/>
      <c r="CW46" s="606"/>
      <c r="CX46" s="606"/>
      <c r="CY46" s="607"/>
      <c r="CZ46" s="608">
        <v>7.2</v>
      </c>
      <c r="DA46" s="609"/>
      <c r="DB46" s="609"/>
      <c r="DC46" s="610"/>
      <c r="DD46" s="611">
        <v>96637</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354</v>
      </c>
      <c r="CG47" s="601"/>
      <c r="CH47" s="601"/>
      <c r="CI47" s="601"/>
      <c r="CJ47" s="601"/>
      <c r="CK47" s="601"/>
      <c r="CL47" s="601"/>
      <c r="CM47" s="601"/>
      <c r="CN47" s="601"/>
      <c r="CO47" s="601"/>
      <c r="CP47" s="601"/>
      <c r="CQ47" s="602"/>
      <c r="CR47" s="603">
        <v>530055</v>
      </c>
      <c r="CS47" s="604"/>
      <c r="CT47" s="604"/>
      <c r="CU47" s="604"/>
      <c r="CV47" s="604"/>
      <c r="CW47" s="604"/>
      <c r="CX47" s="604"/>
      <c r="CY47" s="605"/>
      <c r="CZ47" s="608">
        <v>3.2</v>
      </c>
      <c r="DA47" s="637"/>
      <c r="DB47" s="637"/>
      <c r="DC47" s="638"/>
      <c r="DD47" s="611">
        <v>168376</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1">
      <c r="CD48" s="635"/>
      <c r="CE48" s="636"/>
      <c r="CF48" s="600" t="s">
        <v>355</v>
      </c>
      <c r="CG48" s="601"/>
      <c r="CH48" s="601"/>
      <c r="CI48" s="601"/>
      <c r="CJ48" s="601"/>
      <c r="CK48" s="601"/>
      <c r="CL48" s="601"/>
      <c r="CM48" s="601"/>
      <c r="CN48" s="601"/>
      <c r="CO48" s="601"/>
      <c r="CP48" s="601"/>
      <c r="CQ48" s="602"/>
      <c r="CR48" s="603" t="s">
        <v>237</v>
      </c>
      <c r="CS48" s="606"/>
      <c r="CT48" s="606"/>
      <c r="CU48" s="606"/>
      <c r="CV48" s="606"/>
      <c r="CW48" s="606"/>
      <c r="CX48" s="606"/>
      <c r="CY48" s="607"/>
      <c r="CZ48" s="608" t="s">
        <v>237</v>
      </c>
      <c r="DA48" s="609"/>
      <c r="DB48" s="609"/>
      <c r="DC48" s="610"/>
      <c r="DD48" s="611" t="s">
        <v>237</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356</v>
      </c>
      <c r="CE49" s="616"/>
      <c r="CF49" s="616"/>
      <c r="CG49" s="616"/>
      <c r="CH49" s="616"/>
      <c r="CI49" s="616"/>
      <c r="CJ49" s="616"/>
      <c r="CK49" s="616"/>
      <c r="CL49" s="616"/>
      <c r="CM49" s="616"/>
      <c r="CN49" s="616"/>
      <c r="CO49" s="616"/>
      <c r="CP49" s="616"/>
      <c r="CQ49" s="617"/>
      <c r="CR49" s="618">
        <v>16815834</v>
      </c>
      <c r="CS49" s="619"/>
      <c r="CT49" s="619"/>
      <c r="CU49" s="619"/>
      <c r="CV49" s="619"/>
      <c r="CW49" s="619"/>
      <c r="CX49" s="619"/>
      <c r="CY49" s="620"/>
      <c r="CZ49" s="621">
        <v>100</v>
      </c>
      <c r="DA49" s="622"/>
      <c r="DB49" s="622"/>
      <c r="DC49" s="623"/>
      <c r="DD49" s="624">
        <v>11102063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1" hidden="1"/>
    <row r="51" spans="82:133" ht="11" hidden="1"/>
    <row r="52" spans="82:133" ht="11" hidden="1"/>
    <row r="53" spans="82:133" ht="11" hidden="1"/>
  </sheetData>
  <sheetProtection algorithmName="SHA-512" hashValue="kTJVMv+kRsTtOGO87VOKbQzWIdvU0n5v8NOg/Awc5kyZ84zQ1OSttONtDYOvquZ9Dbi7nRZPWyRomdbM9A1fNA==" saltValue="zGRkdbj7q+mpWVKRzyZJ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358</v>
      </c>
      <c r="DK2" s="1142"/>
      <c r="DL2" s="1142"/>
      <c r="DM2" s="1142"/>
      <c r="DN2" s="1142"/>
      <c r="DO2" s="1143"/>
      <c r="DP2" s="229"/>
      <c r="DQ2" s="1141" t="s">
        <v>359</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360</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362</v>
      </c>
      <c r="B5" s="1027"/>
      <c r="C5" s="1027"/>
      <c r="D5" s="1027"/>
      <c r="E5" s="1027"/>
      <c r="F5" s="1027"/>
      <c r="G5" s="1027"/>
      <c r="H5" s="1027"/>
      <c r="I5" s="1027"/>
      <c r="J5" s="1027"/>
      <c r="K5" s="1027"/>
      <c r="L5" s="1027"/>
      <c r="M5" s="1027"/>
      <c r="N5" s="1027"/>
      <c r="O5" s="1027"/>
      <c r="P5" s="1028"/>
      <c r="Q5" s="1032" t="s">
        <v>363</v>
      </c>
      <c r="R5" s="1033"/>
      <c r="S5" s="1033"/>
      <c r="T5" s="1033"/>
      <c r="U5" s="1034"/>
      <c r="V5" s="1032" t="s">
        <v>364</v>
      </c>
      <c r="W5" s="1033"/>
      <c r="X5" s="1033"/>
      <c r="Y5" s="1033"/>
      <c r="Z5" s="1034"/>
      <c r="AA5" s="1032" t="s">
        <v>365</v>
      </c>
      <c r="AB5" s="1033"/>
      <c r="AC5" s="1033"/>
      <c r="AD5" s="1033"/>
      <c r="AE5" s="1033"/>
      <c r="AF5" s="1144" t="s">
        <v>366</v>
      </c>
      <c r="AG5" s="1033"/>
      <c r="AH5" s="1033"/>
      <c r="AI5" s="1033"/>
      <c r="AJ5" s="1048"/>
      <c r="AK5" s="1033" t="s">
        <v>367</v>
      </c>
      <c r="AL5" s="1033"/>
      <c r="AM5" s="1033"/>
      <c r="AN5" s="1033"/>
      <c r="AO5" s="1034"/>
      <c r="AP5" s="1032" t="s">
        <v>368</v>
      </c>
      <c r="AQ5" s="1033"/>
      <c r="AR5" s="1033"/>
      <c r="AS5" s="1033"/>
      <c r="AT5" s="1034"/>
      <c r="AU5" s="1032" t="s">
        <v>369</v>
      </c>
      <c r="AV5" s="1033"/>
      <c r="AW5" s="1033"/>
      <c r="AX5" s="1033"/>
      <c r="AY5" s="1048"/>
      <c r="AZ5" s="236"/>
      <c r="BA5" s="236"/>
      <c r="BB5" s="236"/>
      <c r="BC5" s="236"/>
      <c r="BD5" s="236"/>
      <c r="BE5" s="237"/>
      <c r="BF5" s="237"/>
      <c r="BG5" s="237"/>
      <c r="BH5" s="237"/>
      <c r="BI5" s="237"/>
      <c r="BJ5" s="237"/>
      <c r="BK5" s="237"/>
      <c r="BL5" s="237"/>
      <c r="BM5" s="237"/>
      <c r="BN5" s="237"/>
      <c r="BO5" s="237"/>
      <c r="BP5" s="237"/>
      <c r="BQ5" s="1026" t="s">
        <v>370</v>
      </c>
      <c r="BR5" s="1027"/>
      <c r="BS5" s="1027"/>
      <c r="BT5" s="1027"/>
      <c r="BU5" s="1027"/>
      <c r="BV5" s="1027"/>
      <c r="BW5" s="1027"/>
      <c r="BX5" s="1027"/>
      <c r="BY5" s="1027"/>
      <c r="BZ5" s="1027"/>
      <c r="CA5" s="1027"/>
      <c r="CB5" s="1027"/>
      <c r="CC5" s="1027"/>
      <c r="CD5" s="1027"/>
      <c r="CE5" s="1027"/>
      <c r="CF5" s="1027"/>
      <c r="CG5" s="1028"/>
      <c r="CH5" s="1032" t="s">
        <v>371</v>
      </c>
      <c r="CI5" s="1033"/>
      <c r="CJ5" s="1033"/>
      <c r="CK5" s="1033"/>
      <c r="CL5" s="1034"/>
      <c r="CM5" s="1032" t="s">
        <v>372</v>
      </c>
      <c r="CN5" s="1033"/>
      <c r="CO5" s="1033"/>
      <c r="CP5" s="1033"/>
      <c r="CQ5" s="1034"/>
      <c r="CR5" s="1032" t="s">
        <v>373</v>
      </c>
      <c r="CS5" s="1033"/>
      <c r="CT5" s="1033"/>
      <c r="CU5" s="1033"/>
      <c r="CV5" s="1034"/>
      <c r="CW5" s="1032" t="s">
        <v>374</v>
      </c>
      <c r="CX5" s="1033"/>
      <c r="CY5" s="1033"/>
      <c r="CZ5" s="1033"/>
      <c r="DA5" s="1034"/>
      <c r="DB5" s="1032" t="s">
        <v>375</v>
      </c>
      <c r="DC5" s="1033"/>
      <c r="DD5" s="1033"/>
      <c r="DE5" s="1033"/>
      <c r="DF5" s="1034"/>
      <c r="DG5" s="1129" t="s">
        <v>376</v>
      </c>
      <c r="DH5" s="1130"/>
      <c r="DI5" s="1130"/>
      <c r="DJ5" s="1130"/>
      <c r="DK5" s="1131"/>
      <c r="DL5" s="1129" t="s">
        <v>377</v>
      </c>
      <c r="DM5" s="1130"/>
      <c r="DN5" s="1130"/>
      <c r="DO5" s="1130"/>
      <c r="DP5" s="1131"/>
      <c r="DQ5" s="1032" t="s">
        <v>378</v>
      </c>
      <c r="DR5" s="1033"/>
      <c r="DS5" s="1033"/>
      <c r="DT5" s="1033"/>
      <c r="DU5" s="1034"/>
      <c r="DV5" s="1032" t="s">
        <v>369</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379</v>
      </c>
      <c r="C7" s="1082"/>
      <c r="D7" s="1082"/>
      <c r="E7" s="1082"/>
      <c r="F7" s="1082"/>
      <c r="G7" s="1082"/>
      <c r="H7" s="1082"/>
      <c r="I7" s="1082"/>
      <c r="J7" s="1082"/>
      <c r="K7" s="1082"/>
      <c r="L7" s="1082"/>
      <c r="M7" s="1082"/>
      <c r="N7" s="1082"/>
      <c r="O7" s="1082"/>
      <c r="P7" s="1083"/>
      <c r="Q7" s="1135">
        <v>17093</v>
      </c>
      <c r="R7" s="1136"/>
      <c r="S7" s="1136"/>
      <c r="T7" s="1136"/>
      <c r="U7" s="1136"/>
      <c r="V7" s="1136">
        <v>16499</v>
      </c>
      <c r="W7" s="1136"/>
      <c r="X7" s="1136"/>
      <c r="Y7" s="1136"/>
      <c r="Z7" s="1136"/>
      <c r="AA7" s="1136">
        <v>594</v>
      </c>
      <c r="AB7" s="1136"/>
      <c r="AC7" s="1136"/>
      <c r="AD7" s="1136"/>
      <c r="AE7" s="1137"/>
      <c r="AF7" s="1138">
        <v>202</v>
      </c>
      <c r="AG7" s="1139"/>
      <c r="AH7" s="1139"/>
      <c r="AI7" s="1139"/>
      <c r="AJ7" s="1140"/>
      <c r="AK7" s="1122">
        <v>1229</v>
      </c>
      <c r="AL7" s="1123"/>
      <c r="AM7" s="1123"/>
      <c r="AN7" s="1123"/>
      <c r="AO7" s="1123"/>
      <c r="AP7" s="1123">
        <v>16309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577</v>
      </c>
      <c r="BS7" s="1126" t="s">
        <v>578</v>
      </c>
      <c r="BT7" s="1127"/>
      <c r="BU7" s="1127"/>
      <c r="BV7" s="1127"/>
      <c r="BW7" s="1127"/>
      <c r="BX7" s="1127"/>
      <c r="BY7" s="1127"/>
      <c r="BZ7" s="1127"/>
      <c r="CA7" s="1127"/>
      <c r="CB7" s="1127"/>
      <c r="CC7" s="1127"/>
      <c r="CD7" s="1127"/>
      <c r="CE7" s="1127"/>
      <c r="CF7" s="1127"/>
      <c r="CG7" s="1128"/>
      <c r="CH7" s="1119">
        <v>-1</v>
      </c>
      <c r="CI7" s="1120"/>
      <c r="CJ7" s="1120"/>
      <c r="CK7" s="1120"/>
      <c r="CL7" s="1121"/>
      <c r="CM7" s="1119">
        <v>63</v>
      </c>
      <c r="CN7" s="1120"/>
      <c r="CO7" s="1120"/>
      <c r="CP7" s="1120"/>
      <c r="CQ7" s="1121"/>
      <c r="CR7" s="1119">
        <v>28</v>
      </c>
      <c r="CS7" s="1120"/>
      <c r="CT7" s="1120"/>
      <c r="CU7" s="1120"/>
      <c r="CV7" s="1121"/>
      <c r="CW7" s="1119" t="s">
        <v>576</v>
      </c>
      <c r="CX7" s="1120"/>
      <c r="CY7" s="1120"/>
      <c r="CZ7" s="1120"/>
      <c r="DA7" s="1121"/>
      <c r="DB7" s="1119" t="s">
        <v>576</v>
      </c>
      <c r="DC7" s="1120"/>
      <c r="DD7" s="1120"/>
      <c r="DE7" s="1120"/>
      <c r="DF7" s="1121"/>
      <c r="DG7" s="1119" t="s">
        <v>576</v>
      </c>
      <c r="DH7" s="1120"/>
      <c r="DI7" s="1120"/>
      <c r="DJ7" s="1120"/>
      <c r="DK7" s="1121"/>
      <c r="DL7" s="1119" t="s">
        <v>576</v>
      </c>
      <c r="DM7" s="1120"/>
      <c r="DN7" s="1120"/>
      <c r="DO7" s="1120"/>
      <c r="DP7" s="1121"/>
      <c r="DQ7" s="1119" t="s">
        <v>576</v>
      </c>
      <c r="DR7" s="1120"/>
      <c r="DS7" s="1120"/>
      <c r="DT7" s="1120"/>
      <c r="DU7" s="1121"/>
      <c r="DV7" s="1146"/>
      <c r="DW7" s="1147"/>
      <c r="DX7" s="1147"/>
      <c r="DY7" s="1147"/>
      <c r="DZ7" s="1148"/>
      <c r="EA7" s="234"/>
    </row>
    <row r="8" spans="1:131" s="235" customFormat="1" ht="26.25" customHeight="1">
      <c r="A8" s="241">
        <v>2</v>
      </c>
      <c r="B8" s="1068" t="s">
        <v>380</v>
      </c>
      <c r="C8" s="1069"/>
      <c r="D8" s="1069"/>
      <c r="E8" s="1069"/>
      <c r="F8" s="1069"/>
      <c r="G8" s="1069"/>
      <c r="H8" s="1069"/>
      <c r="I8" s="1069"/>
      <c r="J8" s="1069"/>
      <c r="K8" s="1069"/>
      <c r="L8" s="1069"/>
      <c r="M8" s="1069"/>
      <c r="N8" s="1069"/>
      <c r="O8" s="1069"/>
      <c r="P8" s="1070"/>
      <c r="Q8" s="1074">
        <v>626</v>
      </c>
      <c r="R8" s="1075"/>
      <c r="S8" s="1075"/>
      <c r="T8" s="1075"/>
      <c r="U8" s="1075"/>
      <c r="V8" s="1075">
        <v>626</v>
      </c>
      <c r="W8" s="1075"/>
      <c r="X8" s="1075"/>
      <c r="Y8" s="1075"/>
      <c r="Z8" s="1075"/>
      <c r="AA8" s="1075">
        <v>0</v>
      </c>
      <c r="AB8" s="1075"/>
      <c r="AC8" s="1075"/>
      <c r="AD8" s="1075"/>
      <c r="AE8" s="1076"/>
      <c r="AF8" s="1050">
        <v>0</v>
      </c>
      <c r="AG8" s="1051"/>
      <c r="AH8" s="1051"/>
      <c r="AI8" s="1051"/>
      <c r="AJ8" s="1052"/>
      <c r="AK8" s="1117">
        <v>301</v>
      </c>
      <c r="AL8" s="1118"/>
      <c r="AM8" s="1118"/>
      <c r="AN8" s="1118"/>
      <c r="AO8" s="1118"/>
      <c r="AP8" s="1118">
        <v>1042</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t="s">
        <v>583</v>
      </c>
      <c r="BS8" s="1045" t="s">
        <v>579</v>
      </c>
      <c r="BT8" s="1046"/>
      <c r="BU8" s="1046"/>
      <c r="BV8" s="1046"/>
      <c r="BW8" s="1046"/>
      <c r="BX8" s="1046"/>
      <c r="BY8" s="1046"/>
      <c r="BZ8" s="1046"/>
      <c r="CA8" s="1046"/>
      <c r="CB8" s="1046"/>
      <c r="CC8" s="1046"/>
      <c r="CD8" s="1046"/>
      <c r="CE8" s="1046"/>
      <c r="CF8" s="1046"/>
      <c r="CG8" s="1047"/>
      <c r="CH8" s="1020">
        <v>18</v>
      </c>
      <c r="CI8" s="1021"/>
      <c r="CJ8" s="1021"/>
      <c r="CK8" s="1021"/>
      <c r="CL8" s="1022"/>
      <c r="CM8" s="1020">
        <v>48</v>
      </c>
      <c r="CN8" s="1021"/>
      <c r="CO8" s="1021"/>
      <c r="CP8" s="1021"/>
      <c r="CQ8" s="1022"/>
      <c r="CR8" s="1020">
        <v>5</v>
      </c>
      <c r="CS8" s="1021"/>
      <c r="CT8" s="1021"/>
      <c r="CU8" s="1021"/>
      <c r="CV8" s="1022"/>
      <c r="CW8" s="1020">
        <v>0</v>
      </c>
      <c r="CX8" s="1021"/>
      <c r="CY8" s="1021"/>
      <c r="CZ8" s="1021"/>
      <c r="DA8" s="1022"/>
      <c r="DB8" s="1020" t="s">
        <v>576</v>
      </c>
      <c r="DC8" s="1021"/>
      <c r="DD8" s="1021"/>
      <c r="DE8" s="1021"/>
      <c r="DF8" s="1022"/>
      <c r="DG8" s="1020" t="s">
        <v>584</v>
      </c>
      <c r="DH8" s="1021"/>
      <c r="DI8" s="1021"/>
      <c r="DJ8" s="1021"/>
      <c r="DK8" s="1022"/>
      <c r="DL8" s="1020" t="s">
        <v>584</v>
      </c>
      <c r="DM8" s="1021"/>
      <c r="DN8" s="1021"/>
      <c r="DO8" s="1021"/>
      <c r="DP8" s="1022"/>
      <c r="DQ8" s="1020" t="s">
        <v>584</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t="s">
        <v>583</v>
      </c>
      <c r="BS9" s="1045" t="s">
        <v>580</v>
      </c>
      <c r="BT9" s="1046"/>
      <c r="BU9" s="1046"/>
      <c r="BV9" s="1046"/>
      <c r="BW9" s="1046"/>
      <c r="BX9" s="1046"/>
      <c r="BY9" s="1046"/>
      <c r="BZ9" s="1046"/>
      <c r="CA9" s="1046"/>
      <c r="CB9" s="1046"/>
      <c r="CC9" s="1046"/>
      <c r="CD9" s="1046"/>
      <c r="CE9" s="1046"/>
      <c r="CF9" s="1046"/>
      <c r="CG9" s="1047"/>
      <c r="CH9" s="1020">
        <v>8</v>
      </c>
      <c r="CI9" s="1021"/>
      <c r="CJ9" s="1021"/>
      <c r="CK9" s="1021"/>
      <c r="CL9" s="1022"/>
      <c r="CM9" s="1020">
        <v>90</v>
      </c>
      <c r="CN9" s="1021"/>
      <c r="CO9" s="1021"/>
      <c r="CP9" s="1021"/>
      <c r="CQ9" s="1022"/>
      <c r="CR9" s="1020">
        <v>35</v>
      </c>
      <c r="CS9" s="1021"/>
      <c r="CT9" s="1021"/>
      <c r="CU9" s="1021"/>
      <c r="CV9" s="1022"/>
      <c r="CW9" s="1020" t="s">
        <v>576</v>
      </c>
      <c r="CX9" s="1021"/>
      <c r="CY9" s="1021"/>
      <c r="CZ9" s="1021"/>
      <c r="DA9" s="1022"/>
      <c r="DB9" s="1020" t="s">
        <v>584</v>
      </c>
      <c r="DC9" s="1021"/>
      <c r="DD9" s="1021"/>
      <c r="DE9" s="1021"/>
      <c r="DF9" s="1022"/>
      <c r="DG9" s="1020" t="s">
        <v>576</v>
      </c>
      <c r="DH9" s="1021"/>
      <c r="DI9" s="1021"/>
      <c r="DJ9" s="1021"/>
      <c r="DK9" s="1022"/>
      <c r="DL9" s="1020" t="s">
        <v>584</v>
      </c>
      <c r="DM9" s="1021"/>
      <c r="DN9" s="1021"/>
      <c r="DO9" s="1021"/>
      <c r="DP9" s="1022"/>
      <c r="DQ9" s="1020" t="s">
        <v>584</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t="s">
        <v>583</v>
      </c>
      <c r="BS10" s="1045" t="s">
        <v>581</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21</v>
      </c>
      <c r="CN10" s="1021"/>
      <c r="CO10" s="1021"/>
      <c r="CP10" s="1021"/>
      <c r="CQ10" s="1022"/>
      <c r="CR10" s="1020">
        <v>10</v>
      </c>
      <c r="CS10" s="1021"/>
      <c r="CT10" s="1021"/>
      <c r="CU10" s="1021"/>
      <c r="CV10" s="1022"/>
      <c r="CW10" s="1020" t="s">
        <v>576</v>
      </c>
      <c r="CX10" s="1021"/>
      <c r="CY10" s="1021"/>
      <c r="CZ10" s="1021"/>
      <c r="DA10" s="1022"/>
      <c r="DB10" s="1020" t="s">
        <v>584</v>
      </c>
      <c r="DC10" s="1021"/>
      <c r="DD10" s="1021"/>
      <c r="DE10" s="1021"/>
      <c r="DF10" s="1022"/>
      <c r="DG10" s="1020" t="s">
        <v>584</v>
      </c>
      <c r="DH10" s="1021"/>
      <c r="DI10" s="1021"/>
      <c r="DJ10" s="1021"/>
      <c r="DK10" s="1022"/>
      <c r="DL10" s="1020" t="s">
        <v>584</v>
      </c>
      <c r="DM10" s="1021"/>
      <c r="DN10" s="1021"/>
      <c r="DO10" s="1021"/>
      <c r="DP10" s="1022"/>
      <c r="DQ10" s="1020" t="s">
        <v>584</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t="s">
        <v>583</v>
      </c>
      <c r="BS11" s="1045" t="s">
        <v>582</v>
      </c>
      <c r="BT11" s="1046"/>
      <c r="BU11" s="1046"/>
      <c r="BV11" s="1046"/>
      <c r="BW11" s="1046"/>
      <c r="BX11" s="1046"/>
      <c r="BY11" s="1046"/>
      <c r="BZ11" s="1046"/>
      <c r="CA11" s="1046"/>
      <c r="CB11" s="1046"/>
      <c r="CC11" s="1046"/>
      <c r="CD11" s="1046"/>
      <c r="CE11" s="1046"/>
      <c r="CF11" s="1046"/>
      <c r="CG11" s="1047"/>
      <c r="CH11" s="1020">
        <v>1</v>
      </c>
      <c r="CI11" s="1021"/>
      <c r="CJ11" s="1021"/>
      <c r="CK11" s="1021"/>
      <c r="CL11" s="1022"/>
      <c r="CM11" s="1020">
        <v>10</v>
      </c>
      <c r="CN11" s="1021"/>
      <c r="CO11" s="1021"/>
      <c r="CP11" s="1021"/>
      <c r="CQ11" s="1022"/>
      <c r="CR11" s="1020">
        <v>3</v>
      </c>
      <c r="CS11" s="1021"/>
      <c r="CT11" s="1021"/>
      <c r="CU11" s="1021"/>
      <c r="CV11" s="1022"/>
      <c r="CW11" s="1020">
        <v>0</v>
      </c>
      <c r="CX11" s="1021"/>
      <c r="CY11" s="1021"/>
      <c r="CZ11" s="1021"/>
      <c r="DA11" s="1022"/>
      <c r="DB11" s="1020" t="s">
        <v>584</v>
      </c>
      <c r="DC11" s="1021"/>
      <c r="DD11" s="1021"/>
      <c r="DE11" s="1021"/>
      <c r="DF11" s="1022"/>
      <c r="DG11" s="1020" t="s">
        <v>584</v>
      </c>
      <c r="DH11" s="1021"/>
      <c r="DI11" s="1021"/>
      <c r="DJ11" s="1021"/>
      <c r="DK11" s="1022"/>
      <c r="DL11" s="1020" t="s">
        <v>584</v>
      </c>
      <c r="DM11" s="1021"/>
      <c r="DN11" s="1021"/>
      <c r="DO11" s="1021"/>
      <c r="DP11" s="1022"/>
      <c r="DQ11" s="1020" t="s">
        <v>584</v>
      </c>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381</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099">
        <v>17410</v>
      </c>
      <c r="R23" s="1100"/>
      <c r="S23" s="1100"/>
      <c r="T23" s="1100"/>
      <c r="U23" s="1100"/>
      <c r="V23" s="1100">
        <v>16816</v>
      </c>
      <c r="W23" s="1100"/>
      <c r="X23" s="1100"/>
      <c r="Y23" s="1100"/>
      <c r="Z23" s="1100"/>
      <c r="AA23" s="1100">
        <v>594</v>
      </c>
      <c r="AB23" s="1100"/>
      <c r="AC23" s="1100"/>
      <c r="AD23" s="1100"/>
      <c r="AE23" s="1101"/>
      <c r="AF23" s="1102">
        <v>202</v>
      </c>
      <c r="AG23" s="1100"/>
      <c r="AH23" s="1100"/>
      <c r="AI23" s="1100"/>
      <c r="AJ23" s="1103"/>
      <c r="AK23" s="1104"/>
      <c r="AL23" s="1105"/>
      <c r="AM23" s="1105"/>
      <c r="AN23" s="1105"/>
      <c r="AO23" s="1105"/>
      <c r="AP23" s="1100">
        <v>17350</v>
      </c>
      <c r="AQ23" s="1100"/>
      <c r="AR23" s="1100"/>
      <c r="AS23" s="1100"/>
      <c r="AT23" s="1100"/>
      <c r="AU23" s="1106"/>
      <c r="AV23" s="1106"/>
      <c r="AW23" s="1106"/>
      <c r="AX23" s="1106"/>
      <c r="AY23" s="1107"/>
      <c r="AZ23" s="1096" t="s">
        <v>384</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362</v>
      </c>
      <c r="B26" s="1027"/>
      <c r="C26" s="1027"/>
      <c r="D26" s="1027"/>
      <c r="E26" s="1027"/>
      <c r="F26" s="1027"/>
      <c r="G26" s="1027"/>
      <c r="H26" s="1027"/>
      <c r="I26" s="1027"/>
      <c r="J26" s="1027"/>
      <c r="K26" s="1027"/>
      <c r="L26" s="1027"/>
      <c r="M26" s="1027"/>
      <c r="N26" s="1027"/>
      <c r="O26" s="1027"/>
      <c r="P26" s="1028"/>
      <c r="Q26" s="1032" t="s">
        <v>387</v>
      </c>
      <c r="R26" s="1033"/>
      <c r="S26" s="1033"/>
      <c r="T26" s="1033"/>
      <c r="U26" s="1034"/>
      <c r="V26" s="1032" t="s">
        <v>388</v>
      </c>
      <c r="W26" s="1033"/>
      <c r="X26" s="1033"/>
      <c r="Y26" s="1033"/>
      <c r="Z26" s="1034"/>
      <c r="AA26" s="1032" t="s">
        <v>389</v>
      </c>
      <c r="AB26" s="1033"/>
      <c r="AC26" s="1033"/>
      <c r="AD26" s="1033"/>
      <c r="AE26" s="1033"/>
      <c r="AF26" s="1090" t="s">
        <v>390</v>
      </c>
      <c r="AG26" s="1039"/>
      <c r="AH26" s="1039"/>
      <c r="AI26" s="1039"/>
      <c r="AJ26" s="1091"/>
      <c r="AK26" s="1033" t="s">
        <v>391</v>
      </c>
      <c r="AL26" s="1033"/>
      <c r="AM26" s="1033"/>
      <c r="AN26" s="1033"/>
      <c r="AO26" s="1034"/>
      <c r="AP26" s="1032" t="s">
        <v>392</v>
      </c>
      <c r="AQ26" s="1033"/>
      <c r="AR26" s="1033"/>
      <c r="AS26" s="1033"/>
      <c r="AT26" s="1034"/>
      <c r="AU26" s="1032" t="s">
        <v>393</v>
      </c>
      <c r="AV26" s="1033"/>
      <c r="AW26" s="1033"/>
      <c r="AX26" s="1033"/>
      <c r="AY26" s="1034"/>
      <c r="AZ26" s="1032" t="s">
        <v>394</v>
      </c>
      <c r="BA26" s="1033"/>
      <c r="BB26" s="1033"/>
      <c r="BC26" s="1033"/>
      <c r="BD26" s="1034"/>
      <c r="BE26" s="1032" t="s">
        <v>369</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395</v>
      </c>
      <c r="C28" s="1082"/>
      <c r="D28" s="1082"/>
      <c r="E28" s="1082"/>
      <c r="F28" s="1082"/>
      <c r="G28" s="1082"/>
      <c r="H28" s="1082"/>
      <c r="I28" s="1082"/>
      <c r="J28" s="1082"/>
      <c r="K28" s="1082"/>
      <c r="L28" s="1082"/>
      <c r="M28" s="1082"/>
      <c r="N28" s="1082"/>
      <c r="O28" s="1082"/>
      <c r="P28" s="1083"/>
      <c r="Q28" s="1084">
        <v>2459</v>
      </c>
      <c r="R28" s="1085"/>
      <c r="S28" s="1085"/>
      <c r="T28" s="1085"/>
      <c r="U28" s="1085"/>
      <c r="V28" s="1085">
        <v>2321</v>
      </c>
      <c r="W28" s="1085"/>
      <c r="X28" s="1085"/>
      <c r="Y28" s="1085"/>
      <c r="Z28" s="1085"/>
      <c r="AA28" s="1085">
        <v>137</v>
      </c>
      <c r="AB28" s="1085"/>
      <c r="AC28" s="1085"/>
      <c r="AD28" s="1085"/>
      <c r="AE28" s="1086"/>
      <c r="AF28" s="1087">
        <v>137</v>
      </c>
      <c r="AG28" s="1085"/>
      <c r="AH28" s="1085"/>
      <c r="AI28" s="1085"/>
      <c r="AJ28" s="1088"/>
      <c r="AK28" s="1089">
        <v>177</v>
      </c>
      <c r="AL28" s="1077"/>
      <c r="AM28" s="1077"/>
      <c r="AN28" s="1077"/>
      <c r="AO28" s="1077"/>
      <c r="AP28" s="1077" t="s">
        <v>571</v>
      </c>
      <c r="AQ28" s="1077"/>
      <c r="AR28" s="1077"/>
      <c r="AS28" s="1077"/>
      <c r="AT28" s="1077"/>
      <c r="AU28" s="1077" t="s">
        <v>570</v>
      </c>
      <c r="AV28" s="1077"/>
      <c r="AW28" s="1077"/>
      <c r="AX28" s="1077"/>
      <c r="AY28" s="1077"/>
      <c r="AZ28" s="1078" t="s">
        <v>570</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396</v>
      </c>
      <c r="C29" s="1069"/>
      <c r="D29" s="1069"/>
      <c r="E29" s="1069"/>
      <c r="F29" s="1069"/>
      <c r="G29" s="1069"/>
      <c r="H29" s="1069"/>
      <c r="I29" s="1069"/>
      <c r="J29" s="1069"/>
      <c r="K29" s="1069"/>
      <c r="L29" s="1069"/>
      <c r="M29" s="1069"/>
      <c r="N29" s="1069"/>
      <c r="O29" s="1069"/>
      <c r="P29" s="1070"/>
      <c r="Q29" s="1074">
        <v>219</v>
      </c>
      <c r="R29" s="1075"/>
      <c r="S29" s="1075"/>
      <c r="T29" s="1075"/>
      <c r="U29" s="1075"/>
      <c r="V29" s="1075">
        <v>209</v>
      </c>
      <c r="W29" s="1075"/>
      <c r="X29" s="1075"/>
      <c r="Y29" s="1075"/>
      <c r="Z29" s="1075"/>
      <c r="AA29" s="1075">
        <v>11</v>
      </c>
      <c r="AB29" s="1075"/>
      <c r="AC29" s="1075"/>
      <c r="AD29" s="1075"/>
      <c r="AE29" s="1076"/>
      <c r="AF29" s="1050">
        <v>11</v>
      </c>
      <c r="AG29" s="1051"/>
      <c r="AH29" s="1051"/>
      <c r="AI29" s="1051"/>
      <c r="AJ29" s="1052"/>
      <c r="AK29" s="1011">
        <v>78</v>
      </c>
      <c r="AL29" s="1002"/>
      <c r="AM29" s="1002"/>
      <c r="AN29" s="1002"/>
      <c r="AO29" s="1002"/>
      <c r="AP29" s="1002" t="s">
        <v>586</v>
      </c>
      <c r="AQ29" s="1002"/>
      <c r="AR29" s="1002"/>
      <c r="AS29" s="1002"/>
      <c r="AT29" s="1002"/>
      <c r="AU29" s="1002" t="s">
        <v>570</v>
      </c>
      <c r="AV29" s="1002"/>
      <c r="AW29" s="1002"/>
      <c r="AX29" s="1002"/>
      <c r="AY29" s="1002"/>
      <c r="AZ29" s="1073" t="s">
        <v>570</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397</v>
      </c>
      <c r="C30" s="1069"/>
      <c r="D30" s="1069"/>
      <c r="E30" s="1069"/>
      <c r="F30" s="1069"/>
      <c r="G30" s="1069"/>
      <c r="H30" s="1069"/>
      <c r="I30" s="1069"/>
      <c r="J30" s="1069"/>
      <c r="K30" s="1069"/>
      <c r="L30" s="1069"/>
      <c r="M30" s="1069"/>
      <c r="N30" s="1069"/>
      <c r="O30" s="1069"/>
      <c r="P30" s="1070"/>
      <c r="Q30" s="1074">
        <v>2866</v>
      </c>
      <c r="R30" s="1075"/>
      <c r="S30" s="1075"/>
      <c r="T30" s="1075"/>
      <c r="U30" s="1075"/>
      <c r="V30" s="1075">
        <v>2864</v>
      </c>
      <c r="W30" s="1075"/>
      <c r="X30" s="1075"/>
      <c r="Y30" s="1075"/>
      <c r="Z30" s="1075"/>
      <c r="AA30" s="1075">
        <v>2</v>
      </c>
      <c r="AB30" s="1075"/>
      <c r="AC30" s="1075"/>
      <c r="AD30" s="1075"/>
      <c r="AE30" s="1076"/>
      <c r="AF30" s="1050">
        <v>2</v>
      </c>
      <c r="AG30" s="1051"/>
      <c r="AH30" s="1051"/>
      <c r="AI30" s="1051"/>
      <c r="AJ30" s="1052"/>
      <c r="AK30" s="1011">
        <v>390</v>
      </c>
      <c r="AL30" s="1002"/>
      <c r="AM30" s="1002"/>
      <c r="AN30" s="1002"/>
      <c r="AO30" s="1002"/>
      <c r="AP30" s="1002" t="s">
        <v>570</v>
      </c>
      <c r="AQ30" s="1002"/>
      <c r="AR30" s="1002"/>
      <c r="AS30" s="1002"/>
      <c r="AT30" s="1002"/>
      <c r="AU30" s="1002" t="s">
        <v>570</v>
      </c>
      <c r="AV30" s="1002"/>
      <c r="AW30" s="1002"/>
      <c r="AX30" s="1002"/>
      <c r="AY30" s="1002"/>
      <c r="AZ30" s="1073" t="s">
        <v>570</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398</v>
      </c>
      <c r="C31" s="1069"/>
      <c r="D31" s="1069"/>
      <c r="E31" s="1069"/>
      <c r="F31" s="1069"/>
      <c r="G31" s="1069"/>
      <c r="H31" s="1069"/>
      <c r="I31" s="1069"/>
      <c r="J31" s="1069"/>
      <c r="K31" s="1069"/>
      <c r="L31" s="1069"/>
      <c r="M31" s="1069"/>
      <c r="N31" s="1069"/>
      <c r="O31" s="1069"/>
      <c r="P31" s="1070"/>
      <c r="Q31" s="1074">
        <v>282</v>
      </c>
      <c r="R31" s="1075"/>
      <c r="S31" s="1075"/>
      <c r="T31" s="1075"/>
      <c r="U31" s="1075"/>
      <c r="V31" s="1075">
        <v>271</v>
      </c>
      <c r="W31" s="1075"/>
      <c r="X31" s="1075"/>
      <c r="Y31" s="1075"/>
      <c r="Z31" s="1075"/>
      <c r="AA31" s="1075">
        <v>11</v>
      </c>
      <c r="AB31" s="1075"/>
      <c r="AC31" s="1075"/>
      <c r="AD31" s="1075"/>
      <c r="AE31" s="1076"/>
      <c r="AF31" s="1050">
        <v>11</v>
      </c>
      <c r="AG31" s="1051"/>
      <c r="AH31" s="1051"/>
      <c r="AI31" s="1051"/>
      <c r="AJ31" s="1052"/>
      <c r="AK31" s="1011">
        <v>100</v>
      </c>
      <c r="AL31" s="1002"/>
      <c r="AM31" s="1002"/>
      <c r="AN31" s="1002"/>
      <c r="AO31" s="1002"/>
      <c r="AP31" s="1002" t="s">
        <v>570</v>
      </c>
      <c r="AQ31" s="1002"/>
      <c r="AR31" s="1002"/>
      <c r="AS31" s="1002"/>
      <c r="AT31" s="1002"/>
      <c r="AU31" s="1002" t="s">
        <v>570</v>
      </c>
      <c r="AV31" s="1002"/>
      <c r="AW31" s="1002"/>
      <c r="AX31" s="1002"/>
      <c r="AY31" s="1002"/>
      <c r="AZ31" s="1073" t="s">
        <v>570</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399</v>
      </c>
      <c r="C32" s="1069"/>
      <c r="D32" s="1069"/>
      <c r="E32" s="1069"/>
      <c r="F32" s="1069"/>
      <c r="G32" s="1069"/>
      <c r="H32" s="1069"/>
      <c r="I32" s="1069"/>
      <c r="J32" s="1069"/>
      <c r="K32" s="1069"/>
      <c r="L32" s="1069"/>
      <c r="M32" s="1069"/>
      <c r="N32" s="1069"/>
      <c r="O32" s="1069"/>
      <c r="P32" s="1070"/>
      <c r="Q32" s="1074">
        <v>572</v>
      </c>
      <c r="R32" s="1075"/>
      <c r="S32" s="1075"/>
      <c r="T32" s="1075"/>
      <c r="U32" s="1075"/>
      <c r="V32" s="1075">
        <v>513</v>
      </c>
      <c r="W32" s="1075"/>
      <c r="X32" s="1075"/>
      <c r="Y32" s="1075"/>
      <c r="Z32" s="1075"/>
      <c r="AA32" s="1075">
        <v>60</v>
      </c>
      <c r="AB32" s="1075"/>
      <c r="AC32" s="1075"/>
      <c r="AD32" s="1075"/>
      <c r="AE32" s="1076"/>
      <c r="AF32" s="1050">
        <v>385</v>
      </c>
      <c r="AG32" s="1051"/>
      <c r="AH32" s="1051"/>
      <c r="AI32" s="1051"/>
      <c r="AJ32" s="1052"/>
      <c r="AK32" s="1011">
        <v>41</v>
      </c>
      <c r="AL32" s="1002"/>
      <c r="AM32" s="1002"/>
      <c r="AN32" s="1002"/>
      <c r="AO32" s="1002"/>
      <c r="AP32" s="1002">
        <v>2125</v>
      </c>
      <c r="AQ32" s="1002"/>
      <c r="AR32" s="1002"/>
      <c r="AS32" s="1002"/>
      <c r="AT32" s="1002"/>
      <c r="AU32" s="1002">
        <v>1392</v>
      </c>
      <c r="AV32" s="1002"/>
      <c r="AW32" s="1002"/>
      <c r="AX32" s="1002"/>
      <c r="AY32" s="1002"/>
      <c r="AZ32" s="1073" t="s">
        <v>570</v>
      </c>
      <c r="BA32" s="1073"/>
      <c r="BB32" s="1073"/>
      <c r="BC32" s="1073"/>
      <c r="BD32" s="1073"/>
      <c r="BE32" s="1063" t="s">
        <v>400</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401</v>
      </c>
      <c r="C33" s="1069"/>
      <c r="D33" s="1069"/>
      <c r="E33" s="1069"/>
      <c r="F33" s="1069"/>
      <c r="G33" s="1069"/>
      <c r="H33" s="1069"/>
      <c r="I33" s="1069"/>
      <c r="J33" s="1069"/>
      <c r="K33" s="1069"/>
      <c r="L33" s="1069"/>
      <c r="M33" s="1069"/>
      <c r="N33" s="1069"/>
      <c r="O33" s="1069"/>
      <c r="P33" s="1070"/>
      <c r="Q33" s="1074">
        <v>377</v>
      </c>
      <c r="R33" s="1075"/>
      <c r="S33" s="1075"/>
      <c r="T33" s="1075"/>
      <c r="U33" s="1075"/>
      <c r="V33" s="1075">
        <v>392</v>
      </c>
      <c r="W33" s="1075"/>
      <c r="X33" s="1075"/>
      <c r="Y33" s="1075"/>
      <c r="Z33" s="1075"/>
      <c r="AA33" s="1075">
        <v>-15</v>
      </c>
      <c r="AB33" s="1075"/>
      <c r="AC33" s="1075"/>
      <c r="AD33" s="1075"/>
      <c r="AE33" s="1076"/>
      <c r="AF33" s="1050">
        <v>29</v>
      </c>
      <c r="AG33" s="1051"/>
      <c r="AH33" s="1051"/>
      <c r="AI33" s="1051"/>
      <c r="AJ33" s="1052"/>
      <c r="AK33" s="1011">
        <v>390</v>
      </c>
      <c r="AL33" s="1002"/>
      <c r="AM33" s="1002"/>
      <c r="AN33" s="1002"/>
      <c r="AO33" s="1002"/>
      <c r="AP33" s="1002">
        <v>742</v>
      </c>
      <c r="AQ33" s="1002"/>
      <c r="AR33" s="1002"/>
      <c r="AS33" s="1002"/>
      <c r="AT33" s="1002"/>
      <c r="AU33" s="1002">
        <v>705</v>
      </c>
      <c r="AV33" s="1002"/>
      <c r="AW33" s="1002"/>
      <c r="AX33" s="1002"/>
      <c r="AY33" s="1002"/>
      <c r="AZ33" s="1073" t="s">
        <v>570</v>
      </c>
      <c r="BA33" s="1073"/>
      <c r="BB33" s="1073"/>
      <c r="BC33" s="1073"/>
      <c r="BD33" s="1073"/>
      <c r="BE33" s="1063" t="s">
        <v>402</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403</v>
      </c>
      <c r="C34" s="1069"/>
      <c r="D34" s="1069"/>
      <c r="E34" s="1069"/>
      <c r="F34" s="1069"/>
      <c r="G34" s="1069"/>
      <c r="H34" s="1069"/>
      <c r="I34" s="1069"/>
      <c r="J34" s="1069"/>
      <c r="K34" s="1069"/>
      <c r="L34" s="1069"/>
      <c r="M34" s="1069"/>
      <c r="N34" s="1069"/>
      <c r="O34" s="1069"/>
      <c r="P34" s="1070"/>
      <c r="Q34" s="1074">
        <v>55</v>
      </c>
      <c r="R34" s="1075"/>
      <c r="S34" s="1075"/>
      <c r="T34" s="1075"/>
      <c r="U34" s="1075"/>
      <c r="V34" s="1075">
        <v>46</v>
      </c>
      <c r="W34" s="1075"/>
      <c r="X34" s="1075"/>
      <c r="Y34" s="1075"/>
      <c r="Z34" s="1075"/>
      <c r="AA34" s="1075">
        <v>9</v>
      </c>
      <c r="AB34" s="1075"/>
      <c r="AC34" s="1075"/>
      <c r="AD34" s="1075"/>
      <c r="AE34" s="1076"/>
      <c r="AF34" s="1050">
        <v>9</v>
      </c>
      <c r="AG34" s="1051"/>
      <c r="AH34" s="1051"/>
      <c r="AI34" s="1051"/>
      <c r="AJ34" s="1052"/>
      <c r="AK34" s="1011" t="s">
        <v>570</v>
      </c>
      <c r="AL34" s="1002"/>
      <c r="AM34" s="1002"/>
      <c r="AN34" s="1002"/>
      <c r="AO34" s="1002"/>
      <c r="AP34" s="1002">
        <v>263</v>
      </c>
      <c r="AQ34" s="1002"/>
      <c r="AR34" s="1002"/>
      <c r="AS34" s="1002"/>
      <c r="AT34" s="1002"/>
      <c r="AU34" s="1002">
        <v>10</v>
      </c>
      <c r="AV34" s="1002"/>
      <c r="AW34" s="1002"/>
      <c r="AX34" s="1002"/>
      <c r="AY34" s="1002"/>
      <c r="AZ34" s="1073" t="s">
        <v>570</v>
      </c>
      <c r="BA34" s="1073"/>
      <c r="BB34" s="1073"/>
      <c r="BC34" s="1073"/>
      <c r="BD34" s="1073"/>
      <c r="BE34" s="1063" t="s">
        <v>404</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405</v>
      </c>
      <c r="C35" s="1069"/>
      <c r="D35" s="1069"/>
      <c r="E35" s="1069"/>
      <c r="F35" s="1069"/>
      <c r="G35" s="1069"/>
      <c r="H35" s="1069"/>
      <c r="I35" s="1069"/>
      <c r="J35" s="1069"/>
      <c r="K35" s="1069"/>
      <c r="L35" s="1069"/>
      <c r="M35" s="1069"/>
      <c r="N35" s="1069"/>
      <c r="O35" s="1069"/>
      <c r="P35" s="1070"/>
      <c r="Q35" s="1074">
        <v>343</v>
      </c>
      <c r="R35" s="1075"/>
      <c r="S35" s="1075"/>
      <c r="T35" s="1075"/>
      <c r="U35" s="1075"/>
      <c r="V35" s="1075">
        <v>339</v>
      </c>
      <c r="W35" s="1075"/>
      <c r="X35" s="1075"/>
      <c r="Y35" s="1075"/>
      <c r="Z35" s="1075"/>
      <c r="AA35" s="1075">
        <v>5</v>
      </c>
      <c r="AB35" s="1075"/>
      <c r="AC35" s="1075"/>
      <c r="AD35" s="1075"/>
      <c r="AE35" s="1076"/>
      <c r="AF35" s="1050">
        <v>5</v>
      </c>
      <c r="AG35" s="1051"/>
      <c r="AH35" s="1051"/>
      <c r="AI35" s="1051"/>
      <c r="AJ35" s="1052"/>
      <c r="AK35" s="1011">
        <v>296</v>
      </c>
      <c r="AL35" s="1002"/>
      <c r="AM35" s="1002"/>
      <c r="AN35" s="1002"/>
      <c r="AO35" s="1002"/>
      <c r="AP35" s="1002">
        <v>2144</v>
      </c>
      <c r="AQ35" s="1002"/>
      <c r="AR35" s="1002"/>
      <c r="AS35" s="1002"/>
      <c r="AT35" s="1002"/>
      <c r="AU35" s="1002">
        <v>2144</v>
      </c>
      <c r="AV35" s="1002"/>
      <c r="AW35" s="1002"/>
      <c r="AX35" s="1002"/>
      <c r="AY35" s="1002"/>
      <c r="AZ35" s="1073" t="s">
        <v>570</v>
      </c>
      <c r="BA35" s="1073"/>
      <c r="BB35" s="1073"/>
      <c r="BC35" s="1073"/>
      <c r="BD35" s="1073"/>
      <c r="BE35" s="1063" t="s">
        <v>406</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407</v>
      </c>
      <c r="C36" s="1069"/>
      <c r="D36" s="1069"/>
      <c r="E36" s="1069"/>
      <c r="F36" s="1069"/>
      <c r="G36" s="1069"/>
      <c r="H36" s="1069"/>
      <c r="I36" s="1069"/>
      <c r="J36" s="1069"/>
      <c r="K36" s="1069"/>
      <c r="L36" s="1069"/>
      <c r="M36" s="1069"/>
      <c r="N36" s="1069"/>
      <c r="O36" s="1069"/>
      <c r="P36" s="1070"/>
      <c r="Q36" s="1074">
        <v>799</v>
      </c>
      <c r="R36" s="1075"/>
      <c r="S36" s="1075"/>
      <c r="T36" s="1075"/>
      <c r="U36" s="1075"/>
      <c r="V36" s="1075">
        <v>787</v>
      </c>
      <c r="W36" s="1075"/>
      <c r="X36" s="1075"/>
      <c r="Y36" s="1075"/>
      <c r="Z36" s="1075"/>
      <c r="AA36" s="1075">
        <v>13</v>
      </c>
      <c r="AB36" s="1075"/>
      <c r="AC36" s="1075"/>
      <c r="AD36" s="1075"/>
      <c r="AE36" s="1076"/>
      <c r="AF36" s="1050">
        <v>13</v>
      </c>
      <c r="AG36" s="1051"/>
      <c r="AH36" s="1051"/>
      <c r="AI36" s="1051"/>
      <c r="AJ36" s="1052"/>
      <c r="AK36" s="1011">
        <v>460</v>
      </c>
      <c r="AL36" s="1002"/>
      <c r="AM36" s="1002"/>
      <c r="AN36" s="1002"/>
      <c r="AO36" s="1002"/>
      <c r="AP36" s="1002">
        <v>3459</v>
      </c>
      <c r="AQ36" s="1002"/>
      <c r="AR36" s="1002"/>
      <c r="AS36" s="1002"/>
      <c r="AT36" s="1002"/>
      <c r="AU36" s="1002">
        <v>3210</v>
      </c>
      <c r="AV36" s="1002"/>
      <c r="AW36" s="1002"/>
      <c r="AX36" s="1002"/>
      <c r="AY36" s="1002"/>
      <c r="AZ36" s="1073" t="s">
        <v>570</v>
      </c>
      <c r="BA36" s="1073"/>
      <c r="BB36" s="1073"/>
      <c r="BC36" s="1073"/>
      <c r="BD36" s="1073"/>
      <c r="BE36" s="1063" t="s">
        <v>406</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382</v>
      </c>
      <c r="B63" s="975" t="s">
        <v>409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601</v>
      </c>
      <c r="AG63" s="990"/>
      <c r="AH63" s="990"/>
      <c r="AI63" s="990"/>
      <c r="AJ63" s="1061"/>
      <c r="AK63" s="1062"/>
      <c r="AL63" s="994"/>
      <c r="AM63" s="994"/>
      <c r="AN63" s="994"/>
      <c r="AO63" s="994"/>
      <c r="AP63" s="990">
        <v>8740</v>
      </c>
      <c r="AQ63" s="990"/>
      <c r="AR63" s="990"/>
      <c r="AS63" s="990"/>
      <c r="AT63" s="990"/>
      <c r="AU63" s="990">
        <v>7461</v>
      </c>
      <c r="AV63" s="990"/>
      <c r="AW63" s="990"/>
      <c r="AX63" s="990"/>
      <c r="AY63" s="990"/>
      <c r="AZ63" s="1056"/>
      <c r="BA63" s="1056"/>
      <c r="BB63" s="1056"/>
      <c r="BC63" s="1056"/>
      <c r="BD63" s="1056"/>
      <c r="BE63" s="991"/>
      <c r="BF63" s="991"/>
      <c r="BG63" s="991"/>
      <c r="BH63" s="991"/>
      <c r="BI63" s="992"/>
      <c r="BJ63" s="1057" t="s">
        <v>410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412</v>
      </c>
      <c r="B66" s="1027"/>
      <c r="C66" s="1027"/>
      <c r="D66" s="1027"/>
      <c r="E66" s="1027"/>
      <c r="F66" s="1027"/>
      <c r="G66" s="1027"/>
      <c r="H66" s="1027"/>
      <c r="I66" s="1027"/>
      <c r="J66" s="1027"/>
      <c r="K66" s="1027"/>
      <c r="L66" s="1027"/>
      <c r="M66" s="1027"/>
      <c r="N66" s="1027"/>
      <c r="O66" s="1027"/>
      <c r="P66" s="1028"/>
      <c r="Q66" s="1032" t="s">
        <v>413</v>
      </c>
      <c r="R66" s="1033"/>
      <c r="S66" s="1033"/>
      <c r="T66" s="1033"/>
      <c r="U66" s="1034"/>
      <c r="V66" s="1032" t="s">
        <v>414</v>
      </c>
      <c r="W66" s="1033"/>
      <c r="X66" s="1033"/>
      <c r="Y66" s="1033"/>
      <c r="Z66" s="1034"/>
      <c r="AA66" s="1032" t="s">
        <v>415</v>
      </c>
      <c r="AB66" s="1033"/>
      <c r="AC66" s="1033"/>
      <c r="AD66" s="1033"/>
      <c r="AE66" s="1034"/>
      <c r="AF66" s="1038" t="s">
        <v>416</v>
      </c>
      <c r="AG66" s="1039"/>
      <c r="AH66" s="1039"/>
      <c r="AI66" s="1039"/>
      <c r="AJ66" s="1040"/>
      <c r="AK66" s="1032" t="s">
        <v>417</v>
      </c>
      <c r="AL66" s="1027"/>
      <c r="AM66" s="1027"/>
      <c r="AN66" s="1027"/>
      <c r="AO66" s="1028"/>
      <c r="AP66" s="1032" t="s">
        <v>392</v>
      </c>
      <c r="AQ66" s="1033"/>
      <c r="AR66" s="1033"/>
      <c r="AS66" s="1033"/>
      <c r="AT66" s="1034"/>
      <c r="AU66" s="1032" t="s">
        <v>418</v>
      </c>
      <c r="AV66" s="1033"/>
      <c r="AW66" s="1033"/>
      <c r="AX66" s="1033"/>
      <c r="AY66" s="1034"/>
      <c r="AZ66" s="1032" t="s">
        <v>369</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572</v>
      </c>
      <c r="C68" s="1017"/>
      <c r="D68" s="1017"/>
      <c r="E68" s="1017"/>
      <c r="F68" s="1017"/>
      <c r="G68" s="1017"/>
      <c r="H68" s="1017"/>
      <c r="I68" s="1017"/>
      <c r="J68" s="1017"/>
      <c r="K68" s="1017"/>
      <c r="L68" s="1017"/>
      <c r="M68" s="1017"/>
      <c r="N68" s="1017"/>
      <c r="O68" s="1017"/>
      <c r="P68" s="1018"/>
      <c r="Q68" s="1019">
        <v>1010</v>
      </c>
      <c r="R68" s="1013"/>
      <c r="S68" s="1013"/>
      <c r="T68" s="1013"/>
      <c r="U68" s="1013"/>
      <c r="V68" s="1013">
        <v>1005</v>
      </c>
      <c r="W68" s="1013"/>
      <c r="X68" s="1013"/>
      <c r="Y68" s="1013"/>
      <c r="Z68" s="1013"/>
      <c r="AA68" s="1013">
        <v>5</v>
      </c>
      <c r="AB68" s="1013"/>
      <c r="AC68" s="1013"/>
      <c r="AD68" s="1013"/>
      <c r="AE68" s="1013"/>
      <c r="AF68" s="1013">
        <v>5</v>
      </c>
      <c r="AG68" s="1013"/>
      <c r="AH68" s="1013"/>
      <c r="AI68" s="1013"/>
      <c r="AJ68" s="1013"/>
      <c r="AK68" s="1013">
        <v>0</v>
      </c>
      <c r="AL68" s="1013"/>
      <c r="AM68" s="1013"/>
      <c r="AN68" s="1013"/>
      <c r="AO68" s="1013"/>
      <c r="AP68" s="1013" t="s">
        <v>576</v>
      </c>
      <c r="AQ68" s="1013"/>
      <c r="AR68" s="1013"/>
      <c r="AS68" s="1013"/>
      <c r="AT68" s="1013"/>
      <c r="AU68" s="1013" t="s">
        <v>576</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573</v>
      </c>
      <c r="C69" s="1006"/>
      <c r="D69" s="1006"/>
      <c r="E69" s="1006"/>
      <c r="F69" s="1006"/>
      <c r="G69" s="1006"/>
      <c r="H69" s="1006"/>
      <c r="I69" s="1006"/>
      <c r="J69" s="1006"/>
      <c r="K69" s="1006"/>
      <c r="L69" s="1006"/>
      <c r="M69" s="1006"/>
      <c r="N69" s="1006"/>
      <c r="O69" s="1006"/>
      <c r="P69" s="1007"/>
      <c r="Q69" s="1008">
        <v>400544</v>
      </c>
      <c r="R69" s="1002"/>
      <c r="S69" s="1002"/>
      <c r="T69" s="1002"/>
      <c r="U69" s="1002"/>
      <c r="V69" s="1002">
        <v>397780</v>
      </c>
      <c r="W69" s="1002"/>
      <c r="X69" s="1002"/>
      <c r="Y69" s="1002"/>
      <c r="Z69" s="1002"/>
      <c r="AA69" s="1002">
        <v>2764</v>
      </c>
      <c r="AB69" s="1002"/>
      <c r="AC69" s="1002"/>
      <c r="AD69" s="1002"/>
      <c r="AE69" s="1002"/>
      <c r="AF69" s="1002">
        <v>2764</v>
      </c>
      <c r="AG69" s="1002"/>
      <c r="AH69" s="1002"/>
      <c r="AI69" s="1002"/>
      <c r="AJ69" s="1002"/>
      <c r="AK69" s="1002">
        <v>725</v>
      </c>
      <c r="AL69" s="1002"/>
      <c r="AM69" s="1002"/>
      <c r="AN69" s="1002"/>
      <c r="AO69" s="1002"/>
      <c r="AP69" s="1002" t="s">
        <v>576</v>
      </c>
      <c r="AQ69" s="1002"/>
      <c r="AR69" s="1002"/>
      <c r="AS69" s="1002"/>
      <c r="AT69" s="1002"/>
      <c r="AU69" s="1002" t="s">
        <v>576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574</v>
      </c>
      <c r="C70" s="1006"/>
      <c r="D70" s="1006"/>
      <c r="E70" s="1006"/>
      <c r="F70" s="1006"/>
      <c r="G70" s="1006"/>
      <c r="H70" s="1006"/>
      <c r="I70" s="1006"/>
      <c r="J70" s="1006"/>
      <c r="K70" s="1006"/>
      <c r="L70" s="1006"/>
      <c r="M70" s="1006"/>
      <c r="N70" s="1006"/>
      <c r="O70" s="1006"/>
      <c r="P70" s="1007"/>
      <c r="Q70" s="1008">
        <v>688</v>
      </c>
      <c r="R70" s="1002"/>
      <c r="S70" s="1002"/>
      <c r="T70" s="1002"/>
      <c r="U70" s="1002"/>
      <c r="V70" s="1002">
        <v>663</v>
      </c>
      <c r="W70" s="1002"/>
      <c r="X70" s="1002"/>
      <c r="Y70" s="1002"/>
      <c r="Z70" s="1002"/>
      <c r="AA70" s="1002">
        <v>25</v>
      </c>
      <c r="AB70" s="1002"/>
      <c r="AC70" s="1002"/>
      <c r="AD70" s="1002"/>
      <c r="AE70" s="1002"/>
      <c r="AF70" s="1002">
        <v>25</v>
      </c>
      <c r="AG70" s="1002"/>
      <c r="AH70" s="1002"/>
      <c r="AI70" s="1002"/>
      <c r="AJ70" s="1002"/>
      <c r="AK70" s="1002">
        <v>30</v>
      </c>
      <c r="AL70" s="1002"/>
      <c r="AM70" s="1002"/>
      <c r="AN70" s="1002"/>
      <c r="AO70" s="1002"/>
      <c r="AP70" s="1002" t="s">
        <v>576</v>
      </c>
      <c r="AQ70" s="1002"/>
      <c r="AR70" s="1002"/>
      <c r="AS70" s="1002"/>
      <c r="AT70" s="1002"/>
      <c r="AU70" s="1002" t="s">
        <v>576</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575</v>
      </c>
      <c r="C71" s="1006"/>
      <c r="D71" s="1006"/>
      <c r="E71" s="1006"/>
      <c r="F71" s="1006"/>
      <c r="G71" s="1006"/>
      <c r="H71" s="1006"/>
      <c r="I71" s="1006"/>
      <c r="J71" s="1006"/>
      <c r="K71" s="1006"/>
      <c r="L71" s="1006"/>
      <c r="M71" s="1006"/>
      <c r="N71" s="1006"/>
      <c r="O71" s="1006"/>
      <c r="P71" s="1007"/>
      <c r="Q71" s="1008">
        <v>6201</v>
      </c>
      <c r="R71" s="1002"/>
      <c r="S71" s="1002"/>
      <c r="T71" s="1002"/>
      <c r="U71" s="1002"/>
      <c r="V71" s="1002">
        <v>5806</v>
      </c>
      <c r="W71" s="1002"/>
      <c r="X71" s="1002"/>
      <c r="Y71" s="1002"/>
      <c r="Z71" s="1002"/>
      <c r="AA71" s="1002">
        <v>394</v>
      </c>
      <c r="AB71" s="1002"/>
      <c r="AC71" s="1002"/>
      <c r="AD71" s="1002"/>
      <c r="AE71" s="1002"/>
      <c r="AF71" s="1002">
        <v>394</v>
      </c>
      <c r="AG71" s="1002"/>
      <c r="AH71" s="1002"/>
      <c r="AI71" s="1002"/>
      <c r="AJ71" s="1002"/>
      <c r="AK71" s="1002" t="s">
        <v>576</v>
      </c>
      <c r="AL71" s="1002"/>
      <c r="AM71" s="1002"/>
      <c r="AN71" s="1002"/>
      <c r="AO71" s="1002"/>
      <c r="AP71" s="1002" t="s">
        <v>576</v>
      </c>
      <c r="AQ71" s="1002"/>
      <c r="AR71" s="1002"/>
      <c r="AS71" s="1002"/>
      <c r="AT71" s="1002"/>
      <c r="AU71" s="1002" t="s">
        <v>576</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3188</v>
      </c>
      <c r="AG88" s="990"/>
      <c r="AH88" s="990"/>
      <c r="AI88" s="990"/>
      <c r="AJ88" s="990"/>
      <c r="AK88" s="994"/>
      <c r="AL88" s="994"/>
      <c r="AM88" s="994"/>
      <c r="AN88" s="994"/>
      <c r="AO88" s="994"/>
      <c r="AP88" s="990" t="s">
        <v>576</v>
      </c>
      <c r="AQ88" s="990"/>
      <c r="AR88" s="990"/>
      <c r="AS88" s="990"/>
      <c r="AT88" s="990"/>
      <c r="AU88" s="990" t="s">
        <v>576</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420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80</v>
      </c>
      <c r="CS102" s="982"/>
      <c r="CT102" s="982"/>
      <c r="CU102" s="982"/>
      <c r="CV102" s="983"/>
      <c r="CW102" s="981">
        <v>0</v>
      </c>
      <c r="CX102" s="982"/>
      <c r="CY102" s="982"/>
      <c r="CZ102" s="982"/>
      <c r="DA102" s="983"/>
      <c r="DB102" s="981" t="s">
        <v>584</v>
      </c>
      <c r="DC102" s="982"/>
      <c r="DD102" s="982"/>
      <c r="DE102" s="982"/>
      <c r="DF102" s="983"/>
      <c r="DG102" s="981" t="s">
        <v>576</v>
      </c>
      <c r="DH102" s="982"/>
      <c r="DI102" s="982"/>
      <c r="DJ102" s="982"/>
      <c r="DK102" s="983"/>
      <c r="DL102" s="981" t="s">
        <v>585</v>
      </c>
      <c r="DM102" s="982"/>
      <c r="DN102" s="982"/>
      <c r="DO102" s="982"/>
      <c r="DP102" s="983"/>
      <c r="DQ102" s="981" t="s">
        <v>576</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428</v>
      </c>
      <c r="AB109" s="925"/>
      <c r="AC109" s="925"/>
      <c r="AD109" s="925"/>
      <c r="AE109" s="926"/>
      <c r="AF109" s="927" t="s">
        <v>300</v>
      </c>
      <c r="AG109" s="925"/>
      <c r="AH109" s="925"/>
      <c r="AI109" s="925"/>
      <c r="AJ109" s="926"/>
      <c r="AK109" s="927" t="s">
        <v>299</v>
      </c>
      <c r="AL109" s="925"/>
      <c r="AM109" s="925"/>
      <c r="AN109" s="925"/>
      <c r="AO109" s="926"/>
      <c r="AP109" s="927" t="s">
        <v>429</v>
      </c>
      <c r="AQ109" s="925"/>
      <c r="AR109" s="925"/>
      <c r="AS109" s="925"/>
      <c r="AT109" s="956"/>
      <c r="AU109" s="924" t="s">
        <v>427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428</v>
      </c>
      <c r="BR109" s="925"/>
      <c r="BS109" s="925"/>
      <c r="BT109" s="925"/>
      <c r="BU109" s="926"/>
      <c r="BV109" s="927" t="s">
        <v>300</v>
      </c>
      <c r="BW109" s="925"/>
      <c r="BX109" s="925"/>
      <c r="BY109" s="925"/>
      <c r="BZ109" s="926"/>
      <c r="CA109" s="927" t="s">
        <v>299</v>
      </c>
      <c r="CB109" s="925"/>
      <c r="CC109" s="925"/>
      <c r="CD109" s="925"/>
      <c r="CE109" s="926"/>
      <c r="CF109" s="963" t="s">
        <v>429</v>
      </c>
      <c r="CG109" s="963"/>
      <c r="CH109" s="963"/>
      <c r="CI109" s="963"/>
      <c r="CJ109" s="963"/>
      <c r="CK109" s="927" t="s">
        <v>430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428</v>
      </c>
      <c r="DH109" s="925"/>
      <c r="DI109" s="925"/>
      <c r="DJ109" s="925"/>
      <c r="DK109" s="926"/>
      <c r="DL109" s="927" t="s">
        <v>300</v>
      </c>
      <c r="DM109" s="925"/>
      <c r="DN109" s="925"/>
      <c r="DO109" s="925"/>
      <c r="DP109" s="926"/>
      <c r="DQ109" s="927" t="s">
        <v>299</v>
      </c>
      <c r="DR109" s="925"/>
      <c r="DS109" s="925"/>
      <c r="DT109" s="925"/>
      <c r="DU109" s="926"/>
      <c r="DV109" s="927" t="s">
        <v>429</v>
      </c>
      <c r="DW109" s="925"/>
      <c r="DX109" s="925"/>
      <c r="DY109" s="925"/>
      <c r="DZ109" s="956"/>
    </row>
    <row r="110" spans="1:131" s="226" customFormat="1" ht="26.25" customHeight="1">
      <c r="A110" s="827" t="s">
        <v>431</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2658661</v>
      </c>
      <c r="AB110" s="918"/>
      <c r="AC110" s="918"/>
      <c r="AD110" s="918"/>
      <c r="AE110" s="919"/>
      <c r="AF110" s="920">
        <v>2486820</v>
      </c>
      <c r="AG110" s="918"/>
      <c r="AH110" s="918"/>
      <c r="AI110" s="918"/>
      <c r="AJ110" s="919"/>
      <c r="AK110" s="920">
        <v>2395874</v>
      </c>
      <c r="AL110" s="918"/>
      <c r="AM110" s="918"/>
      <c r="AN110" s="918"/>
      <c r="AO110" s="919"/>
      <c r="AP110" s="921">
        <v>31.6</v>
      </c>
      <c r="AQ110" s="922"/>
      <c r="AR110" s="922"/>
      <c r="AS110" s="922"/>
      <c r="AT110" s="923"/>
      <c r="AU110" s="957" t="s">
        <v>68</v>
      </c>
      <c r="AV110" s="958"/>
      <c r="AW110" s="958"/>
      <c r="AX110" s="958"/>
      <c r="AY110" s="958"/>
      <c r="AZ110" s="883" t="s">
        <v>432</v>
      </c>
      <c r="BA110" s="828"/>
      <c r="BB110" s="828"/>
      <c r="BC110" s="828"/>
      <c r="BD110" s="828"/>
      <c r="BE110" s="828"/>
      <c r="BF110" s="828"/>
      <c r="BG110" s="828"/>
      <c r="BH110" s="828"/>
      <c r="BI110" s="828"/>
      <c r="BJ110" s="828"/>
      <c r="BK110" s="828"/>
      <c r="BL110" s="828"/>
      <c r="BM110" s="828"/>
      <c r="BN110" s="828"/>
      <c r="BO110" s="828"/>
      <c r="BP110" s="829"/>
      <c r="BQ110" s="884">
        <v>18386450</v>
      </c>
      <c r="BR110" s="865"/>
      <c r="BS110" s="865"/>
      <c r="BT110" s="865"/>
      <c r="BU110" s="865"/>
      <c r="BV110" s="865">
        <v>17337567</v>
      </c>
      <c r="BW110" s="865"/>
      <c r="BX110" s="865"/>
      <c r="BY110" s="865"/>
      <c r="BZ110" s="865"/>
      <c r="CA110" s="865">
        <v>17350421</v>
      </c>
      <c r="CB110" s="865"/>
      <c r="CC110" s="865"/>
      <c r="CD110" s="865"/>
      <c r="CE110" s="865"/>
      <c r="CF110" s="889">
        <v>228.8</v>
      </c>
      <c r="CG110" s="890"/>
      <c r="CH110" s="890"/>
      <c r="CI110" s="890"/>
      <c r="CJ110" s="890"/>
      <c r="CK110" s="953" t="s">
        <v>433</v>
      </c>
      <c r="CL110" s="839"/>
      <c r="CM110" s="914" t="s">
        <v>434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v>32076</v>
      </c>
      <c r="DH110" s="865"/>
      <c r="DI110" s="865"/>
      <c r="DJ110" s="865"/>
      <c r="DK110" s="865"/>
      <c r="DL110" s="865">
        <v>30888</v>
      </c>
      <c r="DM110" s="865"/>
      <c r="DN110" s="865"/>
      <c r="DO110" s="865"/>
      <c r="DP110" s="865"/>
      <c r="DQ110" s="865">
        <v>17820</v>
      </c>
      <c r="DR110" s="865"/>
      <c r="DS110" s="865"/>
      <c r="DT110" s="865"/>
      <c r="DU110" s="865"/>
      <c r="DV110" s="866">
        <v>0.2</v>
      </c>
      <c r="DW110" s="866"/>
      <c r="DX110" s="866"/>
      <c r="DY110" s="866"/>
      <c r="DZ110" s="867"/>
    </row>
    <row r="111" spans="1:131" s="226" customFormat="1" ht="26.25" customHeight="1">
      <c r="A111" s="794" t="s">
        <v>435</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124</v>
      </c>
      <c r="AB111" s="946"/>
      <c r="AC111" s="946"/>
      <c r="AD111" s="946"/>
      <c r="AE111" s="947"/>
      <c r="AF111" s="948" t="s">
        <v>124</v>
      </c>
      <c r="AG111" s="946"/>
      <c r="AH111" s="946"/>
      <c r="AI111" s="946"/>
      <c r="AJ111" s="947"/>
      <c r="AK111" s="948" t="s">
        <v>124</v>
      </c>
      <c r="AL111" s="946"/>
      <c r="AM111" s="946"/>
      <c r="AN111" s="946"/>
      <c r="AO111" s="947"/>
      <c r="AP111" s="949" t="s">
        <v>124</v>
      </c>
      <c r="AQ111" s="950"/>
      <c r="AR111" s="950"/>
      <c r="AS111" s="950"/>
      <c r="AT111" s="951"/>
      <c r="AU111" s="959"/>
      <c r="AV111" s="960"/>
      <c r="AW111" s="960"/>
      <c r="AX111" s="960"/>
      <c r="AY111" s="960"/>
      <c r="AZ111" s="835" t="s">
        <v>436</v>
      </c>
      <c r="BA111" s="770"/>
      <c r="BB111" s="770"/>
      <c r="BC111" s="770"/>
      <c r="BD111" s="770"/>
      <c r="BE111" s="770"/>
      <c r="BF111" s="770"/>
      <c r="BG111" s="770"/>
      <c r="BH111" s="770"/>
      <c r="BI111" s="770"/>
      <c r="BJ111" s="770"/>
      <c r="BK111" s="770"/>
      <c r="BL111" s="770"/>
      <c r="BM111" s="770"/>
      <c r="BN111" s="770"/>
      <c r="BO111" s="770"/>
      <c r="BP111" s="771"/>
      <c r="BQ111" s="836">
        <v>78145</v>
      </c>
      <c r="BR111" s="837"/>
      <c r="BS111" s="837"/>
      <c r="BT111" s="837"/>
      <c r="BU111" s="837"/>
      <c r="BV111" s="837">
        <v>69350</v>
      </c>
      <c r="BW111" s="837"/>
      <c r="BX111" s="837"/>
      <c r="BY111" s="837"/>
      <c r="BZ111" s="837"/>
      <c r="CA111" s="837">
        <v>50494</v>
      </c>
      <c r="CB111" s="837"/>
      <c r="CC111" s="837"/>
      <c r="CD111" s="837"/>
      <c r="CE111" s="837"/>
      <c r="CF111" s="898">
        <v>0.7</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438</v>
      </c>
      <c r="DH111" s="837"/>
      <c r="DI111" s="837"/>
      <c r="DJ111" s="837"/>
      <c r="DK111" s="837"/>
      <c r="DL111" s="837" t="s">
        <v>124</v>
      </c>
      <c r="DM111" s="837"/>
      <c r="DN111" s="837"/>
      <c r="DO111" s="837"/>
      <c r="DP111" s="837"/>
      <c r="DQ111" s="837" t="s">
        <v>384</v>
      </c>
      <c r="DR111" s="837"/>
      <c r="DS111" s="837"/>
      <c r="DT111" s="837"/>
      <c r="DU111" s="837"/>
      <c r="DV111" s="814" t="s">
        <v>124</v>
      </c>
      <c r="DW111" s="814"/>
      <c r="DX111" s="814"/>
      <c r="DY111" s="814"/>
      <c r="DZ111" s="815"/>
    </row>
    <row r="112" spans="1:131" s="226" customFormat="1" ht="26.25" customHeight="1">
      <c r="A112" s="939" t="s">
        <v>439</v>
      </c>
      <c r="B112" s="940"/>
      <c r="C112" s="770" t="s">
        <v>440</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384</v>
      </c>
      <c r="AB112" s="800"/>
      <c r="AC112" s="800"/>
      <c r="AD112" s="800"/>
      <c r="AE112" s="801"/>
      <c r="AF112" s="802" t="s">
        <v>384</v>
      </c>
      <c r="AG112" s="800"/>
      <c r="AH112" s="800"/>
      <c r="AI112" s="800"/>
      <c r="AJ112" s="801"/>
      <c r="AK112" s="802" t="s">
        <v>124</v>
      </c>
      <c r="AL112" s="800"/>
      <c r="AM112" s="800"/>
      <c r="AN112" s="800"/>
      <c r="AO112" s="801"/>
      <c r="AP112" s="847" t="s">
        <v>384</v>
      </c>
      <c r="AQ112" s="848"/>
      <c r="AR112" s="848"/>
      <c r="AS112" s="848"/>
      <c r="AT112" s="849"/>
      <c r="AU112" s="959"/>
      <c r="AV112" s="960"/>
      <c r="AW112" s="960"/>
      <c r="AX112" s="960"/>
      <c r="AY112" s="960"/>
      <c r="AZ112" s="835" t="s">
        <v>441</v>
      </c>
      <c r="BA112" s="770"/>
      <c r="BB112" s="770"/>
      <c r="BC112" s="770"/>
      <c r="BD112" s="770"/>
      <c r="BE112" s="770"/>
      <c r="BF112" s="770"/>
      <c r="BG112" s="770"/>
      <c r="BH112" s="770"/>
      <c r="BI112" s="770"/>
      <c r="BJ112" s="770"/>
      <c r="BK112" s="770"/>
      <c r="BL112" s="770"/>
      <c r="BM112" s="770"/>
      <c r="BN112" s="770"/>
      <c r="BO112" s="770"/>
      <c r="BP112" s="771"/>
      <c r="BQ112" s="836">
        <v>8556901</v>
      </c>
      <c r="BR112" s="837"/>
      <c r="BS112" s="837"/>
      <c r="BT112" s="837"/>
      <c r="BU112" s="837"/>
      <c r="BV112" s="837">
        <v>8016945</v>
      </c>
      <c r="BW112" s="837"/>
      <c r="BX112" s="837"/>
      <c r="BY112" s="837"/>
      <c r="BZ112" s="837"/>
      <c r="CA112" s="837">
        <v>7460946</v>
      </c>
      <c r="CB112" s="837"/>
      <c r="CC112" s="837"/>
      <c r="CD112" s="837"/>
      <c r="CE112" s="837"/>
      <c r="CF112" s="898">
        <v>98.4</v>
      </c>
      <c r="CG112" s="899"/>
      <c r="CH112" s="899"/>
      <c r="CI112" s="899"/>
      <c r="CJ112" s="899"/>
      <c r="CK112" s="954"/>
      <c r="CL112" s="841"/>
      <c r="CM112" s="844" t="s">
        <v>442</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384</v>
      </c>
      <c r="DH112" s="837"/>
      <c r="DI112" s="837"/>
      <c r="DJ112" s="837"/>
      <c r="DK112" s="837"/>
      <c r="DL112" s="837" t="s">
        <v>384</v>
      </c>
      <c r="DM112" s="837"/>
      <c r="DN112" s="837"/>
      <c r="DO112" s="837"/>
      <c r="DP112" s="837"/>
      <c r="DQ112" s="837" t="s">
        <v>384</v>
      </c>
      <c r="DR112" s="837"/>
      <c r="DS112" s="837"/>
      <c r="DT112" s="837"/>
      <c r="DU112" s="837"/>
      <c r="DV112" s="814" t="s">
        <v>124</v>
      </c>
      <c r="DW112" s="814"/>
      <c r="DX112" s="814"/>
      <c r="DY112" s="814"/>
      <c r="DZ112" s="815"/>
    </row>
    <row r="113" spans="1:130" s="226" customFormat="1" ht="26.25" customHeight="1">
      <c r="A113" s="941"/>
      <c r="B113" s="942"/>
      <c r="C113" s="770" t="s">
        <v>443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833944</v>
      </c>
      <c r="AB113" s="946"/>
      <c r="AC113" s="946"/>
      <c r="AD113" s="946"/>
      <c r="AE113" s="947"/>
      <c r="AF113" s="948">
        <v>818454</v>
      </c>
      <c r="AG113" s="946"/>
      <c r="AH113" s="946"/>
      <c r="AI113" s="946"/>
      <c r="AJ113" s="947"/>
      <c r="AK113" s="948">
        <v>810601</v>
      </c>
      <c r="AL113" s="946"/>
      <c r="AM113" s="946"/>
      <c r="AN113" s="946"/>
      <c r="AO113" s="947"/>
      <c r="AP113" s="949">
        <v>10.7</v>
      </c>
      <c r="AQ113" s="950"/>
      <c r="AR113" s="950"/>
      <c r="AS113" s="950"/>
      <c r="AT113" s="951"/>
      <c r="AU113" s="959"/>
      <c r="AV113" s="960"/>
      <c r="AW113" s="960"/>
      <c r="AX113" s="960"/>
      <c r="AY113" s="960"/>
      <c r="AZ113" s="835" t="s">
        <v>444</v>
      </c>
      <c r="BA113" s="770"/>
      <c r="BB113" s="770"/>
      <c r="BC113" s="770"/>
      <c r="BD113" s="770"/>
      <c r="BE113" s="770"/>
      <c r="BF113" s="770"/>
      <c r="BG113" s="770"/>
      <c r="BH113" s="770"/>
      <c r="BI113" s="770"/>
      <c r="BJ113" s="770"/>
      <c r="BK113" s="770"/>
      <c r="BL113" s="770"/>
      <c r="BM113" s="770"/>
      <c r="BN113" s="770"/>
      <c r="BO113" s="770"/>
      <c r="BP113" s="771"/>
      <c r="BQ113" s="836">
        <v>1493</v>
      </c>
      <c r="BR113" s="837"/>
      <c r="BS113" s="837"/>
      <c r="BT113" s="837"/>
      <c r="BU113" s="837"/>
      <c r="BV113" s="837" t="s">
        <v>384</v>
      </c>
      <c r="BW113" s="837"/>
      <c r="BX113" s="837"/>
      <c r="BY113" s="837"/>
      <c r="BZ113" s="837"/>
      <c r="CA113" s="837" t="s">
        <v>410</v>
      </c>
      <c r="CB113" s="837"/>
      <c r="CC113" s="837"/>
      <c r="CD113" s="837"/>
      <c r="CE113" s="837"/>
      <c r="CF113" s="898" t="s">
        <v>124</v>
      </c>
      <c r="CG113" s="899"/>
      <c r="CH113" s="899"/>
      <c r="CI113" s="899"/>
      <c r="CJ113" s="899"/>
      <c r="CK113" s="954"/>
      <c r="CL113" s="841"/>
      <c r="CM113" s="844" t="s">
        <v>445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384</v>
      </c>
      <c r="DH113" s="800"/>
      <c r="DI113" s="800"/>
      <c r="DJ113" s="800"/>
      <c r="DK113" s="801"/>
      <c r="DL113" s="802" t="s">
        <v>124</v>
      </c>
      <c r="DM113" s="800"/>
      <c r="DN113" s="800"/>
      <c r="DO113" s="800"/>
      <c r="DP113" s="801"/>
      <c r="DQ113" s="802" t="s">
        <v>410</v>
      </c>
      <c r="DR113" s="800"/>
      <c r="DS113" s="800"/>
      <c r="DT113" s="800"/>
      <c r="DU113" s="801"/>
      <c r="DV113" s="847" t="s">
        <v>384</v>
      </c>
      <c r="DW113" s="848"/>
      <c r="DX113" s="848"/>
      <c r="DY113" s="848"/>
      <c r="DZ113" s="849"/>
    </row>
    <row r="114" spans="1:130" s="226" customFormat="1" ht="26.25" customHeight="1">
      <c r="A114" s="941"/>
      <c r="B114" s="942"/>
      <c r="C114" s="770" t="s">
        <v>446</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570</v>
      </c>
      <c r="AB114" s="800"/>
      <c r="AC114" s="800"/>
      <c r="AD114" s="800"/>
      <c r="AE114" s="801"/>
      <c r="AF114" s="802">
        <v>530</v>
      </c>
      <c r="AG114" s="800"/>
      <c r="AH114" s="800"/>
      <c r="AI114" s="800"/>
      <c r="AJ114" s="801"/>
      <c r="AK114" s="802" t="s">
        <v>384</v>
      </c>
      <c r="AL114" s="800"/>
      <c r="AM114" s="800"/>
      <c r="AN114" s="800"/>
      <c r="AO114" s="801"/>
      <c r="AP114" s="847" t="s">
        <v>384</v>
      </c>
      <c r="AQ114" s="848"/>
      <c r="AR114" s="848"/>
      <c r="AS114" s="848"/>
      <c r="AT114" s="849"/>
      <c r="AU114" s="959"/>
      <c r="AV114" s="960"/>
      <c r="AW114" s="960"/>
      <c r="AX114" s="960"/>
      <c r="AY114" s="960"/>
      <c r="AZ114" s="835" t="s">
        <v>447</v>
      </c>
      <c r="BA114" s="770"/>
      <c r="BB114" s="770"/>
      <c r="BC114" s="770"/>
      <c r="BD114" s="770"/>
      <c r="BE114" s="770"/>
      <c r="BF114" s="770"/>
      <c r="BG114" s="770"/>
      <c r="BH114" s="770"/>
      <c r="BI114" s="770"/>
      <c r="BJ114" s="770"/>
      <c r="BK114" s="770"/>
      <c r="BL114" s="770"/>
      <c r="BM114" s="770"/>
      <c r="BN114" s="770"/>
      <c r="BO114" s="770"/>
      <c r="BP114" s="771"/>
      <c r="BQ114" s="836">
        <v>2770951</v>
      </c>
      <c r="BR114" s="837"/>
      <c r="BS114" s="837"/>
      <c r="BT114" s="837"/>
      <c r="BU114" s="837"/>
      <c r="BV114" s="837">
        <v>2798166</v>
      </c>
      <c r="BW114" s="837"/>
      <c r="BX114" s="837"/>
      <c r="BY114" s="837"/>
      <c r="BZ114" s="837"/>
      <c r="CA114" s="837">
        <v>2833699</v>
      </c>
      <c r="CB114" s="837"/>
      <c r="CC114" s="837"/>
      <c r="CD114" s="837"/>
      <c r="CE114" s="837"/>
      <c r="CF114" s="898">
        <v>37.4</v>
      </c>
      <c r="CG114" s="899"/>
      <c r="CH114" s="899"/>
      <c r="CI114" s="899"/>
      <c r="CJ114" s="899"/>
      <c r="CK114" s="954"/>
      <c r="CL114" s="841"/>
      <c r="CM114" s="844" t="s">
        <v>448</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410</v>
      </c>
      <c r="DH114" s="800"/>
      <c r="DI114" s="800"/>
      <c r="DJ114" s="800"/>
      <c r="DK114" s="801"/>
      <c r="DL114" s="802" t="s">
        <v>384</v>
      </c>
      <c r="DM114" s="800"/>
      <c r="DN114" s="800"/>
      <c r="DO114" s="800"/>
      <c r="DP114" s="801"/>
      <c r="DQ114" s="802" t="s">
        <v>384</v>
      </c>
      <c r="DR114" s="800"/>
      <c r="DS114" s="800"/>
      <c r="DT114" s="800"/>
      <c r="DU114" s="801"/>
      <c r="DV114" s="847" t="s">
        <v>384</v>
      </c>
      <c r="DW114" s="848"/>
      <c r="DX114" s="848"/>
      <c r="DY114" s="848"/>
      <c r="DZ114" s="849"/>
    </row>
    <row r="115" spans="1:130" s="226" customFormat="1" ht="26.25" customHeight="1">
      <c r="A115" s="941"/>
      <c r="B115" s="942"/>
      <c r="C115" s="770" t="s">
        <v>449</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16919</v>
      </c>
      <c r="AB115" s="946"/>
      <c r="AC115" s="946"/>
      <c r="AD115" s="946"/>
      <c r="AE115" s="947"/>
      <c r="AF115" s="948">
        <v>6586</v>
      </c>
      <c r="AG115" s="946"/>
      <c r="AH115" s="946"/>
      <c r="AI115" s="946"/>
      <c r="AJ115" s="947"/>
      <c r="AK115" s="948">
        <v>2607</v>
      </c>
      <c r="AL115" s="946"/>
      <c r="AM115" s="946"/>
      <c r="AN115" s="946"/>
      <c r="AO115" s="947"/>
      <c r="AP115" s="949">
        <v>0</v>
      </c>
      <c r="AQ115" s="950"/>
      <c r="AR115" s="950"/>
      <c r="AS115" s="950"/>
      <c r="AT115" s="951"/>
      <c r="AU115" s="959"/>
      <c r="AV115" s="960"/>
      <c r="AW115" s="960"/>
      <c r="AX115" s="960"/>
      <c r="AY115" s="960"/>
      <c r="AZ115" s="835" t="s">
        <v>450</v>
      </c>
      <c r="BA115" s="770"/>
      <c r="BB115" s="770"/>
      <c r="BC115" s="770"/>
      <c r="BD115" s="770"/>
      <c r="BE115" s="770"/>
      <c r="BF115" s="770"/>
      <c r="BG115" s="770"/>
      <c r="BH115" s="770"/>
      <c r="BI115" s="770"/>
      <c r="BJ115" s="770"/>
      <c r="BK115" s="770"/>
      <c r="BL115" s="770"/>
      <c r="BM115" s="770"/>
      <c r="BN115" s="770"/>
      <c r="BO115" s="770"/>
      <c r="BP115" s="771"/>
      <c r="BQ115" s="836">
        <v>10686</v>
      </c>
      <c r="BR115" s="837"/>
      <c r="BS115" s="837"/>
      <c r="BT115" s="837"/>
      <c r="BU115" s="837"/>
      <c r="BV115" s="837">
        <v>7330</v>
      </c>
      <c r="BW115" s="837"/>
      <c r="BX115" s="837"/>
      <c r="BY115" s="837"/>
      <c r="BZ115" s="837"/>
      <c r="CA115" s="837">
        <v>3701</v>
      </c>
      <c r="CB115" s="837"/>
      <c r="CC115" s="837"/>
      <c r="CD115" s="837"/>
      <c r="CE115" s="837"/>
      <c r="CF115" s="898">
        <v>0</v>
      </c>
      <c r="CG115" s="899"/>
      <c r="CH115" s="899"/>
      <c r="CI115" s="899"/>
      <c r="CJ115" s="899"/>
      <c r="CK115" s="954"/>
      <c r="CL115" s="841"/>
      <c r="CM115" s="835" t="s">
        <v>451</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124</v>
      </c>
      <c r="DH115" s="800"/>
      <c r="DI115" s="800"/>
      <c r="DJ115" s="800"/>
      <c r="DK115" s="801"/>
      <c r="DL115" s="802" t="s">
        <v>384</v>
      </c>
      <c r="DM115" s="800"/>
      <c r="DN115" s="800"/>
      <c r="DO115" s="800"/>
      <c r="DP115" s="801"/>
      <c r="DQ115" s="802" t="s">
        <v>124</v>
      </c>
      <c r="DR115" s="800"/>
      <c r="DS115" s="800"/>
      <c r="DT115" s="800"/>
      <c r="DU115" s="801"/>
      <c r="DV115" s="847" t="s">
        <v>124</v>
      </c>
      <c r="DW115" s="848"/>
      <c r="DX115" s="848"/>
      <c r="DY115" s="848"/>
      <c r="DZ115" s="849"/>
    </row>
    <row r="116" spans="1:130" s="226" customFormat="1" ht="26.25" customHeight="1">
      <c r="A116" s="943"/>
      <c r="B116" s="944"/>
      <c r="C116" s="903" t="s">
        <v>452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900</v>
      </c>
      <c r="AB116" s="800"/>
      <c r="AC116" s="800"/>
      <c r="AD116" s="800"/>
      <c r="AE116" s="801"/>
      <c r="AF116" s="802">
        <v>35</v>
      </c>
      <c r="AG116" s="800"/>
      <c r="AH116" s="800"/>
      <c r="AI116" s="800"/>
      <c r="AJ116" s="801"/>
      <c r="AK116" s="802">
        <v>148</v>
      </c>
      <c r="AL116" s="800"/>
      <c r="AM116" s="800"/>
      <c r="AN116" s="800"/>
      <c r="AO116" s="801"/>
      <c r="AP116" s="847">
        <v>0</v>
      </c>
      <c r="AQ116" s="848"/>
      <c r="AR116" s="848"/>
      <c r="AS116" s="848"/>
      <c r="AT116" s="849"/>
      <c r="AU116" s="959"/>
      <c r="AV116" s="960"/>
      <c r="AW116" s="960"/>
      <c r="AX116" s="960"/>
      <c r="AY116" s="960"/>
      <c r="AZ116" s="886" t="s">
        <v>453</v>
      </c>
      <c r="BA116" s="887"/>
      <c r="BB116" s="887"/>
      <c r="BC116" s="887"/>
      <c r="BD116" s="887"/>
      <c r="BE116" s="887"/>
      <c r="BF116" s="887"/>
      <c r="BG116" s="887"/>
      <c r="BH116" s="887"/>
      <c r="BI116" s="887"/>
      <c r="BJ116" s="887"/>
      <c r="BK116" s="887"/>
      <c r="BL116" s="887"/>
      <c r="BM116" s="887"/>
      <c r="BN116" s="887"/>
      <c r="BO116" s="887"/>
      <c r="BP116" s="888"/>
      <c r="BQ116" s="836" t="s">
        <v>410</v>
      </c>
      <c r="BR116" s="837"/>
      <c r="BS116" s="837"/>
      <c r="BT116" s="837"/>
      <c r="BU116" s="837"/>
      <c r="BV116" s="837" t="s">
        <v>124</v>
      </c>
      <c r="BW116" s="837"/>
      <c r="BX116" s="837"/>
      <c r="BY116" s="837"/>
      <c r="BZ116" s="837"/>
      <c r="CA116" s="837" t="s">
        <v>124</v>
      </c>
      <c r="CB116" s="837"/>
      <c r="CC116" s="837"/>
      <c r="CD116" s="837"/>
      <c r="CE116" s="837"/>
      <c r="CF116" s="898" t="s">
        <v>124</v>
      </c>
      <c r="CG116" s="899"/>
      <c r="CH116" s="899"/>
      <c r="CI116" s="899"/>
      <c r="CJ116" s="899"/>
      <c r="CK116" s="954"/>
      <c r="CL116" s="841"/>
      <c r="CM116" s="844" t="s">
        <v>454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38673</v>
      </c>
      <c r="DH116" s="800"/>
      <c r="DI116" s="800"/>
      <c r="DJ116" s="800"/>
      <c r="DK116" s="801"/>
      <c r="DL116" s="802">
        <v>35087</v>
      </c>
      <c r="DM116" s="800"/>
      <c r="DN116" s="800"/>
      <c r="DO116" s="800"/>
      <c r="DP116" s="801"/>
      <c r="DQ116" s="802">
        <v>32480</v>
      </c>
      <c r="DR116" s="800"/>
      <c r="DS116" s="800"/>
      <c r="DT116" s="800"/>
      <c r="DU116" s="801"/>
      <c r="DV116" s="847">
        <v>0.4</v>
      </c>
      <c r="DW116" s="848"/>
      <c r="DX116" s="848"/>
      <c r="DY116" s="848"/>
      <c r="DZ116" s="849"/>
    </row>
    <row r="117" spans="1:130" s="226" customFormat="1" ht="26.25" customHeight="1">
      <c r="A117" s="924" t="s">
        <v>183</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455</v>
      </c>
      <c r="Z117" s="926"/>
      <c r="AA117" s="931">
        <v>3510994</v>
      </c>
      <c r="AB117" s="932"/>
      <c r="AC117" s="932"/>
      <c r="AD117" s="932"/>
      <c r="AE117" s="933"/>
      <c r="AF117" s="934">
        <v>3312425</v>
      </c>
      <c r="AG117" s="932"/>
      <c r="AH117" s="932"/>
      <c r="AI117" s="932"/>
      <c r="AJ117" s="933"/>
      <c r="AK117" s="934">
        <v>3209230</v>
      </c>
      <c r="AL117" s="932"/>
      <c r="AM117" s="932"/>
      <c r="AN117" s="932"/>
      <c r="AO117" s="933"/>
      <c r="AP117" s="935"/>
      <c r="AQ117" s="936"/>
      <c r="AR117" s="936"/>
      <c r="AS117" s="936"/>
      <c r="AT117" s="937"/>
      <c r="AU117" s="959"/>
      <c r="AV117" s="960"/>
      <c r="AW117" s="960"/>
      <c r="AX117" s="960"/>
      <c r="AY117" s="960"/>
      <c r="AZ117" s="886" t="s">
        <v>456</v>
      </c>
      <c r="BA117" s="887"/>
      <c r="BB117" s="887"/>
      <c r="BC117" s="887"/>
      <c r="BD117" s="887"/>
      <c r="BE117" s="887"/>
      <c r="BF117" s="887"/>
      <c r="BG117" s="887"/>
      <c r="BH117" s="887"/>
      <c r="BI117" s="887"/>
      <c r="BJ117" s="887"/>
      <c r="BK117" s="887"/>
      <c r="BL117" s="887"/>
      <c r="BM117" s="887"/>
      <c r="BN117" s="887"/>
      <c r="BO117" s="887"/>
      <c r="BP117" s="888"/>
      <c r="BQ117" s="836" t="s">
        <v>124</v>
      </c>
      <c r="BR117" s="837"/>
      <c r="BS117" s="837"/>
      <c r="BT117" s="837"/>
      <c r="BU117" s="837"/>
      <c r="BV117" s="837" t="s">
        <v>384</v>
      </c>
      <c r="BW117" s="837"/>
      <c r="BX117" s="837"/>
      <c r="BY117" s="837"/>
      <c r="BZ117" s="837"/>
      <c r="CA117" s="837" t="s">
        <v>124</v>
      </c>
      <c r="CB117" s="837"/>
      <c r="CC117" s="837"/>
      <c r="CD117" s="837"/>
      <c r="CE117" s="837"/>
      <c r="CF117" s="898" t="s">
        <v>384</v>
      </c>
      <c r="CG117" s="899"/>
      <c r="CH117" s="899"/>
      <c r="CI117" s="899"/>
      <c r="CJ117" s="899"/>
      <c r="CK117" s="954"/>
      <c r="CL117" s="841"/>
      <c r="CM117" s="844" t="s">
        <v>457</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v>1396</v>
      </c>
      <c r="DH117" s="800"/>
      <c r="DI117" s="800"/>
      <c r="DJ117" s="800"/>
      <c r="DK117" s="801"/>
      <c r="DL117" s="802">
        <v>375</v>
      </c>
      <c r="DM117" s="800"/>
      <c r="DN117" s="800"/>
      <c r="DO117" s="800"/>
      <c r="DP117" s="801"/>
      <c r="DQ117" s="802">
        <v>194</v>
      </c>
      <c r="DR117" s="800"/>
      <c r="DS117" s="800"/>
      <c r="DT117" s="800"/>
      <c r="DU117" s="801"/>
      <c r="DV117" s="847">
        <v>0</v>
      </c>
      <c r="DW117" s="848"/>
      <c r="DX117" s="848"/>
      <c r="DY117" s="848"/>
      <c r="DZ117" s="849"/>
    </row>
    <row r="118" spans="1:130" s="226" customFormat="1" ht="26.25" customHeight="1">
      <c r="A118" s="924" t="s">
        <v>430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428</v>
      </c>
      <c r="AB118" s="925"/>
      <c r="AC118" s="925"/>
      <c r="AD118" s="925"/>
      <c r="AE118" s="926"/>
      <c r="AF118" s="927" t="s">
        <v>300</v>
      </c>
      <c r="AG118" s="925"/>
      <c r="AH118" s="925"/>
      <c r="AI118" s="925"/>
      <c r="AJ118" s="926"/>
      <c r="AK118" s="927" t="s">
        <v>299</v>
      </c>
      <c r="AL118" s="925"/>
      <c r="AM118" s="925"/>
      <c r="AN118" s="925"/>
      <c r="AO118" s="926"/>
      <c r="AP118" s="928" t="s">
        <v>429</v>
      </c>
      <c r="AQ118" s="929"/>
      <c r="AR118" s="929"/>
      <c r="AS118" s="929"/>
      <c r="AT118" s="930"/>
      <c r="AU118" s="959"/>
      <c r="AV118" s="960"/>
      <c r="AW118" s="960"/>
      <c r="AX118" s="960"/>
      <c r="AY118" s="960"/>
      <c r="AZ118" s="902" t="s">
        <v>458</v>
      </c>
      <c r="BA118" s="903"/>
      <c r="BB118" s="903"/>
      <c r="BC118" s="903"/>
      <c r="BD118" s="903"/>
      <c r="BE118" s="903"/>
      <c r="BF118" s="903"/>
      <c r="BG118" s="903"/>
      <c r="BH118" s="903"/>
      <c r="BI118" s="903"/>
      <c r="BJ118" s="903"/>
      <c r="BK118" s="903"/>
      <c r="BL118" s="903"/>
      <c r="BM118" s="903"/>
      <c r="BN118" s="903"/>
      <c r="BO118" s="903"/>
      <c r="BP118" s="904"/>
      <c r="BQ118" s="905" t="s">
        <v>384</v>
      </c>
      <c r="BR118" s="868"/>
      <c r="BS118" s="868"/>
      <c r="BT118" s="868"/>
      <c r="BU118" s="868"/>
      <c r="BV118" s="868" t="s">
        <v>124</v>
      </c>
      <c r="BW118" s="868"/>
      <c r="BX118" s="868"/>
      <c r="BY118" s="868"/>
      <c r="BZ118" s="868"/>
      <c r="CA118" s="868" t="s">
        <v>124</v>
      </c>
      <c r="CB118" s="868"/>
      <c r="CC118" s="868"/>
      <c r="CD118" s="868"/>
      <c r="CE118" s="868"/>
      <c r="CF118" s="898" t="s">
        <v>384</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384</v>
      </c>
      <c r="DH118" s="800"/>
      <c r="DI118" s="800"/>
      <c r="DJ118" s="800"/>
      <c r="DK118" s="801"/>
      <c r="DL118" s="802" t="s">
        <v>384</v>
      </c>
      <c r="DM118" s="800"/>
      <c r="DN118" s="800"/>
      <c r="DO118" s="800"/>
      <c r="DP118" s="801"/>
      <c r="DQ118" s="802" t="s">
        <v>384</v>
      </c>
      <c r="DR118" s="800"/>
      <c r="DS118" s="800"/>
      <c r="DT118" s="800"/>
      <c r="DU118" s="801"/>
      <c r="DV118" s="847" t="s">
        <v>124</v>
      </c>
      <c r="DW118" s="848"/>
      <c r="DX118" s="848"/>
      <c r="DY118" s="848"/>
      <c r="DZ118" s="849"/>
    </row>
    <row r="119" spans="1:130" s="226" customFormat="1" ht="26.25" customHeight="1">
      <c r="A119" s="838" t="s">
        <v>433</v>
      </c>
      <c r="B119" s="839"/>
      <c r="C119" s="914" t="s">
        <v>434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124</v>
      </c>
      <c r="AB119" s="918"/>
      <c r="AC119" s="918"/>
      <c r="AD119" s="918"/>
      <c r="AE119" s="919"/>
      <c r="AF119" s="920" t="s">
        <v>124</v>
      </c>
      <c r="AG119" s="918"/>
      <c r="AH119" s="918"/>
      <c r="AI119" s="918"/>
      <c r="AJ119" s="919"/>
      <c r="AK119" s="920" t="s">
        <v>124</v>
      </c>
      <c r="AL119" s="918"/>
      <c r="AM119" s="918"/>
      <c r="AN119" s="918"/>
      <c r="AO119" s="919"/>
      <c r="AP119" s="921" t="s">
        <v>384</v>
      </c>
      <c r="AQ119" s="922"/>
      <c r="AR119" s="922"/>
      <c r="AS119" s="922"/>
      <c r="AT119" s="923"/>
      <c r="AU119" s="961"/>
      <c r="AV119" s="962"/>
      <c r="AW119" s="962"/>
      <c r="AX119" s="962"/>
      <c r="AY119" s="962"/>
      <c r="AZ119" s="257" t="s">
        <v>183</v>
      </c>
      <c r="BA119" s="257"/>
      <c r="BB119" s="257"/>
      <c r="BC119" s="257"/>
      <c r="BD119" s="257"/>
      <c r="BE119" s="257"/>
      <c r="BF119" s="257"/>
      <c r="BG119" s="257"/>
      <c r="BH119" s="257"/>
      <c r="BI119" s="257"/>
      <c r="BJ119" s="257"/>
      <c r="BK119" s="257"/>
      <c r="BL119" s="257"/>
      <c r="BM119" s="257"/>
      <c r="BN119" s="257"/>
      <c r="BO119" s="900" t="s">
        <v>460</v>
      </c>
      <c r="BP119" s="901"/>
      <c r="BQ119" s="905">
        <v>29804626</v>
      </c>
      <c r="BR119" s="868"/>
      <c r="BS119" s="868"/>
      <c r="BT119" s="868"/>
      <c r="BU119" s="868"/>
      <c r="BV119" s="868">
        <v>28229358</v>
      </c>
      <c r="BW119" s="868"/>
      <c r="BX119" s="868"/>
      <c r="BY119" s="868"/>
      <c r="BZ119" s="868"/>
      <c r="CA119" s="868">
        <v>27699261</v>
      </c>
      <c r="CB119" s="868"/>
      <c r="CC119" s="868"/>
      <c r="CD119" s="868"/>
      <c r="CE119" s="868"/>
      <c r="CF119" s="766"/>
      <c r="CG119" s="767"/>
      <c r="CH119" s="767"/>
      <c r="CI119" s="767"/>
      <c r="CJ119" s="857"/>
      <c r="CK119" s="955"/>
      <c r="CL119" s="843"/>
      <c r="CM119" s="861" t="s">
        <v>461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6000</v>
      </c>
      <c r="DH119" s="783"/>
      <c r="DI119" s="783"/>
      <c r="DJ119" s="783"/>
      <c r="DK119" s="784"/>
      <c r="DL119" s="785">
        <v>3000</v>
      </c>
      <c r="DM119" s="783"/>
      <c r="DN119" s="783"/>
      <c r="DO119" s="783"/>
      <c r="DP119" s="784"/>
      <c r="DQ119" s="785" t="s">
        <v>384</v>
      </c>
      <c r="DR119" s="783"/>
      <c r="DS119" s="783"/>
      <c r="DT119" s="783"/>
      <c r="DU119" s="784"/>
      <c r="DV119" s="871" t="s">
        <v>384</v>
      </c>
      <c r="DW119" s="872"/>
      <c r="DX119" s="872"/>
      <c r="DY119" s="872"/>
      <c r="DZ119" s="873"/>
    </row>
    <row r="120" spans="1:130" s="226" customFormat="1" ht="26.25" customHeight="1">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124</v>
      </c>
      <c r="AB120" s="800"/>
      <c r="AC120" s="800"/>
      <c r="AD120" s="800"/>
      <c r="AE120" s="801"/>
      <c r="AF120" s="802" t="s">
        <v>384</v>
      </c>
      <c r="AG120" s="800"/>
      <c r="AH120" s="800"/>
      <c r="AI120" s="800"/>
      <c r="AJ120" s="801"/>
      <c r="AK120" s="802" t="s">
        <v>384</v>
      </c>
      <c r="AL120" s="800"/>
      <c r="AM120" s="800"/>
      <c r="AN120" s="800"/>
      <c r="AO120" s="801"/>
      <c r="AP120" s="847" t="s">
        <v>124</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3329702</v>
      </c>
      <c r="BR120" s="865"/>
      <c r="BS120" s="865"/>
      <c r="BT120" s="865"/>
      <c r="BU120" s="865"/>
      <c r="BV120" s="865">
        <v>2778321</v>
      </c>
      <c r="BW120" s="865"/>
      <c r="BX120" s="865"/>
      <c r="BY120" s="865"/>
      <c r="BZ120" s="865"/>
      <c r="CA120" s="865">
        <v>2116852</v>
      </c>
      <c r="CB120" s="865"/>
      <c r="CC120" s="865"/>
      <c r="CD120" s="865"/>
      <c r="CE120" s="865"/>
      <c r="CF120" s="889">
        <v>27.9</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3875950</v>
      </c>
      <c r="DH120" s="865"/>
      <c r="DI120" s="865"/>
      <c r="DJ120" s="865"/>
      <c r="DK120" s="865"/>
      <c r="DL120" s="865">
        <v>3516501</v>
      </c>
      <c r="DM120" s="865"/>
      <c r="DN120" s="865"/>
      <c r="DO120" s="865"/>
      <c r="DP120" s="865"/>
      <c r="DQ120" s="865">
        <v>3209937</v>
      </c>
      <c r="DR120" s="865"/>
      <c r="DS120" s="865"/>
      <c r="DT120" s="865"/>
      <c r="DU120" s="865"/>
      <c r="DV120" s="866">
        <v>42.3</v>
      </c>
      <c r="DW120" s="866"/>
      <c r="DX120" s="866"/>
      <c r="DY120" s="866"/>
      <c r="DZ120" s="867"/>
    </row>
    <row r="121" spans="1:130" s="226" customFormat="1" ht="26.25" customHeight="1">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7607</v>
      </c>
      <c r="AB121" s="800"/>
      <c r="AC121" s="800"/>
      <c r="AD121" s="800"/>
      <c r="AE121" s="801"/>
      <c r="AF121" s="802" t="s">
        <v>124</v>
      </c>
      <c r="AG121" s="800"/>
      <c r="AH121" s="800"/>
      <c r="AI121" s="800"/>
      <c r="AJ121" s="801"/>
      <c r="AK121" s="802" t="s">
        <v>124</v>
      </c>
      <c r="AL121" s="800"/>
      <c r="AM121" s="800"/>
      <c r="AN121" s="800"/>
      <c r="AO121" s="801"/>
      <c r="AP121" s="847" t="s">
        <v>384</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v>62518</v>
      </c>
      <c r="BR121" s="837"/>
      <c r="BS121" s="837"/>
      <c r="BT121" s="837"/>
      <c r="BU121" s="837"/>
      <c r="BV121" s="837">
        <v>59054</v>
      </c>
      <c r="BW121" s="837"/>
      <c r="BX121" s="837"/>
      <c r="BY121" s="837"/>
      <c r="BZ121" s="837"/>
      <c r="CA121" s="837">
        <v>52887</v>
      </c>
      <c r="CB121" s="837"/>
      <c r="CC121" s="837"/>
      <c r="CD121" s="837"/>
      <c r="CE121" s="837"/>
      <c r="CF121" s="898">
        <v>0.7</v>
      </c>
      <c r="CG121" s="899"/>
      <c r="CH121" s="899"/>
      <c r="CI121" s="899"/>
      <c r="CJ121" s="899"/>
      <c r="CK121" s="892"/>
      <c r="CL121" s="878"/>
      <c r="CM121" s="878"/>
      <c r="CN121" s="878"/>
      <c r="CO121" s="879"/>
      <c r="CP121" s="858" t="s">
        <v>405</v>
      </c>
      <c r="CQ121" s="859"/>
      <c r="CR121" s="859"/>
      <c r="CS121" s="859"/>
      <c r="CT121" s="859"/>
      <c r="CU121" s="859"/>
      <c r="CV121" s="859"/>
      <c r="CW121" s="859"/>
      <c r="CX121" s="859"/>
      <c r="CY121" s="859"/>
      <c r="CZ121" s="859"/>
      <c r="DA121" s="859"/>
      <c r="DB121" s="859"/>
      <c r="DC121" s="859"/>
      <c r="DD121" s="859"/>
      <c r="DE121" s="859"/>
      <c r="DF121" s="860"/>
      <c r="DG121" s="836">
        <v>2463930</v>
      </c>
      <c r="DH121" s="837"/>
      <c r="DI121" s="837"/>
      <c r="DJ121" s="837"/>
      <c r="DK121" s="837"/>
      <c r="DL121" s="837">
        <v>2313409</v>
      </c>
      <c r="DM121" s="837"/>
      <c r="DN121" s="837"/>
      <c r="DO121" s="837"/>
      <c r="DP121" s="837"/>
      <c r="DQ121" s="837">
        <v>2143880</v>
      </c>
      <c r="DR121" s="837"/>
      <c r="DS121" s="837"/>
      <c r="DT121" s="837"/>
      <c r="DU121" s="837"/>
      <c r="DV121" s="814">
        <v>28.3</v>
      </c>
      <c r="DW121" s="814"/>
      <c r="DX121" s="814"/>
      <c r="DY121" s="814"/>
      <c r="DZ121" s="815"/>
    </row>
    <row r="122" spans="1:130" s="226" customFormat="1" ht="26.25" customHeight="1">
      <c r="A122" s="840"/>
      <c r="B122" s="841"/>
      <c r="C122" s="844" t="s">
        <v>448</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384</v>
      </c>
      <c r="AB122" s="800"/>
      <c r="AC122" s="800"/>
      <c r="AD122" s="800"/>
      <c r="AE122" s="801"/>
      <c r="AF122" s="802" t="s">
        <v>124</v>
      </c>
      <c r="AG122" s="800"/>
      <c r="AH122" s="800"/>
      <c r="AI122" s="800"/>
      <c r="AJ122" s="801"/>
      <c r="AK122" s="802" t="s">
        <v>384</v>
      </c>
      <c r="AL122" s="800"/>
      <c r="AM122" s="800"/>
      <c r="AN122" s="800"/>
      <c r="AO122" s="801"/>
      <c r="AP122" s="847" t="s">
        <v>124</v>
      </c>
      <c r="AQ122" s="848"/>
      <c r="AR122" s="848"/>
      <c r="AS122" s="848"/>
      <c r="AT122" s="849"/>
      <c r="AU122" s="909"/>
      <c r="AV122" s="910"/>
      <c r="AW122" s="910"/>
      <c r="AX122" s="910"/>
      <c r="AY122" s="911"/>
      <c r="AZ122" s="902" t="s">
        <v>468</v>
      </c>
      <c r="BA122" s="903"/>
      <c r="BB122" s="903"/>
      <c r="BC122" s="903"/>
      <c r="BD122" s="903"/>
      <c r="BE122" s="903"/>
      <c r="BF122" s="903"/>
      <c r="BG122" s="903"/>
      <c r="BH122" s="903"/>
      <c r="BI122" s="903"/>
      <c r="BJ122" s="903"/>
      <c r="BK122" s="903"/>
      <c r="BL122" s="903"/>
      <c r="BM122" s="903"/>
      <c r="BN122" s="903"/>
      <c r="BO122" s="903"/>
      <c r="BP122" s="904"/>
      <c r="BQ122" s="905">
        <v>19362078</v>
      </c>
      <c r="BR122" s="868"/>
      <c r="BS122" s="868"/>
      <c r="BT122" s="868"/>
      <c r="BU122" s="868"/>
      <c r="BV122" s="868">
        <v>18511438</v>
      </c>
      <c r="BW122" s="868"/>
      <c r="BX122" s="868"/>
      <c r="BY122" s="868"/>
      <c r="BZ122" s="868"/>
      <c r="CA122" s="868">
        <v>18395438</v>
      </c>
      <c r="CB122" s="868"/>
      <c r="CC122" s="868"/>
      <c r="CD122" s="868"/>
      <c r="CE122" s="868"/>
      <c r="CF122" s="869">
        <v>242.6</v>
      </c>
      <c r="CG122" s="870"/>
      <c r="CH122" s="870"/>
      <c r="CI122" s="870"/>
      <c r="CJ122" s="870"/>
      <c r="CK122" s="892"/>
      <c r="CL122" s="878"/>
      <c r="CM122" s="878"/>
      <c r="CN122" s="878"/>
      <c r="CO122" s="879"/>
      <c r="CP122" s="858" t="s">
        <v>469</v>
      </c>
      <c r="CQ122" s="859"/>
      <c r="CR122" s="859"/>
      <c r="CS122" s="859"/>
      <c r="CT122" s="859"/>
      <c r="CU122" s="859"/>
      <c r="CV122" s="859"/>
      <c r="CW122" s="859"/>
      <c r="CX122" s="859"/>
      <c r="CY122" s="859"/>
      <c r="CZ122" s="859"/>
      <c r="DA122" s="859"/>
      <c r="DB122" s="859"/>
      <c r="DC122" s="859"/>
      <c r="DD122" s="859"/>
      <c r="DE122" s="859"/>
      <c r="DF122" s="860"/>
      <c r="DG122" s="836">
        <v>80760</v>
      </c>
      <c r="DH122" s="837"/>
      <c r="DI122" s="837"/>
      <c r="DJ122" s="837"/>
      <c r="DK122" s="837"/>
      <c r="DL122" s="837">
        <v>98537</v>
      </c>
      <c r="DM122" s="837"/>
      <c r="DN122" s="837"/>
      <c r="DO122" s="837"/>
      <c r="DP122" s="837"/>
      <c r="DQ122" s="837">
        <v>1391960</v>
      </c>
      <c r="DR122" s="837"/>
      <c r="DS122" s="837"/>
      <c r="DT122" s="837"/>
      <c r="DU122" s="837"/>
      <c r="DV122" s="814">
        <v>18.399999999999999</v>
      </c>
      <c r="DW122" s="814"/>
      <c r="DX122" s="814"/>
      <c r="DY122" s="814"/>
      <c r="DZ122" s="815"/>
    </row>
    <row r="123" spans="1:130" s="226" customFormat="1" ht="26.25" customHeight="1">
      <c r="A123" s="840"/>
      <c r="B123" s="841"/>
      <c r="C123" s="844" t="s">
        <v>454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2629</v>
      </c>
      <c r="AB123" s="800"/>
      <c r="AC123" s="800"/>
      <c r="AD123" s="800"/>
      <c r="AE123" s="801"/>
      <c r="AF123" s="802">
        <v>3586</v>
      </c>
      <c r="AG123" s="800"/>
      <c r="AH123" s="800"/>
      <c r="AI123" s="800"/>
      <c r="AJ123" s="801"/>
      <c r="AK123" s="802">
        <v>2607</v>
      </c>
      <c r="AL123" s="800"/>
      <c r="AM123" s="800"/>
      <c r="AN123" s="800"/>
      <c r="AO123" s="801"/>
      <c r="AP123" s="847">
        <v>0</v>
      </c>
      <c r="AQ123" s="848"/>
      <c r="AR123" s="848"/>
      <c r="AS123" s="848"/>
      <c r="AT123" s="849"/>
      <c r="AU123" s="912"/>
      <c r="AV123" s="913"/>
      <c r="AW123" s="913"/>
      <c r="AX123" s="913"/>
      <c r="AY123" s="913"/>
      <c r="AZ123" s="257" t="s">
        <v>183</v>
      </c>
      <c r="BA123" s="257"/>
      <c r="BB123" s="257"/>
      <c r="BC123" s="257"/>
      <c r="BD123" s="257"/>
      <c r="BE123" s="257"/>
      <c r="BF123" s="257"/>
      <c r="BG123" s="257"/>
      <c r="BH123" s="257"/>
      <c r="BI123" s="257"/>
      <c r="BJ123" s="257"/>
      <c r="BK123" s="257"/>
      <c r="BL123" s="257"/>
      <c r="BM123" s="257"/>
      <c r="BN123" s="257"/>
      <c r="BO123" s="900" t="s">
        <v>470</v>
      </c>
      <c r="BP123" s="901"/>
      <c r="BQ123" s="855">
        <v>22754298</v>
      </c>
      <c r="BR123" s="856"/>
      <c r="BS123" s="856"/>
      <c r="BT123" s="856"/>
      <c r="BU123" s="856"/>
      <c r="BV123" s="856">
        <v>21348813</v>
      </c>
      <c r="BW123" s="856"/>
      <c r="BX123" s="856"/>
      <c r="BY123" s="856"/>
      <c r="BZ123" s="856"/>
      <c r="CA123" s="856">
        <v>20565177</v>
      </c>
      <c r="CB123" s="856"/>
      <c r="CC123" s="856"/>
      <c r="CD123" s="856"/>
      <c r="CE123" s="856"/>
      <c r="CF123" s="766"/>
      <c r="CG123" s="767"/>
      <c r="CH123" s="767"/>
      <c r="CI123" s="767"/>
      <c r="CJ123" s="857"/>
      <c r="CK123" s="892"/>
      <c r="CL123" s="878"/>
      <c r="CM123" s="878"/>
      <c r="CN123" s="878"/>
      <c r="CO123" s="879"/>
      <c r="CP123" s="858" t="s">
        <v>471</v>
      </c>
      <c r="CQ123" s="859"/>
      <c r="CR123" s="859"/>
      <c r="CS123" s="859"/>
      <c r="CT123" s="859"/>
      <c r="CU123" s="859"/>
      <c r="CV123" s="859"/>
      <c r="CW123" s="859"/>
      <c r="CX123" s="859"/>
      <c r="CY123" s="859"/>
      <c r="CZ123" s="859"/>
      <c r="DA123" s="859"/>
      <c r="DB123" s="859"/>
      <c r="DC123" s="859"/>
      <c r="DD123" s="859"/>
      <c r="DE123" s="859"/>
      <c r="DF123" s="860"/>
      <c r="DG123" s="799">
        <v>701307</v>
      </c>
      <c r="DH123" s="800"/>
      <c r="DI123" s="800"/>
      <c r="DJ123" s="800"/>
      <c r="DK123" s="801"/>
      <c r="DL123" s="802">
        <v>705728</v>
      </c>
      <c r="DM123" s="800"/>
      <c r="DN123" s="800"/>
      <c r="DO123" s="800"/>
      <c r="DP123" s="801"/>
      <c r="DQ123" s="802">
        <v>704903</v>
      </c>
      <c r="DR123" s="800"/>
      <c r="DS123" s="800"/>
      <c r="DT123" s="800"/>
      <c r="DU123" s="801"/>
      <c r="DV123" s="847">
        <v>9.3000000000000007</v>
      </c>
      <c r="DW123" s="848"/>
      <c r="DX123" s="848"/>
      <c r="DY123" s="848"/>
      <c r="DZ123" s="849"/>
    </row>
    <row r="124" spans="1:130" s="226" customFormat="1" ht="26.25" customHeight="1" thickBot="1">
      <c r="A124" s="840"/>
      <c r="B124" s="841"/>
      <c r="C124" s="844" t="s">
        <v>457</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384</v>
      </c>
      <c r="AB124" s="800"/>
      <c r="AC124" s="800"/>
      <c r="AD124" s="800"/>
      <c r="AE124" s="801"/>
      <c r="AF124" s="802" t="s">
        <v>124</v>
      </c>
      <c r="AG124" s="800"/>
      <c r="AH124" s="800"/>
      <c r="AI124" s="800"/>
      <c r="AJ124" s="801"/>
      <c r="AK124" s="802" t="s">
        <v>124</v>
      </c>
      <c r="AL124" s="800"/>
      <c r="AM124" s="800"/>
      <c r="AN124" s="800"/>
      <c r="AO124" s="801"/>
      <c r="AP124" s="847" t="s">
        <v>384</v>
      </c>
      <c r="AQ124" s="848"/>
      <c r="AR124" s="848"/>
      <c r="AS124" s="848"/>
      <c r="AT124" s="849"/>
      <c r="AU124" s="850" t="s">
        <v>472</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88.1</v>
      </c>
      <c r="BR124" s="854"/>
      <c r="BS124" s="854"/>
      <c r="BT124" s="854"/>
      <c r="BU124" s="854"/>
      <c r="BV124" s="854">
        <v>89.5</v>
      </c>
      <c r="BW124" s="854"/>
      <c r="BX124" s="854"/>
      <c r="BY124" s="854"/>
      <c r="BZ124" s="854"/>
      <c r="CA124" s="854">
        <v>94</v>
      </c>
      <c r="CB124" s="854"/>
      <c r="CC124" s="854"/>
      <c r="CD124" s="854"/>
      <c r="CE124" s="854"/>
      <c r="CF124" s="744"/>
      <c r="CG124" s="745"/>
      <c r="CH124" s="745"/>
      <c r="CI124" s="745"/>
      <c r="CJ124" s="885"/>
      <c r="CK124" s="893"/>
      <c r="CL124" s="893"/>
      <c r="CM124" s="893"/>
      <c r="CN124" s="893"/>
      <c r="CO124" s="894"/>
      <c r="CP124" s="858" t="s">
        <v>473</v>
      </c>
      <c r="CQ124" s="859"/>
      <c r="CR124" s="859"/>
      <c r="CS124" s="859"/>
      <c r="CT124" s="859"/>
      <c r="CU124" s="859"/>
      <c r="CV124" s="859"/>
      <c r="CW124" s="859"/>
      <c r="CX124" s="859"/>
      <c r="CY124" s="859"/>
      <c r="CZ124" s="859"/>
      <c r="DA124" s="859"/>
      <c r="DB124" s="859"/>
      <c r="DC124" s="859"/>
      <c r="DD124" s="859"/>
      <c r="DE124" s="859"/>
      <c r="DF124" s="860"/>
      <c r="DG124" s="782">
        <v>1434954</v>
      </c>
      <c r="DH124" s="783"/>
      <c r="DI124" s="783"/>
      <c r="DJ124" s="783"/>
      <c r="DK124" s="784"/>
      <c r="DL124" s="785">
        <v>1382770</v>
      </c>
      <c r="DM124" s="783"/>
      <c r="DN124" s="783"/>
      <c r="DO124" s="783"/>
      <c r="DP124" s="784"/>
      <c r="DQ124" s="785">
        <v>10266</v>
      </c>
      <c r="DR124" s="783"/>
      <c r="DS124" s="783"/>
      <c r="DT124" s="783"/>
      <c r="DU124" s="784"/>
      <c r="DV124" s="871">
        <v>0.1</v>
      </c>
      <c r="DW124" s="872"/>
      <c r="DX124" s="872"/>
      <c r="DY124" s="872"/>
      <c r="DZ124" s="873"/>
    </row>
    <row r="125" spans="1:130" s="226" customFormat="1" ht="26.25" customHeight="1">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384</v>
      </c>
      <c r="AB125" s="800"/>
      <c r="AC125" s="800"/>
      <c r="AD125" s="800"/>
      <c r="AE125" s="801"/>
      <c r="AF125" s="802" t="s">
        <v>124</v>
      </c>
      <c r="AG125" s="800"/>
      <c r="AH125" s="800"/>
      <c r="AI125" s="800"/>
      <c r="AJ125" s="801"/>
      <c r="AK125" s="802" t="s">
        <v>124</v>
      </c>
      <c r="AL125" s="800"/>
      <c r="AM125" s="800"/>
      <c r="AN125" s="800"/>
      <c r="AO125" s="801"/>
      <c r="AP125" s="847" t="s">
        <v>384</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474</v>
      </c>
      <c r="CL125" s="875"/>
      <c r="CM125" s="875"/>
      <c r="CN125" s="875"/>
      <c r="CO125" s="876"/>
      <c r="CP125" s="883" t="s">
        <v>475</v>
      </c>
      <c r="CQ125" s="828"/>
      <c r="CR125" s="828"/>
      <c r="CS125" s="828"/>
      <c r="CT125" s="828"/>
      <c r="CU125" s="828"/>
      <c r="CV125" s="828"/>
      <c r="CW125" s="828"/>
      <c r="CX125" s="828"/>
      <c r="CY125" s="828"/>
      <c r="CZ125" s="828"/>
      <c r="DA125" s="828"/>
      <c r="DB125" s="828"/>
      <c r="DC125" s="828"/>
      <c r="DD125" s="828"/>
      <c r="DE125" s="828"/>
      <c r="DF125" s="829"/>
      <c r="DG125" s="884" t="s">
        <v>384</v>
      </c>
      <c r="DH125" s="865"/>
      <c r="DI125" s="865"/>
      <c r="DJ125" s="865"/>
      <c r="DK125" s="865"/>
      <c r="DL125" s="865" t="s">
        <v>384</v>
      </c>
      <c r="DM125" s="865"/>
      <c r="DN125" s="865"/>
      <c r="DO125" s="865"/>
      <c r="DP125" s="865"/>
      <c r="DQ125" s="865" t="s">
        <v>124</v>
      </c>
      <c r="DR125" s="865"/>
      <c r="DS125" s="865"/>
      <c r="DT125" s="865"/>
      <c r="DU125" s="865"/>
      <c r="DV125" s="866" t="s">
        <v>124</v>
      </c>
      <c r="DW125" s="866"/>
      <c r="DX125" s="866"/>
      <c r="DY125" s="866"/>
      <c r="DZ125" s="867"/>
    </row>
    <row r="126" spans="1:130" s="226" customFormat="1" ht="26.25" customHeight="1" thickBot="1">
      <c r="A126" s="840"/>
      <c r="B126" s="841"/>
      <c r="C126" s="844" t="s">
        <v>461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6683</v>
      </c>
      <c r="AB126" s="800"/>
      <c r="AC126" s="800"/>
      <c r="AD126" s="800"/>
      <c r="AE126" s="801"/>
      <c r="AF126" s="802">
        <v>3000</v>
      </c>
      <c r="AG126" s="800"/>
      <c r="AH126" s="800"/>
      <c r="AI126" s="800"/>
      <c r="AJ126" s="801"/>
      <c r="AK126" s="802" t="s">
        <v>384</v>
      </c>
      <c r="AL126" s="800"/>
      <c r="AM126" s="800"/>
      <c r="AN126" s="800"/>
      <c r="AO126" s="801"/>
      <c r="AP126" s="847" t="s">
        <v>124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476</v>
      </c>
      <c r="CQ126" s="770"/>
      <c r="CR126" s="770"/>
      <c r="CS126" s="770"/>
      <c r="CT126" s="770"/>
      <c r="CU126" s="770"/>
      <c r="CV126" s="770"/>
      <c r="CW126" s="770"/>
      <c r="CX126" s="770"/>
      <c r="CY126" s="770"/>
      <c r="CZ126" s="770"/>
      <c r="DA126" s="770"/>
      <c r="DB126" s="770"/>
      <c r="DC126" s="770"/>
      <c r="DD126" s="770"/>
      <c r="DE126" s="770"/>
      <c r="DF126" s="771"/>
      <c r="DG126" s="836" t="s">
        <v>384</v>
      </c>
      <c r="DH126" s="837"/>
      <c r="DI126" s="837"/>
      <c r="DJ126" s="837"/>
      <c r="DK126" s="837"/>
      <c r="DL126" s="837" t="s">
        <v>124</v>
      </c>
      <c r="DM126" s="837"/>
      <c r="DN126" s="837"/>
      <c r="DO126" s="837"/>
      <c r="DP126" s="837"/>
      <c r="DQ126" s="837" t="s">
        <v>124</v>
      </c>
      <c r="DR126" s="837"/>
      <c r="DS126" s="837"/>
      <c r="DT126" s="837"/>
      <c r="DU126" s="837"/>
      <c r="DV126" s="814" t="s">
        <v>124</v>
      </c>
      <c r="DW126" s="814"/>
      <c r="DX126" s="814"/>
      <c r="DY126" s="814"/>
      <c r="DZ126" s="815"/>
    </row>
    <row r="127" spans="1:130" s="226" customFormat="1" ht="26.25" customHeight="1">
      <c r="A127" s="842"/>
      <c r="B127" s="843"/>
      <c r="C127" s="861" t="s">
        <v>477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384</v>
      </c>
      <c r="AB127" s="800"/>
      <c r="AC127" s="800"/>
      <c r="AD127" s="800"/>
      <c r="AE127" s="801"/>
      <c r="AF127" s="802" t="s">
        <v>124</v>
      </c>
      <c r="AG127" s="800"/>
      <c r="AH127" s="800"/>
      <c r="AI127" s="800"/>
      <c r="AJ127" s="801"/>
      <c r="AK127" s="802" t="s">
        <v>384</v>
      </c>
      <c r="AL127" s="800"/>
      <c r="AM127" s="800"/>
      <c r="AN127" s="800"/>
      <c r="AO127" s="801"/>
      <c r="AP127" s="847" t="s">
        <v>384</v>
      </c>
      <c r="AQ127" s="848"/>
      <c r="AR127" s="848"/>
      <c r="AS127" s="848"/>
      <c r="AT127" s="849"/>
      <c r="AU127" s="262"/>
      <c r="AV127" s="262"/>
      <c r="AW127" s="262"/>
      <c r="AX127" s="864" t="s">
        <v>478</v>
      </c>
      <c r="AY127" s="832"/>
      <c r="AZ127" s="832"/>
      <c r="BA127" s="832"/>
      <c r="BB127" s="832"/>
      <c r="BC127" s="832"/>
      <c r="BD127" s="832"/>
      <c r="BE127" s="833"/>
      <c r="BF127" s="831" t="s">
        <v>479</v>
      </c>
      <c r="BG127" s="832"/>
      <c r="BH127" s="832"/>
      <c r="BI127" s="832"/>
      <c r="BJ127" s="832"/>
      <c r="BK127" s="832"/>
      <c r="BL127" s="833"/>
      <c r="BM127" s="831" t="s">
        <v>480</v>
      </c>
      <c r="BN127" s="832"/>
      <c r="BO127" s="832"/>
      <c r="BP127" s="832"/>
      <c r="BQ127" s="832"/>
      <c r="BR127" s="832"/>
      <c r="BS127" s="833"/>
      <c r="BT127" s="831" t="s">
        <v>481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482</v>
      </c>
      <c r="CQ127" s="770"/>
      <c r="CR127" s="770"/>
      <c r="CS127" s="770"/>
      <c r="CT127" s="770"/>
      <c r="CU127" s="770"/>
      <c r="CV127" s="770"/>
      <c r="CW127" s="770"/>
      <c r="CX127" s="770"/>
      <c r="CY127" s="770"/>
      <c r="CZ127" s="770"/>
      <c r="DA127" s="770"/>
      <c r="DB127" s="770"/>
      <c r="DC127" s="770"/>
      <c r="DD127" s="770"/>
      <c r="DE127" s="770"/>
      <c r="DF127" s="771"/>
      <c r="DG127" s="836" t="s">
        <v>124</v>
      </c>
      <c r="DH127" s="837"/>
      <c r="DI127" s="837"/>
      <c r="DJ127" s="837"/>
      <c r="DK127" s="837"/>
      <c r="DL127" s="837" t="s">
        <v>384</v>
      </c>
      <c r="DM127" s="837"/>
      <c r="DN127" s="837"/>
      <c r="DO127" s="837"/>
      <c r="DP127" s="837"/>
      <c r="DQ127" s="837" t="s">
        <v>384</v>
      </c>
      <c r="DR127" s="837"/>
      <c r="DS127" s="837"/>
      <c r="DT127" s="837"/>
      <c r="DU127" s="837"/>
      <c r="DV127" s="814" t="s">
        <v>384</v>
      </c>
      <c r="DW127" s="814"/>
      <c r="DX127" s="814"/>
      <c r="DY127" s="814"/>
      <c r="DZ127" s="815"/>
    </row>
    <row r="128" spans="1:130" s="226" customFormat="1" ht="26.25" customHeight="1" thickBot="1">
      <c r="A128" s="816" t="s">
        <v>483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484</v>
      </c>
      <c r="X128" s="818"/>
      <c r="Y128" s="818"/>
      <c r="Z128" s="819"/>
      <c r="AA128" s="820">
        <v>44069</v>
      </c>
      <c r="AB128" s="821"/>
      <c r="AC128" s="821"/>
      <c r="AD128" s="821"/>
      <c r="AE128" s="822"/>
      <c r="AF128" s="823">
        <v>46917</v>
      </c>
      <c r="AG128" s="821"/>
      <c r="AH128" s="821"/>
      <c r="AI128" s="821"/>
      <c r="AJ128" s="822"/>
      <c r="AK128" s="823">
        <v>38251</v>
      </c>
      <c r="AL128" s="821"/>
      <c r="AM128" s="821"/>
      <c r="AN128" s="821"/>
      <c r="AO128" s="822"/>
      <c r="AP128" s="824"/>
      <c r="AQ128" s="825"/>
      <c r="AR128" s="825"/>
      <c r="AS128" s="825"/>
      <c r="AT128" s="826"/>
      <c r="AU128" s="262"/>
      <c r="AV128" s="262"/>
      <c r="AW128" s="262"/>
      <c r="AX128" s="827" t="s">
        <v>485</v>
      </c>
      <c r="AY128" s="828"/>
      <c r="AZ128" s="828"/>
      <c r="BA128" s="828"/>
      <c r="BB128" s="828"/>
      <c r="BC128" s="828"/>
      <c r="BD128" s="828"/>
      <c r="BE128" s="829"/>
      <c r="BF128" s="806" t="s">
        <v>124</v>
      </c>
      <c r="BG128" s="807"/>
      <c r="BH128" s="807"/>
      <c r="BI128" s="807"/>
      <c r="BJ128" s="807"/>
      <c r="BK128" s="807"/>
      <c r="BL128" s="830"/>
      <c r="BM128" s="806">
        <v>13.4</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486</v>
      </c>
      <c r="CQ128" s="748"/>
      <c r="CR128" s="748"/>
      <c r="CS128" s="748"/>
      <c r="CT128" s="748"/>
      <c r="CU128" s="748"/>
      <c r="CV128" s="748"/>
      <c r="CW128" s="748"/>
      <c r="CX128" s="748"/>
      <c r="CY128" s="748"/>
      <c r="CZ128" s="748"/>
      <c r="DA128" s="748"/>
      <c r="DB128" s="748"/>
      <c r="DC128" s="748"/>
      <c r="DD128" s="748"/>
      <c r="DE128" s="748"/>
      <c r="DF128" s="749"/>
      <c r="DG128" s="810">
        <v>10686</v>
      </c>
      <c r="DH128" s="811"/>
      <c r="DI128" s="811"/>
      <c r="DJ128" s="811"/>
      <c r="DK128" s="811"/>
      <c r="DL128" s="811">
        <v>7330</v>
      </c>
      <c r="DM128" s="811"/>
      <c r="DN128" s="811"/>
      <c r="DO128" s="811"/>
      <c r="DP128" s="811"/>
      <c r="DQ128" s="811">
        <v>3701</v>
      </c>
      <c r="DR128" s="811"/>
      <c r="DS128" s="811"/>
      <c r="DT128" s="811"/>
      <c r="DU128" s="811"/>
      <c r="DV128" s="812">
        <v>0</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487</v>
      </c>
      <c r="X129" s="797"/>
      <c r="Y129" s="797"/>
      <c r="Z129" s="798"/>
      <c r="AA129" s="799">
        <v>10124945</v>
      </c>
      <c r="AB129" s="800"/>
      <c r="AC129" s="800"/>
      <c r="AD129" s="800"/>
      <c r="AE129" s="801"/>
      <c r="AF129" s="802">
        <v>9726740</v>
      </c>
      <c r="AG129" s="800"/>
      <c r="AH129" s="800"/>
      <c r="AI129" s="800"/>
      <c r="AJ129" s="801"/>
      <c r="AK129" s="802">
        <v>9611014</v>
      </c>
      <c r="AL129" s="800"/>
      <c r="AM129" s="800"/>
      <c r="AN129" s="800"/>
      <c r="AO129" s="801"/>
      <c r="AP129" s="803"/>
      <c r="AQ129" s="804"/>
      <c r="AR129" s="804"/>
      <c r="AS129" s="804"/>
      <c r="AT129" s="805"/>
      <c r="AU129" s="264"/>
      <c r="AV129" s="264"/>
      <c r="AW129" s="264"/>
      <c r="AX129" s="769" t="s">
        <v>488</v>
      </c>
      <c r="AY129" s="770"/>
      <c r="AZ129" s="770"/>
      <c r="BA129" s="770"/>
      <c r="BB129" s="770"/>
      <c r="BC129" s="770"/>
      <c r="BD129" s="770"/>
      <c r="BE129" s="771"/>
      <c r="BF129" s="789" t="s">
        <v>384</v>
      </c>
      <c r="BG129" s="790"/>
      <c r="BH129" s="790"/>
      <c r="BI129" s="790"/>
      <c r="BJ129" s="790"/>
      <c r="BK129" s="790"/>
      <c r="BL129" s="791"/>
      <c r="BM129" s="789">
        <v>18.399999999999999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490</v>
      </c>
      <c r="X130" s="797"/>
      <c r="Y130" s="797"/>
      <c r="Z130" s="798"/>
      <c r="AA130" s="799">
        <v>2128934</v>
      </c>
      <c r="AB130" s="800"/>
      <c r="AC130" s="800"/>
      <c r="AD130" s="800"/>
      <c r="AE130" s="801"/>
      <c r="AF130" s="802">
        <v>2039144</v>
      </c>
      <c r="AG130" s="800"/>
      <c r="AH130" s="800"/>
      <c r="AI130" s="800"/>
      <c r="AJ130" s="801"/>
      <c r="AK130" s="802">
        <v>2028612</v>
      </c>
      <c r="AL130" s="800"/>
      <c r="AM130" s="800"/>
      <c r="AN130" s="800"/>
      <c r="AO130" s="801"/>
      <c r="AP130" s="803"/>
      <c r="AQ130" s="804"/>
      <c r="AR130" s="804"/>
      <c r="AS130" s="804"/>
      <c r="AT130" s="805"/>
      <c r="AU130" s="264"/>
      <c r="AV130" s="264"/>
      <c r="AW130" s="264"/>
      <c r="AX130" s="769" t="s">
        <v>491</v>
      </c>
      <c r="AY130" s="770"/>
      <c r="AZ130" s="770"/>
      <c r="BA130" s="770"/>
      <c r="BB130" s="770"/>
      <c r="BC130" s="770"/>
      <c r="BD130" s="770"/>
      <c r="BE130" s="771"/>
      <c r="BF130" s="772">
        <v>15.9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492</v>
      </c>
      <c r="X131" s="780"/>
      <c r="Y131" s="780"/>
      <c r="Z131" s="781"/>
      <c r="AA131" s="782">
        <v>7996011</v>
      </c>
      <c r="AB131" s="783"/>
      <c r="AC131" s="783"/>
      <c r="AD131" s="783"/>
      <c r="AE131" s="784"/>
      <c r="AF131" s="785">
        <v>7687596</v>
      </c>
      <c r="AG131" s="783"/>
      <c r="AH131" s="783"/>
      <c r="AI131" s="783"/>
      <c r="AJ131" s="784"/>
      <c r="AK131" s="785">
        <v>7582402</v>
      </c>
      <c r="AL131" s="783"/>
      <c r="AM131" s="783"/>
      <c r="AN131" s="783"/>
      <c r="AO131" s="784"/>
      <c r="AP131" s="786"/>
      <c r="AQ131" s="787"/>
      <c r="AR131" s="787"/>
      <c r="AS131" s="787"/>
      <c r="AT131" s="788"/>
      <c r="AU131" s="264"/>
      <c r="AV131" s="264"/>
      <c r="AW131" s="264"/>
      <c r="AX131" s="747" t="s">
        <v>493</v>
      </c>
      <c r="AY131" s="748"/>
      <c r="AZ131" s="748"/>
      <c r="BA131" s="748"/>
      <c r="BB131" s="748"/>
      <c r="BC131" s="748"/>
      <c r="BD131" s="748"/>
      <c r="BE131" s="749"/>
      <c r="BF131" s="750">
        <v>94</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495</v>
      </c>
      <c r="W132" s="760"/>
      <c r="X132" s="760"/>
      <c r="Y132" s="760"/>
      <c r="Z132" s="761"/>
      <c r="AA132" s="762">
        <v>16.733231109999998</v>
      </c>
      <c r="AB132" s="763"/>
      <c r="AC132" s="763"/>
      <c r="AD132" s="763"/>
      <c r="AE132" s="764"/>
      <c r="AF132" s="765">
        <v>15.95250323</v>
      </c>
      <c r="AG132" s="763"/>
      <c r="AH132" s="763"/>
      <c r="AI132" s="763"/>
      <c r="AJ132" s="764"/>
      <c r="AK132" s="765">
        <v>15.066030530000001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496</v>
      </c>
      <c r="W133" s="739"/>
      <c r="X133" s="739"/>
      <c r="Y133" s="739"/>
      <c r="Z133" s="740"/>
      <c r="AA133" s="741">
        <v>16.7</v>
      </c>
      <c r="AB133" s="742"/>
      <c r="AC133" s="742"/>
      <c r="AD133" s="742"/>
      <c r="AE133" s="743"/>
      <c r="AF133" s="741">
        <v>16.3</v>
      </c>
      <c r="AG133" s="742"/>
      <c r="AH133" s="742"/>
      <c r="AI133" s="742"/>
      <c r="AJ133" s="743"/>
      <c r="AK133" s="741">
        <v>15.9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4or1Al3yK359fR3poBQQIvj2kSFB9FtfFl9GgZwD72Z7S1AM0db/c1fZE6By0B61iQQ6CnrDBBC+SXRBBNsWg==" saltValue="MczALfE5uIAbKXBzZfdv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497</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wlwTw8oO/zo6aIraZnpuQc1D8IFU7+uLaPZ7DCzSkuAs1IICvX9vGPLfesytBnn6hnzJNWEgHNk+kOwwxmU1uQ==" saltValue="HcObFytgv72zQFutgBVa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bZejWxRidpvmGtQADQ8SPyEex75ee4EkykDLzNANd+bEl+Gcyk5nM5Sg/bEvLhlLStCrRNkNvg37qFQoSDYJQ==" saltValue="jxG3S7m9zjNRGOLSgUKMn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500</v>
      </c>
      <c r="AP7" s="283"/>
      <c r="AQ7" s="284" t="s">
        <v>501</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502</v>
      </c>
      <c r="AQ8" s="290" t="s">
        <v>503</v>
      </c>
      <c r="AR8" s="291" t="s">
        <v>504</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505</v>
      </c>
      <c r="AL9" s="1169"/>
      <c r="AM9" s="1169"/>
      <c r="AN9" s="1170"/>
      <c r="AO9" s="292">
        <v>2752273</v>
      </c>
      <c r="AP9" s="292">
        <v>144636</v>
      </c>
      <c r="AQ9" s="293">
        <v>81245</v>
      </c>
      <c r="AR9" s="294">
        <v>78</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506</v>
      </c>
      <c r="AL10" s="1169"/>
      <c r="AM10" s="1169"/>
      <c r="AN10" s="1170"/>
      <c r="AO10" s="295">
        <v>162996</v>
      </c>
      <c r="AP10" s="295">
        <v>8566</v>
      </c>
      <c r="AQ10" s="296">
        <v>9012</v>
      </c>
      <c r="AR10" s="297">
        <v>-4.9000000000000004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507</v>
      </c>
      <c r="AL11" s="1169"/>
      <c r="AM11" s="1169"/>
      <c r="AN11" s="1170"/>
      <c r="AO11" s="295">
        <v>36842</v>
      </c>
      <c r="AP11" s="295">
        <v>1936</v>
      </c>
      <c r="AQ11" s="296">
        <v>11253</v>
      </c>
      <c r="AR11" s="297">
        <v>-82.8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508</v>
      </c>
      <c r="AL12" s="1169"/>
      <c r="AM12" s="1169"/>
      <c r="AN12" s="1170"/>
      <c r="AO12" s="295">
        <v>293775</v>
      </c>
      <c r="AP12" s="295">
        <v>15438</v>
      </c>
      <c r="AQ12" s="296">
        <v>1349</v>
      </c>
      <c r="AR12" s="297">
        <v>1044.4000000000001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509</v>
      </c>
      <c r="AL13" s="1169"/>
      <c r="AM13" s="1169"/>
      <c r="AN13" s="1170"/>
      <c r="AO13" s="295" t="s">
        <v>510</v>
      </c>
      <c r="AP13" s="295" t="s">
        <v>510</v>
      </c>
      <c r="AQ13" s="296" t="s">
        <v>510</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511</v>
      </c>
      <c r="AL14" s="1169"/>
      <c r="AM14" s="1169"/>
      <c r="AN14" s="1170"/>
      <c r="AO14" s="295">
        <v>141415</v>
      </c>
      <c r="AP14" s="295">
        <v>7432</v>
      </c>
      <c r="AQ14" s="296">
        <v>5445</v>
      </c>
      <c r="AR14" s="297">
        <v>36.5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512</v>
      </c>
      <c r="AL15" s="1169"/>
      <c r="AM15" s="1169"/>
      <c r="AN15" s="1170"/>
      <c r="AO15" s="295">
        <v>1800</v>
      </c>
      <c r="AP15" s="295">
        <v>95</v>
      </c>
      <c r="AQ15" s="296">
        <v>2659</v>
      </c>
      <c r="AR15" s="297">
        <v>-96.4</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513</v>
      </c>
      <c r="AL16" s="1172"/>
      <c r="AM16" s="1172"/>
      <c r="AN16" s="1173"/>
      <c r="AO16" s="295">
        <v>-289528</v>
      </c>
      <c r="AP16" s="295">
        <v>-15215</v>
      </c>
      <c r="AQ16" s="296">
        <v>-8172</v>
      </c>
      <c r="AR16" s="297">
        <v>86.2</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183</v>
      </c>
      <c r="AL17" s="1172"/>
      <c r="AM17" s="1172"/>
      <c r="AN17" s="1173"/>
      <c r="AO17" s="295">
        <v>3099573</v>
      </c>
      <c r="AP17" s="295">
        <v>162887</v>
      </c>
      <c r="AQ17" s="296">
        <v>102791</v>
      </c>
      <c r="AR17" s="297">
        <v>58.5</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518</v>
      </c>
      <c r="AL21" s="1166"/>
      <c r="AM21" s="1166"/>
      <c r="AN21" s="1167"/>
      <c r="AO21" s="307">
        <v>14.56</v>
      </c>
      <c r="AP21" s="308">
        <v>9.44</v>
      </c>
      <c r="AQ21" s="309">
        <v>5.12</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519</v>
      </c>
      <c r="AL22" s="1166"/>
      <c r="AM22" s="1166"/>
      <c r="AN22" s="1167"/>
      <c r="AO22" s="312">
        <v>97.8</v>
      </c>
      <c r="AP22" s="313">
        <v>96.6</v>
      </c>
      <c r="AQ22" s="314">
        <v>1.2</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521</v>
      </c>
      <c r="AO27" s="273"/>
      <c r="AP27" s="273"/>
      <c r="AQ27" s="273"/>
      <c r="AR27" s="273"/>
      <c r="AS27" s="273"/>
      <c r="AT27" s="273"/>
    </row>
    <row r="28" spans="1:46" ht="16.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500</v>
      </c>
      <c r="AP30" s="283"/>
      <c r="AQ30" s="284" t="s">
        <v>501</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524</v>
      </c>
      <c r="AL32" s="1157"/>
      <c r="AM32" s="1157"/>
      <c r="AN32" s="1158"/>
      <c r="AO32" s="322">
        <v>2395874</v>
      </c>
      <c r="AP32" s="322">
        <v>125906</v>
      </c>
      <c r="AQ32" s="323">
        <v>53655</v>
      </c>
      <c r="AR32" s="324">
        <v>134.69999999999999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525</v>
      </c>
      <c r="AL33" s="1157"/>
      <c r="AM33" s="1157"/>
      <c r="AN33" s="1158"/>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526</v>
      </c>
      <c r="AL34" s="1157"/>
      <c r="AM34" s="1157"/>
      <c r="AN34" s="1158"/>
      <c r="AO34" s="322" t="s">
        <v>510</v>
      </c>
      <c r="AP34" s="322" t="s">
        <v>510</v>
      </c>
      <c r="AQ34" s="323">
        <v>68</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527</v>
      </c>
      <c r="AL35" s="1157"/>
      <c r="AM35" s="1157"/>
      <c r="AN35" s="1158"/>
      <c r="AO35" s="322">
        <v>810601</v>
      </c>
      <c r="AP35" s="322">
        <v>42598</v>
      </c>
      <c r="AQ35" s="323">
        <v>21213</v>
      </c>
      <c r="AR35" s="324">
        <v>100.8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528</v>
      </c>
      <c r="AL36" s="1157"/>
      <c r="AM36" s="1157"/>
      <c r="AN36" s="1158"/>
      <c r="AO36" s="322" t="s">
        <v>510</v>
      </c>
      <c r="AP36" s="322" t="s">
        <v>510</v>
      </c>
      <c r="AQ36" s="323">
        <v>3939</v>
      </c>
      <c r="AR36" s="324" t="s">
        <v>510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529</v>
      </c>
      <c r="AL37" s="1157"/>
      <c r="AM37" s="1157"/>
      <c r="AN37" s="1158"/>
      <c r="AO37" s="322">
        <v>2607</v>
      </c>
      <c r="AP37" s="322">
        <v>137</v>
      </c>
      <c r="AQ37" s="323">
        <v>620</v>
      </c>
      <c r="AR37" s="324">
        <v>-77.900000000000006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530</v>
      </c>
      <c r="AL38" s="1160"/>
      <c r="AM38" s="1160"/>
      <c r="AN38" s="1161"/>
      <c r="AO38" s="325">
        <v>148</v>
      </c>
      <c r="AP38" s="325">
        <v>8</v>
      </c>
      <c r="AQ38" s="326">
        <v>4</v>
      </c>
      <c r="AR38" s="314">
        <v>100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531</v>
      </c>
      <c r="AL39" s="1160"/>
      <c r="AM39" s="1160"/>
      <c r="AN39" s="1161"/>
      <c r="AO39" s="322">
        <v>-38251</v>
      </c>
      <c r="AP39" s="322">
        <v>-2010</v>
      </c>
      <c r="AQ39" s="323">
        <v>-2084</v>
      </c>
      <c r="AR39" s="324">
        <v>-3.6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532</v>
      </c>
      <c r="AL40" s="1157"/>
      <c r="AM40" s="1157"/>
      <c r="AN40" s="1158"/>
      <c r="AO40" s="322">
        <v>-2028612</v>
      </c>
      <c r="AP40" s="322">
        <v>-106606</v>
      </c>
      <c r="AQ40" s="323">
        <v>-53215</v>
      </c>
      <c r="AR40" s="324">
        <v>100.3</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294</v>
      </c>
      <c r="AL41" s="1163"/>
      <c r="AM41" s="1163"/>
      <c r="AN41" s="1164"/>
      <c r="AO41" s="322">
        <v>1142367</v>
      </c>
      <c r="AP41" s="322">
        <v>60033</v>
      </c>
      <c r="AQ41" s="323">
        <v>24200</v>
      </c>
      <c r="AR41" s="324">
        <v>148.1</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500</v>
      </c>
      <c r="AN49" s="1151" t="s">
        <v>536</v>
      </c>
      <c r="AO49" s="1152"/>
      <c r="AP49" s="1152"/>
      <c r="AQ49" s="1152"/>
      <c r="AR49" s="1153"/>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537</v>
      </c>
      <c r="AO50" s="339" t="s">
        <v>538</v>
      </c>
      <c r="AP50" s="340" t="s">
        <v>539</v>
      </c>
      <c r="AQ50" s="341" t="s">
        <v>540</v>
      </c>
      <c r="AR50" s="342" t="s">
        <v>541</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3234059</v>
      </c>
      <c r="AN51" s="344">
        <v>163419</v>
      </c>
      <c r="AO51" s="345">
        <v>113.5</v>
      </c>
      <c r="AP51" s="346">
        <v>118124</v>
      </c>
      <c r="AQ51" s="347">
        <v>49.2</v>
      </c>
      <c r="AR51" s="348">
        <v>64.3</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1035049</v>
      </c>
      <c r="AN52" s="352">
        <v>52302</v>
      </c>
      <c r="AO52" s="353">
        <v>83.8</v>
      </c>
      <c r="AP52" s="354">
        <v>54614</v>
      </c>
      <c r="AQ52" s="355">
        <v>35</v>
      </c>
      <c r="AR52" s="356">
        <v>48.8</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2116374</v>
      </c>
      <c r="AN53" s="344">
        <v>107610</v>
      </c>
      <c r="AO53" s="345">
        <v>-34.200000000000003</v>
      </c>
      <c r="AP53" s="346">
        <v>101693</v>
      </c>
      <c r="AQ53" s="347">
        <v>-13.9</v>
      </c>
      <c r="AR53" s="348">
        <v>-20.3</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1344567</v>
      </c>
      <c r="AN54" s="352">
        <v>68367</v>
      </c>
      <c r="AO54" s="353">
        <v>30.7</v>
      </c>
      <c r="AP54" s="354">
        <v>51066</v>
      </c>
      <c r="AQ54" s="355">
        <v>-6.5</v>
      </c>
      <c r="AR54" s="356">
        <v>37.200000000000003</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2621990</v>
      </c>
      <c r="AN55" s="344">
        <v>134744</v>
      </c>
      <c r="AO55" s="345">
        <v>25.2</v>
      </c>
      <c r="AP55" s="346">
        <v>96635</v>
      </c>
      <c r="AQ55" s="347">
        <v>-5</v>
      </c>
      <c r="AR55" s="348">
        <v>30.2</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1510774</v>
      </c>
      <c r="AN56" s="352">
        <v>77639</v>
      </c>
      <c r="AO56" s="353">
        <v>13.6</v>
      </c>
      <c r="AP56" s="354">
        <v>44408</v>
      </c>
      <c r="AQ56" s="355">
        <v>-13</v>
      </c>
      <c r="AR56" s="356">
        <v>26.6</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674947</v>
      </c>
      <c r="AN57" s="344">
        <v>35039</v>
      </c>
      <c r="AO57" s="345">
        <v>-74</v>
      </c>
      <c r="AP57" s="346">
        <v>115123</v>
      </c>
      <c r="AQ57" s="347">
        <v>19.100000000000001</v>
      </c>
      <c r="AR57" s="348">
        <v>-93.1</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456798</v>
      </c>
      <c r="AN58" s="352">
        <v>23714</v>
      </c>
      <c r="AO58" s="353">
        <v>-69.5</v>
      </c>
      <c r="AP58" s="354">
        <v>46026</v>
      </c>
      <c r="AQ58" s="355">
        <v>3.6</v>
      </c>
      <c r="AR58" s="356">
        <v>-73.099999999999994</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1760066</v>
      </c>
      <c r="AN59" s="344">
        <v>92494</v>
      </c>
      <c r="AO59" s="345">
        <v>164</v>
      </c>
      <c r="AP59" s="346">
        <v>98899</v>
      </c>
      <c r="AQ59" s="347">
        <v>-14.1</v>
      </c>
      <c r="AR59" s="348">
        <v>178.1</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1205094</v>
      </c>
      <c r="AN60" s="352">
        <v>63329</v>
      </c>
      <c r="AO60" s="353">
        <v>167.1</v>
      </c>
      <c r="AP60" s="354">
        <v>43734</v>
      </c>
      <c r="AQ60" s="355">
        <v>-5</v>
      </c>
      <c r="AR60" s="356">
        <v>172.1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2081487</v>
      </c>
      <c r="AN61" s="359">
        <v>106661</v>
      </c>
      <c r="AO61" s="360">
        <v>38.9</v>
      </c>
      <c r="AP61" s="361">
        <v>106095</v>
      </c>
      <c r="AQ61" s="362">
        <v>7.1</v>
      </c>
      <c r="AR61" s="348">
        <v>31.8</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1110456</v>
      </c>
      <c r="AN62" s="352">
        <v>57070</v>
      </c>
      <c r="AO62" s="353">
        <v>45.1</v>
      </c>
      <c r="AP62" s="354">
        <v>47970</v>
      </c>
      <c r="AQ62" s="355">
        <v>2.8</v>
      </c>
      <c r="AR62" s="356">
        <v>42.3</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eYtIoqFeSMQoN2UgckUjydj0fNYuW5nx5RbLVQFG8uhbqUt4If5VddFsmFhnvFGCtb0s+6OZjlTTQOM/Py+wtA==" saltValue="NNXfvT72aoa5jUgg+z22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01AonW5ku2+79AKTSMR7qeXibzUam3ifbv0z4xaHU0/cbNBfe2rR2vRHfmol5/ZbZeEkL9XwSeVbtHXzjRuw==" saltValue="dNNdD2Vwis92VwYaAwrX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bEU4o1zOZistZ18cZY+iD7oj1BV1xwrVz4I92CWCcD2QVx6N3g2Keafzp85mxrMm5JoieaPQs1jtgmHdTj7Aw==" saltValue="2BfK64FXWiVuMs0/AZVO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74" t="s">
        <v>3</v>
      </c>
      <c r="D47" s="1174"/>
      <c r="E47" s="1175"/>
      <c r="F47" s="11">
        <v>19.3</v>
      </c>
      <c r="G47" s="12">
        <v>22.41</v>
      </c>
      <c r="H47" s="12">
        <v>25.58</v>
      </c>
      <c r="I47" s="12">
        <v>22.53</v>
      </c>
      <c r="J47" s="13">
        <v>15.56</v>
      </c>
    </row>
    <row r="48" spans="2:10" ht="57.75" customHeight="1">
      <c r="B48" s="14"/>
      <c r="C48" s="1176" t="s">
        <v>4</v>
      </c>
      <c r="D48" s="1176"/>
      <c r="E48" s="1177"/>
      <c r="F48" s="15">
        <v>5.81</v>
      </c>
      <c r="G48" s="16">
        <v>5.65</v>
      </c>
      <c r="H48" s="16">
        <v>1.67</v>
      </c>
      <c r="I48" s="16">
        <v>3.25</v>
      </c>
      <c r="J48" s="17">
        <v>2.1</v>
      </c>
    </row>
    <row r="49" spans="2:10" ht="57.75" customHeight="1" thickBot="1">
      <c r="B49" s="18"/>
      <c r="C49" s="1178" t="s">
        <v>5</v>
      </c>
      <c r="D49" s="1178"/>
      <c r="E49" s="1179"/>
      <c r="F49" s="19">
        <v>3.95</v>
      </c>
      <c r="G49" s="20">
        <v>2.75</v>
      </c>
      <c r="H49" s="20" t="s">
        <v>557</v>
      </c>
      <c r="I49" s="20" t="s">
        <v>558</v>
      </c>
      <c r="J49" s="21" t="s">
        <v>559</v>
      </c>
    </row>
    <row r="50" spans="2:10" ht="13.5" customHeight="1"/>
    <row r="51" spans="2:10" ht="13.5" hidden="1" customHeight="1"/>
    <row r="52" spans="2:10" ht="13.5" hidden="1" customHeight="1"/>
    <row r="53" spans="2:10" ht="13.5" hidden="1" customHeight="1"/>
  </sheetData>
  <sheetProtection algorithmName="SHA-512" hashValue="F8OQkb50Yj0Qj9D0OTSJ//ShnhultjraZJENAsBpDEfzU5iCRlAOfzBlVr5ZGzfg6pQB+6CYbe0ENC6D/ti5iw==" saltValue="8l5j+5o5i3qZ+SZ/nL44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2019-03-13T08:56:32Z</cp:lastPrinted>
  <dcterms:created xsi:type="dcterms:W3CDTF">2019-02-14T04:22:10Z</dcterms:created>
  <dcterms:modified xsi:type="dcterms:W3CDTF">2019-11-07T08:05:08Z</dcterms:modified>
  <cp:category/>
</cp:coreProperties>
</file>