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<sst xmlns="http://schemas.openxmlformats.org/spreadsheetml/2006/main" count="1159" uniqueCount="646">
  <si>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</si>
  <si>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</si>
  <si>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</si>
  <si>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</si>
  <si>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</si>
  <si>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</si>
  <si>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</si>
  <si>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</si>
  <si>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</si>
  <si>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</si>
  <si>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</si>
  <si>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</si>
  <si>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</si>
  <si>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</si>
  <si>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</si>
  <si>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</si>
  <si>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</si>
  <si>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</si>
  <si>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</si>
  <si>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</si>
  <si>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</si>
  <si>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</si>
  <si>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</si>
  <si>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</si>
  <si>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</si>
  <si>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</si>
  <si>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</si>
  <si>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</si>
  <si>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</si>
  <si>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</si>
  <si>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</si>
  <si>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</si>
  <si>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</si>
  <si>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</si>
  <si>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</si>
  <si>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</si>
  <si>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</si>
  <si>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</si>
  <si>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</si>
  <si>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</si>
  <si>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</si>
  <si>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</si>
  <si>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</si>
  <si>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</si>
  <si>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</si>
  <si>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</si>
  <si>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</si>
  <si>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</si>
  <si>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</si>
  <si>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</si>
  <si>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</si>
  <si>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</si>
  <si>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</si>
  <si>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</si>
  <si>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</si>
  <si>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</si>
  <si>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</si>
  <si>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</si>
  <si>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</si>
  <si>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</si>
  <si>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</si>
  <si>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</si>
  <si>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</si>
  <si>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</si>
  <si>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</si>
  <si>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</si>
  <si>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</si>
  <si>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</si>
  <si>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</si>
  <si>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</si>
  <si>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</si>
  <si>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</si>
  <si>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</si>
  <si>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</si>
  <si>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</si>
  <si>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</si>
  <si>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</si>
  <si>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</si>
  <si>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</si>
  <si>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</si>
  <si>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</si>
  <si>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</si>
  <si>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</si>
  <si>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</si>
  <si>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</si>
  <si>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</si>
  <si>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</si>
  <si>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</si>
  <si>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</si>
  <si>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</si>
  <si>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</si>
  <si>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</si>
  <si>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</si>
  <si>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</si>
  <si>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</si>
  <si>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</si>
  <si>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</si>
  <si>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</si>
  <si>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</si>
  <si>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</si>
  <si>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</si>
  <si>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</si>
  <si>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</si>
  <si>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</si>
  <si>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</si>
  <si>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</si>
  <si>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</si>
  <si>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</si>
  <si>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</si>
  <si>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</si>
  <si>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</si>
  <si>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</si>
  <si>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</si>
  <si>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</si>
  <si>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</si>
  <si>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</si>
  <si>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</si>
  <si>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</si>
  <si>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</si>
  <si>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</si>
  <si>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</si>
  <si>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</si>
  <si>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</si>
  <si>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</si>
  <si>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</si>
  <si>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</si>
  <si>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</si>
  <si>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</si>
  <si>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</si>
  <si>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</si>
  <si>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</si>
  <si>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</si>
  <si>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</si>
  <si>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</si>
  <si>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</si>
  <si>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</si>
  <si>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</si>
  <si>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</si>
  <si>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</si>
  <si>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</si>
  <si>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</si>
  <si>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</si>
  <si>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</si>
  <si>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</si>
  <si>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</si>
  <si>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</si>
  <si>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</si>
  <si>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</si>
  <si>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</si>
  <si>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</si>
  <si>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</si>
  <si>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</si>
  <si>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</si>
  <si>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</si>
  <si>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</si>
  <si>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</si>
  <si>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</si>
  <si>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</si>
  <si>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</si>
  <si>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</si>
  <si>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</si>
  <si>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</si>
  <si>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</si>
  <si>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</si>
  <si>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</si>
  <si>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</si>
  <si>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</si>
  <si>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</si>
  <si>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</si>
  <si>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</si>
  <si>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</si>
  <si>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</si>
  <si>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</si>
  <si>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</si>
  <si>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</si>
  <si>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</si>
  <si>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</si>
  <si>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</si>
  <si>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</si>
  <si>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</si>
  <si>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</si>
  <si>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</si>
  <si>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</si>
  <si>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</si>
  <si>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</si>
  <si>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</si>
  <si>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</si>
  <si>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</si>
  <si>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</si>
  <si>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</si>
  <si>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</si>
  <si>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</si>
  <si>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</si>
  <si>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</si>
  <si>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</si>
  <si>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</si>
  <si>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</si>
  <si>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</si>
  <si>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</si>
  <si>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</si>
  <si>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</si>
  <si>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</si>
  <si>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</si>
  <si>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</si>
  <si>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</si>
  <si>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</si>
  <si>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</si>
  <si>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</si>
  <si>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</si>
  <si>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</si>
  <si>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</si>
  <si>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</si>
  <si>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</si>
  <si>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</si>
  <si>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広島県広島市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</si>
  <si>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</si>
  <si>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</si>
  <si>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</si>
  <si>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</si>
  <si>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</si>
  <si>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</si>
  <si>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</si>
  <si>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</si>
  <si>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</si>
  <si>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</si>
  <si>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</si>
  <si>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</si>
  <si>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</si>
  <si>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</si>
  <si>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</si>
  <si>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</si>
  <si>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</si>
  <si>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</si>
  <si>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</si>
  <si>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</si>
  <si>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</si>
  <si>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</si>
  <si>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</si>
  <si>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</si>
  <si>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</si>
  <si>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</si>
  <si>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</si>
  <si>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</si>
  <si>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</si>
  <si>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</si>
  <si>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</si>
  <si>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</si>
  <si>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</si>
  <si>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</si>
  <si>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</si>
  <si>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</si>
  <si>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</si>
  <si>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</si>
  <si>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</si>
  <si>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</si>
  <si>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</si>
  <si>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</si>
  <si>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</si>
  <si>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</si>
  <si>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</si>
  <si>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</si>
  <si>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</si>
  <si>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</si>
  <si>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</si>
  <si>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</si>
  <si>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</si>
  <si>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</si>
  <si>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</si>
  <si>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</si>
  <si>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</si>
  <si>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</si>
  <si>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</si>
  <si>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</si>
  <si>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</si>
  <si>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</si>
  <si>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</si>
  <si>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</si>
  <si>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</si>
  <si>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</si>
  <si>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</si>
  <si>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</si>
  <si>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</si>
  <si>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</si>
  <si>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</si>
  <si>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</si>
  <si>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</si>
  <si>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</si>
  <si>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</si>
  <si>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</si>
  <si>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</si>
  <si>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</si>
  <si>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</si>
  <si>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</si>
  <si>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</si>
  <si>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</si>
  <si>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</si>
  <si>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</si>
  <si>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</si>
  <si>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</si>
  <si>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</si>
  <si>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</si>
  <si>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</si>
  <si>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</si>
  <si>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</si>
  <si>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</si>
  <si>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</si>
  <si>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</si>
  <si>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</si>
  <si>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</si>
  <si>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</si>
  <si>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</si>
  <si>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</si>
  <si>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</si>
  <si>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</si>
  <si>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</si>
  <si>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</si>
  <si>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</si>
  <si>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</si>
  <si>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</si>
  <si>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</si>
  <si>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</si>
  <si>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</si>
  <si>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</si>
  <si>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</si>
  <si>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</si>
  <si>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</si>
  <si>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</si>
  <si>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</si>
  <si>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</si>
  <si>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</si>
  <si>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</si>
  <si>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</si>
  <si>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</si>
  <si>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</si>
  <si>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</si>
  <si>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</si>
  <si>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</si>
  <si>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</si>
  <si>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</si>
  <si>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</si>
  <si>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</si>
  <si>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</si>
  <si>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</si>
  <si>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</si>
  <si>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</si>
  <si>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</si>
  <si>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</si>
  <si>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</si>
  <si>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</si>
  <si>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</si>
  <si>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</si>
  <si>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</si>
  <si>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</si>
  <si>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</si>
  <si>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</si>
  <si>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</si>
  <si>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</si>
  <si>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</si>
  <si>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</si>
  <si>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</si>
  <si>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</si>
  <si>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</si>
  <si>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</si>
  <si>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</si>
  <si>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</si>
  <si>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広島県広島市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</si>
  <si>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</si>
  <si>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</si>
  <si>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</si>
  <si>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</si>
  <si>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</si>
  <si>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</si>
  <si>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</si>
  <si>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</si>
  <si>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</si>
  <si>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</si>
  <si>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</si>
  <si>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</si>
  <si>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</si>
  <si>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</si>
  <si>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</si>
  <si>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</si>
  <si>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</si>
  <si>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</si>
  <si>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</si>
  <si>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</si>
  <si>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住宅資金貸付特別会計</t>
    <phoneticPr fontId="5"/>
  </si>
  <si>
    <t>母子父子寡婦福祉資金貸付特別会計</t>
    <phoneticPr fontId="5"/>
  </si>
  <si>
    <t>-</t>
    <phoneticPr fontId="5"/>
  </si>
  <si>
    <t>物品調達特別会計</t>
    <phoneticPr fontId="5"/>
  </si>
  <si>
    <t>公債管理特別会計</t>
    <phoneticPr fontId="5"/>
  </si>
  <si>
    <t>-</t>
    <phoneticPr fontId="5"/>
  </si>
  <si>
    <t>広島市民球場特別会計</t>
    <phoneticPr fontId="5"/>
  </si>
  <si>
    <t>用地先行取得特別会計</t>
    <phoneticPr fontId="5"/>
  </si>
  <si>
    <t>西風新都特別会計</t>
    <phoneticPr fontId="5"/>
  </si>
  <si>
    <t>-</t>
    <phoneticPr fontId="5"/>
  </si>
  <si>
    <t>市立病院機構資金貸付特別会計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</si>
  <si>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</si>
  <si>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</si>
  <si>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</si>
  <si>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</si>
  <si>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</si>
  <si>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</si>
  <si>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</si>
  <si>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</si>
  <si>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</si>
  <si>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</si>
  <si>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</si>
  <si>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</si>
  <si>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</si>
  <si>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後期高齢者医療事業特別会計</t>
    <phoneticPr fontId="5"/>
  </si>
  <si>
    <t>介護保険事業特別会計</t>
    <phoneticPr fontId="5"/>
  </si>
  <si>
    <t>国民健康保険事業特別会計</t>
    <phoneticPr fontId="5"/>
  </si>
  <si>
    <t>競輪事業特別会計</t>
    <phoneticPr fontId="5"/>
  </si>
  <si>
    <t>駐車場事業特別会計</t>
    <phoneticPr fontId="5"/>
  </si>
  <si>
    <t>水道事業会計</t>
    <phoneticPr fontId="5"/>
  </si>
  <si>
    <t>下水道事業会計</t>
    <phoneticPr fontId="5"/>
  </si>
  <si>
    <t>安芸市民病院事業会計</t>
    <phoneticPr fontId="5"/>
  </si>
  <si>
    <t>中央卸売市場事業特別会計</t>
    <phoneticPr fontId="5"/>
  </si>
  <si>
    <t>国民宿舎湯来ロッジ等特別会計</t>
    <phoneticPr fontId="5"/>
  </si>
  <si>
    <t>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</si>
  <si>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</si>
  <si>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</si>
  <si>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</si>
  <si>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</si>
  <si>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</si>
  <si>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</si>
  <si>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</si>
  <si>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</si>
  <si>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</si>
  <si>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</si>
  <si>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</si>
  <si>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</si>
  <si>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</si>
  <si>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</si>
  <si>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</si>
  <si>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</si>
  <si>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</si>
  <si>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</si>
  <si>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</si>
  <si>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</si>
  <si>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</si>
  <si>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</si>
  <si>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</si>
  <si>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</si>
  <si>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</si>
  <si>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</si>
  <si>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</si>
  <si>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</si>
  <si>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</si>
  <si>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</si>
  <si>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</si>
  <si>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</si>
  <si>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</si>
  <si>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</si>
  <si>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</si>
  <si>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</si>
  <si>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</si>
  <si>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</si>
  <si>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</si>
  <si>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</si>
  <si>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</si>
  <si>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</si>
  <si>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t>
    <phoneticPr fontId="5"/>
  </si>
  <si>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</si>
  <si>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</si>
  <si>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</si>
  <si>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</si>
  <si>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</si>
  <si>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</si>
  <si>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</si>
  <si>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</si>
  <si>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</si>
  <si>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</si>
  <si>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</si>
  <si>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</si>
  <si>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</si>
  <si>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</si>
  <si>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</si>
  <si>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</si>
  <si>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</si>
  <si>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</si>
  <si>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</si>
  <si>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</si>
  <si>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</si>
  <si>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</si>
  <si>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</si>
  <si>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</si>
  <si>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</si>
  <si>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</si>
  <si>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</si>
  <si>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中央卸売市場事業特別会計</t>
    <phoneticPr fontId="5"/>
  </si>
  <si>
    <t>(Ｆ)</t>
    <phoneticPr fontId="5"/>
  </si>
  <si>
    <t>安芸市民病院事業会計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</si>
  <si>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</si>
  <si>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</si>
  <si>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</si>
  <si>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</si>
  <si>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</si>
  <si>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</si>
  <si>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</si>
  <si>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</si>
  <si>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</si>
  <si>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</si>
  <si>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</si>
  <si>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</si>
  <si>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</si>
  <si>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</si>
  <si>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</si>
  <si>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</si>
  <si>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</si>
  <si>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</si>
  <si>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</si>
  <si>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</si>
  <si>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</si>
  <si>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</si>
  <si>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</si>
  <si>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</si>
  <si>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</si>
  <si>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</si>
  <si>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</si>
  <si>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</si>
  <si>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</si>
  <si>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</si>
  <si>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</si>
  <si>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</si>
  <si>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</si>
  <si>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</si>
  <si>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</si>
  <si>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</si>
  <si>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</si>
  <si>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</si>
  <si>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</si>
  <si>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</si>
  <si>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</si>
  <si>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</si>
  <si>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</si>
  <si>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</si>
  <si>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</si>
  <si>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</si>
  <si>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</si>
  <si>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</si>
  <si>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</si>
  <si>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</si>
  <si>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</si>
  <si>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</si>
  <si>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</si>
  <si>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</si>
  <si>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</si>
  <si>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</si>
  <si>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</si>
  <si>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</si>
  <si>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</si>
  <si>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</si>
  <si>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</si>
  <si>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</si>
  <si>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</si>
  <si>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</si>
  <si>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</si>
  <si>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</si>
  <si>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</si>
  <si>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</si>
  <si>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</si>
  <si>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</si>
  <si>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</si>
  <si>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</si>
  <si>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</si>
  <si>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</si>
  <si>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</si>
  <si>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</si>
  <si>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</si>
  <si>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</si>
  <si>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</si>
  <si>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</si>
  <si>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</si>
  <si>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</si>
  <si>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</si>
  <si>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</si>
  <si>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</si>
  <si>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</si>
  <si>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0.08</t>
  </si>
  <si>
    <t>▲ 0.72</t>
  </si>
  <si>
    <t>▲ 1.58</t>
  </si>
  <si>
    <t>▲ 0.13</t>
  </si>
  <si>
    <t>水道事業会計</t>
  </si>
  <si>
    <t>下水道事業会計</t>
  </si>
  <si>
    <t>一般会計</t>
  </si>
  <si>
    <t>介護保険事業特別会計</t>
  </si>
  <si>
    <t>競輪事業特別会計</t>
  </si>
  <si>
    <t>開発事業特別会計</t>
  </si>
  <si>
    <t>後期高齢者医療事業特別会計</t>
  </si>
  <si>
    <t>安芸市民病院事業会計</t>
  </si>
  <si>
    <t>その他会計（赤字）</t>
  </si>
  <si>
    <t>その他会計（黒字）</t>
  </si>
  <si>
    <t>広島市民球場基金</t>
    <rPh sb="0" eb="2">
      <t>ヒロシマ</t>
    </rPh>
    <rPh sb="2" eb="4">
      <t>シミン</t>
    </rPh>
    <rPh sb="4" eb="6">
      <t>キュウジョウ</t>
    </rPh>
    <rPh sb="6" eb="8">
      <t>キキン</t>
    </rPh>
    <phoneticPr fontId="11"/>
  </si>
  <si>
    <t>ひろしま国際協力基金</t>
    <rPh sb="4" eb="6">
      <t>コクサイ</t>
    </rPh>
    <rPh sb="6" eb="8">
      <t>キョウリョク</t>
    </rPh>
    <rPh sb="8" eb="10">
      <t>キキン</t>
    </rPh>
    <phoneticPr fontId="11"/>
  </si>
  <si>
    <t>広島市環境保全事業基金</t>
    <rPh sb="0" eb="3">
      <t>ヒロシマシ</t>
    </rPh>
    <rPh sb="3" eb="5">
      <t>カンキョウ</t>
    </rPh>
    <rPh sb="5" eb="7">
      <t>ホゼン</t>
    </rPh>
    <rPh sb="7" eb="9">
      <t>ジギョウ</t>
    </rPh>
    <rPh sb="9" eb="11">
      <t>キキン</t>
    </rPh>
    <phoneticPr fontId="11"/>
  </si>
  <si>
    <t>広島市原爆ドーム保存事業等基金</t>
  </si>
  <si>
    <t>法適用事業</t>
    <rPh sb="0" eb="1">
      <t>ホウ</t>
    </rPh>
    <rPh sb="1" eb="3">
      <t>テキヨウ</t>
    </rPh>
    <rPh sb="3" eb="5">
      <t>ジギョウ</t>
    </rPh>
    <phoneticPr fontId="3"/>
  </si>
  <si>
    <t>法非適用事業</t>
    <rPh sb="0" eb="1">
      <t>ホウ</t>
    </rPh>
    <rPh sb="1" eb="2">
      <t>ヒ</t>
    </rPh>
    <rPh sb="2" eb="4">
      <t>テキヨウ</t>
    </rPh>
    <rPh sb="4" eb="6">
      <t>ジギョウ</t>
    </rPh>
    <phoneticPr fontId="3"/>
  </si>
  <si>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3"/>
  </si>
  <si>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3">
      <t>ショウキャク</t>
    </rPh>
    <rPh sb="23" eb="24">
      <t>バ</t>
    </rPh>
    <rPh sb="24" eb="26">
      <t>ジギョウ</t>
    </rPh>
    <rPh sb="26" eb="28">
      <t>トクベツ</t>
    </rPh>
    <rPh sb="28" eb="30">
      <t>カイケイ</t>
    </rPh>
    <phoneticPr fontId="3"/>
  </si>
  <si>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3"/>
  </si>
  <si>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3"/>
  </si>
  <si>
    <t>-</t>
    <phoneticPr fontId="2"/>
  </si>
  <si>
    <t>公立大学法人広島市立大学</t>
    <rPh sb="0" eb="2">
      <t>コウリツ</t>
    </rPh>
    <rPh sb="2" eb="4">
      <t>ダイガク</t>
    </rPh>
    <rPh sb="4" eb="6">
      <t>ホウジン</t>
    </rPh>
    <rPh sb="6" eb="8">
      <t>ヒロシマ</t>
    </rPh>
    <rPh sb="8" eb="10">
      <t>シリツ</t>
    </rPh>
    <rPh sb="10" eb="12">
      <t>ダイガク</t>
    </rPh>
    <phoneticPr fontId="3"/>
  </si>
  <si>
    <t>広島交通（株）</t>
    <rPh sb="0" eb="2">
      <t>ヒロシマ</t>
    </rPh>
    <rPh sb="2" eb="4">
      <t>コウツウ</t>
    </rPh>
    <rPh sb="5" eb="6">
      <t>カブ</t>
    </rPh>
    <phoneticPr fontId="3"/>
  </si>
  <si>
    <t>（公財）広島市スポーツ協会</t>
    <rPh sb="1" eb="2">
      <t>コウ</t>
    </rPh>
    <rPh sb="2" eb="3">
      <t>ザイ</t>
    </rPh>
    <rPh sb="4" eb="7">
      <t>ヒロシマシ</t>
    </rPh>
    <rPh sb="11" eb="13">
      <t>キョウカイ</t>
    </rPh>
    <phoneticPr fontId="3"/>
  </si>
  <si>
    <t>（公財）広島平和文化センター</t>
    <rPh sb="1" eb="2">
      <t>コウ</t>
    </rPh>
    <rPh sb="2" eb="3">
      <t>ザイ</t>
    </rPh>
    <rPh sb="4" eb="6">
      <t>ヒロシマ</t>
    </rPh>
    <rPh sb="6" eb="8">
      <t>ヘイワ</t>
    </rPh>
    <rPh sb="8" eb="10">
      <t>ブンカ</t>
    </rPh>
    <phoneticPr fontId="3"/>
  </si>
  <si>
    <t>（公財）広島市老人クラブ連合会</t>
    <rPh sb="1" eb="2">
      <t>コウ</t>
    </rPh>
    <rPh sb="2" eb="3">
      <t>ザイ</t>
    </rPh>
    <rPh sb="4" eb="7">
      <t>ヒロシマシ</t>
    </rPh>
    <rPh sb="7" eb="9">
      <t>ロウジン</t>
    </rPh>
    <rPh sb="12" eb="15">
      <t>レンゴウカイ</t>
    </rPh>
    <phoneticPr fontId="3"/>
  </si>
  <si>
    <t>（公財）広島原爆被爆者援護事業団</t>
    <rPh sb="1" eb="2">
      <t>コウ</t>
    </rPh>
    <rPh sb="2" eb="3">
      <t>ザイ</t>
    </rPh>
    <rPh sb="4" eb="6">
      <t>ヒロシマ</t>
    </rPh>
    <rPh sb="6" eb="8">
      <t>ゲンバク</t>
    </rPh>
    <rPh sb="8" eb="11">
      <t>ヒバクシャ</t>
    </rPh>
    <rPh sb="11" eb="13">
      <t>エンゴ</t>
    </rPh>
    <rPh sb="13" eb="16">
      <t>ジギョウダン</t>
    </rPh>
    <phoneticPr fontId="3"/>
  </si>
  <si>
    <t>地方独立行政法人広島市立病院機構</t>
    <rPh sb="0" eb="2">
      <t>チホウ</t>
    </rPh>
    <rPh sb="2" eb="4">
      <t>ドクリツ</t>
    </rPh>
    <rPh sb="4" eb="6">
      <t>ギョウセイ</t>
    </rPh>
    <rPh sb="6" eb="8">
      <t>ホウジン</t>
    </rPh>
    <rPh sb="8" eb="12">
      <t>ヒロシマシリツ</t>
    </rPh>
    <rPh sb="12" eb="14">
      <t>ビョウイン</t>
    </rPh>
    <rPh sb="14" eb="16">
      <t>キコウ</t>
    </rPh>
    <phoneticPr fontId="3"/>
  </si>
  <si>
    <t>（公財）広島市産業振興センター</t>
    <rPh sb="1" eb="2">
      <t>コウ</t>
    </rPh>
    <rPh sb="2" eb="3">
      <t>ザイ</t>
    </rPh>
    <rPh sb="4" eb="7">
      <t>ヒロシマシ</t>
    </rPh>
    <rPh sb="7" eb="9">
      <t>サンギョウ</t>
    </rPh>
    <rPh sb="9" eb="11">
      <t>シンコウ</t>
    </rPh>
    <phoneticPr fontId="3"/>
  </si>
  <si>
    <t>広島市流通センター（株）</t>
    <rPh sb="0" eb="3">
      <t>ヒロシマシ</t>
    </rPh>
    <rPh sb="3" eb="5">
      <t>リュウツウ</t>
    </rPh>
    <rPh sb="10" eb="11">
      <t>カブ</t>
    </rPh>
    <phoneticPr fontId="3"/>
  </si>
  <si>
    <t>（公財）広島市農林水産振興センター</t>
    <rPh sb="1" eb="2">
      <t>コウ</t>
    </rPh>
    <rPh sb="2" eb="3">
      <t>ザイ</t>
    </rPh>
    <rPh sb="4" eb="7">
      <t>ヒロシマシ</t>
    </rPh>
    <rPh sb="7" eb="9">
      <t>ノウリン</t>
    </rPh>
    <rPh sb="9" eb="11">
      <t>スイサン</t>
    </rPh>
    <rPh sb="11" eb="13">
      <t>シンコウ</t>
    </rPh>
    <phoneticPr fontId="3"/>
  </si>
  <si>
    <t>広島駅南口開発（株）</t>
    <rPh sb="0" eb="2">
      <t>ヒロシマ</t>
    </rPh>
    <rPh sb="2" eb="3">
      <t>エキ</t>
    </rPh>
    <rPh sb="3" eb="5">
      <t>ミナミグチ</t>
    </rPh>
    <rPh sb="5" eb="7">
      <t>カイハツ</t>
    </rPh>
    <rPh sb="8" eb="9">
      <t>カブ</t>
    </rPh>
    <phoneticPr fontId="3"/>
  </si>
  <si>
    <t>広島地下街開発（株）</t>
    <rPh sb="0" eb="2">
      <t>ヒロシマ</t>
    </rPh>
    <rPh sb="2" eb="5">
      <t>チカガイ</t>
    </rPh>
    <rPh sb="5" eb="7">
      <t>カイハツ</t>
    </rPh>
    <rPh sb="8" eb="9">
      <t>カブ</t>
    </rPh>
    <phoneticPr fontId="3"/>
  </si>
  <si>
    <t>（公財）広島観光コンベンションビューロー</t>
    <rPh sb="1" eb="2">
      <t>コウ</t>
    </rPh>
    <rPh sb="2" eb="3">
      <t>ザイ</t>
    </rPh>
    <rPh sb="4" eb="6">
      <t>ヒロシマ</t>
    </rPh>
    <rPh sb="6" eb="8">
      <t>カンコウ</t>
    </rPh>
    <phoneticPr fontId="3"/>
  </si>
  <si>
    <t>（一財）広島市都市整備公社</t>
    <rPh sb="1" eb="2">
      <t>イチ</t>
    </rPh>
    <rPh sb="2" eb="3">
      <t>ザイ</t>
    </rPh>
    <rPh sb="4" eb="7">
      <t>ヒロシマシ</t>
    </rPh>
    <rPh sb="7" eb="9">
      <t>トシ</t>
    </rPh>
    <rPh sb="9" eb="11">
      <t>セイビ</t>
    </rPh>
    <rPh sb="11" eb="13">
      <t>コウシャ</t>
    </rPh>
    <phoneticPr fontId="3"/>
  </si>
  <si>
    <t>広島県住宅供給公社</t>
    <rPh sb="0" eb="3">
      <t>ヒロシマケン</t>
    </rPh>
    <rPh sb="3" eb="5">
      <t>ジュウタク</t>
    </rPh>
    <rPh sb="5" eb="7">
      <t>キョウキュウ</t>
    </rPh>
    <rPh sb="7" eb="9">
      <t>コウシャ</t>
    </rPh>
    <phoneticPr fontId="3"/>
  </si>
  <si>
    <t>（株）広島バスセンター</t>
    <rPh sb="1" eb="2">
      <t>カブ</t>
    </rPh>
    <rPh sb="3" eb="5">
      <t>ヒロシマ</t>
    </rPh>
    <phoneticPr fontId="3"/>
  </si>
  <si>
    <t>広島高速道路公社</t>
    <rPh sb="0" eb="2">
      <t>ヒロシマ</t>
    </rPh>
    <rPh sb="2" eb="4">
      <t>コウソク</t>
    </rPh>
    <rPh sb="4" eb="6">
      <t>ドウロ</t>
    </rPh>
    <rPh sb="6" eb="8">
      <t>コウシャ</t>
    </rPh>
    <phoneticPr fontId="3"/>
  </si>
  <si>
    <t>広島高速交通（株）</t>
    <rPh sb="0" eb="2">
      <t>ヒロシマ</t>
    </rPh>
    <rPh sb="2" eb="4">
      <t>コウソク</t>
    </rPh>
    <rPh sb="4" eb="6">
      <t>コウツウ</t>
    </rPh>
    <rPh sb="7" eb="8">
      <t>カブ</t>
    </rPh>
    <phoneticPr fontId="3"/>
  </si>
  <si>
    <t>（公財）広島県下水道公社</t>
    <rPh sb="1" eb="2">
      <t>コウ</t>
    </rPh>
    <rPh sb="2" eb="3">
      <t>ザイ</t>
    </rPh>
    <rPh sb="4" eb="7">
      <t>ヒロシマケン</t>
    </rPh>
    <rPh sb="7" eb="10">
      <t>ゲスイドウ</t>
    </rPh>
    <rPh sb="10" eb="12">
      <t>コウシャ</t>
    </rPh>
    <phoneticPr fontId="3"/>
  </si>
  <si>
    <t>○</t>
    <phoneticPr fontId="2"/>
  </si>
  <si>
    <t>○</t>
    <phoneticPr fontId="2"/>
  </si>
  <si>
    <t>-</t>
    <phoneticPr fontId="2"/>
  </si>
  <si>
    <t>-</t>
    <phoneticPr fontId="2"/>
  </si>
  <si>
    <t>（公財）広島市みどり生きもの協会</t>
    <rPh sb="1" eb="2">
      <t>コウ</t>
    </rPh>
    <rPh sb="2" eb="3">
      <t>ザイ</t>
    </rPh>
    <rPh sb="4" eb="7">
      <t>ヒロシマシ</t>
    </rPh>
    <rPh sb="10" eb="11">
      <t>イ</t>
    </rPh>
    <rPh sb="14" eb="16">
      <t>キョウカイ</t>
    </rPh>
    <phoneticPr fontId="3"/>
  </si>
  <si>
    <t>（公財）広島市文化財団</t>
    <rPh sb="1" eb="2">
      <t>コウ</t>
    </rPh>
    <rPh sb="2" eb="3">
      <t>ザイ</t>
    </rPh>
    <rPh sb="4" eb="6">
      <t>ヒロシマ</t>
    </rPh>
    <rPh sb="6" eb="7">
      <t>シ</t>
    </rPh>
    <rPh sb="7" eb="9">
      <t>ブンカ</t>
    </rPh>
    <rPh sb="9" eb="11">
      <t>ザイダン</t>
    </rPh>
    <phoneticPr fontId="3"/>
  </si>
  <si>
    <t>旧広島市民球場跡地整備事業基金</t>
    <rPh sb="0" eb="1">
      <t>キュウ</t>
    </rPh>
    <rPh sb="1" eb="3">
      <t>ヒロシマ</t>
    </rPh>
    <rPh sb="3" eb="5">
      <t>シミン</t>
    </rPh>
    <rPh sb="5" eb="7">
      <t>キュウジョウ</t>
    </rPh>
    <rPh sb="7" eb="9">
      <t>アトチ</t>
    </rPh>
    <rPh sb="9" eb="11">
      <t>セイビ</t>
    </rPh>
    <rPh sb="11" eb="13">
      <t>ジギョウ</t>
    </rPh>
    <rPh sb="13" eb="15">
      <t>キキン</t>
    </rPh>
    <phoneticPr fontId="2"/>
  </si>
  <si>
    <t>広島県後期高齢者医療広域連合（後期高齢者医療特別会計）</t>
    <rPh sb="0" eb="3">
      <t>ヒロシマケン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</si>
  <si>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</si>
  <si>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</si>
  <si>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</si>
  <si>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平均より高い水準にある。将来負担比率は、都市基盤の整備を積極的に進め、多額の市債を発行してきたことなどが、また、有形固定資産減価償却率は、高度経済成長期にあたる昭和40年代から政令指定都市移行前後の昭和50年代にかけ集中整備した公共施設が耐用年数を迎えつつあることが主な要因である。
財政運営方針（平成28年度～平成31年度）において、臨時財政対策債の残高及び減債基金積立累計額を除いた市債残高について、4年間で1割程度減少させることを目標として掲げており、この方針に沿って財政の健全化に努めていくこととしている。また、平成29年2月に策定した「広島市公共施設等総合管理計画」の中で、インフラ資産については、各施設の特性に応じた計画的な更新・維持保全等を進め、ハコモノ資産については、近隣の施設との複合・集約化を進めるとともに、予防的な保全に取り組むことと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</si>
  <si>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</si>
  <si>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</si>
  <si>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</si>
  <si>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</si>
  <si>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</si>
  <si>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</si>
  <si>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将来負担比率、実質公債費比率ともに、類似団体内平均より高い水準にある。これは、都市基盤の整備を積極的に進め、多額の市債を発行してきたことなどが主な要因である。
引き続き、財政運営方針（平成28年度～平成31年度）に沿って、市債残高の抑制や、低利の5年債の発行等による金利負担の軽減に努めていく。</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</si>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</sst>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50848</c:v>
                </c:pt>
                <c:pt idx="1">
                  <c:v>53572</c:v>
                </c:pt>
                <c:pt idx="2">
                  <c:v>51898</c:v>
                </c:pt>
                <c:pt idx="3">
                  <c:v>51684</c:v>
                </c:pt>
                <c:pt idx="4">
                  <c:v>52897</c:v>
                </c:pt>
              </c:numCache>
            </c:numRef>
          </c:val>
          <c:smooth val="0"/>
          <c:extLst xmlns:c16r2="http://schemas.microsoft.com/office/drawing/2015/06/chart">
            <c:ext xmlns:c16="http://schemas.microsoft.com/office/drawing/2014/chart" uri="{C3380CC4-5D6E-409C-BE32-E72D297353CC}">
              <c16:uniqueId val="{00000000-F1CB-4AAA-A540-87931B32B2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53101</c:v>
                </c:pt>
                <c:pt idx="1">
                  <c:v>45148</c:v>
                </c:pt>
                <c:pt idx="2">
                  <c:v>46483</c:v>
                </c:pt>
                <c:pt idx="3">
                  <c:v>55372</c:v>
                </c:pt>
                <c:pt idx="4">
                  <c:v>45981</c:v>
                </c:pt>
              </c:numCache>
            </c:numRef>
          </c:val>
          <c:smooth val="0"/>
          <c:extLst xmlns:c16r2="http://schemas.microsoft.com/office/drawing/2015/06/chart">
            <c:ext xmlns:c16="http://schemas.microsoft.com/office/drawing/2014/chart" uri="{C3380CC4-5D6E-409C-BE32-E72D297353CC}">
              <c16:uniqueId val="{00000001-F1CB-4AAA-A540-87931B32B20E}"/>
            </c:ext>
          </c:extLst>
        </c:ser>
        <c:dLbls>
          <c:showLegendKey val="0"/>
          <c:showVal val="0"/>
          <c:showCatName val="0"/>
          <c:showSerName val="0"/>
          <c:showPercent val="0"/>
          <c:showBubbleSize val="0"/>
        </c:dLbls>
        <c:marker val="1"/>
        <c:smooth val="0"/>
        <c:axId val="188831232"/>
        <c:axId val="188833152"/>
      </c:lineChart>
      <c:catAx>
        <c:axId val="188831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8833152"/>
        <c:crosses val="autoZero"/>
        <c:auto val="1"/>
        <c:lblAlgn val="ctr"/>
        <c:lblOffset val="100"/>
        <c:tickLblSkip val="1"/>
        <c:tickMarkSkip val="1"/>
        <c:noMultiLvlLbl val="0"/>
      </c:catAx>
      <c:valAx>
        <c:axId val="18883315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8831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0.85</c:v>
                </c:pt>
                <c:pt idx="1">
                  <c:v>0.86</c:v>
                </c:pt>
                <c:pt idx="2">
                  <c:v>0.86</c:v>
                </c:pt>
                <c:pt idx="3">
                  <c:v>0.86</c:v>
                </c:pt>
                <c:pt idx="4">
                  <c:v>0.77</c:v>
                </c:pt>
              </c:numCache>
            </c:numRef>
          </c:val>
          <c:extLst xmlns:c16r2="http://schemas.microsoft.com/office/drawing/2015/06/chart">
            <c:ext xmlns:c16="http://schemas.microsoft.com/office/drawing/2014/chart" uri="{C3380CC4-5D6E-409C-BE32-E72D297353CC}">
              <c16:uniqueId val="{00000000-B86F-4CA0-B16E-4CA67194FF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4.1399999999999997</c:v>
                </c:pt>
                <c:pt idx="1">
                  <c:v>4.05</c:v>
                </c:pt>
                <c:pt idx="2">
                  <c:v>3.26</c:v>
                </c:pt>
                <c:pt idx="3">
                  <c:v>1.64</c:v>
                </c:pt>
                <c:pt idx="4">
                  <c:v>1.28</c:v>
                </c:pt>
              </c:numCache>
            </c:numRef>
          </c:val>
          <c:extLst xmlns:c16r2="http://schemas.microsoft.com/office/drawing/2015/06/chart">
            <c:ext xmlns:c16="http://schemas.microsoft.com/office/drawing/2014/chart" uri="{C3380CC4-5D6E-409C-BE32-E72D297353CC}">
              <c16:uniqueId val="{00000001-B86F-4CA0-B16E-4CA67194FF57}"/>
            </c:ext>
          </c:extLst>
        </c:ser>
        <c:dLbls>
          <c:showLegendKey val="0"/>
          <c:showVal val="0"/>
          <c:showCatName val="0"/>
          <c:showSerName val="0"/>
          <c:showPercent val="0"/>
          <c:showBubbleSize val="0"/>
        </c:dLbls>
        <c:gapWidth val="250"/>
        <c:overlap val="100"/>
        <c:axId val="483216384"/>
        <c:axId val="483218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c:v>
                </c:pt>
                <c:pt idx="1">
                  <c:v>-0.08</c:v>
                </c:pt>
                <c:pt idx="2">
                  <c:v>-0.72</c:v>
                </c:pt>
                <c:pt idx="3">
                  <c:v>-1.58</c:v>
                </c:pt>
                <c:pt idx="4">
                  <c:v>-0.13</c:v>
                </c:pt>
              </c:numCache>
            </c:numRef>
          </c:val>
          <c:smooth val="0"/>
          <c:extLst xmlns:c16r2="http://schemas.microsoft.com/office/drawing/2015/06/chart">
            <c:ext xmlns:c16="http://schemas.microsoft.com/office/drawing/2014/chart" uri="{C3380CC4-5D6E-409C-BE32-E72D297353CC}">
              <c16:uniqueId val="{00000002-B86F-4CA0-B16E-4CA67194FF57}"/>
            </c:ext>
          </c:extLst>
        </c:ser>
        <c:dLbls>
          <c:showLegendKey val="0"/>
          <c:showVal val="0"/>
          <c:showCatName val="0"/>
          <c:showSerName val="0"/>
          <c:showPercent val="0"/>
          <c:showBubbleSize val="0"/>
        </c:dLbls>
        <c:marker val="1"/>
        <c:smooth val="0"/>
        <c:axId val="483216384"/>
        <c:axId val="483218560"/>
      </c:lineChart>
      <c:catAx>
        <c:axId val="48321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3218560"/>
        <c:crosses val="autoZero"/>
        <c:auto val="1"/>
        <c:lblAlgn val="ctr"/>
        <c:lblOffset val="100"/>
        <c:tickLblSkip val="1"/>
        <c:tickMarkSkip val="1"/>
        <c:noMultiLvlLbl val="0"/>
      </c:catAx>
      <c:valAx>
        <c:axId val="483218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216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0-E0F6-4C03-A54B-E78D082938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0F6-4C03-A54B-E78D082938B9}"/>
            </c:ext>
          </c:extLst>
        </c:ser>
        <c:ser>
          <c:idx val="2"/>
          <c:order val="2"/>
          <c:tx>
            <c:strRef>
              <c:f>データシート!$A$29</c:f>
              <c:strCache>
                <c:ptCount val="1"/>
                <c:pt idx="0">
                  <c:v>安芸市民病院事業会計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3.63</c:v>
                </c:pt>
                <c:pt idx="2">
                  <c:v>#N/A</c:v>
                </c:pt>
                <c:pt idx="3">
                  <c:v>0.02</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2-E0F6-4C03-A54B-E78D082938B9}"/>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c:v>
                </c:pt>
                <c:pt idx="2">
                  <c:v>#N/A</c:v>
                </c:pt>
                <c:pt idx="3">
                  <c:v>0.09</c:v>
                </c:pt>
                <c:pt idx="4">
                  <c:v>#N/A</c:v>
                </c:pt>
                <c:pt idx="5">
                  <c:v>0.1</c:v>
                </c:pt>
                <c:pt idx="6">
                  <c:v>#N/A</c:v>
                </c:pt>
                <c:pt idx="7">
                  <c:v>0.11</c:v>
                </c:pt>
                <c:pt idx="8">
                  <c:v>#N/A</c:v>
                </c:pt>
                <c:pt idx="9">
                  <c:v>0.15</c:v>
                </c:pt>
              </c:numCache>
            </c:numRef>
          </c:val>
          <c:extLst xmlns:c16r2="http://schemas.microsoft.com/office/drawing/2015/06/chart">
            <c:ext xmlns:c16="http://schemas.microsoft.com/office/drawing/2014/chart" uri="{C3380CC4-5D6E-409C-BE32-E72D297353CC}">
              <c16:uniqueId val="{00000003-E0F6-4C03-A54B-E78D082938B9}"/>
            </c:ext>
          </c:extLst>
        </c:ser>
        <c:ser>
          <c:idx val="4"/>
          <c:order val="4"/>
          <c:tx>
            <c:strRef>
              <c:f>データシート!$A$31</c:f>
              <c:strCache>
                <c:ptCount val="1"/>
                <c:pt idx="0">
                  <c:v>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c:v>
                </c:pt>
                <c:pt idx="2">
                  <c:v>#N/A</c:v>
                </c:pt>
                <c:pt idx="3">
                  <c:v>0.24</c:v>
                </c:pt>
                <c:pt idx="4">
                  <c:v>#N/A</c:v>
                </c:pt>
                <c:pt idx="5">
                  <c:v>0.24</c:v>
                </c:pt>
                <c:pt idx="6">
                  <c:v>#N/A</c:v>
                </c:pt>
                <c:pt idx="7">
                  <c:v>0.24</c:v>
                </c:pt>
                <c:pt idx="8">
                  <c:v>#N/A</c:v>
                </c:pt>
                <c:pt idx="9">
                  <c:v>0.21</c:v>
                </c:pt>
              </c:numCache>
            </c:numRef>
          </c:val>
          <c:extLst xmlns:c16r2="http://schemas.microsoft.com/office/drawing/2015/06/chart">
            <c:ext xmlns:c16="http://schemas.microsoft.com/office/drawing/2014/chart" uri="{C3380CC4-5D6E-409C-BE32-E72D297353CC}">
              <c16:uniqueId val="{00000004-E0F6-4C03-A54B-E78D082938B9}"/>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0.27</c:v>
                </c:pt>
                <c:pt idx="2">
                  <c:v>#N/A</c:v>
                </c:pt>
                <c:pt idx="3">
                  <c:v>0.27</c:v>
                </c:pt>
                <c:pt idx="4">
                  <c:v>#N/A</c:v>
                </c:pt>
                <c:pt idx="5">
                  <c:v>0.26</c:v>
                </c:pt>
                <c:pt idx="6">
                  <c:v>#N/A</c:v>
                </c:pt>
                <c:pt idx="7">
                  <c:v>0.26</c:v>
                </c:pt>
                <c:pt idx="8">
                  <c:v>#N/A</c:v>
                </c:pt>
                <c:pt idx="9">
                  <c:v>0.23</c:v>
                </c:pt>
              </c:numCache>
            </c:numRef>
          </c:val>
          <c:extLst xmlns:c16r2="http://schemas.microsoft.com/office/drawing/2015/06/chart">
            <c:ext xmlns:c16="http://schemas.microsoft.com/office/drawing/2014/chart" uri="{C3380CC4-5D6E-409C-BE32-E72D297353CC}">
              <c16:uniqueId val="{00000005-E0F6-4C03-A54B-E78D082938B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0.14000000000000001</c:v>
                </c:pt>
                <c:pt idx="2">
                  <c:v>#N/A</c:v>
                </c:pt>
                <c:pt idx="3">
                  <c:v>0.22</c:v>
                </c:pt>
                <c:pt idx="4">
                  <c:v>#N/A</c:v>
                </c:pt>
                <c:pt idx="5">
                  <c:v>0.3</c:v>
                </c:pt>
                <c:pt idx="6">
                  <c:v>#N/A</c:v>
                </c:pt>
                <c:pt idx="7">
                  <c:v>0.46</c:v>
                </c:pt>
                <c:pt idx="8">
                  <c:v>#N/A</c:v>
                </c:pt>
                <c:pt idx="9">
                  <c:v>0.74</c:v>
                </c:pt>
              </c:numCache>
            </c:numRef>
          </c:val>
          <c:extLst xmlns:c16r2="http://schemas.microsoft.com/office/drawing/2015/06/chart">
            <c:ext xmlns:c16="http://schemas.microsoft.com/office/drawing/2014/chart" uri="{C3380CC4-5D6E-409C-BE32-E72D297353CC}">
              <c16:uniqueId val="{00000006-E0F6-4C03-A54B-E78D082938B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0.84</c:v>
                </c:pt>
                <c:pt idx="2">
                  <c:v>#N/A</c:v>
                </c:pt>
                <c:pt idx="3">
                  <c:v>0.85</c:v>
                </c:pt>
                <c:pt idx="4">
                  <c:v>#N/A</c:v>
                </c:pt>
                <c:pt idx="5">
                  <c:v>0.85</c:v>
                </c:pt>
                <c:pt idx="6">
                  <c:v>#N/A</c:v>
                </c:pt>
                <c:pt idx="7">
                  <c:v>0.85</c:v>
                </c:pt>
                <c:pt idx="8">
                  <c:v>#N/A</c:v>
                </c:pt>
                <c:pt idx="9">
                  <c:v>0.75</c:v>
                </c:pt>
              </c:numCache>
            </c:numRef>
          </c:val>
          <c:extLst xmlns:c16r2="http://schemas.microsoft.com/office/drawing/2015/06/chart">
            <c:ext xmlns:c16="http://schemas.microsoft.com/office/drawing/2014/chart" uri="{C3380CC4-5D6E-409C-BE32-E72D297353CC}">
              <c16:uniqueId val="{00000007-E0F6-4C03-A54B-E78D082938B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1.1100000000000001</c:v>
                </c:pt>
                <c:pt idx="2">
                  <c:v>#N/A</c:v>
                </c:pt>
                <c:pt idx="3">
                  <c:v>1.1299999999999999</c:v>
                </c:pt>
                <c:pt idx="4">
                  <c:v>#N/A</c:v>
                </c:pt>
                <c:pt idx="5">
                  <c:v>0.72</c:v>
                </c:pt>
                <c:pt idx="6">
                  <c:v>#N/A</c:v>
                </c:pt>
                <c:pt idx="7">
                  <c:v>1.2</c:v>
                </c:pt>
                <c:pt idx="8">
                  <c:v>#N/A</c:v>
                </c:pt>
                <c:pt idx="9">
                  <c:v>1.28</c:v>
                </c:pt>
              </c:numCache>
            </c:numRef>
          </c:val>
          <c:extLst xmlns:c16r2="http://schemas.microsoft.com/office/drawing/2015/06/chart">
            <c:ext xmlns:c16="http://schemas.microsoft.com/office/drawing/2014/chart" uri="{C3380CC4-5D6E-409C-BE32-E72D297353CC}">
              <c16:uniqueId val="{00000008-E0F6-4C03-A54B-E78D082938B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3.31</c:v>
                </c:pt>
                <c:pt idx="2">
                  <c:v>#N/A</c:v>
                </c:pt>
                <c:pt idx="3">
                  <c:v>3.41</c:v>
                </c:pt>
                <c:pt idx="4">
                  <c:v>#N/A</c:v>
                </c:pt>
                <c:pt idx="5">
                  <c:v>3.27</c:v>
                </c:pt>
                <c:pt idx="6">
                  <c:v>#N/A</c:v>
                </c:pt>
                <c:pt idx="7">
                  <c:v>3.35</c:v>
                </c:pt>
                <c:pt idx="8">
                  <c:v>#N/A</c:v>
                </c:pt>
                <c:pt idx="9">
                  <c:v>2.94</c:v>
                </c:pt>
              </c:numCache>
            </c:numRef>
          </c:val>
          <c:extLst xmlns:c16r2="http://schemas.microsoft.com/office/drawing/2015/06/chart">
            <c:ext xmlns:c16="http://schemas.microsoft.com/office/drawing/2014/chart" uri="{C3380CC4-5D6E-409C-BE32-E72D297353CC}">
              <c16:uniqueId val="{00000009-E0F6-4C03-A54B-E78D082938B9}"/>
            </c:ext>
          </c:extLst>
        </c:ser>
        <c:dLbls>
          <c:showLegendKey val="0"/>
          <c:showVal val="0"/>
          <c:showCatName val="0"/>
          <c:showSerName val="0"/>
          <c:showPercent val="0"/>
          <c:showBubbleSize val="0"/>
        </c:dLbls>
        <c:gapWidth val="150"/>
        <c:overlap val="100"/>
        <c:axId val="483325056"/>
        <c:axId val="483326592"/>
      </c:barChart>
      <c:catAx>
        <c:axId val="48332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326592"/>
        <c:crosses val="autoZero"/>
        <c:auto val="1"/>
        <c:lblAlgn val="ctr"/>
        <c:lblOffset val="100"/>
        <c:tickLblSkip val="1"/>
        <c:tickMarkSkip val="1"/>
        <c:noMultiLvlLbl val="0"/>
      </c:catAx>
      <c:valAx>
        <c:axId val="483326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325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63268</c:v>
                </c:pt>
                <c:pt idx="5">
                  <c:v>66403</c:v>
                </c:pt>
                <c:pt idx="8">
                  <c:v>68617</c:v>
                </c:pt>
                <c:pt idx="11">
                  <c:v>69738</c:v>
                </c:pt>
                <c:pt idx="14">
                  <c:v>68547</c:v>
                </c:pt>
              </c:numCache>
            </c:numRef>
          </c:val>
          <c:extLst xmlns:c16r2="http://schemas.microsoft.com/office/drawing/2015/06/chart">
            <c:ext xmlns:c16="http://schemas.microsoft.com/office/drawing/2014/chart" uri="{C3380CC4-5D6E-409C-BE32-E72D297353CC}">
              <c16:uniqueId val="{00000000-7868-40C4-B5D4-CEE56A386B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868-40C4-B5D4-CEE56A386B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1510</c:v>
                </c:pt>
                <c:pt idx="3">
                  <c:v>1261</c:v>
                </c:pt>
                <c:pt idx="6">
                  <c:v>845</c:v>
                </c:pt>
                <c:pt idx="9">
                  <c:v>943</c:v>
                </c:pt>
                <c:pt idx="12">
                  <c:v>335</c:v>
                </c:pt>
              </c:numCache>
            </c:numRef>
          </c:val>
          <c:extLst xmlns:c16r2="http://schemas.microsoft.com/office/drawing/2015/06/chart">
            <c:ext xmlns:c16="http://schemas.microsoft.com/office/drawing/2014/chart" uri="{C3380CC4-5D6E-409C-BE32-E72D297353CC}">
              <c16:uniqueId val="{00000002-7868-40C4-B5D4-CEE56A386B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868-40C4-B5D4-CEE56A386B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20900</c:v>
                </c:pt>
                <c:pt idx="3">
                  <c:v>19890</c:v>
                </c:pt>
                <c:pt idx="6">
                  <c:v>20703</c:v>
                </c:pt>
                <c:pt idx="9">
                  <c:v>19774</c:v>
                </c:pt>
                <c:pt idx="12">
                  <c:v>19895</c:v>
                </c:pt>
              </c:numCache>
            </c:numRef>
          </c:val>
          <c:extLst xmlns:c16r2="http://schemas.microsoft.com/office/drawing/2015/06/chart">
            <c:ext xmlns:c16="http://schemas.microsoft.com/office/drawing/2014/chart" uri="{C3380CC4-5D6E-409C-BE32-E72D297353CC}">
              <c16:uniqueId val="{00000004-7868-40C4-B5D4-CEE56A386B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28132</c:v>
                </c:pt>
                <c:pt idx="3">
                  <c:v>25678</c:v>
                </c:pt>
                <c:pt idx="6">
                  <c:v>22507</c:v>
                </c:pt>
                <c:pt idx="9">
                  <c:v>21174</c:v>
                </c:pt>
                <c:pt idx="12">
                  <c:v>22639</c:v>
                </c:pt>
              </c:numCache>
            </c:numRef>
          </c:val>
          <c:extLst xmlns:c16r2="http://schemas.microsoft.com/office/drawing/2015/06/chart">
            <c:ext xmlns:c16="http://schemas.microsoft.com/office/drawing/2014/chart" uri="{C3380CC4-5D6E-409C-BE32-E72D297353CC}">
              <c16:uniqueId val="{00000005-7868-40C4-B5D4-CEE56A386B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2653</c:v>
                </c:pt>
                <c:pt idx="3">
                  <c:v>3204</c:v>
                </c:pt>
                <c:pt idx="6">
                  <c:v>3373</c:v>
                </c:pt>
                <c:pt idx="9">
                  <c:v>3391</c:v>
                </c:pt>
                <c:pt idx="12">
                  <c:v>3680</c:v>
                </c:pt>
              </c:numCache>
            </c:numRef>
          </c:val>
          <c:extLst xmlns:c16r2="http://schemas.microsoft.com/office/drawing/2015/06/chart">
            <c:ext xmlns:c16="http://schemas.microsoft.com/office/drawing/2014/chart" uri="{C3380CC4-5D6E-409C-BE32-E72D297353CC}">
              <c16:uniqueId val="{00000006-7868-40C4-B5D4-CEE56A386B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45535</c:v>
                </c:pt>
                <c:pt idx="3">
                  <c:v>51199</c:v>
                </c:pt>
                <c:pt idx="6">
                  <c:v>55491</c:v>
                </c:pt>
                <c:pt idx="9">
                  <c:v>58157</c:v>
                </c:pt>
                <c:pt idx="12">
                  <c:v>56802</c:v>
                </c:pt>
              </c:numCache>
            </c:numRef>
          </c:val>
          <c:extLst xmlns:c16r2="http://schemas.microsoft.com/office/drawing/2015/06/chart">
            <c:ext xmlns:c16="http://schemas.microsoft.com/office/drawing/2014/chart" uri="{C3380CC4-5D6E-409C-BE32-E72D297353CC}">
              <c16:uniqueId val="{00000007-7868-40C4-B5D4-CEE56A386B2D}"/>
            </c:ext>
          </c:extLst>
        </c:ser>
        <c:dLbls>
          <c:showLegendKey val="0"/>
          <c:showVal val="0"/>
          <c:showCatName val="0"/>
          <c:showSerName val="0"/>
          <c:showPercent val="0"/>
          <c:showBubbleSize val="0"/>
        </c:dLbls>
        <c:gapWidth val="100"/>
        <c:overlap val="100"/>
        <c:axId val="483877248"/>
        <c:axId val="483879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35462</c:v>
                </c:pt>
                <c:pt idx="2">
                  <c:v>#N/A</c:v>
                </c:pt>
                <c:pt idx="3">
                  <c:v>#N/A</c:v>
                </c:pt>
                <c:pt idx="4">
                  <c:v>34829</c:v>
                </c:pt>
                <c:pt idx="5">
                  <c:v>#N/A</c:v>
                </c:pt>
                <c:pt idx="6">
                  <c:v>#N/A</c:v>
                </c:pt>
                <c:pt idx="7">
                  <c:v>34302</c:v>
                </c:pt>
                <c:pt idx="8">
                  <c:v>#N/A</c:v>
                </c:pt>
                <c:pt idx="9">
                  <c:v>#N/A</c:v>
                </c:pt>
                <c:pt idx="10">
                  <c:v>33701</c:v>
                </c:pt>
                <c:pt idx="11">
                  <c:v>#N/A</c:v>
                </c:pt>
                <c:pt idx="12">
                  <c:v>#N/A</c:v>
                </c:pt>
                <c:pt idx="13">
                  <c:v>34804</c:v>
                </c:pt>
                <c:pt idx="14">
                  <c:v>#N/A</c:v>
                </c:pt>
              </c:numCache>
            </c:numRef>
          </c:val>
          <c:smooth val="0"/>
          <c:extLst xmlns:c16r2="http://schemas.microsoft.com/office/drawing/2015/06/chart">
            <c:ext xmlns:c16="http://schemas.microsoft.com/office/drawing/2014/chart" uri="{C3380CC4-5D6E-409C-BE32-E72D297353CC}">
              <c16:uniqueId val="{00000008-7868-40C4-B5D4-CEE56A386B2D}"/>
            </c:ext>
          </c:extLst>
        </c:ser>
        <c:dLbls>
          <c:showLegendKey val="0"/>
          <c:showVal val="0"/>
          <c:showCatName val="0"/>
          <c:showSerName val="0"/>
          <c:showPercent val="0"/>
          <c:showBubbleSize val="0"/>
        </c:dLbls>
        <c:marker val="1"/>
        <c:smooth val="0"/>
        <c:axId val="483877248"/>
        <c:axId val="483879168"/>
      </c:lineChart>
      <c:catAx>
        <c:axId val="48387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879168"/>
        <c:crosses val="autoZero"/>
        <c:auto val="1"/>
        <c:lblAlgn val="ctr"/>
        <c:lblOffset val="100"/>
        <c:tickLblSkip val="1"/>
        <c:tickMarkSkip val="1"/>
        <c:noMultiLvlLbl val="0"/>
      </c:catAx>
      <c:valAx>
        <c:axId val="483879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877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652767</c:v>
                </c:pt>
                <c:pt idx="5">
                  <c:v>663237</c:v>
                </c:pt>
                <c:pt idx="8">
                  <c:v>671522</c:v>
                </c:pt>
                <c:pt idx="11">
                  <c:v>671186</c:v>
                </c:pt>
                <c:pt idx="14">
                  <c:v>677756</c:v>
                </c:pt>
              </c:numCache>
            </c:numRef>
          </c:val>
          <c:extLst xmlns:c16r2="http://schemas.microsoft.com/office/drawing/2015/06/chart">
            <c:ext xmlns:c16="http://schemas.microsoft.com/office/drawing/2014/chart" uri="{C3380CC4-5D6E-409C-BE32-E72D297353CC}">
              <c16:uniqueId val="{00000000-E897-4461-BE78-3A6FB48FA0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185466</c:v>
                </c:pt>
                <c:pt idx="5">
                  <c:v>197813</c:v>
                </c:pt>
                <c:pt idx="8">
                  <c:v>192534</c:v>
                </c:pt>
                <c:pt idx="11">
                  <c:v>189528</c:v>
                </c:pt>
                <c:pt idx="14">
                  <c:v>189109</c:v>
                </c:pt>
              </c:numCache>
            </c:numRef>
          </c:val>
          <c:extLst xmlns:c16r2="http://schemas.microsoft.com/office/drawing/2015/06/chart">
            <c:ext xmlns:c16="http://schemas.microsoft.com/office/drawing/2014/chart" uri="{C3380CC4-5D6E-409C-BE32-E72D297353CC}">
              <c16:uniqueId val="{00000001-E897-4461-BE78-3A6FB48FA0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138182</c:v>
                </c:pt>
                <c:pt idx="5">
                  <c:v>129267</c:v>
                </c:pt>
                <c:pt idx="8">
                  <c:v>121281</c:v>
                </c:pt>
                <c:pt idx="11">
                  <c:v>115535</c:v>
                </c:pt>
                <c:pt idx="14">
                  <c:v>109482</c:v>
                </c:pt>
              </c:numCache>
            </c:numRef>
          </c:val>
          <c:extLst xmlns:c16r2="http://schemas.microsoft.com/office/drawing/2015/06/chart">
            <c:ext xmlns:c16="http://schemas.microsoft.com/office/drawing/2014/chart" uri="{C3380CC4-5D6E-409C-BE32-E72D297353CC}">
              <c16:uniqueId val="{00000002-E897-4461-BE78-3A6FB48FA0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897-4461-BE78-3A6FB48FA0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897-4461-BE78-3A6FB48FA0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15853</c:v>
                </c:pt>
                <c:pt idx="3">
                  <c:v>15851</c:v>
                </c:pt>
                <c:pt idx="6">
                  <c:v>16291</c:v>
                </c:pt>
                <c:pt idx="9">
                  <c:v>18084</c:v>
                </c:pt>
                <c:pt idx="12">
                  <c:v>18273</c:v>
                </c:pt>
              </c:numCache>
            </c:numRef>
          </c:val>
          <c:extLst xmlns:c16r2="http://schemas.microsoft.com/office/drawing/2015/06/chart">
            <c:ext xmlns:c16="http://schemas.microsoft.com/office/drawing/2014/chart" uri="{C3380CC4-5D6E-409C-BE32-E72D297353CC}">
              <c16:uniqueId val="{00000005-E897-4461-BE78-3A6FB48FA0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83976</c:v>
                </c:pt>
                <c:pt idx="3">
                  <c:v>79283</c:v>
                </c:pt>
                <c:pt idx="6">
                  <c:v>73663</c:v>
                </c:pt>
                <c:pt idx="9">
                  <c:v>69761</c:v>
                </c:pt>
                <c:pt idx="12">
                  <c:v>102465</c:v>
                </c:pt>
              </c:numCache>
            </c:numRef>
          </c:val>
          <c:extLst xmlns:c16r2="http://schemas.microsoft.com/office/drawing/2015/06/chart">
            <c:ext xmlns:c16="http://schemas.microsoft.com/office/drawing/2014/chart" uri="{C3380CC4-5D6E-409C-BE32-E72D297353CC}">
              <c16:uniqueId val="{00000006-E897-4461-BE78-3A6FB48FA0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E897-4461-BE78-3A6FB48FA0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311526</c:v>
                </c:pt>
                <c:pt idx="3">
                  <c:v>278771</c:v>
                </c:pt>
                <c:pt idx="6">
                  <c:v>273017</c:v>
                </c:pt>
                <c:pt idx="9">
                  <c:v>269240</c:v>
                </c:pt>
                <c:pt idx="12">
                  <c:v>266357</c:v>
                </c:pt>
              </c:numCache>
            </c:numRef>
          </c:val>
          <c:extLst xmlns:c16r2="http://schemas.microsoft.com/office/drawing/2015/06/chart">
            <c:ext xmlns:c16="http://schemas.microsoft.com/office/drawing/2014/chart" uri="{C3380CC4-5D6E-409C-BE32-E72D297353CC}">
              <c16:uniqueId val="{00000008-E897-4461-BE78-3A6FB48FA0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3852</c:v>
                </c:pt>
                <c:pt idx="3">
                  <c:v>2735</c:v>
                </c:pt>
                <c:pt idx="6">
                  <c:v>1792</c:v>
                </c:pt>
                <c:pt idx="9">
                  <c:v>1418</c:v>
                </c:pt>
                <c:pt idx="12">
                  <c:v>1208</c:v>
                </c:pt>
              </c:numCache>
            </c:numRef>
          </c:val>
          <c:extLst xmlns:c16r2="http://schemas.microsoft.com/office/drawing/2015/06/chart">
            <c:ext xmlns:c16="http://schemas.microsoft.com/office/drawing/2014/chart" uri="{C3380CC4-5D6E-409C-BE32-E72D297353CC}">
              <c16:uniqueId val="{00000009-E897-4461-BE78-3A6FB48FA0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1088912</c:v>
                </c:pt>
                <c:pt idx="3">
                  <c:v>1138579</c:v>
                </c:pt>
                <c:pt idx="6">
                  <c:v>1140786</c:v>
                </c:pt>
                <c:pt idx="9">
                  <c:v>1139857</c:v>
                </c:pt>
                <c:pt idx="12">
                  <c:v>1142844</c:v>
                </c:pt>
              </c:numCache>
            </c:numRef>
          </c:val>
          <c:extLst xmlns:c16r2="http://schemas.microsoft.com/office/drawing/2015/06/chart">
            <c:ext xmlns:c16="http://schemas.microsoft.com/office/drawing/2014/chart" uri="{C3380CC4-5D6E-409C-BE32-E72D297353CC}">
              <c16:uniqueId val="{0000000A-E897-4461-BE78-3A6FB48FA0CF}"/>
            </c:ext>
          </c:extLst>
        </c:ser>
        <c:dLbls>
          <c:showLegendKey val="0"/>
          <c:showVal val="0"/>
          <c:showCatName val="0"/>
          <c:showSerName val="0"/>
          <c:showPercent val="0"/>
          <c:showBubbleSize val="0"/>
        </c:dLbls>
        <c:gapWidth val="100"/>
        <c:overlap val="100"/>
        <c:axId val="484019200"/>
        <c:axId val="484025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527704</c:v>
                </c:pt>
                <c:pt idx="2">
                  <c:v>#N/A</c:v>
                </c:pt>
                <c:pt idx="3">
                  <c:v>#N/A</c:v>
                </c:pt>
                <c:pt idx="4">
                  <c:v>524903</c:v>
                </c:pt>
                <c:pt idx="5">
                  <c:v>#N/A</c:v>
                </c:pt>
                <c:pt idx="6">
                  <c:v>#N/A</c:v>
                </c:pt>
                <c:pt idx="7">
                  <c:v>520213</c:v>
                </c:pt>
                <c:pt idx="8">
                  <c:v>#N/A</c:v>
                </c:pt>
                <c:pt idx="9">
                  <c:v>#N/A</c:v>
                </c:pt>
                <c:pt idx="10">
                  <c:v>522113</c:v>
                </c:pt>
                <c:pt idx="11">
                  <c:v>#N/A</c:v>
                </c:pt>
                <c:pt idx="12">
                  <c:v>#N/A</c:v>
                </c:pt>
                <c:pt idx="13">
                  <c:v>554801</c:v>
                </c:pt>
                <c:pt idx="14">
                  <c:v>#N/A</c:v>
                </c:pt>
              </c:numCache>
            </c:numRef>
          </c:val>
          <c:smooth val="0"/>
          <c:extLst xmlns:c16r2="http://schemas.microsoft.com/office/drawing/2015/06/chart">
            <c:ext xmlns:c16="http://schemas.microsoft.com/office/drawing/2014/chart" uri="{C3380CC4-5D6E-409C-BE32-E72D297353CC}">
              <c16:uniqueId val="{0000000B-E897-4461-BE78-3A6FB48FA0CF}"/>
            </c:ext>
          </c:extLst>
        </c:ser>
        <c:dLbls>
          <c:showLegendKey val="0"/>
          <c:showVal val="0"/>
          <c:showCatName val="0"/>
          <c:showSerName val="0"/>
          <c:showPercent val="0"/>
          <c:showBubbleSize val="0"/>
        </c:dLbls>
        <c:marker val="1"/>
        <c:smooth val="0"/>
        <c:axId val="484019200"/>
        <c:axId val="484025472"/>
      </c:lineChart>
      <c:catAx>
        <c:axId val="48401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4025472"/>
        <c:crosses val="autoZero"/>
        <c:auto val="1"/>
        <c:lblAlgn val="ctr"/>
        <c:lblOffset val="100"/>
        <c:tickLblSkip val="1"/>
        <c:tickMarkSkip val="1"/>
        <c:noMultiLvlLbl val="0"/>
      </c:catAx>
      <c:valAx>
        <c:axId val="484025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01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9152</c:v>
                </c:pt>
                <c:pt idx="1">
                  <c:v>4656</c:v>
                </c:pt>
                <c:pt idx="2">
                  <c:v>4172</c:v>
                </c:pt>
              </c:numCache>
            </c:numRef>
          </c:val>
          <c:extLst xmlns:c16r2="http://schemas.microsoft.com/office/drawing/2015/06/chart">
            <c:ext xmlns:c16="http://schemas.microsoft.com/office/drawing/2014/chart" uri="{C3380CC4-5D6E-409C-BE32-E72D297353CC}">
              <c16:uniqueId val="{00000000-7CCE-4B00-A08C-9A451899FD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CCE-4B00-A08C-9A451899FD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4698</c:v>
                </c:pt>
                <c:pt idx="1">
                  <c:v>5048</c:v>
                </c:pt>
                <c:pt idx="2">
                  <c:v>5289</c:v>
                </c:pt>
              </c:numCache>
            </c:numRef>
          </c:val>
          <c:extLst xmlns:c16r2="http://schemas.microsoft.com/office/drawing/2015/06/chart">
            <c:ext xmlns:c16="http://schemas.microsoft.com/office/drawing/2014/chart" uri="{C3380CC4-5D6E-409C-BE32-E72D297353CC}">
              <c16:uniqueId val="{00000002-7CCE-4B00-A08C-9A451899FD72}"/>
            </c:ext>
          </c:extLst>
        </c:ser>
        <c:dLbls>
          <c:showLegendKey val="0"/>
          <c:showVal val="0"/>
          <c:showCatName val="0"/>
          <c:showSerName val="0"/>
          <c:showPercent val="0"/>
          <c:showBubbleSize val="0"/>
        </c:dLbls>
        <c:gapWidth val="120"/>
        <c:overlap val="100"/>
        <c:axId val="486060416"/>
        <c:axId val="486061952"/>
      </c:barChart>
      <c:catAx>
        <c:axId val="486060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6061952"/>
        <c:crosses val="autoZero"/>
        <c:auto val="1"/>
        <c:lblAlgn val="ctr"/>
        <c:lblOffset val="100"/>
        <c:tickLblSkip val="1"/>
        <c:tickMarkSkip val="1"/>
        <c:noMultiLvlLbl val="0"/>
      </c:catAx>
      <c:valAx>
        <c:axId val="4860619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6060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{857A2CDD-E344-439E-9035-D8122774FD8B}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9D9-4766-838E-015B029DE50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{3B03C7EA-D1D2-447B-BD8F-1FAC5D94EFC3}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D9-4766-838E-015B029DE50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{F8D82C33-11EB-4B26-AD29-FFD083D71202}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D9-4766-838E-015B029DE50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{6A6BA33A-8B11-470F-9E74-AEE87E359D6A}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D9-4766-838E-015B029DE50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{72C6CE7D-5B7E-4F1E-8E14-BFA0FA13BEA6}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D9-4766-838E-015B029DE50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{07639C66-1160-4240-9BA2-62A64F899A13}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9D9-4766-838E-015B029DE50F}"/>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{3D4727EB-A0F3-41E9-BA04-2E9F3DD3296C}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9D9-4766-838E-015B029DE50F}"/>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{D74584C7-B32C-42DE-B717-420328E62A36}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9D9-4766-838E-015B029DE50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{F8EB6853-9217-4BC8-8156-0EC342CA3170}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9D9-4766-838E-015B029DE5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60.8</c:v>
                </c:pt>
                <c:pt idx="24">
                  <c:v>62.4</c:v>
                </c:pt>
              </c:numCache>
            </c:numRef>
          </c:xVal>
          <c:yVal>
            <c:numRef>
              <c:f>公会計指標分析・財政指標組合せ分析表!$BP$51:$DC$51</c:f>
              <c:numCache>
                <c:formatCode>#,##0.0;"▲ "#,##0.0</c:formatCode>
                <c:ptCount val="40"/>
                <c:pt idx="16">
                  <c:v>223.9</c:v>
                </c:pt>
                <c:pt idx="24">
                  <c:v>222.8</c:v>
                </c:pt>
              </c:numCache>
            </c:numRef>
          </c:yVal>
          <c:smooth val="0"/>
          <c:extLst xmlns:c16r2="http://schemas.microsoft.com/office/drawing/2015/06/chart">
            <c:ext xmlns:c16="http://schemas.microsoft.com/office/drawing/2014/chart" uri="{C3380CC4-5D6E-409C-BE32-E72D297353CC}">
              <c16:uniqueId val="{00000009-59D9-4766-838E-015B029DE5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{017C9D41-6E6E-4724-ADBB-2F484AC0F3FA}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9D9-4766-838E-015B029DE50F}"/>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{D9178E26-1AD7-4491-8225-80EEC5A2F8AC}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D9-4766-838E-015B029DE50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{344C2CFC-EA1A-4569-A562-1E9857B5645D}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D9-4766-838E-015B029DE50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{3DE8C085-6EA4-4F3D-906D-C1CDEA26D0A7}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D9-4766-838E-015B029DE50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{CBEE46BD-A16A-4E5B-A4A9-E17A44E5E722}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D9-4766-838E-015B029DE50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{DC7FF39E-57E8-4CBF-A9E0-E9BA4A74D61A}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9D9-4766-838E-015B029DE50F}"/>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{5D07D90A-2A72-4C0F-9732-A92790043474}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9D9-4766-838E-015B029DE50F}"/>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{0921D8FE-0BC3-4142-8A8C-A8856F384EF5}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9D9-4766-838E-015B029DE50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{AB40C498-BB0E-4859-9BEB-A8EB9139B4A0}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9D9-4766-838E-015B029DE5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59.4</c:v>
                </c:pt>
                <c:pt idx="24">
                  <c:v>61</c:v>
                </c:pt>
              </c:numCache>
            </c:numRef>
          </c:xVal>
          <c:yVal>
            <c:numRef>
              <c:f>公会計指標分析・財政指標組合せ分析表!$BP$55:$DC$55</c:f>
              <c:numCache>
                <c:formatCode>#,##0.0;"▲ "#,##0.0</c:formatCode>
                <c:ptCount val="40"/>
                <c:pt idx="16">
                  <c:v>124.2</c:v>
                </c:pt>
                <c:pt idx="24">
                  <c:v>115.7</c:v>
                </c:pt>
              </c:numCache>
            </c:numRef>
          </c:yVal>
          <c:smooth val="0"/>
          <c:extLst xmlns:c16r2="http://schemas.microsoft.com/office/drawing/2015/06/chart">
            <c:ext xmlns:c16="http://schemas.microsoft.com/office/drawing/2014/chart" uri="{C3380CC4-5D6E-409C-BE32-E72D297353CC}">
              <c16:uniqueId val="{00000013-59D9-4766-838E-015B029DE50F}"/>
            </c:ext>
          </c:extLst>
        </c:ser>
        <c:dLbls>
          <c:showLegendKey val="0"/>
          <c:showVal val="1"/>
          <c:showCatName val="0"/>
          <c:showSerName val="0"/>
          <c:showPercent val="0"/>
          <c:showBubbleSize val="0"/>
        </c:dLbls>
        <c:axId val="486743040"/>
        <c:axId val="486777984"/>
      </c:scatterChart>
      <c:valAx>
        <c:axId val="486743040"/>
        <c:scaling>
          <c:orientation val="minMax"/>
          <c:max val="62.7"/>
          <c:min val="59.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777984"/>
        <c:crosses val="autoZero"/>
        <c:crossBetween val="midCat"/>
      </c:valAx>
      <c:valAx>
        <c:axId val="486777984"/>
        <c:scaling>
          <c:orientation val="minMax"/>
          <c:max val="250"/>
          <c:min val="10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67430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9387460484841803E-2"/>
                  <c:y val="-6.2416647087793951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{8DCE4F58-6DD5-4D34-8500-08BD9DE14D3D}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B95-4118-8006-9FCECA51E88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{5DBDDC2E-9C32-4B92-929C-0DDFD80FF74A}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95-4118-8006-9FCECA51E88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{AC9B85C5-648C-45BB-8F79-8FC5925C2525}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95-4118-8006-9FCECA51E88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{98D86BD7-922D-4984-B5BA-5CEBE8A1E081}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95-4118-8006-9FCECA51E88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{1553EA1C-61DB-42E3-87DD-408B91AA2CA7}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95-4118-8006-9FCECA51E883}"/>
                </c:ext>
              </c:extLst>
            </c:dLbl>
            <c:dLbl>
              <c:idx val="8"/>
              <c:layout>
                <c:manualLayout>
                  <c:x val="-3.4008522753379601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{EBE8664E-869B-41DB-B5E1-BE34600F4ECF}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B95-4118-8006-9FCECA51E883}"/>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{1B9E054E-E6E9-4D95-9287-1F54DC380222}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B95-4118-8006-9FCECA51E883}"/>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{A7DFA637-3DAD-42B9-B0A3-41B82A7A5CB6}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B95-4118-8006-9FCECA51E883}"/>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{213AB822-1C02-4A04-BFD5-96CEDAC1F038}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B95-4118-8006-9FCECA51E8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15.6</c:v>
                </c:pt>
                <c:pt idx="8">
                  <c:v>15.4</c:v>
                </c:pt>
                <c:pt idx="16">
                  <c:v>15</c:v>
                </c:pt>
                <c:pt idx="24">
                  <c:v>14.7</c:v>
                </c:pt>
                <c:pt idx="32">
                  <c:v>13.8</c:v>
                </c:pt>
              </c:numCache>
            </c:numRef>
          </c:xVal>
          <c:yVal>
            <c:numRef>
              <c:f>公会計指標分析・財政指標組合せ分析表!$BP$73:$DC$73</c:f>
              <c:numCache>
                <c:formatCode>#,##0.0;"▲ "#,##0.0</c:formatCode>
                <c:ptCount val="40"/>
                <c:pt idx="0">
                  <c:v>228.2</c:v>
                </c:pt>
                <c:pt idx="8">
                  <c:v>228</c:v>
                </c:pt>
                <c:pt idx="16">
                  <c:v>223.9</c:v>
                </c:pt>
                <c:pt idx="24">
                  <c:v>222.8</c:v>
                </c:pt>
                <c:pt idx="32">
                  <c:v>199.6</c:v>
                </c:pt>
              </c:numCache>
            </c:numRef>
          </c:yVal>
          <c:smooth val="0"/>
          <c:extLst xmlns:c16r2="http://schemas.microsoft.com/office/drawing/2015/06/chart">
            <c:ext xmlns:c16="http://schemas.microsoft.com/office/drawing/2014/chart" uri="{C3380CC4-5D6E-409C-BE32-E72D297353CC}">
              <c16:uniqueId val="{00000009-3B95-4118-8006-9FCECA51E8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5267684859378033E-2"/>
                </c:manualLayout>
              </c:layout>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{F6EDFE21-F145-418E-806B-E50AEB3B4C39}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B95-4118-8006-9FCECA51E8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{E1522B01-3BF3-4DB7-BB40-45C1F1519C2D}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95-4118-8006-9FCECA51E88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{C4F64431-37ED-40AF-9626-5D9655EB4663}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95-4118-8006-9FCECA51E88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{5B786B19-F01E-433C-B2A0-2142F82C1837}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95-4118-8006-9FCECA51E88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{0223B7AE-D19F-41B9-8830-93D7E69B50E5}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95-4118-8006-9FCECA51E883}"/>
                </c:ext>
              </c:extLst>
            </c:dLbl>
            <c:dLbl>
              <c:idx val="8"/>
              <c:layout>
                <c:manualLayout>
                  <c:x val="-1.8235628084250059E-2"/>
                  <c:y val="-5.9565609316209869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{7663EBDB-565C-446C-B009-A2BB03F13310}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B95-4118-8006-9FCECA51E883}"/>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{4654BF0F-CB1E-4EFA-A9AD-D07AE1A92039}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B95-4118-8006-9FCECA51E883}"/>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{5DC8A83F-F1CC-41BB-90C5-3D78D1790612}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B95-4118-8006-9FCECA51E883}"/>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{4F710050-5A0E-4F10-BCD7-72C00E78A481}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B95-4118-8006-9FCECA51E8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11.2</c:v>
                </c:pt>
                <c:pt idx="16">
                  <c:v>10.9</c:v>
                </c:pt>
                <c:pt idx="24">
                  <c:v>10.3</c:v>
                </c:pt>
                <c:pt idx="32">
                  <c:v>9</c:v>
                </c:pt>
              </c:numCache>
            </c:numRef>
          </c:xVal>
          <c:yVal>
            <c:numRef>
              <c:f>公会計指標分析・財政指標組合せ分析表!$BP$77:$DC$77</c:f>
              <c:numCache>
                <c:formatCode>#,##0.0;"▲ "#,##0.0</c:formatCode>
                <c:ptCount val="40"/>
                <c:pt idx="0">
                  <c:v>139</c:v>
                </c:pt>
                <c:pt idx="8">
                  <c:v>132.4</c:v>
                </c:pt>
                <c:pt idx="16">
                  <c:v>124.2</c:v>
                </c:pt>
                <c:pt idx="24">
                  <c:v>115.7</c:v>
                </c:pt>
                <c:pt idx="32">
                  <c:v>106</c:v>
                </c:pt>
              </c:numCache>
            </c:numRef>
          </c:yVal>
          <c:smooth val="0"/>
          <c:extLst xmlns:c16r2="http://schemas.microsoft.com/office/drawing/2015/06/chart">
            <c:ext xmlns:c16="http://schemas.microsoft.com/office/drawing/2014/chart" uri="{C3380CC4-5D6E-409C-BE32-E72D297353CC}">
              <c16:uniqueId val="{00000013-3B95-4118-8006-9FCECA51E883}"/>
            </c:ext>
          </c:extLst>
        </c:ser>
        <c:dLbls>
          <c:showLegendKey val="0"/>
          <c:showVal val="1"/>
          <c:showCatName val="0"/>
          <c:showSerName val="0"/>
          <c:showPercent val="0"/>
          <c:showBubbleSize val="0"/>
        </c:dLbls>
        <c:axId val="486845056"/>
        <c:axId val="486933248"/>
      </c:scatterChart>
      <c:valAx>
        <c:axId val="486845056"/>
        <c:scaling>
          <c:orientation val="minMax"/>
          <c:max val="16.200000000000003"/>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933248"/>
        <c:crosses val="autoZero"/>
        <c:crossBetween val="midCat"/>
      </c:valAx>
      <c:valAx>
        <c:axId val="486933248"/>
        <c:scaling>
          <c:orientation val="minMax"/>
          <c:max val="250"/>
          <c:min val="9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68450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年度の実質公債費比率の分子は、前年度を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これは、基準財政需要額に算入される公債費が減少したことが主な要因である。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年度）に沿って、市債残高の抑制や、低利の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年債の発行等による金利負担の軽減に努めていく。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年度の将来負担比率の分子は、前年度を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億円上回っている。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県費負担教職員制度に係る包括的な権限の移譲に伴い、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退職手当支給予定額</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が増加したことが主な要因となっている。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財政運営方針（平成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年度）において、臨時財政対策債の残高及び減債基金積立累計額を除いた市債残高を、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割程度減少させることを目標として掲げ、引き続きこの方針に沿って財政の健全化に努めていく。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社会保障関係経費等の増に伴い、財政調整基金の残高が減となったことなどにより、基金全体の残高は、２億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各基金の設置目的に照らし、適切に運用していく。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latin typeface="ＭＳ ゴシック" panose="020B0609070205080204" pitchFamily="49" charset="-128"/>
              <a:ea typeface="ＭＳ ゴシック" panose="020B0609070205080204" pitchFamily="49" charset="-128"/>
            </a:rPr>
            <a:t>　広島市民球場基金</a:t>
          </a:r>
          <a:endParaRPr lang="en-US" altLang="ja-JP" sz="1300">
            <a:latin typeface="ＭＳ ゴシック" panose="020B0609070205080204" pitchFamily="49" charset="-128"/>
            <a:ea typeface="ＭＳ ゴシック" panose="020B0609070205080204" pitchFamily="49" charset="-128"/>
          </a:endParaRPr>
        </a:p>
        <a:p>
          <a:r>
            <a:rPr lang="ja-JP" altLang="en-US" sz="1300">
              <a:latin typeface="ＭＳ ゴシック" panose="020B0609070205080204" pitchFamily="49" charset="-128"/>
              <a:ea typeface="ＭＳ ゴシック" panose="020B0609070205080204" pitchFamily="49" charset="-128"/>
            </a:rPr>
            <a:t>　　広島市民球場の修繕、改良その他の管理運営のための資金に充てるもの。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旧広島市民球場跡地等整備事業基金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latin typeface="ＭＳ ゴシック" panose="020B0609070205080204" pitchFamily="49" charset="-128"/>
              <a:ea typeface="ＭＳ ゴシック" panose="020B0609070205080204" pitchFamily="49" charset="-128"/>
            </a:rPr>
            <a:t>旧広島市民球場の跡地整備に係る事業を円滑かつ効率的に行うための資金に充てるもの。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ひろしま国際協力基金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latin typeface="ＭＳ ゴシック" panose="020B0609070205080204" pitchFamily="49" charset="-128"/>
              <a:ea typeface="ＭＳ ゴシック" panose="020B0609070205080204" pitchFamily="49" charset="-128"/>
            </a:rPr>
            <a:t>アジア等の諸地域が抱える都市問題の解決に向けた支援その他の国際協力に関する事業を円滑かつ効率的に行うための資金に充てるもの。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広島市環境保全事業基金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latin typeface="ＭＳ ゴシック" panose="020B0609070205080204" pitchFamily="49" charset="-128"/>
              <a:ea typeface="ＭＳ ゴシック" panose="020B0609070205080204" pitchFamily="49" charset="-128"/>
            </a:rPr>
            <a:t>市民に対する地域の環境保全に関する知識の普及、地域の環境保全のための実践活動の支援等地域の環境保全活動の振興を図るための</a:t>
          </a:r>
          <a:endParaRPr lang="en-US" altLang="ja-JP" sz="1300">
            <a:latin typeface="ＭＳ ゴシック" panose="020B0609070205080204" pitchFamily="49" charset="-128"/>
            <a:ea typeface="ＭＳ ゴシック" panose="020B0609070205080204" pitchFamily="49" charset="-128"/>
          </a:endParaRPr>
        </a:p>
        <a:p>
          <a:r>
            <a:rPr lang="ja-JP" altLang="en-US" sz="1300">
              <a:latin typeface="ＭＳ ゴシック" panose="020B0609070205080204" pitchFamily="49" charset="-128"/>
              <a:ea typeface="ＭＳ ゴシック" panose="020B0609070205080204" pitchFamily="49" charset="-128"/>
            </a:rPr>
            <a:t>　　事業を円滑かつ効率的に行うための資金に充てるもの。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広島市原爆ドーム保存事業等基金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latin typeface="ＭＳ ゴシック" panose="020B0609070205080204" pitchFamily="49" charset="-128"/>
              <a:ea typeface="ＭＳ ゴシック" panose="020B0609070205080204" pitchFamily="49" charset="-128"/>
            </a:rPr>
            <a:t>被爆の惨禍を後世に伝え、核兵器の廃絶と世界恒久平和の実現を訴える原爆ドームを永久に保存する事業、その他の被爆建物を保存する</a:t>
          </a:r>
          <a:endParaRPr lang="en-US" altLang="ja-JP" sz="1300">
            <a:latin typeface="ＭＳ ゴシック" panose="020B0609070205080204" pitchFamily="49" charset="-128"/>
            <a:ea typeface="ＭＳ ゴシック" panose="020B0609070205080204" pitchFamily="49" charset="-128"/>
          </a:endParaRPr>
        </a:p>
        <a:p>
          <a:r>
            <a:rPr lang="ja-JP" altLang="en-US" sz="1300">
              <a:latin typeface="ＭＳ ゴシック" panose="020B0609070205080204" pitchFamily="49" charset="-128"/>
              <a:ea typeface="ＭＳ ゴシック" panose="020B0609070205080204" pitchFamily="49" charset="-128"/>
            </a:rPr>
            <a:t>　　事業その他被爆の実相を伝える事業を円滑かつ効率的に行うための資金に充てるもの。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広島市民球場基金は、命名権収入等を基金に積み立てることにより、積立額が取崩額を上回ったため基金残高が増加した。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広島市原爆ドーム保存事業等基金は、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平和記念資料館観覧料増額相当分等を基金に積み立てることにより、積立額が取崩額を上回ったた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、基金残高が増加した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各基金の設置目的に照らし、適切に運用していく。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社会保障関係経費等の増に伴い、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積立額を上回ったため基金残高が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lang="ja-JP" altLang="en-US" sz="1300">
              <a:effectLst/>
              <a:latin typeface="ＭＳ ゴシック" panose="020B0609070205080204" pitchFamily="49" charset="-128"/>
              <a:ea typeface="ＭＳ ゴシック" panose="020B0609070205080204" pitchFamily="49" charset="-128"/>
            </a:rPr>
            <a:t>引き続き、社会経済情勢の急変等にも柔軟に対応できるよう、基金残高の確保に努める。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本市では、満期一括償還方式で借り入れた地方債を対象として、計画的に償還財源の積立を行っている。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状況調査（決算統計）においては、満期一括償還地方債の償還財源に充てるため、減債基金に積み立てた額は公債費に計上し、減債基金には計上しない取扱いとされていることから、本市では対象となる積立はなく、増減もな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今後も満期一括償還地方債について計画的に必要な償還財源の積立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1,195,327
1,177,084
906.68
611,537,824
607,656,143
2,503,097
325,708,093
1,018,043,307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高度経済成長期にあたる昭和</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年代にかけ集中整備した公共施設が耐用年数を迎えつつあることから、平成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の有形固定資産減価償却率が全国平均や類似団体より高い水準にある。こうした状況を踏まえ、「広島市公共施設等総合管理計画」を策定した。その中で、インフラ資産については、施設の特性に応じた計画的な更新・維持保全等を進めることとしており、ハコモノ資産については、この計画期間内に耐用年数を迎える施設を中心に、複合・集約化等を進めるとともに、予防的な保全に取り組むこととし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135013</xdr:rowOff>
    </xdr:from>
    <xdr:to>
      <xdr:col>23</xdr:col>
      <xdr:colOff>85090</xdr:colOff>
      <xdr:row>35</xdr:row>
      <xdr:rowOff>10734</xdr:rowOff>
    </xdr:to>
    <xdr:cxnSp macro="">
      <xdr:nvCxnSpPr>
        <xdr:cNvPr id="66" name="直線コネクタ 65"/>
        <xdr:cNvCxnSpPr/>
      </xdr:nvCxnSpPr>
      <xdr:spPr>
        <a:xfrm flipV="1">
          <a:off x="4760595" y="5364238"/>
          <a:ext cx="1270" cy="141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14561</xdr:rowOff>
    </xdr:from>
    <xdr:ext cx="405111" cy="259045"/>
    <xdr:sp macro="" textlink="">
      <xdr:nvSpPr>
        <xdr:cNvPr id="67" name="有形固定資産減価償却率最小値テキスト"/>
        <xdr:cNvSpPr txBox="1"/>
      </xdr:nvSpPr>
      <xdr:spPr>
        <a:xfrm>
          <a:off x="4813300" y="6786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10734</xdr:rowOff>
    </xdr:from>
    <xdr:to>
      <xdr:col>23</xdr:col>
      <xdr:colOff>174625</xdr:colOff>
      <xdr:row>35</xdr:row>
      <xdr:rowOff>10734</xdr:rowOff>
    </xdr:to>
    <xdr:cxnSp macro="">
      <xdr:nvCxnSpPr>
        <xdr:cNvPr id="68" name="直線コネクタ 67"/>
        <xdr:cNvCxnSpPr/>
      </xdr:nvCxnSpPr>
      <xdr:spPr>
        <a:xfrm>
          <a:off x="4673600" y="67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81690</xdr:rowOff>
    </xdr:from>
    <xdr:ext cx="405111" cy="259045"/>
    <xdr:sp macro="" textlink="">
      <xdr:nvSpPr>
        <xdr:cNvPr id="69" name="有形固定資産減価償却率最大値テキスト"/>
        <xdr:cNvSpPr txBox="1"/>
      </xdr:nvSpPr>
      <xdr:spPr>
        <a:xfrm>
          <a:off x="4813300" y="513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135013</xdr:rowOff>
    </xdr:from>
    <xdr:to>
      <xdr:col>23</xdr:col>
      <xdr:colOff>174625</xdr:colOff>
      <xdr:row>26</xdr:row>
      <xdr:rowOff>135013</xdr:rowOff>
    </xdr:to>
    <xdr:cxnSp macro="">
      <xdr:nvCxnSpPr>
        <xdr:cNvPr id="70" name="直線コネクタ 69"/>
        <xdr:cNvCxnSpPr/>
      </xdr:nvCxnSpPr>
      <xdr:spPr>
        <a:xfrm>
          <a:off x="4673600" y="53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165147</xdr:rowOff>
    </xdr:from>
    <xdr:ext cx="405111" cy="259045"/>
    <xdr:sp macro="" textlink="">
      <xdr:nvSpPr>
        <xdr:cNvPr id="71" name="有形固定資産減価償却率平均値テキスト"/>
        <xdr:cNvSpPr txBox="1"/>
      </xdr:nvSpPr>
      <xdr:spPr>
        <a:xfrm>
          <a:off x="4813300" y="5908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15270</xdr:rowOff>
    </xdr:from>
    <xdr:to>
      <xdr:col>23</xdr:col>
      <xdr:colOff>136525</xdr:colOff>
      <xdr:row>30</xdr:row>
      <xdr:rowOff>116870</xdr:rowOff>
    </xdr:to>
    <xdr:sp macro="" textlink="">
      <xdr:nvSpPr>
        <xdr:cNvPr id="72" name="フローチャート: 判断 71"/>
        <xdr:cNvSpPr/>
      </xdr:nvSpPr>
      <xdr:spPr>
        <a:xfrm>
          <a:off x="4711700" y="59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118080</xdr:rowOff>
    </xdr:from>
    <xdr:to>
      <xdr:col>19</xdr:col>
      <xdr:colOff>187325</xdr:colOff>
      <xdr:row>31</xdr:row>
      <xdr:rowOff>48230</xdr:rowOff>
    </xdr:to>
    <xdr:sp macro="" textlink="">
      <xdr:nvSpPr>
        <xdr:cNvPr id="73" name="フローチャート: 判断 72"/>
        <xdr:cNvSpPr/>
      </xdr:nvSpPr>
      <xdr:spPr>
        <a:xfrm>
          <a:off x="4000500" y="603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4" name="フローチャート: 判断 73"/>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145597</xdr:rowOff>
    </xdr:from>
    <xdr:to>
      <xdr:col>19</xdr:col>
      <xdr:colOff>187325</xdr:colOff>
      <xdr:row>30</xdr:row>
      <xdr:rowOff>75747</xdr:rowOff>
    </xdr:to>
    <xdr:sp macro="" textlink="">
      <xdr:nvSpPr>
        <xdr:cNvPr id="80" name="楕円 79"/>
        <xdr:cNvSpPr/>
      </xdr:nvSpPr>
      <xdr:spPr>
        <a:xfrm>
          <a:off x="40005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138642</xdr:rowOff>
    </xdr:from>
    <xdr:to>
      <xdr:col>15</xdr:col>
      <xdr:colOff>187325</xdr:colOff>
      <xdr:row>31</xdr:row>
      <xdr:rowOff>68792</xdr:rowOff>
    </xdr:to>
    <xdr:sp macro="" textlink="">
      <xdr:nvSpPr>
        <xdr:cNvPr id="81" name="楕円 80"/>
        <xdr:cNvSpPr/>
      </xdr:nvSpPr>
      <xdr:spPr>
        <a:xfrm>
          <a:off x="3238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24947</xdr:rowOff>
    </xdr:from>
    <xdr:to>
      <xdr:col>19</xdr:col>
      <xdr:colOff>136525</xdr:colOff>
      <xdr:row>31</xdr:row>
      <xdr:rowOff>17992</xdr:rowOff>
    </xdr:to>
    <xdr:cxnSp macro="">
      <xdr:nvCxnSpPr>
        <xdr:cNvPr id="82" name="直線コネクタ 81"/>
        <xdr:cNvCxnSpPr/>
      </xdr:nvCxnSpPr>
      <xdr:spPr>
        <a:xfrm flipV="1">
          <a:off x="3289300" y="5939972"/>
          <a:ext cx="762000" cy="16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39357</xdr:rowOff>
    </xdr:from>
    <xdr:ext cx="405111" cy="259045"/>
    <xdr:sp macro="" textlink="">
      <xdr:nvSpPr>
        <xdr:cNvPr id="83" name="n_1aveValue有形固定資産減価償却率"/>
        <xdr:cNvSpPr txBox="1"/>
      </xdr:nvSpPr>
      <xdr:spPr>
        <a:xfrm>
          <a:off x="3836044" y="6125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84" name="n_2aveValue有形固定資産減価償却率"/>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92274</xdr:rowOff>
    </xdr:from>
    <xdr:ext cx="405111" cy="259045"/>
    <xdr:sp macro="" textlink="">
      <xdr:nvSpPr>
        <xdr:cNvPr id="85" name="n_1mainValue有形固定資産減価償却率"/>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85319</xdr:rowOff>
    </xdr:from>
    <xdr:ext cx="405111" cy="259045"/>
    <xdr:sp macro="" textlink="">
      <xdr:nvSpPr>
        <xdr:cNvPr id="86" name="n_2mainValue有形固定資産減価償却率"/>
        <xdr:cNvSpPr txBox="1"/>
      </xdr:nvSpPr>
      <xdr:spPr>
        <a:xfrm>
          <a:off x="3086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9" name="正方形/長方形 88"/>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債務償還可能年数は類似団体平均を上回っている。これは、都市基盤の整備を積極的に進め、多額の市債を発行してきたことなどが主な要因である。</a:t>
          </a:r>
        </a:p>
        <a:p>
          <a:r>
            <a:rPr kumimoji="1" lang="ja-JP" altLang="en-US" sz="1100">
              <a:latin typeface="ＭＳ Ｐゴシック" panose="020B0600070205080204" pitchFamily="50" charset="-128"/>
              <a:ea typeface="ＭＳ Ｐゴシック" panose="020B0600070205080204" pitchFamily="50" charset="-128"/>
            </a:rPr>
            <a:t>引き続き、財政運営方針（平成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年度）に沿って、市債残高の抑制を図るなど、財政の健全化に努めていく。</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2" name="テキスト ボックス 101"/>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8" name="テキスト ボックス 10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0" name="テキスト ボックス 10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152047</xdr:rowOff>
    </xdr:from>
    <xdr:to>
      <xdr:col>76</xdr:col>
      <xdr:colOff>21589</xdr:colOff>
      <xdr:row>35</xdr:row>
      <xdr:rowOff>63853</xdr:rowOff>
    </xdr:to>
    <xdr:cxnSp macro="">
      <xdr:nvCxnSpPr>
        <xdr:cNvPr id="116" name="直線コネクタ 115"/>
        <xdr:cNvCxnSpPr/>
      </xdr:nvCxnSpPr>
      <xdr:spPr>
        <a:xfrm flipV="1">
          <a:off x="14793595" y="5552722"/>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67680</xdr:rowOff>
    </xdr:from>
    <xdr:ext cx="340478" cy="259045"/>
    <xdr:sp macro="" textlink="">
      <xdr:nvSpPr>
        <xdr:cNvPr id="117" name="債務償還可能年数最小値テキスト"/>
        <xdr:cNvSpPr txBox="1"/>
      </xdr:nvSpPr>
      <xdr:spPr>
        <a:xfrm>
          <a:off x="14846300" y="6839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63853</xdr:rowOff>
    </xdr:from>
    <xdr:to>
      <xdr:col>76</xdr:col>
      <xdr:colOff>111125</xdr:colOff>
      <xdr:row>35</xdr:row>
      <xdr:rowOff>63853</xdr:rowOff>
    </xdr:to>
    <xdr:cxnSp macro="">
      <xdr:nvCxnSpPr>
        <xdr:cNvPr id="118" name="直線コネクタ 117"/>
        <xdr:cNvCxnSpPr/>
      </xdr:nvCxnSpPr>
      <xdr:spPr>
        <a:xfrm>
          <a:off x="14706600" y="683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98724</xdr:rowOff>
    </xdr:from>
    <xdr:ext cx="405111" cy="259045"/>
    <xdr:sp macro="" textlink="">
      <xdr:nvSpPr>
        <xdr:cNvPr id="119" name="債務償還可能年数最大値テキスト"/>
        <xdr:cNvSpPr txBox="1"/>
      </xdr:nvSpPr>
      <xdr:spPr>
        <a:xfrm>
          <a:off x="14846300" y="53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152047</xdr:rowOff>
    </xdr:from>
    <xdr:to>
      <xdr:col>76</xdr:col>
      <xdr:colOff>111125</xdr:colOff>
      <xdr:row>27</xdr:row>
      <xdr:rowOff>152047</xdr:rowOff>
    </xdr:to>
    <xdr:cxnSp macro="">
      <xdr:nvCxnSpPr>
        <xdr:cNvPr id="120" name="直線コネクタ 119"/>
        <xdr:cNvCxnSpPr/>
      </xdr:nvCxnSpPr>
      <xdr:spPr>
        <a:xfrm>
          <a:off x="14706600" y="55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65563</xdr:rowOff>
    </xdr:from>
    <xdr:ext cx="405111" cy="259045"/>
    <xdr:sp macro="" textlink="">
      <xdr:nvSpPr>
        <xdr:cNvPr id="121" name="債務償還可能年数平均値テキスト"/>
        <xdr:cNvSpPr txBox="1"/>
      </xdr:nvSpPr>
      <xdr:spPr>
        <a:xfrm>
          <a:off x="14846300" y="6152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87136</xdr:rowOff>
    </xdr:from>
    <xdr:to>
      <xdr:col>76</xdr:col>
      <xdr:colOff>73025</xdr:colOff>
      <xdr:row>32</xdr:row>
      <xdr:rowOff>17286</xdr:rowOff>
    </xdr:to>
    <xdr:sp macro="" textlink="">
      <xdr:nvSpPr>
        <xdr:cNvPr id="122" name="フローチャート: 判断 121"/>
        <xdr:cNvSpPr/>
      </xdr:nvSpPr>
      <xdr:spPr>
        <a:xfrm>
          <a:off x="14744700" y="617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109714</xdr:rowOff>
    </xdr:from>
    <xdr:to>
      <xdr:col>76</xdr:col>
      <xdr:colOff>73025</xdr:colOff>
      <xdr:row>29</xdr:row>
      <xdr:rowOff>39864</xdr:rowOff>
    </xdr:to>
    <xdr:sp macro="" textlink="">
      <xdr:nvSpPr>
        <xdr:cNvPr id="128" name="楕円 127"/>
        <xdr:cNvSpPr/>
      </xdr:nvSpPr>
      <xdr:spPr>
        <a:xfrm>
          <a:off x="14744700" y="56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132591</xdr:rowOff>
    </xdr:from>
    <xdr:ext cx="405111" cy="259045"/>
    <xdr:sp macro="" textlink="">
      <xdr:nvSpPr>
        <xdr:cNvPr id="129" name="債務償還可能年数該当値テキスト"/>
        <xdr:cNvSpPr txBox="1"/>
      </xdr:nvSpPr>
      <xdr:spPr>
        <a:xfrm>
          <a:off x="14846300" y="553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1,195,327
1,177,084
906.68
611,537,824
607,656,143
2,503,097
325,708,093
1,018,043,307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56606</xdr:rowOff>
    </xdr:from>
    <xdr:to>
      <xdr:col>24</xdr:col>
      <xdr:colOff>62865</xdr:colOff>
      <xdr:row>42</xdr:row>
      <xdr:rowOff>99060</xdr:rowOff>
    </xdr:to>
    <xdr:cxnSp macro="">
      <xdr:nvCxnSpPr>
        <xdr:cNvPr id="58" name="直線コネクタ 57"/>
        <xdr:cNvCxnSpPr/>
      </xdr:nvCxnSpPr>
      <xdr:spPr>
        <a:xfrm flipV="1">
          <a:off x="4634865" y="588590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102887</xdr:rowOff>
    </xdr:from>
    <xdr:ext cx="405111" cy="259045"/>
    <xdr:sp macro="" textlink="">
      <xdr:nvSpPr>
        <xdr:cNvPr id="59" name="【道路】&#10;有形固定資産減価償却率最小値テキスト"/>
        <xdr:cNvSpPr txBox="1"/>
      </xdr:nvSpPr>
      <xdr:spPr>
        <a:xfrm>
          <a:off x="4673600" y="730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99060</xdr:rowOff>
    </xdr:from>
    <xdr:to>
      <xdr:col>24</xdr:col>
      <xdr:colOff>152400</xdr:colOff>
      <xdr:row>42</xdr:row>
      <xdr:rowOff>99060</xdr:rowOff>
    </xdr:to>
    <xdr:cxnSp macro="">
      <xdr:nvCxnSpPr>
        <xdr:cNvPr id="60" name="直線コネクタ 59"/>
        <xdr:cNvCxnSpPr/>
      </xdr:nvCxnSpPr>
      <xdr:spPr>
        <a:xfrm>
          <a:off x="4546600" y="729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3283</xdr:rowOff>
    </xdr:from>
    <xdr:ext cx="405111" cy="259045"/>
    <xdr:sp macro="" textlink="">
      <xdr:nvSpPr>
        <xdr:cNvPr id="61" name="【道路】&#10;有形固定資産減価償却率最大値テキスト"/>
        <xdr:cNvSpPr txBox="1"/>
      </xdr:nvSpPr>
      <xdr:spPr>
        <a:xfrm>
          <a:off x="4673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56606</xdr:rowOff>
    </xdr:from>
    <xdr:to>
      <xdr:col>24</xdr:col>
      <xdr:colOff>152400</xdr:colOff>
      <xdr:row>34</xdr:row>
      <xdr:rowOff>56606</xdr:rowOff>
    </xdr:to>
    <xdr:cxnSp macro="">
      <xdr:nvCxnSpPr>
        <xdr:cNvPr id="62" name="直線コネクタ 61"/>
        <xdr:cNvCxnSpPr/>
      </xdr:nvCxnSpPr>
      <xdr:spPr>
        <a:xfrm>
          <a:off x="4546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7093</xdr:rowOff>
    </xdr:from>
    <xdr:ext cx="405111" cy="259045"/>
    <xdr:sp macro="" textlink="">
      <xdr:nvSpPr>
        <xdr:cNvPr id="63" name="【道路】&#10;有形固定資産減価償却率平均値テキスト"/>
        <xdr:cNvSpPr txBox="1"/>
      </xdr:nvSpPr>
      <xdr:spPr>
        <a:xfrm>
          <a:off x="4673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4" name="フローチャート: 判断 63"/>
        <xdr:cNvSpPr/>
      </xdr:nvSpPr>
      <xdr:spPr>
        <a:xfrm>
          <a:off x="4584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67854</xdr:rowOff>
    </xdr:from>
    <xdr:to>
      <xdr:col>20</xdr:col>
      <xdr:colOff>38100</xdr:colOff>
      <xdr:row>38</xdr:row>
      <xdr:rowOff>169454</xdr:rowOff>
    </xdr:to>
    <xdr:sp macro="" textlink="">
      <xdr:nvSpPr>
        <xdr:cNvPr id="65" name="フローチャート: 判断 64"/>
        <xdr:cNvSpPr/>
      </xdr:nvSpPr>
      <xdr:spPr>
        <a:xfrm>
          <a:off x="3746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40096</xdr:rowOff>
    </xdr:from>
    <xdr:to>
      <xdr:col>15</xdr:col>
      <xdr:colOff>101600</xdr:colOff>
      <xdr:row>39</xdr:row>
      <xdr:rowOff>141696</xdr:rowOff>
    </xdr:to>
    <xdr:sp macro="" textlink="">
      <xdr:nvSpPr>
        <xdr:cNvPr id="66" name="フローチャート: 判断 65"/>
        <xdr:cNvSpPr/>
      </xdr:nvSpPr>
      <xdr:spPr>
        <a:xfrm>
          <a:off x="28575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2" name="楕円 71"/>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7438</xdr:rowOff>
    </xdr:from>
    <xdr:to>
      <xdr:col>15</xdr:col>
      <xdr:colOff>101600</xdr:colOff>
      <xdr:row>39</xdr:row>
      <xdr:rowOff>109038</xdr:rowOff>
    </xdr:to>
    <xdr:sp macro="" textlink="">
      <xdr:nvSpPr>
        <xdr:cNvPr id="73" name="楕円 72"/>
        <xdr:cNvSpPr/>
      </xdr:nvSpPr>
      <xdr:spPr>
        <a:xfrm>
          <a:off x="2857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58238</xdr:rowOff>
    </xdr:to>
    <xdr:cxnSp macro="">
      <xdr:nvCxnSpPr>
        <xdr:cNvPr id="74" name="直線コネクタ 73"/>
        <xdr:cNvCxnSpPr/>
      </xdr:nvCxnSpPr>
      <xdr:spPr>
        <a:xfrm flipV="1">
          <a:off x="2908300" y="67284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14531</xdr:rowOff>
    </xdr:from>
    <xdr:ext cx="405111" cy="259045"/>
    <xdr:sp macro="" textlink="">
      <xdr:nvSpPr>
        <xdr:cNvPr id="75" name="n_1aveValue【道路】&#10;有形固定資産減価償却率"/>
        <xdr:cNvSpPr txBox="1"/>
      </xdr:nvSpPr>
      <xdr:spPr>
        <a:xfrm>
          <a:off x="3582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132823</xdr:rowOff>
    </xdr:from>
    <xdr:ext cx="405111" cy="259045"/>
    <xdr:sp macro="" textlink="">
      <xdr:nvSpPr>
        <xdr:cNvPr id="76" name="n_2aveValue【道路】&#10;有形固定資産減価償却率"/>
        <xdr:cNvSpPr txBox="1"/>
      </xdr:nvSpPr>
      <xdr:spPr>
        <a:xfrm>
          <a:off x="2705744"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77" name="n_1mainValue【道路】&#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125565</xdr:rowOff>
    </xdr:from>
    <xdr:ext cx="405111" cy="259045"/>
    <xdr:sp macro="" textlink="">
      <xdr:nvSpPr>
        <xdr:cNvPr id="78" name="n_2mainValue【道路】&#10;有形固定資産減価償却率"/>
        <xdr:cNvSpPr txBox="1"/>
      </xdr:nvSpPr>
      <xdr:spPr>
        <a:xfrm>
          <a:off x="2705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93726</xdr:rowOff>
    </xdr:from>
    <xdr:to>
      <xdr:col>54</xdr:col>
      <xdr:colOff>189865</xdr:colOff>
      <xdr:row>42</xdr:row>
      <xdr:rowOff>5842</xdr:rowOff>
    </xdr:to>
    <xdr:cxnSp macro="">
      <xdr:nvCxnSpPr>
        <xdr:cNvPr id="102" name="直線コネクタ 101"/>
        <xdr:cNvCxnSpPr/>
      </xdr:nvCxnSpPr>
      <xdr:spPr>
        <a:xfrm flipV="1">
          <a:off x="10476865" y="5751576"/>
          <a:ext cx="0" cy="145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9669</xdr:rowOff>
    </xdr:from>
    <xdr:ext cx="469744" cy="259045"/>
    <xdr:sp macro="" textlink="">
      <xdr:nvSpPr>
        <xdr:cNvPr id="103" name="【道路】&#10;一人当たり延長最小値テキスト"/>
        <xdr:cNvSpPr txBox="1"/>
      </xdr:nvSpPr>
      <xdr:spPr>
        <a:xfrm>
          <a:off x="10515600" y="721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5842</xdr:rowOff>
    </xdr:from>
    <xdr:to>
      <xdr:col>55</xdr:col>
      <xdr:colOff>88900</xdr:colOff>
      <xdr:row>42</xdr:row>
      <xdr:rowOff>5842</xdr:rowOff>
    </xdr:to>
    <xdr:cxnSp macro="">
      <xdr:nvCxnSpPr>
        <xdr:cNvPr id="104" name="直線コネクタ 103"/>
        <xdr:cNvCxnSpPr/>
      </xdr:nvCxnSpPr>
      <xdr:spPr>
        <a:xfrm>
          <a:off x="10388600" y="720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40403</xdr:rowOff>
    </xdr:from>
    <xdr:ext cx="534377" cy="259045"/>
    <xdr:sp macro="" textlink="">
      <xdr:nvSpPr>
        <xdr:cNvPr id="105" name="【道路】&#10;一人当たり延長最大値テキスト"/>
        <xdr:cNvSpPr txBox="1"/>
      </xdr:nvSpPr>
      <xdr:spPr>
        <a:xfrm>
          <a:off x="10515600" y="552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93726</xdr:rowOff>
    </xdr:from>
    <xdr:to>
      <xdr:col>55</xdr:col>
      <xdr:colOff>88900</xdr:colOff>
      <xdr:row>33</xdr:row>
      <xdr:rowOff>93726</xdr:rowOff>
    </xdr:to>
    <xdr:cxnSp macro="">
      <xdr:nvCxnSpPr>
        <xdr:cNvPr id="106" name="直線コネクタ 105"/>
        <xdr:cNvCxnSpPr/>
      </xdr:nvCxnSpPr>
      <xdr:spPr>
        <a:xfrm>
          <a:off x="10388600" y="575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67200</xdr:rowOff>
    </xdr:from>
    <xdr:ext cx="469744" cy="259045"/>
    <xdr:sp macro="" textlink="">
      <xdr:nvSpPr>
        <xdr:cNvPr id="107" name="【道路】&#10;一人当たり延長平均値テキスト"/>
        <xdr:cNvSpPr txBox="1"/>
      </xdr:nvSpPr>
      <xdr:spPr>
        <a:xfrm>
          <a:off x="10515600" y="6753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88773</xdr:rowOff>
    </xdr:from>
    <xdr:to>
      <xdr:col>55</xdr:col>
      <xdr:colOff>50800</xdr:colOff>
      <xdr:row>40</xdr:row>
      <xdr:rowOff>18923</xdr:rowOff>
    </xdr:to>
    <xdr:sp macro="" textlink="">
      <xdr:nvSpPr>
        <xdr:cNvPr id="108" name="フローチャート: 判断 107"/>
        <xdr:cNvSpPr/>
      </xdr:nvSpPr>
      <xdr:spPr>
        <a:xfrm>
          <a:off x="10426700" y="67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77597</xdr:rowOff>
    </xdr:from>
    <xdr:to>
      <xdr:col>50</xdr:col>
      <xdr:colOff>165100</xdr:colOff>
      <xdr:row>40</xdr:row>
      <xdr:rowOff>7747</xdr:rowOff>
    </xdr:to>
    <xdr:sp macro="" textlink="">
      <xdr:nvSpPr>
        <xdr:cNvPr id="109" name="フローチャート: 判断 108"/>
        <xdr:cNvSpPr/>
      </xdr:nvSpPr>
      <xdr:spPr>
        <a:xfrm>
          <a:off x="9588500" y="67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41021</xdr:rowOff>
    </xdr:from>
    <xdr:to>
      <xdr:col>46</xdr:col>
      <xdr:colOff>38100</xdr:colOff>
      <xdr:row>39</xdr:row>
      <xdr:rowOff>142621</xdr:rowOff>
    </xdr:to>
    <xdr:sp macro="" textlink="">
      <xdr:nvSpPr>
        <xdr:cNvPr id="110" name="フローチャート: 判断 109"/>
        <xdr:cNvSpPr/>
      </xdr:nvSpPr>
      <xdr:spPr>
        <a:xfrm>
          <a:off x="8699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28321</xdr:rowOff>
    </xdr:from>
    <xdr:to>
      <xdr:col>50</xdr:col>
      <xdr:colOff>165100</xdr:colOff>
      <xdr:row>39</xdr:row>
      <xdr:rowOff>129921</xdr:rowOff>
    </xdr:to>
    <xdr:sp macro="" textlink="">
      <xdr:nvSpPr>
        <xdr:cNvPr id="116" name="楕円 115"/>
        <xdr:cNvSpPr/>
      </xdr:nvSpPr>
      <xdr:spPr>
        <a:xfrm>
          <a:off x="9588500" y="67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28067</xdr:rowOff>
    </xdr:from>
    <xdr:to>
      <xdr:col>46</xdr:col>
      <xdr:colOff>38100</xdr:colOff>
      <xdr:row>39</xdr:row>
      <xdr:rowOff>129667</xdr:rowOff>
    </xdr:to>
    <xdr:sp macro="" textlink="">
      <xdr:nvSpPr>
        <xdr:cNvPr id="117" name="楕円 116"/>
        <xdr:cNvSpPr/>
      </xdr:nvSpPr>
      <xdr:spPr>
        <a:xfrm>
          <a:off x="8699500" y="67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78867</xdr:rowOff>
    </xdr:from>
    <xdr:to>
      <xdr:col>50</xdr:col>
      <xdr:colOff>114300</xdr:colOff>
      <xdr:row>39</xdr:row>
      <xdr:rowOff>79121</xdr:rowOff>
    </xdr:to>
    <xdr:cxnSp macro="">
      <xdr:nvCxnSpPr>
        <xdr:cNvPr id="118" name="直線コネクタ 117"/>
        <xdr:cNvCxnSpPr/>
      </xdr:nvCxnSpPr>
      <xdr:spPr>
        <a:xfrm>
          <a:off x="8750300" y="6765417"/>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170324</xdr:rowOff>
    </xdr:from>
    <xdr:ext cx="469744" cy="259045"/>
    <xdr:sp macro="" textlink="">
      <xdr:nvSpPr>
        <xdr:cNvPr id="119" name="n_1aveValue【道路】&#10;一人当たり延長"/>
        <xdr:cNvSpPr txBox="1"/>
      </xdr:nvSpPr>
      <xdr:spPr>
        <a:xfrm>
          <a:off x="9391727" y="685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133748</xdr:rowOff>
    </xdr:from>
    <xdr:ext cx="469744" cy="259045"/>
    <xdr:sp macro="" textlink="">
      <xdr:nvSpPr>
        <xdr:cNvPr id="120" name="n_2aveValue【道路】&#10;一人当たり延長"/>
        <xdr:cNvSpPr txBox="1"/>
      </xdr:nvSpPr>
      <xdr:spPr>
        <a:xfrm>
          <a:off x="8515427" y="682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146448</xdr:rowOff>
    </xdr:from>
    <xdr:ext cx="469744" cy="259045"/>
    <xdr:sp macro="" textlink="">
      <xdr:nvSpPr>
        <xdr:cNvPr id="121" name="n_1mainValue【道路】&#10;一人当たり延長"/>
        <xdr:cNvSpPr txBox="1"/>
      </xdr:nvSpPr>
      <xdr:spPr>
        <a:xfrm>
          <a:off x="9391727" y="649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146194</xdr:rowOff>
    </xdr:from>
    <xdr:ext cx="469744" cy="259045"/>
    <xdr:sp macro="" textlink="">
      <xdr:nvSpPr>
        <xdr:cNvPr id="122" name="n_2mainValue【道路】&#10;一人当たり延長"/>
        <xdr:cNvSpPr txBox="1"/>
      </xdr:nvSpPr>
      <xdr:spPr>
        <a:xfrm>
          <a:off x="8515427" y="648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3" name="テキスト ボックス 13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4" name="直線コネクタ 13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5" name="テキスト ボックス 13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6" name="直線コネクタ 13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7" name="テキスト ボックス 13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8" name="直線コネクタ 13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9" name="テキスト ボックス 13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0" name="直線コネクタ 13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1" name="テキスト ボックス 14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3" name="テキスト ボックス 14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64008</xdr:rowOff>
    </xdr:from>
    <xdr:to>
      <xdr:col>24</xdr:col>
      <xdr:colOff>62865</xdr:colOff>
      <xdr:row>63</xdr:row>
      <xdr:rowOff>125730</xdr:rowOff>
    </xdr:to>
    <xdr:cxnSp macro="">
      <xdr:nvCxnSpPr>
        <xdr:cNvPr id="145" name="直線コネクタ 144"/>
        <xdr:cNvCxnSpPr/>
      </xdr:nvCxnSpPr>
      <xdr:spPr>
        <a:xfrm flipV="1">
          <a:off x="4634865" y="9665208"/>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46" name="【橋りょう・トンネル】&#10;有形固定資産減価償却率最小値テキスト"/>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47" name="直線コネクタ 146"/>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10685</xdr:rowOff>
    </xdr:from>
    <xdr:ext cx="405111" cy="259045"/>
    <xdr:sp macro="" textlink="">
      <xdr:nvSpPr>
        <xdr:cNvPr id="148" name="【橋りょう・トンネル】&#10;有形固定資産減価償却率最大値テキスト"/>
        <xdr:cNvSpPr txBox="1"/>
      </xdr:nvSpPr>
      <xdr:spPr>
        <a:xfrm>
          <a:off x="4673600" y="944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64008</xdr:rowOff>
    </xdr:from>
    <xdr:to>
      <xdr:col>24</xdr:col>
      <xdr:colOff>152400</xdr:colOff>
      <xdr:row>56</xdr:row>
      <xdr:rowOff>64008</xdr:rowOff>
    </xdr:to>
    <xdr:cxnSp macro="">
      <xdr:nvCxnSpPr>
        <xdr:cNvPr id="149" name="直線コネクタ 148"/>
        <xdr:cNvCxnSpPr/>
      </xdr:nvCxnSpPr>
      <xdr:spPr>
        <a:xfrm>
          <a:off x="4546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150" name="【橋りょう・トンネル】&#10;有形固定資産減価償却率平均値テキスト"/>
        <xdr:cNvSpPr txBox="1"/>
      </xdr:nvSpPr>
      <xdr:spPr>
        <a:xfrm>
          <a:off x="4673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51" name="フローチャート: 判断 150"/>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52" name="フローチャート: 判断 151"/>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93218</xdr:rowOff>
    </xdr:from>
    <xdr:to>
      <xdr:col>15</xdr:col>
      <xdr:colOff>101600</xdr:colOff>
      <xdr:row>60</xdr:row>
      <xdr:rowOff>23368</xdr:rowOff>
    </xdr:to>
    <xdr:sp macro="" textlink="">
      <xdr:nvSpPr>
        <xdr:cNvPr id="153" name="フローチャート: 判断 152"/>
        <xdr:cNvSpPr/>
      </xdr:nvSpPr>
      <xdr:spPr>
        <a:xfrm>
          <a:off x="2857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168656</xdr:rowOff>
    </xdr:from>
    <xdr:to>
      <xdr:col>20</xdr:col>
      <xdr:colOff>38100</xdr:colOff>
      <xdr:row>57</xdr:row>
      <xdr:rowOff>98806</xdr:rowOff>
    </xdr:to>
    <xdr:sp macro="" textlink="">
      <xdr:nvSpPr>
        <xdr:cNvPr id="159" name="楕円 158"/>
        <xdr:cNvSpPr/>
      </xdr:nvSpPr>
      <xdr:spPr>
        <a:xfrm>
          <a:off x="3746500" y="97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70358</xdr:rowOff>
    </xdr:from>
    <xdr:to>
      <xdr:col>15</xdr:col>
      <xdr:colOff>101600</xdr:colOff>
      <xdr:row>58</xdr:row>
      <xdr:rowOff>508</xdr:rowOff>
    </xdr:to>
    <xdr:sp macro="" textlink="">
      <xdr:nvSpPr>
        <xdr:cNvPr id="160" name="楕円 159"/>
        <xdr:cNvSpPr/>
      </xdr:nvSpPr>
      <xdr:spPr>
        <a:xfrm>
          <a:off x="2857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48006</xdr:rowOff>
    </xdr:from>
    <xdr:to>
      <xdr:col>19</xdr:col>
      <xdr:colOff>177800</xdr:colOff>
      <xdr:row>57</xdr:row>
      <xdr:rowOff>121158</xdr:rowOff>
    </xdr:to>
    <xdr:cxnSp macro="">
      <xdr:nvCxnSpPr>
        <xdr:cNvPr id="161" name="直線コネクタ 160"/>
        <xdr:cNvCxnSpPr/>
      </xdr:nvCxnSpPr>
      <xdr:spPr>
        <a:xfrm flipV="1">
          <a:off x="2908300" y="98206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19067</xdr:rowOff>
    </xdr:from>
    <xdr:ext cx="405111" cy="259045"/>
    <xdr:sp macro="" textlink="">
      <xdr:nvSpPr>
        <xdr:cNvPr id="162" name="n_1aveValue【橋りょう・トンネル】&#10;有形固定資産減価償却率"/>
        <xdr:cNvSpPr txBox="1"/>
      </xdr:nvSpPr>
      <xdr:spPr>
        <a:xfrm>
          <a:off x="3582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14495</xdr:rowOff>
    </xdr:from>
    <xdr:ext cx="405111" cy="259045"/>
    <xdr:sp macro="" textlink="">
      <xdr:nvSpPr>
        <xdr:cNvPr id="163" name="n_2aveValue【橋りょう・トンネル】&#10;有形固定資産減価償却率"/>
        <xdr:cNvSpPr txBox="1"/>
      </xdr:nvSpPr>
      <xdr:spPr>
        <a:xfrm>
          <a:off x="27057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115333</xdr:rowOff>
    </xdr:from>
    <xdr:ext cx="405111" cy="259045"/>
    <xdr:sp macro="" textlink="">
      <xdr:nvSpPr>
        <xdr:cNvPr id="164" name="n_1mainValue【橋りょう・トンネル】&#10;有形固定資産減価償却率"/>
        <xdr:cNvSpPr txBox="1"/>
      </xdr:nvSpPr>
      <xdr:spPr>
        <a:xfrm>
          <a:off x="3582044" y="954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17035</xdr:rowOff>
    </xdr:from>
    <xdr:ext cx="405111" cy="259045"/>
    <xdr:sp macro="" textlink="">
      <xdr:nvSpPr>
        <xdr:cNvPr id="165" name="n_2mainValue【橋りょう・トンネル】&#10;有形固定資産減価償却率"/>
        <xdr:cNvSpPr txBox="1"/>
      </xdr:nvSpPr>
      <xdr:spPr>
        <a:xfrm>
          <a:off x="270574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9" name="テキスト ボックス 17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3" name="テキスト ボックス 18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5" name="テキスト ボックス 18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7" name="テキスト ボックス 18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117032</xdr:rowOff>
    </xdr:from>
    <xdr:to>
      <xdr:col>54</xdr:col>
      <xdr:colOff>189865</xdr:colOff>
      <xdr:row>63</xdr:row>
      <xdr:rowOff>110863</xdr:rowOff>
    </xdr:to>
    <xdr:cxnSp macro="">
      <xdr:nvCxnSpPr>
        <xdr:cNvPr id="189" name="直線コネクタ 188"/>
        <xdr:cNvCxnSpPr/>
      </xdr:nvCxnSpPr>
      <xdr:spPr>
        <a:xfrm flipV="1">
          <a:off x="10476865" y="9718232"/>
          <a:ext cx="0" cy="119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114690</xdr:rowOff>
    </xdr:from>
    <xdr:ext cx="534377" cy="259045"/>
    <xdr:sp macro="" textlink="">
      <xdr:nvSpPr>
        <xdr:cNvPr id="190" name="【橋りょう・トンネル】&#10;一人当たり有形固定資産（償却資産）額最小値テキスト"/>
        <xdr:cNvSpPr txBox="1"/>
      </xdr:nvSpPr>
      <xdr:spPr>
        <a:xfrm>
          <a:off x="10515600" y="109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110863</xdr:rowOff>
    </xdr:from>
    <xdr:to>
      <xdr:col>55</xdr:col>
      <xdr:colOff>88900</xdr:colOff>
      <xdr:row>63</xdr:row>
      <xdr:rowOff>110863</xdr:rowOff>
    </xdr:to>
    <xdr:cxnSp macro="">
      <xdr:nvCxnSpPr>
        <xdr:cNvPr id="191" name="直線コネクタ 190"/>
        <xdr:cNvCxnSpPr/>
      </xdr:nvCxnSpPr>
      <xdr:spPr>
        <a:xfrm>
          <a:off x="10388600" y="10912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63709</xdr:rowOff>
    </xdr:from>
    <xdr:ext cx="599010" cy="259045"/>
    <xdr:sp macro="" textlink="">
      <xdr:nvSpPr>
        <xdr:cNvPr id="192" name="【橋りょう・トンネル】&#10;一人当たり有形固定資産（償却資産）額最大値テキスト"/>
        <xdr:cNvSpPr txBox="1"/>
      </xdr:nvSpPr>
      <xdr:spPr>
        <a:xfrm>
          <a:off x="10515600" y="949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117032</xdr:rowOff>
    </xdr:from>
    <xdr:to>
      <xdr:col>55</xdr:col>
      <xdr:colOff>88900</xdr:colOff>
      <xdr:row>56</xdr:row>
      <xdr:rowOff>117032</xdr:rowOff>
    </xdr:to>
    <xdr:cxnSp macro="">
      <xdr:nvCxnSpPr>
        <xdr:cNvPr id="193" name="直線コネクタ 192"/>
        <xdr:cNvCxnSpPr/>
      </xdr:nvCxnSpPr>
      <xdr:spPr>
        <a:xfrm>
          <a:off x="10388600" y="971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84374</xdr:rowOff>
    </xdr:from>
    <xdr:ext cx="599010" cy="259045"/>
    <xdr:sp macro="" textlink="">
      <xdr:nvSpPr>
        <xdr:cNvPr id="194" name="【橋りょう・トンネル】&#10;一人当たり有形固定資産（償却資産）額平均値テキスト"/>
        <xdr:cNvSpPr txBox="1"/>
      </xdr:nvSpPr>
      <xdr:spPr>
        <a:xfrm>
          <a:off x="10515600" y="10542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105947</xdr:rowOff>
    </xdr:from>
    <xdr:to>
      <xdr:col>55</xdr:col>
      <xdr:colOff>50800</xdr:colOff>
      <xdr:row>62</xdr:row>
      <xdr:rowOff>36097</xdr:rowOff>
    </xdr:to>
    <xdr:sp macro="" textlink="">
      <xdr:nvSpPr>
        <xdr:cNvPr id="195" name="フローチャート: 判断 194"/>
        <xdr:cNvSpPr/>
      </xdr:nvSpPr>
      <xdr:spPr>
        <a:xfrm>
          <a:off x="10426700" y="1056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66220</xdr:rowOff>
    </xdr:from>
    <xdr:to>
      <xdr:col>50</xdr:col>
      <xdr:colOff>165100</xdr:colOff>
      <xdr:row>61</xdr:row>
      <xdr:rowOff>167820</xdr:rowOff>
    </xdr:to>
    <xdr:sp macro="" textlink="">
      <xdr:nvSpPr>
        <xdr:cNvPr id="196" name="フローチャート: 判断 195"/>
        <xdr:cNvSpPr/>
      </xdr:nvSpPr>
      <xdr:spPr>
        <a:xfrm>
          <a:off x="9588500" y="105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78846</xdr:rowOff>
    </xdr:from>
    <xdr:to>
      <xdr:col>46</xdr:col>
      <xdr:colOff>38100</xdr:colOff>
      <xdr:row>62</xdr:row>
      <xdr:rowOff>8996</xdr:rowOff>
    </xdr:to>
    <xdr:sp macro="" textlink="">
      <xdr:nvSpPr>
        <xdr:cNvPr id="197" name="フローチャート: 判断 196"/>
        <xdr:cNvSpPr/>
      </xdr:nvSpPr>
      <xdr:spPr>
        <a:xfrm>
          <a:off x="8699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115689</xdr:rowOff>
    </xdr:from>
    <xdr:to>
      <xdr:col>50</xdr:col>
      <xdr:colOff>165100</xdr:colOff>
      <xdr:row>58</xdr:row>
      <xdr:rowOff>45839</xdr:rowOff>
    </xdr:to>
    <xdr:sp macro="" textlink="">
      <xdr:nvSpPr>
        <xdr:cNvPr id="203" name="楕円 202"/>
        <xdr:cNvSpPr/>
      </xdr:nvSpPr>
      <xdr:spPr>
        <a:xfrm>
          <a:off x="9588500" y="98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113514</xdr:rowOff>
    </xdr:from>
    <xdr:to>
      <xdr:col>46</xdr:col>
      <xdr:colOff>38100</xdr:colOff>
      <xdr:row>58</xdr:row>
      <xdr:rowOff>43664</xdr:rowOff>
    </xdr:to>
    <xdr:sp macro="" textlink="">
      <xdr:nvSpPr>
        <xdr:cNvPr id="204" name="楕円 203"/>
        <xdr:cNvSpPr/>
      </xdr:nvSpPr>
      <xdr:spPr>
        <a:xfrm>
          <a:off x="8699500" y="988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164314</xdr:rowOff>
    </xdr:from>
    <xdr:to>
      <xdr:col>50</xdr:col>
      <xdr:colOff>114300</xdr:colOff>
      <xdr:row>57</xdr:row>
      <xdr:rowOff>166489</xdr:rowOff>
    </xdr:to>
    <xdr:cxnSp macro="">
      <xdr:nvCxnSpPr>
        <xdr:cNvPr id="205" name="直線コネクタ 204"/>
        <xdr:cNvCxnSpPr/>
      </xdr:nvCxnSpPr>
      <xdr:spPr>
        <a:xfrm>
          <a:off x="8750300" y="9936964"/>
          <a:ext cx="889000" cy="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158947</xdr:rowOff>
    </xdr:from>
    <xdr:ext cx="599010" cy="259045"/>
    <xdr:sp macro="" textlink="">
      <xdr:nvSpPr>
        <xdr:cNvPr id="206" name="n_1aveValue【橋りょう・トンネル】&#10;一人当たり有形固定資産（償却資産）額"/>
        <xdr:cNvSpPr txBox="1"/>
      </xdr:nvSpPr>
      <xdr:spPr>
        <a:xfrm>
          <a:off x="9327095" y="1061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123</xdr:rowOff>
    </xdr:from>
    <xdr:ext cx="599010" cy="259045"/>
    <xdr:sp macro="" textlink="">
      <xdr:nvSpPr>
        <xdr:cNvPr id="207" name="n_2aveValue【橋りょう・トンネル】&#10;一人当たり有形固定資産（償却資産）額"/>
        <xdr:cNvSpPr txBox="1"/>
      </xdr:nvSpPr>
      <xdr:spPr>
        <a:xfrm>
          <a:off x="8450795" y="1063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62366</xdr:rowOff>
    </xdr:from>
    <xdr:ext cx="599010" cy="259045"/>
    <xdr:sp macro="" textlink="">
      <xdr:nvSpPr>
        <xdr:cNvPr id="208" name="n_1mainValue【橋りょう・トンネル】&#10;一人当たり有形固定資産（償却資産）額"/>
        <xdr:cNvSpPr txBox="1"/>
      </xdr:nvSpPr>
      <xdr:spPr>
        <a:xfrm>
          <a:off x="9327095" y="966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60191</xdr:rowOff>
    </xdr:from>
    <xdr:ext cx="599010" cy="259045"/>
    <xdr:sp macro="" textlink="">
      <xdr:nvSpPr>
        <xdr:cNvPr id="209" name="n_2mainValue【橋りょう・トンネル】&#10;一人当たり有形固定資産（償却資産）額"/>
        <xdr:cNvSpPr txBox="1"/>
      </xdr:nvSpPr>
      <xdr:spPr>
        <a:xfrm>
          <a:off x="8450795" y="966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0" name="テキスト ボックス 21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0" name="テキスト ボックス 22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2" name="テキスト ボックス 23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87</xdr:row>
      <xdr:rowOff>22861</xdr:rowOff>
    </xdr:to>
    <xdr:cxnSp macro="">
      <xdr:nvCxnSpPr>
        <xdr:cNvPr id="234" name="直線コネクタ 233"/>
        <xdr:cNvCxnSpPr/>
      </xdr:nvCxnSpPr>
      <xdr:spPr>
        <a:xfrm flipV="1">
          <a:off x="4634865" y="13361670"/>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26688</xdr:rowOff>
    </xdr:from>
    <xdr:ext cx="405111" cy="259045"/>
    <xdr:sp macro="" textlink="">
      <xdr:nvSpPr>
        <xdr:cNvPr id="235" name="【公営住宅】&#10;有形固定資産減価償却率最小値テキスト"/>
        <xdr:cNvSpPr txBox="1"/>
      </xdr:nvSpPr>
      <xdr:spPr>
        <a:xfrm>
          <a:off x="4673600" y="1494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22861</xdr:rowOff>
    </xdr:from>
    <xdr:to>
      <xdr:col>24</xdr:col>
      <xdr:colOff>152400</xdr:colOff>
      <xdr:row>87</xdr:row>
      <xdr:rowOff>22861</xdr:rowOff>
    </xdr:to>
    <xdr:cxnSp macro="">
      <xdr:nvCxnSpPr>
        <xdr:cNvPr id="236" name="直線コネクタ 235"/>
        <xdr:cNvCxnSpPr/>
      </xdr:nvCxnSpPr>
      <xdr:spPr>
        <a:xfrm>
          <a:off x="4546600" y="1493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37" name="【公営住宅】&#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38" name="直線コネクタ 237"/>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57166</xdr:rowOff>
    </xdr:from>
    <xdr:ext cx="405111" cy="259045"/>
    <xdr:sp macro="" textlink="">
      <xdr:nvSpPr>
        <xdr:cNvPr id="239" name="【公営住宅】&#10;有形固定資産減価償却率平均値テキスト"/>
        <xdr:cNvSpPr txBox="1"/>
      </xdr:nvSpPr>
      <xdr:spPr>
        <a:xfrm>
          <a:off x="4673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40" name="フローチャート: 判断 239"/>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147320</xdr:rowOff>
    </xdr:from>
    <xdr:to>
      <xdr:col>20</xdr:col>
      <xdr:colOff>38100</xdr:colOff>
      <xdr:row>82</xdr:row>
      <xdr:rowOff>77470</xdr:rowOff>
    </xdr:to>
    <xdr:sp macro="" textlink="">
      <xdr:nvSpPr>
        <xdr:cNvPr id="241" name="フローチャート: 判断 240"/>
        <xdr:cNvSpPr/>
      </xdr:nvSpPr>
      <xdr:spPr>
        <a:xfrm>
          <a:off x="3746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42" name="フローチャート: 判断 241"/>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36830</xdr:rowOff>
    </xdr:from>
    <xdr:to>
      <xdr:col>20</xdr:col>
      <xdr:colOff>38100</xdr:colOff>
      <xdr:row>80</xdr:row>
      <xdr:rowOff>138430</xdr:rowOff>
    </xdr:to>
    <xdr:sp macro="" textlink="">
      <xdr:nvSpPr>
        <xdr:cNvPr id="248" name="楕円 247"/>
        <xdr:cNvSpPr/>
      </xdr:nvSpPr>
      <xdr:spPr>
        <a:xfrm>
          <a:off x="3746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67311</xdr:rowOff>
    </xdr:from>
    <xdr:to>
      <xdr:col>15</xdr:col>
      <xdr:colOff>101600</xdr:colOff>
      <xdr:row>80</xdr:row>
      <xdr:rowOff>168911</xdr:rowOff>
    </xdr:to>
    <xdr:sp macro="" textlink="">
      <xdr:nvSpPr>
        <xdr:cNvPr id="249" name="楕円 248"/>
        <xdr:cNvSpPr/>
      </xdr:nvSpPr>
      <xdr:spPr>
        <a:xfrm>
          <a:off x="2857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87630</xdr:rowOff>
    </xdr:from>
    <xdr:to>
      <xdr:col>19</xdr:col>
      <xdr:colOff>177800</xdr:colOff>
      <xdr:row>80</xdr:row>
      <xdr:rowOff>118111</xdr:rowOff>
    </xdr:to>
    <xdr:cxnSp macro="">
      <xdr:nvCxnSpPr>
        <xdr:cNvPr id="250" name="直線コネクタ 249"/>
        <xdr:cNvCxnSpPr/>
      </xdr:nvCxnSpPr>
      <xdr:spPr>
        <a:xfrm flipV="1">
          <a:off x="2908300" y="138036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68597</xdr:rowOff>
    </xdr:from>
    <xdr:ext cx="405111" cy="259045"/>
    <xdr:sp macro="" textlink="">
      <xdr:nvSpPr>
        <xdr:cNvPr id="251" name="n_1aveValue【公営住宅】&#10;有形固定資産減価償却率"/>
        <xdr:cNvSpPr txBox="1"/>
      </xdr:nvSpPr>
      <xdr:spPr>
        <a:xfrm>
          <a:off x="3582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252" name="n_2aveValue【公営住宅】&#10;有形固定資産減価償却率"/>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154957</xdr:rowOff>
    </xdr:from>
    <xdr:ext cx="405111" cy="259045"/>
    <xdr:sp macro="" textlink="">
      <xdr:nvSpPr>
        <xdr:cNvPr id="253" name="n_1mainValue【公営住宅】&#10;有形固定資産減価償却率"/>
        <xdr:cNvSpPr txBox="1"/>
      </xdr:nvSpPr>
      <xdr:spPr>
        <a:xfrm>
          <a:off x="35820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254" name="n_2mainValue【公営住宅】&#10;有形固定資産減価償却率"/>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5" name="直線コネクタ 26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6" name="テキスト ボックス 26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7" name="直線コネクタ 26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8" name="テキスト ボックス 26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9" name="直線コネクタ 26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0" name="テキスト ボックス 26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1" name="直線コネクタ 27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2" name="テキスト ボックス 27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11582</xdr:rowOff>
    </xdr:from>
    <xdr:to>
      <xdr:col>54</xdr:col>
      <xdr:colOff>189865</xdr:colOff>
      <xdr:row>85</xdr:row>
      <xdr:rowOff>156514</xdr:rowOff>
    </xdr:to>
    <xdr:cxnSp macro="">
      <xdr:nvCxnSpPr>
        <xdr:cNvPr id="276" name="直線コネクタ 275"/>
        <xdr:cNvCxnSpPr/>
      </xdr:nvCxnSpPr>
      <xdr:spPr>
        <a:xfrm flipV="1">
          <a:off x="10476865" y="13556132"/>
          <a:ext cx="0" cy="11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160341</xdr:rowOff>
    </xdr:from>
    <xdr:ext cx="469744" cy="259045"/>
    <xdr:sp macro="" textlink="">
      <xdr:nvSpPr>
        <xdr:cNvPr id="277" name="【公営住宅】&#10;一人当たり面積最小値テキスト"/>
        <xdr:cNvSpPr txBox="1"/>
      </xdr:nvSpPr>
      <xdr:spPr>
        <a:xfrm>
          <a:off x="10515600" y="1473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156514</xdr:rowOff>
    </xdr:from>
    <xdr:to>
      <xdr:col>55</xdr:col>
      <xdr:colOff>88900</xdr:colOff>
      <xdr:row>85</xdr:row>
      <xdr:rowOff>156514</xdr:rowOff>
    </xdr:to>
    <xdr:cxnSp macro="">
      <xdr:nvCxnSpPr>
        <xdr:cNvPr id="278" name="直線コネクタ 277"/>
        <xdr:cNvCxnSpPr/>
      </xdr:nvCxnSpPr>
      <xdr:spPr>
        <a:xfrm>
          <a:off x="10388600" y="1472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129709</xdr:rowOff>
    </xdr:from>
    <xdr:ext cx="469744" cy="259045"/>
    <xdr:sp macro="" textlink="">
      <xdr:nvSpPr>
        <xdr:cNvPr id="279" name="【公営住宅】&#10;一人当たり面積最大値テキスト"/>
        <xdr:cNvSpPr txBox="1"/>
      </xdr:nvSpPr>
      <xdr:spPr>
        <a:xfrm>
          <a:off x="10515600" y="1333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11582</xdr:rowOff>
    </xdr:from>
    <xdr:to>
      <xdr:col>55</xdr:col>
      <xdr:colOff>88900</xdr:colOff>
      <xdr:row>79</xdr:row>
      <xdr:rowOff>11582</xdr:rowOff>
    </xdr:to>
    <xdr:cxnSp macro="">
      <xdr:nvCxnSpPr>
        <xdr:cNvPr id="280" name="直線コネクタ 279"/>
        <xdr:cNvCxnSpPr/>
      </xdr:nvCxnSpPr>
      <xdr:spPr>
        <a:xfrm>
          <a:off x="10388600" y="135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115231</xdr:rowOff>
    </xdr:from>
    <xdr:ext cx="469744" cy="259045"/>
    <xdr:sp macro="" textlink="">
      <xdr:nvSpPr>
        <xdr:cNvPr id="281" name="【公営住宅】&#10;一人当たり面積平均値テキスト"/>
        <xdr:cNvSpPr txBox="1"/>
      </xdr:nvSpPr>
      <xdr:spPr>
        <a:xfrm>
          <a:off x="10515600" y="14174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136804</xdr:rowOff>
    </xdr:from>
    <xdr:to>
      <xdr:col>55</xdr:col>
      <xdr:colOff>50800</xdr:colOff>
      <xdr:row>83</xdr:row>
      <xdr:rowOff>66954</xdr:rowOff>
    </xdr:to>
    <xdr:sp macro="" textlink="">
      <xdr:nvSpPr>
        <xdr:cNvPr id="282" name="フローチャート: 判断 281"/>
        <xdr:cNvSpPr/>
      </xdr:nvSpPr>
      <xdr:spPr>
        <a:xfrm>
          <a:off x="10426700" y="1419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283" name="フローチャート: 判断 282"/>
        <xdr:cNvSpPr/>
      </xdr:nvSpPr>
      <xdr:spPr>
        <a:xfrm>
          <a:off x="9588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71425</xdr:rowOff>
    </xdr:from>
    <xdr:to>
      <xdr:col>46</xdr:col>
      <xdr:colOff>38100</xdr:colOff>
      <xdr:row>83</xdr:row>
      <xdr:rowOff>1575</xdr:rowOff>
    </xdr:to>
    <xdr:sp macro="" textlink="">
      <xdr:nvSpPr>
        <xdr:cNvPr id="284" name="フローチャート: 判断 283"/>
        <xdr:cNvSpPr/>
      </xdr:nvSpPr>
      <xdr:spPr>
        <a:xfrm>
          <a:off x="8699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130403</xdr:rowOff>
    </xdr:from>
    <xdr:to>
      <xdr:col>50</xdr:col>
      <xdr:colOff>165100</xdr:colOff>
      <xdr:row>84</xdr:row>
      <xdr:rowOff>60553</xdr:rowOff>
    </xdr:to>
    <xdr:sp macro="" textlink="">
      <xdr:nvSpPr>
        <xdr:cNvPr id="290" name="楕円 289"/>
        <xdr:cNvSpPr/>
      </xdr:nvSpPr>
      <xdr:spPr>
        <a:xfrm>
          <a:off x="9588500" y="143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91" name="楕円 290"/>
        <xdr:cNvSpPr/>
      </xdr:nvSpPr>
      <xdr:spPr>
        <a:xfrm>
          <a:off x="8699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9753</xdr:rowOff>
    </xdr:from>
    <xdr:to>
      <xdr:col>50</xdr:col>
      <xdr:colOff>114300</xdr:colOff>
      <xdr:row>84</xdr:row>
      <xdr:rowOff>10668</xdr:rowOff>
    </xdr:to>
    <xdr:cxnSp macro="">
      <xdr:nvCxnSpPr>
        <xdr:cNvPr id="292" name="直線コネクタ 291"/>
        <xdr:cNvCxnSpPr/>
      </xdr:nvCxnSpPr>
      <xdr:spPr>
        <a:xfrm flipV="1">
          <a:off x="8750300" y="1441155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93539</xdr:rowOff>
    </xdr:from>
    <xdr:ext cx="469744" cy="259045"/>
    <xdr:sp macro="" textlink="">
      <xdr:nvSpPr>
        <xdr:cNvPr id="293" name="n_1aveValue【公営住宅】&#10;一人当たり面積"/>
        <xdr:cNvSpPr txBox="1"/>
      </xdr:nvSpPr>
      <xdr:spPr>
        <a:xfrm>
          <a:off x="93917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18102</xdr:rowOff>
    </xdr:from>
    <xdr:ext cx="469744" cy="259045"/>
    <xdr:sp macro="" textlink="">
      <xdr:nvSpPr>
        <xdr:cNvPr id="294" name="n_2aveValue【公営住宅】&#10;一人当たり面積"/>
        <xdr:cNvSpPr txBox="1"/>
      </xdr:nvSpPr>
      <xdr:spPr>
        <a:xfrm>
          <a:off x="8515427" y="13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51680</xdr:rowOff>
    </xdr:from>
    <xdr:ext cx="469744" cy="259045"/>
    <xdr:sp macro="" textlink="">
      <xdr:nvSpPr>
        <xdr:cNvPr id="295" name="n_1mainValue【公営住宅】&#10;一人当たり面積"/>
        <xdr:cNvSpPr txBox="1"/>
      </xdr:nvSpPr>
      <xdr:spPr>
        <a:xfrm>
          <a:off x="9391727" y="144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296" name="n_2mainValue【公営住宅】&#10;一人当たり面積"/>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5" name="テキスト ボックス 30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6" name="直線コネクタ 30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7" name="直線コネクタ 30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8" name="テキスト ボックス 307"/>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9" name="直線コネクタ 30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0" name="テキスト ボックス 30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1" name="直線コネクタ 31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2" name="テキスト ボックス 31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3" name="直線コネクタ 31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4" name="テキスト ボックス 31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5" name="直線コネクタ 31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16" name="テキスト ボックス 31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7" name="直線コネクタ 31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8" name="テキスト ボックス 31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22861</xdr:rowOff>
    </xdr:from>
    <xdr:to>
      <xdr:col>24</xdr:col>
      <xdr:colOff>62865</xdr:colOff>
      <xdr:row>108</xdr:row>
      <xdr:rowOff>123825</xdr:rowOff>
    </xdr:to>
    <xdr:cxnSp macro="">
      <xdr:nvCxnSpPr>
        <xdr:cNvPr id="320" name="直線コネクタ 319"/>
        <xdr:cNvCxnSpPr/>
      </xdr:nvCxnSpPr>
      <xdr:spPr>
        <a:xfrm flipV="1">
          <a:off x="4634865" y="17167861"/>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127652</xdr:rowOff>
    </xdr:from>
    <xdr:ext cx="340478" cy="259045"/>
    <xdr:sp macro="" textlink="">
      <xdr:nvSpPr>
        <xdr:cNvPr id="321" name="【港湾・漁港】&#10;有形固定資産減価償却率最小値テキスト"/>
        <xdr:cNvSpPr txBox="1"/>
      </xdr:nvSpPr>
      <xdr:spPr>
        <a:xfrm>
          <a:off x="4673600" y="18644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123825</xdr:rowOff>
    </xdr:from>
    <xdr:to>
      <xdr:col>24</xdr:col>
      <xdr:colOff>152400</xdr:colOff>
      <xdr:row>108</xdr:row>
      <xdr:rowOff>123825</xdr:rowOff>
    </xdr:to>
    <xdr:cxnSp macro="">
      <xdr:nvCxnSpPr>
        <xdr:cNvPr id="322" name="直線コネクタ 321"/>
        <xdr:cNvCxnSpPr/>
      </xdr:nvCxnSpPr>
      <xdr:spPr>
        <a:xfrm>
          <a:off x="4546600" y="1864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140988</xdr:rowOff>
    </xdr:from>
    <xdr:ext cx="405111" cy="259045"/>
    <xdr:sp macro="" textlink="">
      <xdr:nvSpPr>
        <xdr:cNvPr id="323" name="【港湾・漁港】&#10;有形固定資産減価償却率最大値テキスト"/>
        <xdr:cNvSpPr txBox="1"/>
      </xdr:nvSpPr>
      <xdr:spPr>
        <a:xfrm>
          <a:off x="4673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22861</xdr:rowOff>
    </xdr:from>
    <xdr:to>
      <xdr:col>24</xdr:col>
      <xdr:colOff>152400</xdr:colOff>
      <xdr:row>100</xdr:row>
      <xdr:rowOff>22861</xdr:rowOff>
    </xdr:to>
    <xdr:cxnSp macro="">
      <xdr:nvCxnSpPr>
        <xdr:cNvPr id="324" name="直線コネクタ 323"/>
        <xdr:cNvCxnSpPr/>
      </xdr:nvCxnSpPr>
      <xdr:spPr>
        <a:xfrm>
          <a:off x="4546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99077</xdr:rowOff>
    </xdr:from>
    <xdr:ext cx="405111" cy="259045"/>
    <xdr:sp macro="" textlink="">
      <xdr:nvSpPr>
        <xdr:cNvPr id="325" name="【港湾・漁港】&#10;有形固定資産減価償却率平均値テキスト"/>
        <xdr:cNvSpPr txBox="1"/>
      </xdr:nvSpPr>
      <xdr:spPr>
        <a:xfrm>
          <a:off x="4673600" y="17415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120650</xdr:rowOff>
    </xdr:from>
    <xdr:to>
      <xdr:col>24</xdr:col>
      <xdr:colOff>114300</xdr:colOff>
      <xdr:row>102</xdr:row>
      <xdr:rowOff>50800</xdr:rowOff>
    </xdr:to>
    <xdr:sp macro="" textlink="">
      <xdr:nvSpPr>
        <xdr:cNvPr id="326" name="フローチャート: 判断 325"/>
        <xdr:cNvSpPr/>
      </xdr:nvSpPr>
      <xdr:spPr>
        <a:xfrm>
          <a:off x="45847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154939</xdr:rowOff>
    </xdr:from>
    <xdr:to>
      <xdr:col>20</xdr:col>
      <xdr:colOff>38100</xdr:colOff>
      <xdr:row>102</xdr:row>
      <xdr:rowOff>85089</xdr:rowOff>
    </xdr:to>
    <xdr:sp macro="" textlink="">
      <xdr:nvSpPr>
        <xdr:cNvPr id="327" name="フローチャート: 判断 326"/>
        <xdr:cNvSpPr/>
      </xdr:nvSpPr>
      <xdr:spPr>
        <a:xfrm>
          <a:off x="3746500" y="1747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120650</xdr:rowOff>
    </xdr:from>
    <xdr:to>
      <xdr:col>15</xdr:col>
      <xdr:colOff>101600</xdr:colOff>
      <xdr:row>102</xdr:row>
      <xdr:rowOff>50800</xdr:rowOff>
    </xdr:to>
    <xdr:sp macro="" textlink="">
      <xdr:nvSpPr>
        <xdr:cNvPr id="328" name="フローチャート: 判断 327"/>
        <xdr:cNvSpPr/>
      </xdr:nvSpPr>
      <xdr:spPr>
        <a:xfrm>
          <a:off x="2857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9" name="テキスト ボックス 32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0" name="テキスト ボックス 32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1" name="テキスト ボックス 33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2" name="テキスト ボックス 33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3" name="テキスト ボックス 33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53975</xdr:rowOff>
    </xdr:from>
    <xdr:to>
      <xdr:col>20</xdr:col>
      <xdr:colOff>38100</xdr:colOff>
      <xdr:row>102</xdr:row>
      <xdr:rowOff>155575</xdr:rowOff>
    </xdr:to>
    <xdr:sp macro="" textlink="">
      <xdr:nvSpPr>
        <xdr:cNvPr id="334" name="楕円 333"/>
        <xdr:cNvSpPr/>
      </xdr:nvSpPr>
      <xdr:spPr>
        <a:xfrm>
          <a:off x="3746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92075</xdr:rowOff>
    </xdr:from>
    <xdr:to>
      <xdr:col>15</xdr:col>
      <xdr:colOff>101600</xdr:colOff>
      <xdr:row>103</xdr:row>
      <xdr:rowOff>22225</xdr:rowOff>
    </xdr:to>
    <xdr:sp macro="" textlink="">
      <xdr:nvSpPr>
        <xdr:cNvPr id="335" name="楕円 334"/>
        <xdr:cNvSpPr/>
      </xdr:nvSpPr>
      <xdr:spPr>
        <a:xfrm>
          <a:off x="28575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104775</xdr:rowOff>
    </xdr:from>
    <xdr:to>
      <xdr:col>19</xdr:col>
      <xdr:colOff>177800</xdr:colOff>
      <xdr:row>102</xdr:row>
      <xdr:rowOff>142875</xdr:rowOff>
    </xdr:to>
    <xdr:cxnSp macro="">
      <xdr:nvCxnSpPr>
        <xdr:cNvPr id="336" name="直線コネクタ 335"/>
        <xdr:cNvCxnSpPr/>
      </xdr:nvCxnSpPr>
      <xdr:spPr>
        <a:xfrm flipV="1">
          <a:off x="2908300" y="17592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101616</xdr:rowOff>
    </xdr:from>
    <xdr:ext cx="405111" cy="259045"/>
    <xdr:sp macro="" textlink="">
      <xdr:nvSpPr>
        <xdr:cNvPr id="337" name="n_1aveValue【港湾・漁港】&#10;有形固定資産減価償却率"/>
        <xdr:cNvSpPr txBox="1"/>
      </xdr:nvSpPr>
      <xdr:spPr>
        <a:xfrm>
          <a:off x="35820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67327</xdr:rowOff>
    </xdr:from>
    <xdr:ext cx="405111" cy="259045"/>
    <xdr:sp macro="" textlink="">
      <xdr:nvSpPr>
        <xdr:cNvPr id="338" name="n_2aveValue【港湾・漁港】&#10;有形固定資産減価償却率"/>
        <xdr:cNvSpPr txBox="1"/>
      </xdr:nvSpPr>
      <xdr:spPr>
        <a:xfrm>
          <a:off x="2705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146702</xdr:rowOff>
    </xdr:from>
    <xdr:ext cx="405111" cy="259045"/>
    <xdr:sp macro="" textlink="">
      <xdr:nvSpPr>
        <xdr:cNvPr id="339" name="n_1mainValue【港湾・漁港】&#10;有形固定資産減価償却率"/>
        <xdr:cNvSpPr txBox="1"/>
      </xdr:nvSpPr>
      <xdr:spPr>
        <a:xfrm>
          <a:off x="3582044" y="1763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13352</xdr:rowOff>
    </xdr:from>
    <xdr:ext cx="405111" cy="259045"/>
    <xdr:sp macro="" textlink="">
      <xdr:nvSpPr>
        <xdr:cNvPr id="340" name="n_2mainValue【港湾・漁港】&#10;有形固定資産減価償却率"/>
        <xdr:cNvSpPr txBox="1"/>
      </xdr:nvSpPr>
      <xdr:spPr>
        <a:xfrm>
          <a:off x="270574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1" name="直線コネクタ 3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52" name="テキスト ボックス 35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3" name="直線コネクタ 3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354" name="テキスト ボックス 353"/>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5" name="直線コネクタ 3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56" name="テキスト ボックス 355"/>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7" name="直線コネクタ 3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58" name="テキスト ボックス 357"/>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0" name="テキスト ボックス 35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36725</xdr:rowOff>
    </xdr:from>
    <xdr:to>
      <xdr:col>54</xdr:col>
      <xdr:colOff>189865</xdr:colOff>
      <xdr:row>108</xdr:row>
      <xdr:rowOff>74326</xdr:rowOff>
    </xdr:to>
    <xdr:cxnSp macro="">
      <xdr:nvCxnSpPr>
        <xdr:cNvPr id="362" name="直線コネクタ 361"/>
        <xdr:cNvCxnSpPr/>
      </xdr:nvCxnSpPr>
      <xdr:spPr>
        <a:xfrm flipV="1">
          <a:off x="10476865" y="17181725"/>
          <a:ext cx="0" cy="1409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78153</xdr:rowOff>
    </xdr:from>
    <xdr:ext cx="378565" cy="259045"/>
    <xdr:sp macro="" textlink="">
      <xdr:nvSpPr>
        <xdr:cNvPr id="363" name="【港湾・漁港】&#10;一人当たり有形固定資産（償却資産）額最小値テキスト"/>
        <xdr:cNvSpPr txBox="1"/>
      </xdr:nvSpPr>
      <xdr:spPr>
        <a:xfrm>
          <a:off x="10515600" y="1859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74326</xdr:rowOff>
    </xdr:from>
    <xdr:to>
      <xdr:col>55</xdr:col>
      <xdr:colOff>88900</xdr:colOff>
      <xdr:row>108</xdr:row>
      <xdr:rowOff>74326</xdr:rowOff>
    </xdr:to>
    <xdr:cxnSp macro="">
      <xdr:nvCxnSpPr>
        <xdr:cNvPr id="364" name="直線コネクタ 363"/>
        <xdr:cNvCxnSpPr/>
      </xdr:nvCxnSpPr>
      <xdr:spPr>
        <a:xfrm>
          <a:off x="10388600" y="18590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154852</xdr:rowOff>
    </xdr:from>
    <xdr:ext cx="599010" cy="259045"/>
    <xdr:sp macro="" textlink="">
      <xdr:nvSpPr>
        <xdr:cNvPr id="365" name="【港湾・漁港】&#10;一人当たり有形固定資産（償却資産）額最大値テキスト"/>
        <xdr:cNvSpPr txBox="1"/>
      </xdr:nvSpPr>
      <xdr:spPr>
        <a:xfrm>
          <a:off x="10515600" y="1695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36725</xdr:rowOff>
    </xdr:from>
    <xdr:to>
      <xdr:col>55</xdr:col>
      <xdr:colOff>88900</xdr:colOff>
      <xdr:row>100</xdr:row>
      <xdr:rowOff>36725</xdr:rowOff>
    </xdr:to>
    <xdr:cxnSp macro="">
      <xdr:nvCxnSpPr>
        <xdr:cNvPr id="366" name="直線コネクタ 365"/>
        <xdr:cNvCxnSpPr/>
      </xdr:nvCxnSpPr>
      <xdr:spPr>
        <a:xfrm>
          <a:off x="10388600" y="1718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3891</xdr:rowOff>
    </xdr:from>
    <xdr:ext cx="534377" cy="259045"/>
    <xdr:sp macro="" textlink="">
      <xdr:nvSpPr>
        <xdr:cNvPr id="367" name="【港湾・漁港】&#10;一人当たり有形固定資産（償却資産）額平均値テキスト"/>
        <xdr:cNvSpPr txBox="1"/>
      </xdr:nvSpPr>
      <xdr:spPr>
        <a:xfrm>
          <a:off x="10515600" y="1783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25464</xdr:rowOff>
    </xdr:from>
    <xdr:to>
      <xdr:col>55</xdr:col>
      <xdr:colOff>50800</xdr:colOff>
      <xdr:row>104</xdr:row>
      <xdr:rowOff>127064</xdr:rowOff>
    </xdr:to>
    <xdr:sp macro="" textlink="">
      <xdr:nvSpPr>
        <xdr:cNvPr id="368" name="フローチャート: 判断 367"/>
        <xdr:cNvSpPr/>
      </xdr:nvSpPr>
      <xdr:spPr>
        <a:xfrm>
          <a:off x="10426700" y="1785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78553</xdr:rowOff>
    </xdr:from>
    <xdr:to>
      <xdr:col>50</xdr:col>
      <xdr:colOff>165100</xdr:colOff>
      <xdr:row>105</xdr:row>
      <xdr:rowOff>8703</xdr:rowOff>
    </xdr:to>
    <xdr:sp macro="" textlink="">
      <xdr:nvSpPr>
        <xdr:cNvPr id="369" name="フローチャート: 判断 368"/>
        <xdr:cNvSpPr/>
      </xdr:nvSpPr>
      <xdr:spPr>
        <a:xfrm>
          <a:off x="9588500" y="1790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141858</xdr:rowOff>
    </xdr:from>
    <xdr:to>
      <xdr:col>46</xdr:col>
      <xdr:colOff>38100</xdr:colOff>
      <xdr:row>105</xdr:row>
      <xdr:rowOff>72008</xdr:rowOff>
    </xdr:to>
    <xdr:sp macro="" textlink="">
      <xdr:nvSpPr>
        <xdr:cNvPr id="370" name="フローチャート: 判断 369"/>
        <xdr:cNvSpPr/>
      </xdr:nvSpPr>
      <xdr:spPr>
        <a:xfrm>
          <a:off x="8699500" y="179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11373</xdr:rowOff>
    </xdr:from>
    <xdr:to>
      <xdr:col>50</xdr:col>
      <xdr:colOff>165100</xdr:colOff>
      <xdr:row>108</xdr:row>
      <xdr:rowOff>112973</xdr:rowOff>
    </xdr:to>
    <xdr:sp macro="" textlink="">
      <xdr:nvSpPr>
        <xdr:cNvPr id="376" name="楕円 375"/>
        <xdr:cNvSpPr/>
      </xdr:nvSpPr>
      <xdr:spPr>
        <a:xfrm>
          <a:off x="9588500" y="1852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11345</xdr:rowOff>
    </xdr:from>
    <xdr:to>
      <xdr:col>46</xdr:col>
      <xdr:colOff>38100</xdr:colOff>
      <xdr:row>108</xdr:row>
      <xdr:rowOff>112945</xdr:rowOff>
    </xdr:to>
    <xdr:sp macro="" textlink="">
      <xdr:nvSpPr>
        <xdr:cNvPr id="377" name="楕円 376"/>
        <xdr:cNvSpPr/>
      </xdr:nvSpPr>
      <xdr:spPr>
        <a:xfrm>
          <a:off x="8699500" y="185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62145</xdr:rowOff>
    </xdr:from>
    <xdr:to>
      <xdr:col>50</xdr:col>
      <xdr:colOff>114300</xdr:colOff>
      <xdr:row>108</xdr:row>
      <xdr:rowOff>62173</xdr:rowOff>
    </xdr:to>
    <xdr:cxnSp macro="">
      <xdr:nvCxnSpPr>
        <xdr:cNvPr id="378" name="直線コネクタ 377"/>
        <xdr:cNvCxnSpPr/>
      </xdr:nvCxnSpPr>
      <xdr:spPr>
        <a:xfrm>
          <a:off x="8750300" y="18578745"/>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25230</xdr:rowOff>
    </xdr:from>
    <xdr:ext cx="534377" cy="259045"/>
    <xdr:sp macro="" textlink="">
      <xdr:nvSpPr>
        <xdr:cNvPr id="379" name="n_1aveValue【港湾・漁港】&#10;一人当たり有形固定資産（償却資産）額"/>
        <xdr:cNvSpPr txBox="1"/>
      </xdr:nvSpPr>
      <xdr:spPr>
        <a:xfrm>
          <a:off x="9359411" y="176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88535</xdr:rowOff>
    </xdr:from>
    <xdr:ext cx="534377" cy="259045"/>
    <xdr:sp macro="" textlink="">
      <xdr:nvSpPr>
        <xdr:cNvPr id="380" name="n_2aveValue【港湾・漁港】&#10;一人当たり有形固定資産（償却資産）額"/>
        <xdr:cNvSpPr txBox="1"/>
      </xdr:nvSpPr>
      <xdr:spPr>
        <a:xfrm>
          <a:off x="8483111" y="177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104100</xdr:rowOff>
    </xdr:from>
    <xdr:ext cx="469744" cy="259045"/>
    <xdr:sp macro="" textlink="">
      <xdr:nvSpPr>
        <xdr:cNvPr id="381" name="n_1mainValue【港湾・漁港】&#10;一人当たり有形固定資産（償却資産）額"/>
        <xdr:cNvSpPr txBox="1"/>
      </xdr:nvSpPr>
      <xdr:spPr>
        <a:xfrm>
          <a:off x="9391728" y="186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104072</xdr:rowOff>
    </xdr:from>
    <xdr:ext cx="469744" cy="259045"/>
    <xdr:sp macro="" textlink="">
      <xdr:nvSpPr>
        <xdr:cNvPr id="382" name="n_2mainValue【港湾・漁港】&#10;一人当たり有形固定資産（償却資産）額"/>
        <xdr:cNvSpPr txBox="1"/>
      </xdr:nvSpPr>
      <xdr:spPr>
        <a:xfrm>
          <a:off x="8515428" y="1862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3" name="テキスト ボックス 39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3" name="テキスト ボックス 40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137160</xdr:rowOff>
    </xdr:from>
    <xdr:to>
      <xdr:col>85</xdr:col>
      <xdr:colOff>126364</xdr:colOff>
      <xdr:row>42</xdr:row>
      <xdr:rowOff>129540</xdr:rowOff>
    </xdr:to>
    <xdr:cxnSp macro="">
      <xdr:nvCxnSpPr>
        <xdr:cNvPr id="407" name="直線コネクタ 406"/>
        <xdr:cNvCxnSpPr/>
      </xdr:nvCxnSpPr>
      <xdr:spPr>
        <a:xfrm flipV="1">
          <a:off x="16318864" y="59664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133367</xdr:rowOff>
    </xdr:from>
    <xdr:ext cx="405111" cy="259045"/>
    <xdr:sp macro="" textlink="">
      <xdr:nvSpPr>
        <xdr:cNvPr id="408" name="【認定こども園・幼稚園・保育所】&#10;有形固定資産減価償却率最小値テキスト"/>
        <xdr:cNvSpPr txBox="1"/>
      </xdr:nvSpPr>
      <xdr:spPr>
        <a:xfrm>
          <a:off x="16357600" y="733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129540</xdr:rowOff>
    </xdr:from>
    <xdr:to>
      <xdr:col>86</xdr:col>
      <xdr:colOff>25400</xdr:colOff>
      <xdr:row>42</xdr:row>
      <xdr:rowOff>129540</xdr:rowOff>
    </xdr:to>
    <xdr:cxnSp macro="">
      <xdr:nvCxnSpPr>
        <xdr:cNvPr id="409" name="直線コネクタ 408"/>
        <xdr:cNvCxnSpPr/>
      </xdr:nvCxnSpPr>
      <xdr:spPr>
        <a:xfrm>
          <a:off x="16230600" y="733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83837</xdr:rowOff>
    </xdr:from>
    <xdr:ext cx="405111" cy="259045"/>
    <xdr:sp macro="" textlink="">
      <xdr:nvSpPr>
        <xdr:cNvPr id="410" name="【認定こども園・幼稚園・保育所】&#10;有形固定資産減価償却率最大値テキスト"/>
        <xdr:cNvSpPr txBox="1"/>
      </xdr:nvSpPr>
      <xdr:spPr>
        <a:xfrm>
          <a:off x="16357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137160</xdr:rowOff>
    </xdr:from>
    <xdr:to>
      <xdr:col>86</xdr:col>
      <xdr:colOff>25400</xdr:colOff>
      <xdr:row>34</xdr:row>
      <xdr:rowOff>137160</xdr:rowOff>
    </xdr:to>
    <xdr:cxnSp macro="">
      <xdr:nvCxnSpPr>
        <xdr:cNvPr id="411" name="直線コネクタ 410"/>
        <xdr:cNvCxnSpPr/>
      </xdr:nvCxnSpPr>
      <xdr:spPr>
        <a:xfrm>
          <a:off x="16230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137177</xdr:rowOff>
    </xdr:from>
    <xdr:ext cx="405111" cy="259045"/>
    <xdr:sp macro="" textlink="">
      <xdr:nvSpPr>
        <xdr:cNvPr id="412" name="【認定こども園・幼稚園・保育所】&#10;有形固定資産減価償却率平均値テキスト"/>
        <xdr:cNvSpPr txBox="1"/>
      </xdr:nvSpPr>
      <xdr:spPr>
        <a:xfrm>
          <a:off x="163576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413" name="フローチャート: 判断 412"/>
        <xdr:cNvSpPr/>
      </xdr:nvSpPr>
      <xdr:spPr>
        <a:xfrm>
          <a:off x="16268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14" name="フローチャート: 判断 413"/>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116840</xdr:rowOff>
    </xdr:from>
    <xdr:to>
      <xdr:col>76</xdr:col>
      <xdr:colOff>165100</xdr:colOff>
      <xdr:row>38</xdr:row>
      <xdr:rowOff>46990</xdr:rowOff>
    </xdr:to>
    <xdr:sp macro="" textlink="">
      <xdr:nvSpPr>
        <xdr:cNvPr id="415" name="フローチャート: 判断 414"/>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109220</xdr:rowOff>
    </xdr:from>
    <xdr:to>
      <xdr:col>81</xdr:col>
      <xdr:colOff>101600</xdr:colOff>
      <xdr:row>35</xdr:row>
      <xdr:rowOff>39370</xdr:rowOff>
    </xdr:to>
    <xdr:sp macro="" textlink="">
      <xdr:nvSpPr>
        <xdr:cNvPr id="421" name="楕円 420"/>
        <xdr:cNvSpPr/>
      </xdr:nvSpPr>
      <xdr:spPr>
        <a:xfrm>
          <a:off x="1543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90170</xdr:rowOff>
    </xdr:from>
    <xdr:to>
      <xdr:col>76</xdr:col>
      <xdr:colOff>165100</xdr:colOff>
      <xdr:row>35</xdr:row>
      <xdr:rowOff>20320</xdr:rowOff>
    </xdr:to>
    <xdr:sp macro="" textlink="">
      <xdr:nvSpPr>
        <xdr:cNvPr id="422" name="楕円 421"/>
        <xdr:cNvSpPr/>
      </xdr:nvSpPr>
      <xdr:spPr>
        <a:xfrm>
          <a:off x="14541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140970</xdr:rowOff>
    </xdr:from>
    <xdr:to>
      <xdr:col>81</xdr:col>
      <xdr:colOff>50800</xdr:colOff>
      <xdr:row>34</xdr:row>
      <xdr:rowOff>160020</xdr:rowOff>
    </xdr:to>
    <xdr:cxnSp macro="">
      <xdr:nvCxnSpPr>
        <xdr:cNvPr id="423" name="直線コネクタ 422"/>
        <xdr:cNvCxnSpPr/>
      </xdr:nvCxnSpPr>
      <xdr:spPr>
        <a:xfrm>
          <a:off x="14592300" y="5970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24" name="n_1aveValue【認定こども園・幼稚園・保育所】&#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38117</xdr:rowOff>
    </xdr:from>
    <xdr:ext cx="405111" cy="259045"/>
    <xdr:sp macro="" textlink="">
      <xdr:nvSpPr>
        <xdr:cNvPr id="425" name="n_2aveValue【認定こども園・幼稚園・保育所】&#10;有形固定資産減価償却率"/>
        <xdr:cNvSpPr txBox="1"/>
      </xdr:nvSpPr>
      <xdr:spPr>
        <a:xfrm>
          <a:off x="14389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55897</xdr:rowOff>
    </xdr:from>
    <xdr:ext cx="405111" cy="259045"/>
    <xdr:sp macro="" textlink="">
      <xdr:nvSpPr>
        <xdr:cNvPr id="426" name="n_1mainValue【認定こども園・幼稚園・保育所】&#10;有形固定資産減価償却率"/>
        <xdr:cNvSpPr txBox="1"/>
      </xdr:nvSpPr>
      <xdr:spPr>
        <a:xfrm>
          <a:off x="1526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36847</xdr:rowOff>
    </xdr:from>
    <xdr:ext cx="405111" cy="259045"/>
    <xdr:sp macro="" textlink="">
      <xdr:nvSpPr>
        <xdr:cNvPr id="427" name="n_2mainValue【認定こども園・幼稚園・保育所】&#10;有形固定資産減価償却率"/>
        <xdr:cNvSpPr txBox="1"/>
      </xdr:nvSpPr>
      <xdr:spPr>
        <a:xfrm>
          <a:off x="143897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9" name="テキスト ボックス 43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1" name="テキスト ボックス 44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3" name="テキスト ボックス 44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5" name="テキスト ボックス 44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51054</xdr:rowOff>
    </xdr:from>
    <xdr:to>
      <xdr:col>116</xdr:col>
      <xdr:colOff>62864</xdr:colOff>
      <xdr:row>41</xdr:row>
      <xdr:rowOff>69342</xdr:rowOff>
    </xdr:to>
    <xdr:cxnSp macro="">
      <xdr:nvCxnSpPr>
        <xdr:cNvPr id="449" name="直線コネクタ 448"/>
        <xdr:cNvCxnSpPr/>
      </xdr:nvCxnSpPr>
      <xdr:spPr>
        <a:xfrm flipV="1">
          <a:off x="22160864" y="570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73169</xdr:rowOff>
    </xdr:from>
    <xdr:ext cx="469744" cy="259045"/>
    <xdr:sp macro="" textlink="">
      <xdr:nvSpPr>
        <xdr:cNvPr id="450" name="【認定こども園・幼稚園・保育所】&#10;一人当たり面積最小値テキスト"/>
        <xdr:cNvSpPr txBox="1"/>
      </xdr:nvSpPr>
      <xdr:spPr>
        <a:xfrm>
          <a:off x="22199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69342</xdr:rowOff>
    </xdr:from>
    <xdr:to>
      <xdr:col>116</xdr:col>
      <xdr:colOff>152400</xdr:colOff>
      <xdr:row>41</xdr:row>
      <xdr:rowOff>69342</xdr:rowOff>
    </xdr:to>
    <xdr:cxnSp macro="">
      <xdr:nvCxnSpPr>
        <xdr:cNvPr id="451" name="直線コネクタ 450"/>
        <xdr:cNvCxnSpPr/>
      </xdr:nvCxnSpPr>
      <xdr:spPr>
        <a:xfrm>
          <a:off x="22072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169181</xdr:rowOff>
    </xdr:from>
    <xdr:ext cx="469744" cy="259045"/>
    <xdr:sp macro="" textlink="">
      <xdr:nvSpPr>
        <xdr:cNvPr id="452" name="【認定こども園・幼稚園・保育所】&#10;一人当たり面積最大値テキスト"/>
        <xdr:cNvSpPr txBox="1"/>
      </xdr:nvSpPr>
      <xdr:spPr>
        <a:xfrm>
          <a:off x="22199600" y="548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51054</xdr:rowOff>
    </xdr:from>
    <xdr:to>
      <xdr:col>116</xdr:col>
      <xdr:colOff>152400</xdr:colOff>
      <xdr:row>33</xdr:row>
      <xdr:rowOff>51054</xdr:rowOff>
    </xdr:to>
    <xdr:cxnSp macro="">
      <xdr:nvCxnSpPr>
        <xdr:cNvPr id="453" name="直線コネクタ 452"/>
        <xdr:cNvCxnSpPr/>
      </xdr:nvCxnSpPr>
      <xdr:spPr>
        <a:xfrm>
          <a:off x="22072600" y="570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74693</xdr:rowOff>
    </xdr:from>
    <xdr:ext cx="469744" cy="259045"/>
    <xdr:sp macro="" textlink="">
      <xdr:nvSpPr>
        <xdr:cNvPr id="454" name="【認定こども園・幼稚園・保育所】&#10;一人当たり面積平均値テキスト"/>
        <xdr:cNvSpPr txBox="1"/>
      </xdr:nvSpPr>
      <xdr:spPr>
        <a:xfrm>
          <a:off x="22199600" y="6761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96266</xdr:rowOff>
    </xdr:from>
    <xdr:to>
      <xdr:col>116</xdr:col>
      <xdr:colOff>114300</xdr:colOff>
      <xdr:row>40</xdr:row>
      <xdr:rowOff>26416</xdr:rowOff>
    </xdr:to>
    <xdr:sp macro="" textlink="">
      <xdr:nvSpPr>
        <xdr:cNvPr id="455" name="フローチャート: 判断 454"/>
        <xdr:cNvSpPr/>
      </xdr:nvSpPr>
      <xdr:spPr>
        <a:xfrm>
          <a:off x="221107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68834</xdr:rowOff>
    </xdr:from>
    <xdr:to>
      <xdr:col>112</xdr:col>
      <xdr:colOff>38100</xdr:colOff>
      <xdr:row>39</xdr:row>
      <xdr:rowOff>170434</xdr:rowOff>
    </xdr:to>
    <xdr:sp macro="" textlink="">
      <xdr:nvSpPr>
        <xdr:cNvPr id="456" name="フローチャート: 判断 455"/>
        <xdr:cNvSpPr/>
      </xdr:nvSpPr>
      <xdr:spPr>
        <a:xfrm>
          <a:off x="21272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167132</xdr:rowOff>
    </xdr:from>
    <xdr:to>
      <xdr:col>107</xdr:col>
      <xdr:colOff>101600</xdr:colOff>
      <xdr:row>39</xdr:row>
      <xdr:rowOff>97282</xdr:rowOff>
    </xdr:to>
    <xdr:sp macro="" textlink="">
      <xdr:nvSpPr>
        <xdr:cNvPr id="457" name="フローチャート: 判断 456"/>
        <xdr:cNvSpPr/>
      </xdr:nvSpPr>
      <xdr:spPr>
        <a:xfrm>
          <a:off x="20383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137414</xdr:rowOff>
    </xdr:from>
    <xdr:to>
      <xdr:col>112</xdr:col>
      <xdr:colOff>38100</xdr:colOff>
      <xdr:row>38</xdr:row>
      <xdr:rowOff>67564</xdr:rowOff>
    </xdr:to>
    <xdr:sp macro="" textlink="">
      <xdr:nvSpPr>
        <xdr:cNvPr id="463" name="楕円 462"/>
        <xdr:cNvSpPr/>
      </xdr:nvSpPr>
      <xdr:spPr>
        <a:xfrm>
          <a:off x="21272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128270</xdr:rowOff>
    </xdr:from>
    <xdr:to>
      <xdr:col>107</xdr:col>
      <xdr:colOff>101600</xdr:colOff>
      <xdr:row>38</xdr:row>
      <xdr:rowOff>58420</xdr:rowOff>
    </xdr:to>
    <xdr:sp macro="" textlink="">
      <xdr:nvSpPr>
        <xdr:cNvPr id="464" name="楕円 463"/>
        <xdr:cNvSpPr/>
      </xdr:nvSpPr>
      <xdr:spPr>
        <a:xfrm>
          <a:off x="2038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xdr:rowOff>
    </xdr:from>
    <xdr:to>
      <xdr:col>111</xdr:col>
      <xdr:colOff>177800</xdr:colOff>
      <xdr:row>38</xdr:row>
      <xdr:rowOff>16764</xdr:rowOff>
    </xdr:to>
    <xdr:cxnSp macro="">
      <xdr:nvCxnSpPr>
        <xdr:cNvPr id="465" name="直線コネクタ 464"/>
        <xdr:cNvCxnSpPr/>
      </xdr:nvCxnSpPr>
      <xdr:spPr>
        <a:xfrm>
          <a:off x="20434300" y="65227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161561</xdr:rowOff>
    </xdr:from>
    <xdr:ext cx="469744" cy="259045"/>
    <xdr:sp macro="" textlink="">
      <xdr:nvSpPr>
        <xdr:cNvPr id="466" name="n_1aveValue【認定こども園・幼稚園・保育所】&#10;一人当たり面積"/>
        <xdr:cNvSpPr txBox="1"/>
      </xdr:nvSpPr>
      <xdr:spPr>
        <a:xfrm>
          <a:off x="210757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88409</xdr:rowOff>
    </xdr:from>
    <xdr:ext cx="469744" cy="259045"/>
    <xdr:sp macro="" textlink="">
      <xdr:nvSpPr>
        <xdr:cNvPr id="467" name="n_2aveValue【認定こども園・幼稚園・保育所】&#10;一人当たり面積"/>
        <xdr:cNvSpPr txBox="1"/>
      </xdr:nvSpPr>
      <xdr:spPr>
        <a:xfrm>
          <a:off x="201994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84091</xdr:rowOff>
    </xdr:from>
    <xdr:ext cx="469744" cy="259045"/>
    <xdr:sp macro="" textlink="">
      <xdr:nvSpPr>
        <xdr:cNvPr id="468" name="n_1mainValue【認定こども園・幼稚園・保育所】&#10;一人当たり面積"/>
        <xdr:cNvSpPr txBox="1"/>
      </xdr:nvSpPr>
      <xdr:spPr>
        <a:xfrm>
          <a:off x="210757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74947</xdr:rowOff>
    </xdr:from>
    <xdr:ext cx="469744" cy="259045"/>
    <xdr:sp macro="" textlink="">
      <xdr:nvSpPr>
        <xdr:cNvPr id="469" name="n_2mainValue【認定こども園・幼稚園・保育所】&#10;一人当たり面積"/>
        <xdr:cNvSpPr txBox="1"/>
      </xdr:nvSpPr>
      <xdr:spPr>
        <a:xfrm>
          <a:off x="20199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0" name="テキスト ボックス 47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1" name="直線コネクタ 48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2" name="テキスト ボックス 48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3" name="直線コネクタ 48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4" name="テキスト ボックス 48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5" name="直線コネクタ 48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6" name="テキスト ボックス 48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7" name="直線コネクタ 48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8" name="テキスト ボックス 48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0" name="テキスト ボックス 48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63</xdr:row>
      <xdr:rowOff>70866</xdr:rowOff>
    </xdr:to>
    <xdr:cxnSp macro="">
      <xdr:nvCxnSpPr>
        <xdr:cNvPr id="492" name="直線コネクタ 491"/>
        <xdr:cNvCxnSpPr/>
      </xdr:nvCxnSpPr>
      <xdr:spPr>
        <a:xfrm flipV="1">
          <a:off x="16318864" y="9861804"/>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74693</xdr:rowOff>
    </xdr:from>
    <xdr:ext cx="405111" cy="259045"/>
    <xdr:sp macro="" textlink="">
      <xdr:nvSpPr>
        <xdr:cNvPr id="493" name="【学校施設】&#10;有形固定資産減価償却率最小値テキスト"/>
        <xdr:cNvSpPr txBox="1"/>
      </xdr:nvSpPr>
      <xdr:spPr>
        <a:xfrm>
          <a:off x="16357600" y="1087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70866</xdr:rowOff>
    </xdr:from>
    <xdr:to>
      <xdr:col>86</xdr:col>
      <xdr:colOff>25400</xdr:colOff>
      <xdr:row>63</xdr:row>
      <xdr:rowOff>70866</xdr:rowOff>
    </xdr:to>
    <xdr:cxnSp macro="">
      <xdr:nvCxnSpPr>
        <xdr:cNvPr id="494" name="直線コネクタ 493"/>
        <xdr:cNvCxnSpPr/>
      </xdr:nvCxnSpPr>
      <xdr:spPr>
        <a:xfrm>
          <a:off x="16230600" y="1087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495" name="【学校施設】&#10;有形固定資産減価償却率最大値テキスト"/>
        <xdr:cNvSpPr txBox="1"/>
      </xdr:nvSpPr>
      <xdr:spPr>
        <a:xfrm>
          <a:off x="16357600" y="963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496" name="直線コネクタ 495"/>
        <xdr:cNvCxnSpPr/>
      </xdr:nvCxnSpPr>
      <xdr:spPr>
        <a:xfrm>
          <a:off x="16230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85361</xdr:rowOff>
    </xdr:from>
    <xdr:ext cx="405111" cy="259045"/>
    <xdr:sp macro="" textlink="">
      <xdr:nvSpPr>
        <xdr:cNvPr id="497" name="【学校施設】&#10;有形固定資産減価償却率平均値テキスト"/>
        <xdr:cNvSpPr txBox="1"/>
      </xdr:nvSpPr>
      <xdr:spPr>
        <a:xfrm>
          <a:off x="163576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498" name="フローチャート: 判断 497"/>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125222</xdr:rowOff>
    </xdr:from>
    <xdr:to>
      <xdr:col>81</xdr:col>
      <xdr:colOff>101600</xdr:colOff>
      <xdr:row>60</xdr:row>
      <xdr:rowOff>55372</xdr:rowOff>
    </xdr:to>
    <xdr:sp macro="" textlink="">
      <xdr:nvSpPr>
        <xdr:cNvPr id="499" name="フローチャート: 判断 498"/>
        <xdr:cNvSpPr/>
      </xdr:nvSpPr>
      <xdr:spPr>
        <a:xfrm>
          <a:off x="15430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49784</xdr:rowOff>
    </xdr:from>
    <xdr:to>
      <xdr:col>76</xdr:col>
      <xdr:colOff>165100</xdr:colOff>
      <xdr:row>60</xdr:row>
      <xdr:rowOff>151384</xdr:rowOff>
    </xdr:to>
    <xdr:sp macro="" textlink="">
      <xdr:nvSpPr>
        <xdr:cNvPr id="500" name="フローチャート: 判断 499"/>
        <xdr:cNvSpPr/>
      </xdr:nvSpPr>
      <xdr:spPr>
        <a:xfrm>
          <a:off x="14541500" y="103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xdr:rowOff>
    </xdr:from>
    <xdr:to>
      <xdr:col>81</xdr:col>
      <xdr:colOff>101600</xdr:colOff>
      <xdr:row>60</xdr:row>
      <xdr:rowOff>105664</xdr:rowOff>
    </xdr:to>
    <xdr:sp macro="" textlink="">
      <xdr:nvSpPr>
        <xdr:cNvPr id="506" name="楕円 505"/>
        <xdr:cNvSpPr/>
      </xdr:nvSpPr>
      <xdr:spPr>
        <a:xfrm>
          <a:off x="15430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07" name="楕円 506"/>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54864</xdr:rowOff>
    </xdr:to>
    <xdr:cxnSp macro="">
      <xdr:nvCxnSpPr>
        <xdr:cNvPr id="508" name="直線コネクタ 507"/>
        <xdr:cNvCxnSpPr/>
      </xdr:nvCxnSpPr>
      <xdr:spPr>
        <a:xfrm>
          <a:off x="14592300" y="102870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71899</xdr:rowOff>
    </xdr:from>
    <xdr:ext cx="405111" cy="259045"/>
    <xdr:sp macro="" textlink="">
      <xdr:nvSpPr>
        <xdr:cNvPr id="509" name="n_1aveValue【学校施設】&#10;有形固定資産減価償却率"/>
        <xdr:cNvSpPr txBox="1"/>
      </xdr:nvSpPr>
      <xdr:spPr>
        <a:xfrm>
          <a:off x="15266044" y="1001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142511</xdr:rowOff>
    </xdr:from>
    <xdr:ext cx="405111" cy="259045"/>
    <xdr:sp macro="" textlink="">
      <xdr:nvSpPr>
        <xdr:cNvPr id="510" name="n_2aveValue【学校施設】&#10;有形固定資産減価償却率"/>
        <xdr:cNvSpPr txBox="1"/>
      </xdr:nvSpPr>
      <xdr:spPr>
        <a:xfrm>
          <a:off x="14389744"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96791</xdr:rowOff>
    </xdr:from>
    <xdr:ext cx="405111" cy="259045"/>
    <xdr:sp macro="" textlink="">
      <xdr:nvSpPr>
        <xdr:cNvPr id="511" name="n_1mainValue【学校施設】&#10;有形固定資産減価償却率"/>
        <xdr:cNvSpPr txBox="1"/>
      </xdr:nvSpPr>
      <xdr:spPr>
        <a:xfrm>
          <a:off x="15266044" y="1038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12" name="n_2mainValue【学校施設】&#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3" name="直線コネクタ 5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4" name="テキスト ボックス 5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5" name="直線コネクタ 5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6" name="テキスト ボックス 5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7" name="直線コネクタ 5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8" name="テキスト ボックス 5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9" name="直線コネクタ 5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0" name="テキスト ボックス 5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1" name="直線コネクタ 5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2" name="テキスト ボックス 5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62</xdr:row>
      <xdr:rowOff>169926</xdr:rowOff>
    </xdr:to>
    <xdr:cxnSp macro="">
      <xdr:nvCxnSpPr>
        <xdr:cNvPr id="536" name="直線コネクタ 535"/>
        <xdr:cNvCxnSpPr/>
      </xdr:nvCxnSpPr>
      <xdr:spPr>
        <a:xfrm flipV="1">
          <a:off x="22160864" y="9738360"/>
          <a:ext cx="0" cy="1061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2303</xdr:rowOff>
    </xdr:from>
    <xdr:ext cx="469744" cy="259045"/>
    <xdr:sp macro="" textlink="">
      <xdr:nvSpPr>
        <xdr:cNvPr id="537" name="【学校施設】&#10;一人当たり面積最小値テキスト"/>
        <xdr:cNvSpPr txBox="1"/>
      </xdr:nvSpPr>
      <xdr:spPr>
        <a:xfrm>
          <a:off x="22199600"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169926</xdr:rowOff>
    </xdr:from>
    <xdr:to>
      <xdr:col>116</xdr:col>
      <xdr:colOff>152400</xdr:colOff>
      <xdr:row>62</xdr:row>
      <xdr:rowOff>169926</xdr:rowOff>
    </xdr:to>
    <xdr:cxnSp macro="">
      <xdr:nvCxnSpPr>
        <xdr:cNvPr id="538" name="直線コネクタ 537"/>
        <xdr:cNvCxnSpPr/>
      </xdr:nvCxnSpPr>
      <xdr:spPr>
        <a:xfrm>
          <a:off x="22072600" y="1079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539" name="【学校施設】&#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540" name="直線コネクタ 539"/>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49166</xdr:rowOff>
    </xdr:from>
    <xdr:ext cx="469744" cy="259045"/>
    <xdr:sp macro="" textlink="">
      <xdr:nvSpPr>
        <xdr:cNvPr id="541" name="【学校施設】&#10;一人当たり面積平均値テキスト"/>
        <xdr:cNvSpPr txBox="1"/>
      </xdr:nvSpPr>
      <xdr:spPr>
        <a:xfrm>
          <a:off x="22199600" y="1050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70739</xdr:rowOff>
    </xdr:from>
    <xdr:to>
      <xdr:col>116</xdr:col>
      <xdr:colOff>114300</xdr:colOff>
      <xdr:row>62</xdr:row>
      <xdr:rowOff>889</xdr:rowOff>
    </xdr:to>
    <xdr:sp macro="" textlink="">
      <xdr:nvSpPr>
        <xdr:cNvPr id="542" name="フローチャート: 判断 541"/>
        <xdr:cNvSpPr/>
      </xdr:nvSpPr>
      <xdr:spPr>
        <a:xfrm>
          <a:off x="22110700" y="1052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86741</xdr:rowOff>
    </xdr:from>
    <xdr:to>
      <xdr:col>112</xdr:col>
      <xdr:colOff>38100</xdr:colOff>
      <xdr:row>62</xdr:row>
      <xdr:rowOff>16891</xdr:rowOff>
    </xdr:to>
    <xdr:sp macro="" textlink="">
      <xdr:nvSpPr>
        <xdr:cNvPr id="543" name="フローチャート: 判断 542"/>
        <xdr:cNvSpPr/>
      </xdr:nvSpPr>
      <xdr:spPr>
        <a:xfrm>
          <a:off x="21272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91694</xdr:rowOff>
    </xdr:from>
    <xdr:to>
      <xdr:col>107</xdr:col>
      <xdr:colOff>101600</xdr:colOff>
      <xdr:row>62</xdr:row>
      <xdr:rowOff>21844</xdr:rowOff>
    </xdr:to>
    <xdr:sp macro="" textlink="">
      <xdr:nvSpPr>
        <xdr:cNvPr id="544" name="フローチャート: 判断 543"/>
        <xdr:cNvSpPr/>
      </xdr:nvSpPr>
      <xdr:spPr>
        <a:xfrm>
          <a:off x="20383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5" name="テキスト ボックス 5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6" name="テキスト ボックス 5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7" name="テキスト ボックス 5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8" name="テキスト ボックス 5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9" name="テキスト ボックス 5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82931</xdr:rowOff>
    </xdr:from>
    <xdr:to>
      <xdr:col>112</xdr:col>
      <xdr:colOff>38100</xdr:colOff>
      <xdr:row>62</xdr:row>
      <xdr:rowOff>13081</xdr:rowOff>
    </xdr:to>
    <xdr:sp macro="" textlink="">
      <xdr:nvSpPr>
        <xdr:cNvPr id="550" name="楕円 549"/>
        <xdr:cNvSpPr/>
      </xdr:nvSpPr>
      <xdr:spPr>
        <a:xfrm>
          <a:off x="21272500" y="105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91313</xdr:rowOff>
    </xdr:from>
    <xdr:to>
      <xdr:col>107</xdr:col>
      <xdr:colOff>101600</xdr:colOff>
      <xdr:row>62</xdr:row>
      <xdr:rowOff>21463</xdr:rowOff>
    </xdr:to>
    <xdr:sp macro="" textlink="">
      <xdr:nvSpPr>
        <xdr:cNvPr id="551" name="楕円 550"/>
        <xdr:cNvSpPr/>
      </xdr:nvSpPr>
      <xdr:spPr>
        <a:xfrm>
          <a:off x="20383500" y="105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133731</xdr:rowOff>
    </xdr:from>
    <xdr:to>
      <xdr:col>111</xdr:col>
      <xdr:colOff>177800</xdr:colOff>
      <xdr:row>61</xdr:row>
      <xdr:rowOff>142113</xdr:rowOff>
    </xdr:to>
    <xdr:cxnSp macro="">
      <xdr:nvCxnSpPr>
        <xdr:cNvPr id="552" name="直線コネクタ 551"/>
        <xdr:cNvCxnSpPr/>
      </xdr:nvCxnSpPr>
      <xdr:spPr>
        <a:xfrm flipV="1">
          <a:off x="20434300" y="1059218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8018</xdr:rowOff>
    </xdr:from>
    <xdr:ext cx="469744" cy="259045"/>
    <xdr:sp macro="" textlink="">
      <xdr:nvSpPr>
        <xdr:cNvPr id="553" name="n_1aveValue【学校施設】&#10;一人当たり面積"/>
        <xdr:cNvSpPr txBox="1"/>
      </xdr:nvSpPr>
      <xdr:spPr>
        <a:xfrm>
          <a:off x="210757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12971</xdr:rowOff>
    </xdr:from>
    <xdr:ext cx="469744" cy="259045"/>
    <xdr:sp macro="" textlink="">
      <xdr:nvSpPr>
        <xdr:cNvPr id="554" name="n_2aveValue【学校施設】&#10;一人当たり面積"/>
        <xdr:cNvSpPr txBox="1"/>
      </xdr:nvSpPr>
      <xdr:spPr>
        <a:xfrm>
          <a:off x="201994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29608</xdr:rowOff>
    </xdr:from>
    <xdr:ext cx="469744" cy="259045"/>
    <xdr:sp macro="" textlink="">
      <xdr:nvSpPr>
        <xdr:cNvPr id="555" name="n_1mainValue【学校施設】&#10;一人当たり面積"/>
        <xdr:cNvSpPr txBox="1"/>
      </xdr:nvSpPr>
      <xdr:spPr>
        <a:xfrm>
          <a:off x="21075727" y="1031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37990</xdr:rowOff>
    </xdr:from>
    <xdr:ext cx="469744" cy="259045"/>
    <xdr:sp macro="" textlink="">
      <xdr:nvSpPr>
        <xdr:cNvPr id="556" name="n_2mainValue【学校施設】&#10;一人当たり面積"/>
        <xdr:cNvSpPr txBox="1"/>
      </xdr:nvSpPr>
      <xdr:spPr>
        <a:xfrm>
          <a:off x="20199427" y="1032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7" name="正方形/長方形 5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8" name="正方形/長方形 5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9" name="正方形/長方形 5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0" name="正方形/長方形 5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1" name="正方形/長方形 5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2" name="正方形/長方形 5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3" name="正方形/長方形 5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4" name="正方形/長方形 5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5" name="テキスト ボックス 5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6" name="直線コネクタ 5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67" name="テキスト ボックス 56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8" name="直線コネクタ 56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69" name="テキスト ボックス 568"/>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0" name="直線コネクタ 56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1" name="テキスト ボックス 57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2" name="直線コネクタ 57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3" name="テキスト ボックス 57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4" name="直線コネクタ 57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5" name="テキスト ボックス 57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6" name="直線コネクタ 57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7" name="テキスト ボックス 57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8" name="直線コネクタ 57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79" name="テキスト ボックス 578"/>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0" name="直線コネクタ 5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81" name="テキスト ボックス 58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118111</xdr:rowOff>
    </xdr:to>
    <xdr:cxnSp macro="">
      <xdr:nvCxnSpPr>
        <xdr:cNvPr id="583" name="直線コネクタ 582"/>
        <xdr:cNvCxnSpPr/>
      </xdr:nvCxnSpPr>
      <xdr:spPr>
        <a:xfrm flipV="1">
          <a:off x="16318864" y="13287102"/>
          <a:ext cx="0" cy="140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584" name="【児童館】&#10;有形固定資産減価償却率最小値テキスト"/>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585" name="直線コネクタ 584"/>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586" name="【児童館】&#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587" name="直線コネクタ 586"/>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119215</xdr:rowOff>
    </xdr:from>
    <xdr:ext cx="405111" cy="259045"/>
    <xdr:sp macro="" textlink="">
      <xdr:nvSpPr>
        <xdr:cNvPr id="588" name="【児童館】&#10;有形固定資産減価償却率平均値テキスト"/>
        <xdr:cNvSpPr txBox="1"/>
      </xdr:nvSpPr>
      <xdr:spPr>
        <a:xfrm>
          <a:off x="16357600" y="13835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140788</xdr:rowOff>
    </xdr:from>
    <xdr:to>
      <xdr:col>85</xdr:col>
      <xdr:colOff>177800</xdr:colOff>
      <xdr:row>81</xdr:row>
      <xdr:rowOff>70938</xdr:rowOff>
    </xdr:to>
    <xdr:sp macro="" textlink="">
      <xdr:nvSpPr>
        <xdr:cNvPr id="589" name="フローチャート: 判断 588"/>
        <xdr:cNvSpPr/>
      </xdr:nvSpPr>
      <xdr:spPr>
        <a:xfrm>
          <a:off x="16268700" y="1385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170180</xdr:rowOff>
    </xdr:from>
    <xdr:to>
      <xdr:col>81</xdr:col>
      <xdr:colOff>101600</xdr:colOff>
      <xdr:row>81</xdr:row>
      <xdr:rowOff>100330</xdr:rowOff>
    </xdr:to>
    <xdr:sp macro="" textlink="">
      <xdr:nvSpPr>
        <xdr:cNvPr id="590" name="フローチャート: 判断 589"/>
        <xdr:cNvSpPr/>
      </xdr:nvSpPr>
      <xdr:spPr>
        <a:xfrm>
          <a:off x="15430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59145</xdr:rowOff>
    </xdr:from>
    <xdr:to>
      <xdr:col>76</xdr:col>
      <xdr:colOff>165100</xdr:colOff>
      <xdr:row>82</xdr:row>
      <xdr:rowOff>160745</xdr:rowOff>
    </xdr:to>
    <xdr:sp macro="" textlink="">
      <xdr:nvSpPr>
        <xdr:cNvPr id="591" name="フローチャート: 判断 590"/>
        <xdr:cNvSpPr/>
      </xdr:nvSpPr>
      <xdr:spPr>
        <a:xfrm>
          <a:off x="14541500" y="1411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2" name="テキスト ボックス 5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155484</xdr:rowOff>
    </xdr:from>
    <xdr:to>
      <xdr:col>81</xdr:col>
      <xdr:colOff>101600</xdr:colOff>
      <xdr:row>82</xdr:row>
      <xdr:rowOff>85634</xdr:rowOff>
    </xdr:to>
    <xdr:sp macro="" textlink="">
      <xdr:nvSpPr>
        <xdr:cNvPr id="597" name="楕円 596"/>
        <xdr:cNvSpPr/>
      </xdr:nvSpPr>
      <xdr:spPr>
        <a:xfrm>
          <a:off x="15430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23223</xdr:rowOff>
    </xdr:from>
    <xdr:to>
      <xdr:col>76</xdr:col>
      <xdr:colOff>165100</xdr:colOff>
      <xdr:row>82</xdr:row>
      <xdr:rowOff>124823</xdr:rowOff>
    </xdr:to>
    <xdr:sp macro="" textlink="">
      <xdr:nvSpPr>
        <xdr:cNvPr id="598" name="楕円 597"/>
        <xdr:cNvSpPr/>
      </xdr:nvSpPr>
      <xdr:spPr>
        <a:xfrm>
          <a:off x="14541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34834</xdr:rowOff>
    </xdr:from>
    <xdr:to>
      <xdr:col>81</xdr:col>
      <xdr:colOff>50800</xdr:colOff>
      <xdr:row>82</xdr:row>
      <xdr:rowOff>74023</xdr:rowOff>
    </xdr:to>
    <xdr:cxnSp macro="">
      <xdr:nvCxnSpPr>
        <xdr:cNvPr id="599" name="直線コネクタ 598"/>
        <xdr:cNvCxnSpPr/>
      </xdr:nvCxnSpPr>
      <xdr:spPr>
        <a:xfrm flipV="1">
          <a:off x="14592300" y="140937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116857</xdr:rowOff>
    </xdr:from>
    <xdr:ext cx="405111" cy="259045"/>
    <xdr:sp macro="" textlink="">
      <xdr:nvSpPr>
        <xdr:cNvPr id="600" name="n_1aveValue【児童館】&#10;有形固定資産減価償却率"/>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151872</xdr:rowOff>
    </xdr:from>
    <xdr:ext cx="405111" cy="259045"/>
    <xdr:sp macro="" textlink="">
      <xdr:nvSpPr>
        <xdr:cNvPr id="601" name="n_2aveValue【児童館】&#10;有形固定資産減価償却率"/>
        <xdr:cNvSpPr txBox="1"/>
      </xdr:nvSpPr>
      <xdr:spPr>
        <a:xfrm>
          <a:off x="14389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76761</xdr:rowOff>
    </xdr:from>
    <xdr:ext cx="405111" cy="259045"/>
    <xdr:sp macro="" textlink="">
      <xdr:nvSpPr>
        <xdr:cNvPr id="602" name="n_1mainValue【児童館】&#10;有形固定資産減価償却率"/>
        <xdr:cNvSpPr txBox="1"/>
      </xdr:nvSpPr>
      <xdr:spPr>
        <a:xfrm>
          <a:off x="152660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141350</xdr:rowOff>
    </xdr:from>
    <xdr:ext cx="405111" cy="259045"/>
    <xdr:sp macro="" textlink="">
      <xdr:nvSpPr>
        <xdr:cNvPr id="603" name="n_2mainValue【児童館】&#10;有形固定資産減価償却率"/>
        <xdr:cNvSpPr txBox="1"/>
      </xdr:nvSpPr>
      <xdr:spPr>
        <a:xfrm>
          <a:off x="14389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2" name="テキスト ボックス 6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3" name="直線コネクタ 6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4" name="直線コネクタ 61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5" name="テキスト ボックス 61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6" name="直線コネクタ 61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7" name="テキスト ボックス 61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8" name="直線コネクタ 61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9" name="テキスト ボックス 61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0" name="直線コネクタ 61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1" name="テキスト ボックス 62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2" name="直線コネクタ 62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3" name="テキスト ボックス 62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163830</xdr:rowOff>
    </xdr:to>
    <xdr:cxnSp macro="">
      <xdr:nvCxnSpPr>
        <xdr:cNvPr id="625" name="直線コネクタ 624"/>
        <xdr:cNvCxnSpPr/>
      </xdr:nvCxnSpPr>
      <xdr:spPr>
        <a:xfrm flipV="1">
          <a:off x="22160864" y="133654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626"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627" name="直線コネクタ 626"/>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28"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29" name="直線コネクタ 628"/>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91457</xdr:rowOff>
    </xdr:from>
    <xdr:ext cx="469744" cy="259045"/>
    <xdr:sp macro="" textlink="">
      <xdr:nvSpPr>
        <xdr:cNvPr id="630" name="【児童館】&#10;一人当たり面積平均値テキスト"/>
        <xdr:cNvSpPr txBox="1"/>
      </xdr:nvSpPr>
      <xdr:spPr>
        <a:xfrm>
          <a:off x="22199600" y="1397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113030</xdr:rowOff>
    </xdr:from>
    <xdr:to>
      <xdr:col>116</xdr:col>
      <xdr:colOff>114300</xdr:colOff>
      <xdr:row>82</xdr:row>
      <xdr:rowOff>43180</xdr:rowOff>
    </xdr:to>
    <xdr:sp macro="" textlink="">
      <xdr:nvSpPr>
        <xdr:cNvPr id="631" name="フローチャート: 判断 630"/>
        <xdr:cNvSpPr/>
      </xdr:nvSpPr>
      <xdr:spPr>
        <a:xfrm>
          <a:off x="22110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113030</xdr:rowOff>
    </xdr:from>
    <xdr:to>
      <xdr:col>112</xdr:col>
      <xdr:colOff>38100</xdr:colOff>
      <xdr:row>82</xdr:row>
      <xdr:rowOff>43180</xdr:rowOff>
    </xdr:to>
    <xdr:sp macro="" textlink="">
      <xdr:nvSpPr>
        <xdr:cNvPr id="632" name="フローチャート: 判断 631"/>
        <xdr:cNvSpPr/>
      </xdr:nvSpPr>
      <xdr:spPr>
        <a:xfrm>
          <a:off x="2127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33" name="フローチャート: 判断 632"/>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4" name="テキスト ボックス 63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5" name="テキスト ボックス 63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6" name="テキスト ボックス 63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7" name="テキスト ボックス 63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8" name="テキスト ボックス 63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21589</xdr:rowOff>
    </xdr:from>
    <xdr:to>
      <xdr:col>112</xdr:col>
      <xdr:colOff>38100</xdr:colOff>
      <xdr:row>77</xdr:row>
      <xdr:rowOff>123189</xdr:rowOff>
    </xdr:to>
    <xdr:sp macro="" textlink="">
      <xdr:nvSpPr>
        <xdr:cNvPr id="639" name="楕円 638"/>
        <xdr:cNvSpPr/>
      </xdr:nvSpPr>
      <xdr:spPr>
        <a:xfrm>
          <a:off x="21272500" y="132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67311</xdr:rowOff>
    </xdr:from>
    <xdr:to>
      <xdr:col>107</xdr:col>
      <xdr:colOff>101600</xdr:colOff>
      <xdr:row>77</xdr:row>
      <xdr:rowOff>168911</xdr:rowOff>
    </xdr:to>
    <xdr:sp macro="" textlink="">
      <xdr:nvSpPr>
        <xdr:cNvPr id="640" name="楕円 639"/>
        <xdr:cNvSpPr/>
      </xdr:nvSpPr>
      <xdr:spPr>
        <a:xfrm>
          <a:off x="20383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72389</xdr:rowOff>
    </xdr:from>
    <xdr:to>
      <xdr:col>111</xdr:col>
      <xdr:colOff>177800</xdr:colOff>
      <xdr:row>77</xdr:row>
      <xdr:rowOff>118111</xdr:rowOff>
    </xdr:to>
    <xdr:cxnSp macro="">
      <xdr:nvCxnSpPr>
        <xdr:cNvPr id="641" name="直線コネクタ 640"/>
        <xdr:cNvCxnSpPr/>
      </xdr:nvCxnSpPr>
      <xdr:spPr>
        <a:xfrm flipV="1">
          <a:off x="20434300" y="13274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34307</xdr:rowOff>
    </xdr:from>
    <xdr:ext cx="469744" cy="259045"/>
    <xdr:sp macro="" textlink="">
      <xdr:nvSpPr>
        <xdr:cNvPr id="642" name="n_1aveValue【児童館】&#10;一人当たり面積"/>
        <xdr:cNvSpPr txBox="1"/>
      </xdr:nvSpPr>
      <xdr:spPr>
        <a:xfrm>
          <a:off x="210757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xdr:rowOff>
    </xdr:from>
    <xdr:ext cx="469744" cy="259045"/>
    <xdr:sp macro="" textlink="">
      <xdr:nvSpPr>
        <xdr:cNvPr id="643" name="n_2aveValue【児童館】&#10;一人当たり面積"/>
        <xdr:cNvSpPr txBox="1"/>
      </xdr:nvSpPr>
      <xdr:spPr>
        <a:xfrm>
          <a:off x="20199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139716</xdr:rowOff>
    </xdr:from>
    <xdr:ext cx="469744" cy="259045"/>
    <xdr:sp macro="" textlink="">
      <xdr:nvSpPr>
        <xdr:cNvPr id="644" name="n_1mainValue【児童館】&#10;一人当たり面積"/>
        <xdr:cNvSpPr txBox="1"/>
      </xdr:nvSpPr>
      <xdr:spPr>
        <a:xfrm>
          <a:off x="21075727" y="1299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13988</xdr:rowOff>
    </xdr:from>
    <xdr:ext cx="469744" cy="259045"/>
    <xdr:sp macro="" textlink="">
      <xdr:nvSpPr>
        <xdr:cNvPr id="645" name="n_2mainValue【児童館】&#10;一人当たり面積"/>
        <xdr:cNvSpPr txBox="1"/>
      </xdr:nvSpPr>
      <xdr:spPr>
        <a:xfrm>
          <a:off x="20199427" y="1304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6" name="テキスト ボックス 65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7" name="直線コネクタ 65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8" name="テキスト ボックス 65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9" name="直線コネクタ 65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0" name="テキスト ボックス 65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1" name="直線コネクタ 66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2" name="テキスト ボックス 66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3" name="直線コネクタ 66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64" name="テキスト ボックス 66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107</xdr:row>
      <xdr:rowOff>51054</xdr:rowOff>
    </xdr:to>
    <xdr:cxnSp macro="">
      <xdr:nvCxnSpPr>
        <xdr:cNvPr id="668" name="直線コネクタ 667"/>
        <xdr:cNvCxnSpPr/>
      </xdr:nvCxnSpPr>
      <xdr:spPr>
        <a:xfrm flipV="1">
          <a:off x="16318864" y="1718462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54881</xdr:rowOff>
    </xdr:from>
    <xdr:ext cx="405111" cy="259045"/>
    <xdr:sp macro="" textlink="">
      <xdr:nvSpPr>
        <xdr:cNvPr id="669" name="【公民館】&#10;有形固定資産減価償却率最小値テキスト"/>
        <xdr:cNvSpPr txBox="1"/>
      </xdr:nvSpPr>
      <xdr:spPr>
        <a:xfrm>
          <a:off x="16357600" y="184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51054</xdr:rowOff>
    </xdr:from>
    <xdr:to>
      <xdr:col>86</xdr:col>
      <xdr:colOff>25400</xdr:colOff>
      <xdr:row>107</xdr:row>
      <xdr:rowOff>51054</xdr:rowOff>
    </xdr:to>
    <xdr:cxnSp macro="">
      <xdr:nvCxnSpPr>
        <xdr:cNvPr id="670" name="直線コネクタ 669"/>
        <xdr:cNvCxnSpPr/>
      </xdr:nvCxnSpPr>
      <xdr:spPr>
        <a:xfrm>
          <a:off x="16230600" y="1839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671" name="【公民館】&#10;有形固定資産減価償却率最大値テキスト"/>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672" name="直線コネクタ 671"/>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40403</xdr:rowOff>
    </xdr:from>
    <xdr:ext cx="405111" cy="259045"/>
    <xdr:sp macro="" textlink="">
      <xdr:nvSpPr>
        <xdr:cNvPr id="673" name="【公民館】&#10;有形固定資産減価償却率平均値テキスト"/>
        <xdr:cNvSpPr txBox="1"/>
      </xdr:nvSpPr>
      <xdr:spPr>
        <a:xfrm>
          <a:off x="16357600" y="1787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674" name="フローチャート: 判断 673"/>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75" name="フローチャート: 判断 674"/>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676" name="フローチャート: 判断 675"/>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80263</xdr:rowOff>
    </xdr:from>
    <xdr:to>
      <xdr:col>81</xdr:col>
      <xdr:colOff>101600</xdr:colOff>
      <xdr:row>104</xdr:row>
      <xdr:rowOff>10413</xdr:rowOff>
    </xdr:to>
    <xdr:sp macro="" textlink="">
      <xdr:nvSpPr>
        <xdr:cNvPr id="682" name="楕円 681"/>
        <xdr:cNvSpPr/>
      </xdr:nvSpPr>
      <xdr:spPr>
        <a:xfrm>
          <a:off x="15430500" y="177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121413</xdr:rowOff>
    </xdr:from>
    <xdr:to>
      <xdr:col>76</xdr:col>
      <xdr:colOff>165100</xdr:colOff>
      <xdr:row>104</xdr:row>
      <xdr:rowOff>51563</xdr:rowOff>
    </xdr:to>
    <xdr:sp macro="" textlink="">
      <xdr:nvSpPr>
        <xdr:cNvPr id="683" name="楕円 682"/>
        <xdr:cNvSpPr/>
      </xdr:nvSpPr>
      <xdr:spPr>
        <a:xfrm>
          <a:off x="14541500" y="17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131063</xdr:rowOff>
    </xdr:from>
    <xdr:to>
      <xdr:col>81</xdr:col>
      <xdr:colOff>50800</xdr:colOff>
      <xdr:row>104</xdr:row>
      <xdr:rowOff>763</xdr:rowOff>
    </xdr:to>
    <xdr:cxnSp macro="">
      <xdr:nvCxnSpPr>
        <xdr:cNvPr id="684" name="直線コネクタ 683"/>
        <xdr:cNvCxnSpPr/>
      </xdr:nvCxnSpPr>
      <xdr:spPr>
        <a:xfrm flipV="1">
          <a:off x="14592300" y="1779041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685" name="n_1aveValue【公民館】&#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686" name="n_2aveValue【公民館】&#10;有形固定資産減価償却率"/>
        <xdr:cNvSpPr txBox="1"/>
      </xdr:nvSpPr>
      <xdr:spPr>
        <a:xfrm>
          <a:off x="14389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26940</xdr:rowOff>
    </xdr:from>
    <xdr:ext cx="405111" cy="259045"/>
    <xdr:sp macro="" textlink="">
      <xdr:nvSpPr>
        <xdr:cNvPr id="687" name="n_1mainValue【公民館】&#10;有形固定資産減価償却率"/>
        <xdr:cNvSpPr txBox="1"/>
      </xdr:nvSpPr>
      <xdr:spPr>
        <a:xfrm>
          <a:off x="15266044" y="1751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68090</xdr:rowOff>
    </xdr:from>
    <xdr:ext cx="405111" cy="259045"/>
    <xdr:sp macro="" textlink="">
      <xdr:nvSpPr>
        <xdr:cNvPr id="688" name="n_2mainValue【公民館】&#10;有形固定資産減価償却率"/>
        <xdr:cNvSpPr txBox="1"/>
      </xdr:nvSpPr>
      <xdr:spPr>
        <a:xfrm>
          <a:off x="14389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19050</xdr:rowOff>
    </xdr:to>
    <xdr:cxnSp macro="">
      <xdr:nvCxnSpPr>
        <xdr:cNvPr id="714" name="直線コネクタ 713"/>
        <xdr:cNvCxnSpPr/>
      </xdr:nvCxnSpPr>
      <xdr:spPr>
        <a:xfrm flipV="1">
          <a:off x="22160864" y="17123229"/>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15"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16" name="直線コネクタ 715"/>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717" name="【公民館】&#10;一人当たり面積最大値テキスト"/>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718" name="直線コネクタ 717"/>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44648</xdr:rowOff>
    </xdr:from>
    <xdr:ext cx="469744" cy="259045"/>
    <xdr:sp macro="" textlink="">
      <xdr:nvSpPr>
        <xdr:cNvPr id="719" name="【公民館】&#10;一人当たり面積平均値テキスト"/>
        <xdr:cNvSpPr txBox="1"/>
      </xdr:nvSpPr>
      <xdr:spPr>
        <a:xfrm>
          <a:off x="22199600" y="18046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66221</xdr:rowOff>
    </xdr:from>
    <xdr:to>
      <xdr:col>116</xdr:col>
      <xdr:colOff>114300</xdr:colOff>
      <xdr:row>105</xdr:row>
      <xdr:rowOff>167821</xdr:rowOff>
    </xdr:to>
    <xdr:sp macro="" textlink="">
      <xdr:nvSpPr>
        <xdr:cNvPr id="720" name="フローチャート: 判断 719"/>
        <xdr:cNvSpPr/>
      </xdr:nvSpPr>
      <xdr:spPr>
        <a:xfrm>
          <a:off x="22110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139700</xdr:rowOff>
    </xdr:from>
    <xdr:to>
      <xdr:col>112</xdr:col>
      <xdr:colOff>38100</xdr:colOff>
      <xdr:row>105</xdr:row>
      <xdr:rowOff>69850</xdr:rowOff>
    </xdr:to>
    <xdr:sp macro="" textlink="">
      <xdr:nvSpPr>
        <xdr:cNvPr id="721" name="フローチャート: 判断 720"/>
        <xdr:cNvSpPr/>
      </xdr:nvSpPr>
      <xdr:spPr>
        <a:xfrm>
          <a:off x="2127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156029</xdr:rowOff>
    </xdr:from>
    <xdr:to>
      <xdr:col>107</xdr:col>
      <xdr:colOff>101600</xdr:colOff>
      <xdr:row>105</xdr:row>
      <xdr:rowOff>86179</xdr:rowOff>
    </xdr:to>
    <xdr:sp macro="" textlink="">
      <xdr:nvSpPr>
        <xdr:cNvPr id="722" name="フローチャート: 判断 721"/>
        <xdr:cNvSpPr/>
      </xdr:nvSpPr>
      <xdr:spPr>
        <a:xfrm>
          <a:off x="2038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82550</xdr:rowOff>
    </xdr:from>
    <xdr:to>
      <xdr:col>112</xdr:col>
      <xdr:colOff>38100</xdr:colOff>
      <xdr:row>102</xdr:row>
      <xdr:rowOff>12700</xdr:rowOff>
    </xdr:to>
    <xdr:sp macro="" textlink="">
      <xdr:nvSpPr>
        <xdr:cNvPr id="728" name="楕円 727"/>
        <xdr:cNvSpPr/>
      </xdr:nvSpPr>
      <xdr:spPr>
        <a:xfrm>
          <a:off x="2127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82550</xdr:rowOff>
    </xdr:from>
    <xdr:to>
      <xdr:col>107</xdr:col>
      <xdr:colOff>101600</xdr:colOff>
      <xdr:row>102</xdr:row>
      <xdr:rowOff>12700</xdr:rowOff>
    </xdr:to>
    <xdr:sp macro="" textlink="">
      <xdr:nvSpPr>
        <xdr:cNvPr id="729" name="楕円 728"/>
        <xdr:cNvSpPr/>
      </xdr:nvSpPr>
      <xdr:spPr>
        <a:xfrm>
          <a:off x="20383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133350</xdr:rowOff>
    </xdr:from>
    <xdr:to>
      <xdr:col>111</xdr:col>
      <xdr:colOff>177800</xdr:colOff>
      <xdr:row>101</xdr:row>
      <xdr:rowOff>133350</xdr:rowOff>
    </xdr:to>
    <xdr:cxnSp macro="">
      <xdr:nvCxnSpPr>
        <xdr:cNvPr id="730" name="直線コネクタ 729"/>
        <xdr:cNvCxnSpPr/>
      </xdr:nvCxnSpPr>
      <xdr:spPr>
        <a:xfrm>
          <a:off x="20434300" y="1744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60977</xdr:rowOff>
    </xdr:from>
    <xdr:ext cx="469744" cy="259045"/>
    <xdr:sp macro="" textlink="">
      <xdr:nvSpPr>
        <xdr:cNvPr id="731" name="n_1aveValue【公民館】&#10;一人当たり面積"/>
        <xdr:cNvSpPr txBox="1"/>
      </xdr:nvSpPr>
      <xdr:spPr>
        <a:xfrm>
          <a:off x="210757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77306</xdr:rowOff>
    </xdr:from>
    <xdr:ext cx="469744" cy="259045"/>
    <xdr:sp macro="" textlink="">
      <xdr:nvSpPr>
        <xdr:cNvPr id="732" name="n_2aveValue【公民館】&#10;一人当たり面積"/>
        <xdr:cNvSpPr txBox="1"/>
      </xdr:nvSpPr>
      <xdr:spPr>
        <a:xfrm>
          <a:off x="20199427"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29227</xdr:rowOff>
    </xdr:from>
    <xdr:ext cx="469744" cy="259045"/>
    <xdr:sp macro="" textlink="">
      <xdr:nvSpPr>
        <xdr:cNvPr id="733" name="n_1mainValue【公民館】&#10;一人当たり面積"/>
        <xdr:cNvSpPr txBox="1"/>
      </xdr:nvSpPr>
      <xdr:spPr>
        <a:xfrm>
          <a:off x="210757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29227</xdr:rowOff>
    </xdr:from>
    <xdr:ext cx="469744" cy="259045"/>
    <xdr:sp macro="" textlink="">
      <xdr:nvSpPr>
        <xdr:cNvPr id="734" name="n_2mainValue【公民館】&#10;一人当たり面積"/>
        <xdr:cNvSpPr txBox="1"/>
      </xdr:nvSpPr>
      <xdr:spPr>
        <a:xfrm>
          <a:off x="20199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高度経済成長期に当たる昭和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年代に集中して公共施設を整備しており、それらの施設が耐用年数を迎えつつあることから、平成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年度の有形固定資産減価償却率が全国平均や類似団体より高い水準にあるが、この中でも特に有形固定資産減価償却率が高く</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を超えているものは、橋りょう・トンネル、公営住宅、認定こども園・幼稚園・保育所となっている。このうち橋りょう・トンネルについては、いずれも個別施設計画を策定済であり、計画的な維持保全に取り組むことで、維持保全費用の縮減と長寿命化に努めている。公営住宅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広島市市営住宅マネジメント計画・推進プラン編」に基づき、計画的に再編・集約化や維持保全を進めていく。認定こども園・幼稚園・保育所については、将来的に少子化に伴って保育需要の減少が見込まれることを踏まえ、地域ごとに定員のあり方を検討していくこととしており、当面は現在の施設を継続的に修繕しながら適切に管理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1,195,327
1,177,084
906.68
611,537,824
607,656,143
2,503,097
325,708,093
1,018,043,307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106680</xdr:rowOff>
    </xdr:from>
    <xdr:to>
      <xdr:col>24</xdr:col>
      <xdr:colOff>62865</xdr:colOff>
      <xdr:row>42</xdr:row>
      <xdr:rowOff>87630</xdr:rowOff>
    </xdr:to>
    <xdr:cxnSp macro="">
      <xdr:nvCxnSpPr>
        <xdr:cNvPr id="56" name="直線コネクタ 55"/>
        <xdr:cNvCxnSpPr/>
      </xdr:nvCxnSpPr>
      <xdr:spPr>
        <a:xfrm flipV="1">
          <a:off x="4634865" y="593598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7" name="【図書館】&#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58" name="直線コネクタ 57"/>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53357</xdr:rowOff>
    </xdr:from>
    <xdr:ext cx="405111" cy="259045"/>
    <xdr:sp macro="" textlink="">
      <xdr:nvSpPr>
        <xdr:cNvPr id="59" name="【図書館】&#10;有形固定資産減価償却率最大値テキスト"/>
        <xdr:cNvSpPr txBox="1"/>
      </xdr:nvSpPr>
      <xdr:spPr>
        <a:xfrm>
          <a:off x="4673600"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106680</xdr:rowOff>
    </xdr:from>
    <xdr:to>
      <xdr:col>24</xdr:col>
      <xdr:colOff>152400</xdr:colOff>
      <xdr:row>34</xdr:row>
      <xdr:rowOff>106680</xdr:rowOff>
    </xdr:to>
    <xdr:cxnSp macro="">
      <xdr:nvCxnSpPr>
        <xdr:cNvPr id="60" name="直線コネクタ 59"/>
        <xdr:cNvCxnSpPr/>
      </xdr:nvCxnSpPr>
      <xdr:spPr>
        <a:xfrm>
          <a:off x="4546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95267</xdr:rowOff>
    </xdr:from>
    <xdr:ext cx="405111" cy="259045"/>
    <xdr:sp macro="" textlink="">
      <xdr:nvSpPr>
        <xdr:cNvPr id="61" name="【図書館】&#10;有形固定資産減価償却率平均値テキスト"/>
        <xdr:cNvSpPr txBox="1"/>
      </xdr:nvSpPr>
      <xdr:spPr>
        <a:xfrm>
          <a:off x="4673600" y="661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62" name="フローチャート: 判断 61"/>
        <xdr:cNvSpPr/>
      </xdr:nvSpPr>
      <xdr:spPr>
        <a:xfrm>
          <a:off x="4584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135890</xdr:rowOff>
    </xdr:from>
    <xdr:to>
      <xdr:col>20</xdr:col>
      <xdr:colOff>38100</xdr:colOff>
      <xdr:row>39</xdr:row>
      <xdr:rowOff>66040</xdr:rowOff>
    </xdr:to>
    <xdr:sp macro="" textlink="">
      <xdr:nvSpPr>
        <xdr:cNvPr id="63" name="フローチャート: 判断 62"/>
        <xdr:cNvSpPr/>
      </xdr:nvSpPr>
      <xdr:spPr>
        <a:xfrm>
          <a:off x="3746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57167</xdr:rowOff>
    </xdr:from>
    <xdr:ext cx="405111" cy="259045"/>
    <xdr:sp macro="" textlink="">
      <xdr:nvSpPr>
        <xdr:cNvPr id="64" name="n_1aveValue【図書館】&#10;有形固定資産減価償却率"/>
        <xdr:cNvSpPr txBox="1"/>
      </xdr:nvSpPr>
      <xdr:spPr>
        <a:xfrm>
          <a:off x="3582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36830</xdr:rowOff>
    </xdr:from>
    <xdr:to>
      <xdr:col>15</xdr:col>
      <xdr:colOff>101600</xdr:colOff>
      <xdr:row>39</xdr:row>
      <xdr:rowOff>138430</xdr:rowOff>
    </xdr:to>
    <xdr:sp macro="" textlink="">
      <xdr:nvSpPr>
        <xdr:cNvPr id="65" name="フローチャート: 判断 64"/>
        <xdr:cNvSpPr/>
      </xdr:nvSpPr>
      <xdr:spPr>
        <a:xfrm>
          <a:off x="2857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129557</xdr:rowOff>
    </xdr:from>
    <xdr:ext cx="405111" cy="259045"/>
    <xdr:sp macro="" textlink="">
      <xdr:nvSpPr>
        <xdr:cNvPr id="66" name="n_2aveValue【図書館】&#10;有形固定資産減価償却率"/>
        <xdr:cNvSpPr txBox="1"/>
      </xdr:nvSpPr>
      <xdr:spPr>
        <a:xfrm>
          <a:off x="2705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113030</xdr:rowOff>
    </xdr:from>
    <xdr:to>
      <xdr:col>20</xdr:col>
      <xdr:colOff>38100</xdr:colOff>
      <xdr:row>35</xdr:row>
      <xdr:rowOff>43180</xdr:rowOff>
    </xdr:to>
    <xdr:sp macro="" textlink="">
      <xdr:nvSpPr>
        <xdr:cNvPr id="72" name="楕円 71"/>
        <xdr:cNvSpPr/>
      </xdr:nvSpPr>
      <xdr:spPr>
        <a:xfrm>
          <a:off x="3746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13970</xdr:rowOff>
    </xdr:from>
    <xdr:to>
      <xdr:col>15</xdr:col>
      <xdr:colOff>101600</xdr:colOff>
      <xdr:row>35</xdr:row>
      <xdr:rowOff>115570</xdr:rowOff>
    </xdr:to>
    <xdr:sp macro="" textlink="">
      <xdr:nvSpPr>
        <xdr:cNvPr id="73" name="楕円 72"/>
        <xdr:cNvSpPr/>
      </xdr:nvSpPr>
      <xdr:spPr>
        <a:xfrm>
          <a:off x="2857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163830</xdr:rowOff>
    </xdr:from>
    <xdr:to>
      <xdr:col>19</xdr:col>
      <xdr:colOff>177800</xdr:colOff>
      <xdr:row>35</xdr:row>
      <xdr:rowOff>64770</xdr:rowOff>
    </xdr:to>
    <xdr:cxnSp macro="">
      <xdr:nvCxnSpPr>
        <xdr:cNvPr id="74" name="直線コネクタ 73"/>
        <xdr:cNvCxnSpPr/>
      </xdr:nvCxnSpPr>
      <xdr:spPr>
        <a:xfrm flipV="1">
          <a:off x="2908300" y="5993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59707</xdr:rowOff>
    </xdr:from>
    <xdr:ext cx="405111" cy="259045"/>
    <xdr:sp macro="" textlink="">
      <xdr:nvSpPr>
        <xdr:cNvPr id="75" name="n_1mainValue【図書館】&#10;有形固定資産減価償却率"/>
        <xdr:cNvSpPr txBox="1"/>
      </xdr:nvSpPr>
      <xdr:spPr>
        <a:xfrm>
          <a:off x="35820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132097</xdr:rowOff>
    </xdr:from>
    <xdr:ext cx="405111" cy="259045"/>
    <xdr:sp macro="" textlink="">
      <xdr:nvSpPr>
        <xdr:cNvPr id="76" name="n_2mainValue【図書館】&#10;有形固定資産減価償却率"/>
        <xdr:cNvSpPr txBox="1"/>
      </xdr:nvSpPr>
      <xdr:spPr>
        <a:xfrm>
          <a:off x="2705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133350</xdr:rowOff>
    </xdr:to>
    <xdr:cxnSp macro="">
      <xdr:nvCxnSpPr>
        <xdr:cNvPr id="99" name="直線コネクタ 98"/>
        <xdr:cNvCxnSpPr/>
      </xdr:nvCxnSpPr>
      <xdr:spPr>
        <a:xfrm flipV="1">
          <a:off x="10476865" y="569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0"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1" name="直線コネクタ 100"/>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02"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03" name="直線コネクタ 102"/>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163847</xdr:rowOff>
    </xdr:from>
    <xdr:ext cx="469744" cy="259045"/>
    <xdr:sp macro="" textlink="">
      <xdr:nvSpPr>
        <xdr:cNvPr id="104" name="【図書館】&#10;一人当たり面積平均値テキスト"/>
        <xdr:cNvSpPr txBox="1"/>
      </xdr:nvSpPr>
      <xdr:spPr>
        <a:xfrm>
          <a:off x="10515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05" name="フローチャート: 判断 104"/>
        <xdr:cNvSpPr/>
      </xdr:nvSpPr>
      <xdr:spPr>
        <a:xfrm>
          <a:off x="10426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xdr:rowOff>
    </xdr:from>
    <xdr:to>
      <xdr:col>50</xdr:col>
      <xdr:colOff>165100</xdr:colOff>
      <xdr:row>39</xdr:row>
      <xdr:rowOff>115570</xdr:rowOff>
    </xdr:to>
    <xdr:sp macro="" textlink="">
      <xdr:nvSpPr>
        <xdr:cNvPr id="106" name="フローチャート: 判断 105"/>
        <xdr:cNvSpPr/>
      </xdr:nvSpPr>
      <xdr:spPr>
        <a:xfrm>
          <a:off x="9588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132097</xdr:rowOff>
    </xdr:from>
    <xdr:ext cx="469744" cy="259045"/>
    <xdr:sp macro="" textlink="">
      <xdr:nvSpPr>
        <xdr:cNvPr id="107" name="n_1aveValue【図書館】&#10;一人当たり面積"/>
        <xdr:cNvSpPr txBox="1"/>
      </xdr:nvSpPr>
      <xdr:spPr>
        <a:xfrm>
          <a:off x="9391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139700</xdr:rowOff>
    </xdr:from>
    <xdr:to>
      <xdr:col>46</xdr:col>
      <xdr:colOff>38100</xdr:colOff>
      <xdr:row>39</xdr:row>
      <xdr:rowOff>69850</xdr:rowOff>
    </xdr:to>
    <xdr:sp macro="" textlink="">
      <xdr:nvSpPr>
        <xdr:cNvPr id="108" name="フローチャート: 判断 107"/>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86377</xdr:rowOff>
    </xdr:from>
    <xdr:ext cx="469744" cy="259045"/>
    <xdr:sp macro="" textlink="">
      <xdr:nvSpPr>
        <xdr:cNvPr id="109"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15" name="楕円 114"/>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16" name="楕円 115"/>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17" name="直線コネクタ 116"/>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26687</xdr:rowOff>
    </xdr:from>
    <xdr:ext cx="469744" cy="259045"/>
    <xdr:sp macro="" textlink="">
      <xdr:nvSpPr>
        <xdr:cNvPr id="118" name="n_1mainValue【図書館】&#10;一人当たり面積"/>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19" name="n_2main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0" name="テキスト ボックス 13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2" name="テキスト ボックス 14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167640</xdr:rowOff>
    </xdr:to>
    <xdr:cxnSp macro="">
      <xdr:nvCxnSpPr>
        <xdr:cNvPr id="144" name="直線コネクタ 143"/>
        <xdr:cNvCxnSpPr/>
      </xdr:nvCxnSpPr>
      <xdr:spPr>
        <a:xfrm flipV="1">
          <a:off x="4634865" y="971931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45" name="【体育館・プール】&#10;有形固定資産減価償却率最小値テキスト"/>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46" name="直線コネクタ 145"/>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47" name="【体育館・プー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48" name="直線コネクタ 147"/>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49" name="【体育館・プール】&#10;有形固定資産減価償却率平均値テキスト"/>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50" name="フローチャート: 判断 149"/>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36830</xdr:rowOff>
    </xdr:from>
    <xdr:to>
      <xdr:col>20</xdr:col>
      <xdr:colOff>38100</xdr:colOff>
      <xdr:row>61</xdr:row>
      <xdr:rowOff>138430</xdr:rowOff>
    </xdr:to>
    <xdr:sp macro="" textlink="">
      <xdr:nvSpPr>
        <xdr:cNvPr id="151" name="フローチャート: 判断 150"/>
        <xdr:cNvSpPr/>
      </xdr:nvSpPr>
      <xdr:spPr>
        <a:xfrm>
          <a:off x="3746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129557</xdr:rowOff>
    </xdr:from>
    <xdr:ext cx="405111" cy="259045"/>
    <xdr:sp macro="" textlink="">
      <xdr:nvSpPr>
        <xdr:cNvPr id="152" name="n_1aveValue【体育館・プール】&#10;有形固定資産減価償却率"/>
        <xdr:cNvSpPr txBox="1"/>
      </xdr:nvSpPr>
      <xdr:spPr>
        <a:xfrm>
          <a:off x="3582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124460</xdr:rowOff>
    </xdr:from>
    <xdr:to>
      <xdr:col>15</xdr:col>
      <xdr:colOff>101600</xdr:colOff>
      <xdr:row>62</xdr:row>
      <xdr:rowOff>54610</xdr:rowOff>
    </xdr:to>
    <xdr:sp macro="" textlink="">
      <xdr:nvSpPr>
        <xdr:cNvPr id="153" name="フローチャート: 判断 152"/>
        <xdr:cNvSpPr/>
      </xdr:nvSpPr>
      <xdr:spPr>
        <a:xfrm>
          <a:off x="2857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62</xdr:row>
      <xdr:rowOff>45737</xdr:rowOff>
    </xdr:from>
    <xdr:ext cx="405111" cy="259045"/>
    <xdr:sp macro="" textlink="">
      <xdr:nvSpPr>
        <xdr:cNvPr id="154" name="n_2aveValue【体育館・プール】&#10;有形固定資産減価償却率"/>
        <xdr:cNvSpPr txBox="1"/>
      </xdr:nvSpPr>
      <xdr:spPr>
        <a:xfrm>
          <a:off x="2705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48260</xdr:rowOff>
    </xdr:from>
    <xdr:to>
      <xdr:col>20</xdr:col>
      <xdr:colOff>38100</xdr:colOff>
      <xdr:row>58</xdr:row>
      <xdr:rowOff>149860</xdr:rowOff>
    </xdr:to>
    <xdr:sp macro="" textlink="">
      <xdr:nvSpPr>
        <xdr:cNvPr id="160" name="楕円 159"/>
        <xdr:cNvSpPr/>
      </xdr:nvSpPr>
      <xdr:spPr>
        <a:xfrm>
          <a:off x="3746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1" name="楕円 160"/>
        <xdr:cNvSpPr/>
      </xdr:nvSpPr>
      <xdr:spPr>
        <a:xfrm>
          <a:off x="2857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99060</xdr:rowOff>
    </xdr:from>
    <xdr:to>
      <xdr:col>19</xdr:col>
      <xdr:colOff>177800</xdr:colOff>
      <xdr:row>59</xdr:row>
      <xdr:rowOff>11430</xdr:rowOff>
    </xdr:to>
    <xdr:cxnSp macro="">
      <xdr:nvCxnSpPr>
        <xdr:cNvPr id="162" name="直線コネクタ 161"/>
        <xdr:cNvCxnSpPr/>
      </xdr:nvCxnSpPr>
      <xdr:spPr>
        <a:xfrm flipV="1">
          <a:off x="2908300" y="10043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166387</xdr:rowOff>
    </xdr:from>
    <xdr:ext cx="405111" cy="259045"/>
    <xdr:sp macro="" textlink="">
      <xdr:nvSpPr>
        <xdr:cNvPr id="163" name="n_1mainValue【体育館・プール】&#10;有形固定資産減価償却率"/>
        <xdr:cNvSpPr txBox="1"/>
      </xdr:nvSpPr>
      <xdr:spPr>
        <a:xfrm>
          <a:off x="35820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64" name="n_2mainValue【体育館・プール】&#10;有形固定資産減価償却率"/>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75" name="テキスト ボックス 174"/>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7" name="テキスト ボックス 17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9" name="テキスト ボックス 17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1" name="テキスト ボックス 18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3" name="テキスト ボックス 18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5" name="テキスト ボックス 18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7" name="テキスト ボックス 18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117022</xdr:rowOff>
    </xdr:from>
    <xdr:to>
      <xdr:col>54</xdr:col>
      <xdr:colOff>189865</xdr:colOff>
      <xdr:row>64</xdr:row>
      <xdr:rowOff>21772</xdr:rowOff>
    </xdr:to>
    <xdr:cxnSp macro="">
      <xdr:nvCxnSpPr>
        <xdr:cNvPr id="191" name="直線コネクタ 190"/>
        <xdr:cNvCxnSpPr/>
      </xdr:nvCxnSpPr>
      <xdr:spPr>
        <a:xfrm flipV="1">
          <a:off x="10476865" y="954677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25599</xdr:rowOff>
    </xdr:from>
    <xdr:ext cx="469744" cy="259045"/>
    <xdr:sp macro="" textlink="">
      <xdr:nvSpPr>
        <xdr:cNvPr id="192" name="【体育館・プール】&#10;一人当たり面積最小値テキスト"/>
        <xdr:cNvSpPr txBox="1"/>
      </xdr:nvSpPr>
      <xdr:spPr>
        <a:xfrm>
          <a:off x="10515600" y="1099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21772</xdr:rowOff>
    </xdr:from>
    <xdr:to>
      <xdr:col>55</xdr:col>
      <xdr:colOff>88900</xdr:colOff>
      <xdr:row>64</xdr:row>
      <xdr:rowOff>21772</xdr:rowOff>
    </xdr:to>
    <xdr:cxnSp macro="">
      <xdr:nvCxnSpPr>
        <xdr:cNvPr id="193" name="直線コネクタ 192"/>
        <xdr:cNvCxnSpPr/>
      </xdr:nvCxnSpPr>
      <xdr:spPr>
        <a:xfrm>
          <a:off x="10388600" y="1099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63699</xdr:rowOff>
    </xdr:from>
    <xdr:ext cx="469744" cy="259045"/>
    <xdr:sp macro="" textlink="">
      <xdr:nvSpPr>
        <xdr:cNvPr id="194" name="【体育館・プール】&#10;一人当たり面積最大値テキスト"/>
        <xdr:cNvSpPr txBox="1"/>
      </xdr:nvSpPr>
      <xdr:spPr>
        <a:xfrm>
          <a:off x="105156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117022</xdr:rowOff>
    </xdr:from>
    <xdr:to>
      <xdr:col>55</xdr:col>
      <xdr:colOff>88900</xdr:colOff>
      <xdr:row>55</xdr:row>
      <xdr:rowOff>117022</xdr:rowOff>
    </xdr:to>
    <xdr:cxnSp macro="">
      <xdr:nvCxnSpPr>
        <xdr:cNvPr id="195" name="直線コネクタ 194"/>
        <xdr:cNvCxnSpPr/>
      </xdr:nvCxnSpPr>
      <xdr:spPr>
        <a:xfrm>
          <a:off x="10388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148062</xdr:rowOff>
    </xdr:from>
    <xdr:ext cx="469744" cy="259045"/>
    <xdr:sp macro="" textlink="">
      <xdr:nvSpPr>
        <xdr:cNvPr id="196" name="【体育館・プール】&#10;一人当たり面積平均値テキスト"/>
        <xdr:cNvSpPr txBox="1"/>
      </xdr:nvSpPr>
      <xdr:spPr>
        <a:xfrm>
          <a:off x="10515600" y="10606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169635</xdr:rowOff>
    </xdr:from>
    <xdr:to>
      <xdr:col>55</xdr:col>
      <xdr:colOff>50800</xdr:colOff>
      <xdr:row>62</xdr:row>
      <xdr:rowOff>99785</xdr:rowOff>
    </xdr:to>
    <xdr:sp macro="" textlink="">
      <xdr:nvSpPr>
        <xdr:cNvPr id="197" name="フローチャート: 判断 196"/>
        <xdr:cNvSpPr/>
      </xdr:nvSpPr>
      <xdr:spPr>
        <a:xfrm>
          <a:off x="104267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147865</xdr:rowOff>
    </xdr:from>
    <xdr:to>
      <xdr:col>50</xdr:col>
      <xdr:colOff>165100</xdr:colOff>
      <xdr:row>62</xdr:row>
      <xdr:rowOff>78015</xdr:rowOff>
    </xdr:to>
    <xdr:sp macro="" textlink="">
      <xdr:nvSpPr>
        <xdr:cNvPr id="198" name="フローチャート: 判断 197"/>
        <xdr:cNvSpPr/>
      </xdr:nvSpPr>
      <xdr:spPr>
        <a:xfrm>
          <a:off x="9588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69142</xdr:rowOff>
    </xdr:from>
    <xdr:ext cx="469744" cy="259045"/>
    <xdr:sp macro="" textlink="">
      <xdr:nvSpPr>
        <xdr:cNvPr id="199" name="n_1aveValue【体育館・プール】&#10;一人当たり面積"/>
        <xdr:cNvSpPr txBox="1"/>
      </xdr:nvSpPr>
      <xdr:spPr>
        <a:xfrm>
          <a:off x="9391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82550</xdr:rowOff>
    </xdr:from>
    <xdr:to>
      <xdr:col>46</xdr:col>
      <xdr:colOff>38100</xdr:colOff>
      <xdr:row>62</xdr:row>
      <xdr:rowOff>12700</xdr:rowOff>
    </xdr:to>
    <xdr:sp macro="" textlink="">
      <xdr:nvSpPr>
        <xdr:cNvPr id="200" name="フローチャート: 判断 199"/>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3827</xdr:rowOff>
    </xdr:from>
    <xdr:ext cx="469744" cy="259045"/>
    <xdr:sp macro="" textlink="">
      <xdr:nvSpPr>
        <xdr:cNvPr id="201" name="n_2aveValue【体育館・プール】&#10;一人当たり面積"/>
        <xdr:cNvSpPr txBox="1"/>
      </xdr:nvSpPr>
      <xdr:spPr>
        <a:xfrm>
          <a:off x="8515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82550</xdr:rowOff>
    </xdr:from>
    <xdr:to>
      <xdr:col>50</xdr:col>
      <xdr:colOff>165100</xdr:colOff>
      <xdr:row>62</xdr:row>
      <xdr:rowOff>12700</xdr:rowOff>
    </xdr:to>
    <xdr:sp macro="" textlink="">
      <xdr:nvSpPr>
        <xdr:cNvPr id="207" name="楕円 206"/>
        <xdr:cNvSpPr/>
      </xdr:nvSpPr>
      <xdr:spPr>
        <a:xfrm>
          <a:off x="958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08" name="楕円 207"/>
        <xdr:cNvSpPr/>
      </xdr:nvSpPr>
      <xdr:spPr>
        <a:xfrm>
          <a:off x="869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133350</xdr:rowOff>
    </xdr:from>
    <xdr:to>
      <xdr:col>50</xdr:col>
      <xdr:colOff>114300</xdr:colOff>
      <xdr:row>61</xdr:row>
      <xdr:rowOff>133350</xdr:rowOff>
    </xdr:to>
    <xdr:cxnSp macro="">
      <xdr:nvCxnSpPr>
        <xdr:cNvPr id="209" name="直線コネクタ 208"/>
        <xdr:cNvCxnSpPr/>
      </xdr:nvCxnSpPr>
      <xdr:spPr>
        <a:xfrm>
          <a:off x="8750300" y="1059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29227</xdr:rowOff>
    </xdr:from>
    <xdr:ext cx="469744" cy="259045"/>
    <xdr:sp macro="" textlink="">
      <xdr:nvSpPr>
        <xdr:cNvPr id="210" name="n_1mainValue【体育館・プール】&#10;一人当たり面積"/>
        <xdr:cNvSpPr txBox="1"/>
      </xdr:nvSpPr>
      <xdr:spPr>
        <a:xfrm>
          <a:off x="9391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11" name="n_2main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2" name="テキスト ボックス 22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3" name="直線コネクタ 22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24" name="テキスト ボックス 22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5" name="直線コネクタ 22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6" name="テキスト ボックス 22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7" name="直線コネクタ 22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8" name="テキスト ボックス 22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9" name="直線コネクタ 22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0" name="テキスト ボックス 22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1" name="直線コネクタ 23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2" name="テキスト ボックス 23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3" name="直線コネクタ 23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34" name="テキスト ボックス 23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6" name="テキスト ボックス 23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67492</xdr:rowOff>
    </xdr:to>
    <xdr:cxnSp macro="">
      <xdr:nvCxnSpPr>
        <xdr:cNvPr id="238" name="直線コネクタ 237"/>
        <xdr:cNvCxnSpPr/>
      </xdr:nvCxnSpPr>
      <xdr:spPr>
        <a:xfrm flipV="1">
          <a:off x="4634865" y="13443857"/>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39" name="【福祉施設】&#10;有形固定資産減価償却率最小値テキスト"/>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40" name="直線コネクタ 239"/>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41" name="【福祉施設】&#10;有形固定資産減価償却率最大値テキスト"/>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42" name="直線コネクタ 241"/>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43" name="【福祉施設】&#10;有形固定資産減価償却率平均値テキスト"/>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44" name="フローチャート: 判断 243"/>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1995</xdr:rowOff>
    </xdr:from>
    <xdr:to>
      <xdr:col>20</xdr:col>
      <xdr:colOff>38100</xdr:colOff>
      <xdr:row>83</xdr:row>
      <xdr:rowOff>103595</xdr:rowOff>
    </xdr:to>
    <xdr:sp macro="" textlink="">
      <xdr:nvSpPr>
        <xdr:cNvPr id="245" name="フローチャート: 判断 244"/>
        <xdr:cNvSpPr/>
      </xdr:nvSpPr>
      <xdr:spPr>
        <a:xfrm>
          <a:off x="3746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94722</xdr:rowOff>
    </xdr:from>
    <xdr:ext cx="405111" cy="259045"/>
    <xdr:sp macro="" textlink="">
      <xdr:nvSpPr>
        <xdr:cNvPr id="246" name="n_1aveValue【福祉施設】&#10;有形固定資産減価償却率"/>
        <xdr:cNvSpPr txBox="1"/>
      </xdr:nvSpPr>
      <xdr:spPr>
        <a:xfrm>
          <a:off x="3582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130992</xdr:rowOff>
    </xdr:from>
    <xdr:to>
      <xdr:col>15</xdr:col>
      <xdr:colOff>101600</xdr:colOff>
      <xdr:row>83</xdr:row>
      <xdr:rowOff>61142</xdr:rowOff>
    </xdr:to>
    <xdr:sp macro="" textlink="">
      <xdr:nvSpPr>
        <xdr:cNvPr id="247" name="フローチャート: 判断 246"/>
        <xdr:cNvSpPr/>
      </xdr:nvSpPr>
      <xdr:spPr>
        <a:xfrm>
          <a:off x="2857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52269</xdr:rowOff>
    </xdr:from>
    <xdr:ext cx="405111" cy="259045"/>
    <xdr:sp macro="" textlink="">
      <xdr:nvSpPr>
        <xdr:cNvPr id="248" name="n_2aveValue【福祉施設】&#10;有形固定資産減価償却率"/>
        <xdr:cNvSpPr txBox="1"/>
      </xdr:nvSpPr>
      <xdr:spPr>
        <a:xfrm>
          <a:off x="2705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9" name="テキスト ボックス 24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86905</xdr:rowOff>
    </xdr:from>
    <xdr:to>
      <xdr:col>20</xdr:col>
      <xdr:colOff>38100</xdr:colOff>
      <xdr:row>82</xdr:row>
      <xdr:rowOff>17055</xdr:rowOff>
    </xdr:to>
    <xdr:sp macro="" textlink="">
      <xdr:nvSpPr>
        <xdr:cNvPr id="254" name="楕円 253"/>
        <xdr:cNvSpPr/>
      </xdr:nvSpPr>
      <xdr:spPr>
        <a:xfrm>
          <a:off x="3746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152219</xdr:rowOff>
    </xdr:from>
    <xdr:to>
      <xdr:col>15</xdr:col>
      <xdr:colOff>101600</xdr:colOff>
      <xdr:row>82</xdr:row>
      <xdr:rowOff>82369</xdr:rowOff>
    </xdr:to>
    <xdr:sp macro="" textlink="">
      <xdr:nvSpPr>
        <xdr:cNvPr id="255" name="楕円 254"/>
        <xdr:cNvSpPr/>
      </xdr:nvSpPr>
      <xdr:spPr>
        <a:xfrm>
          <a:off x="2857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137705</xdr:rowOff>
    </xdr:from>
    <xdr:to>
      <xdr:col>19</xdr:col>
      <xdr:colOff>177800</xdr:colOff>
      <xdr:row>82</xdr:row>
      <xdr:rowOff>31569</xdr:rowOff>
    </xdr:to>
    <xdr:cxnSp macro="">
      <xdr:nvCxnSpPr>
        <xdr:cNvPr id="256" name="直線コネクタ 255"/>
        <xdr:cNvCxnSpPr/>
      </xdr:nvCxnSpPr>
      <xdr:spPr>
        <a:xfrm flipV="1">
          <a:off x="2908300" y="1402515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33582</xdr:rowOff>
    </xdr:from>
    <xdr:ext cx="405111" cy="259045"/>
    <xdr:sp macro="" textlink="">
      <xdr:nvSpPr>
        <xdr:cNvPr id="257" name="n_1mainValue【福祉施設】&#10;有形固定資産減価償却率"/>
        <xdr:cNvSpPr txBox="1"/>
      </xdr:nvSpPr>
      <xdr:spPr>
        <a:xfrm>
          <a:off x="35820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98896</xdr:rowOff>
    </xdr:from>
    <xdr:ext cx="405111" cy="259045"/>
    <xdr:sp macro="" textlink="">
      <xdr:nvSpPr>
        <xdr:cNvPr id="258" name="n_2mainValue【福祉施設】&#10;有形固定資産減価償却率"/>
        <xdr:cNvSpPr txBox="1"/>
      </xdr:nvSpPr>
      <xdr:spPr>
        <a:xfrm>
          <a:off x="27057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9" name="直線コネクタ 26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0" name="テキスト ボックス 26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1" name="直線コネクタ 27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2" name="テキスト ボックス 27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3" name="直線コネクタ 27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4" name="テキスト ボックス 27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5" name="直線コネクタ 27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6" name="テキスト ボックス 27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7" name="直線コネクタ 27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8" name="テキスト ボックス 27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9" name="直線コネクタ 27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0" name="テキスト ボックス 27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1" name="直線コネクタ 28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2" name="テキスト ボックス 28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5443</xdr:rowOff>
    </xdr:from>
    <xdr:to>
      <xdr:col>54</xdr:col>
      <xdr:colOff>189865</xdr:colOff>
      <xdr:row>86</xdr:row>
      <xdr:rowOff>38100</xdr:rowOff>
    </xdr:to>
    <xdr:cxnSp macro="">
      <xdr:nvCxnSpPr>
        <xdr:cNvPr id="284" name="直線コネクタ 283"/>
        <xdr:cNvCxnSpPr/>
      </xdr:nvCxnSpPr>
      <xdr:spPr>
        <a:xfrm flipV="1">
          <a:off x="10476865"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285"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286" name="直線コネクタ 285"/>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123570</xdr:rowOff>
    </xdr:from>
    <xdr:ext cx="469744" cy="259045"/>
    <xdr:sp macro="" textlink="">
      <xdr:nvSpPr>
        <xdr:cNvPr id="287" name="【福祉施設】&#10;一人当たり面積最大値テキスト"/>
        <xdr:cNvSpPr txBox="1"/>
      </xdr:nvSpPr>
      <xdr:spPr>
        <a:xfrm>
          <a:off x="10515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5443</xdr:rowOff>
    </xdr:from>
    <xdr:to>
      <xdr:col>55</xdr:col>
      <xdr:colOff>88900</xdr:colOff>
      <xdr:row>78</xdr:row>
      <xdr:rowOff>5443</xdr:rowOff>
    </xdr:to>
    <xdr:cxnSp macro="">
      <xdr:nvCxnSpPr>
        <xdr:cNvPr id="288" name="直線コネクタ 287"/>
        <xdr:cNvCxnSpPr/>
      </xdr:nvCxnSpPr>
      <xdr:spPr>
        <a:xfrm>
          <a:off x="10388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120848</xdr:rowOff>
    </xdr:from>
    <xdr:ext cx="469744" cy="259045"/>
    <xdr:sp macro="" textlink="">
      <xdr:nvSpPr>
        <xdr:cNvPr id="289" name="【福祉施設】&#10;一人当たり面積平均値テキスト"/>
        <xdr:cNvSpPr txBox="1"/>
      </xdr:nvSpPr>
      <xdr:spPr>
        <a:xfrm>
          <a:off x="10515600" y="14351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290" name="フローチャート: 判断 289"/>
        <xdr:cNvSpPr/>
      </xdr:nvSpPr>
      <xdr:spPr>
        <a:xfrm>
          <a:off x="104267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3629</xdr:rowOff>
    </xdr:from>
    <xdr:to>
      <xdr:col>50</xdr:col>
      <xdr:colOff>165100</xdr:colOff>
      <xdr:row>84</xdr:row>
      <xdr:rowOff>105229</xdr:rowOff>
    </xdr:to>
    <xdr:sp macro="" textlink="">
      <xdr:nvSpPr>
        <xdr:cNvPr id="291" name="フローチャート: 判断 290"/>
        <xdr:cNvSpPr/>
      </xdr:nvSpPr>
      <xdr:spPr>
        <a:xfrm>
          <a:off x="9588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121756</xdr:rowOff>
    </xdr:from>
    <xdr:ext cx="469744" cy="259045"/>
    <xdr:sp macro="" textlink="">
      <xdr:nvSpPr>
        <xdr:cNvPr id="292" name="n_1aveValue【福祉施設】&#10;一人当たり面積"/>
        <xdr:cNvSpPr txBox="1"/>
      </xdr:nvSpPr>
      <xdr:spPr>
        <a:xfrm>
          <a:off x="93917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3629</xdr:rowOff>
    </xdr:from>
    <xdr:to>
      <xdr:col>46</xdr:col>
      <xdr:colOff>38100</xdr:colOff>
      <xdr:row>84</xdr:row>
      <xdr:rowOff>105229</xdr:rowOff>
    </xdr:to>
    <xdr:sp macro="" textlink="">
      <xdr:nvSpPr>
        <xdr:cNvPr id="293" name="フローチャート: 判断 292"/>
        <xdr:cNvSpPr/>
      </xdr:nvSpPr>
      <xdr:spPr>
        <a:xfrm>
          <a:off x="8699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121756</xdr:rowOff>
    </xdr:from>
    <xdr:ext cx="469744" cy="259045"/>
    <xdr:sp macro="" textlink="">
      <xdr:nvSpPr>
        <xdr:cNvPr id="294" name="n_2aveValue【福祉施設】&#10;一人当たり面積"/>
        <xdr:cNvSpPr txBox="1"/>
      </xdr:nvSpPr>
      <xdr:spPr>
        <a:xfrm>
          <a:off x="8515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00" name="楕円 299"/>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90714</xdr:rowOff>
    </xdr:from>
    <xdr:to>
      <xdr:col>46</xdr:col>
      <xdr:colOff>38100</xdr:colOff>
      <xdr:row>85</xdr:row>
      <xdr:rowOff>20864</xdr:rowOff>
    </xdr:to>
    <xdr:sp macro="" textlink="">
      <xdr:nvSpPr>
        <xdr:cNvPr id="301" name="楕円 300"/>
        <xdr:cNvSpPr/>
      </xdr:nvSpPr>
      <xdr:spPr>
        <a:xfrm>
          <a:off x="8699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141514</xdr:rowOff>
    </xdr:from>
    <xdr:to>
      <xdr:col>50</xdr:col>
      <xdr:colOff>114300</xdr:colOff>
      <xdr:row>84</xdr:row>
      <xdr:rowOff>152400</xdr:rowOff>
    </xdr:to>
    <xdr:cxnSp macro="">
      <xdr:nvCxnSpPr>
        <xdr:cNvPr id="302" name="直線コネクタ 301"/>
        <xdr:cNvCxnSpPr/>
      </xdr:nvCxnSpPr>
      <xdr:spPr>
        <a:xfrm>
          <a:off x="8750300" y="145433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22877</xdr:rowOff>
    </xdr:from>
    <xdr:ext cx="469744" cy="259045"/>
    <xdr:sp macro="" textlink="">
      <xdr:nvSpPr>
        <xdr:cNvPr id="303" name="n_1mainValue【福祉施設】&#10;一人当たり面積"/>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11991</xdr:rowOff>
    </xdr:from>
    <xdr:ext cx="469744" cy="259045"/>
    <xdr:sp macro="" textlink="">
      <xdr:nvSpPr>
        <xdr:cNvPr id="304" name="n_2mainValue【福祉施設】&#10;一人当たり面積"/>
        <xdr:cNvSpPr txBox="1"/>
      </xdr:nvSpPr>
      <xdr:spPr>
        <a:xfrm>
          <a:off x="85154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5" name="正方形/長方形 3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6" name="正方形/長方形 3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7" name="正方形/長方形 3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8" name="正方形/長方形 3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9" name="正方形/長方形 3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0" name="正方形/長方形 3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1" name="正方形/長方形 3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2" name="正方形/長方形 3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3" name="テキスト ボックス 3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4" name="直線コネクタ 3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15" name="テキスト ボックス 31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6" name="直線コネクタ 31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7" name="テキスト ボックス 31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8" name="直線コネクタ 31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9" name="テキスト ボックス 31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0" name="直線コネクタ 31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1" name="テキスト ボックス 32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2" name="直線コネクタ 32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3" name="テキスト ボックス 32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4" name="直線コネクタ 32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25" name="テキスト ボックス 32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6" name="直線コネクタ 32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7" name="テキスト ボックス 32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9525</xdr:rowOff>
    </xdr:to>
    <xdr:cxnSp macro="">
      <xdr:nvCxnSpPr>
        <xdr:cNvPr id="329" name="直線コネクタ 328"/>
        <xdr:cNvCxnSpPr/>
      </xdr:nvCxnSpPr>
      <xdr:spPr>
        <a:xfrm flipV="1">
          <a:off x="4634865" y="1714500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13352</xdr:rowOff>
    </xdr:from>
    <xdr:ext cx="405111" cy="259045"/>
    <xdr:sp macro="" textlink="">
      <xdr:nvSpPr>
        <xdr:cNvPr id="330" name="【市民会館】&#10;有形固定資産減価償却率最小値テキスト"/>
        <xdr:cNvSpPr txBox="1"/>
      </xdr:nvSpPr>
      <xdr:spPr>
        <a:xfrm>
          <a:off x="46736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xdr:rowOff>
    </xdr:from>
    <xdr:to>
      <xdr:col>24</xdr:col>
      <xdr:colOff>152400</xdr:colOff>
      <xdr:row>108</xdr:row>
      <xdr:rowOff>9525</xdr:rowOff>
    </xdr:to>
    <xdr:cxnSp macro="">
      <xdr:nvCxnSpPr>
        <xdr:cNvPr id="331" name="直線コネクタ 330"/>
        <xdr:cNvCxnSpPr/>
      </xdr:nvCxnSpPr>
      <xdr:spPr>
        <a:xfrm>
          <a:off x="4546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32"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33" name="直線コネクタ 33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49547</xdr:rowOff>
    </xdr:from>
    <xdr:ext cx="405111" cy="259045"/>
    <xdr:sp macro="" textlink="">
      <xdr:nvSpPr>
        <xdr:cNvPr id="334" name="【市民会館】&#10;有形固定資産減価償却率平均値テキスト"/>
        <xdr:cNvSpPr txBox="1"/>
      </xdr:nvSpPr>
      <xdr:spPr>
        <a:xfrm>
          <a:off x="4673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335" name="フローチャート: 判断 334"/>
        <xdr:cNvSpPr/>
      </xdr:nvSpPr>
      <xdr:spPr>
        <a:xfrm>
          <a:off x="4584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53975</xdr:rowOff>
    </xdr:from>
    <xdr:to>
      <xdr:col>20</xdr:col>
      <xdr:colOff>38100</xdr:colOff>
      <xdr:row>105</xdr:row>
      <xdr:rowOff>155575</xdr:rowOff>
    </xdr:to>
    <xdr:sp macro="" textlink="">
      <xdr:nvSpPr>
        <xdr:cNvPr id="336" name="フローチャート: 判断 335"/>
        <xdr:cNvSpPr/>
      </xdr:nvSpPr>
      <xdr:spPr>
        <a:xfrm>
          <a:off x="3746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146702</xdr:rowOff>
    </xdr:from>
    <xdr:ext cx="405111" cy="259045"/>
    <xdr:sp macro="" textlink="">
      <xdr:nvSpPr>
        <xdr:cNvPr id="337" name="n_1aveValue【市民会館】&#10;有形固定資産減価償却率"/>
        <xdr:cNvSpPr txBox="1"/>
      </xdr:nvSpPr>
      <xdr:spPr>
        <a:xfrm>
          <a:off x="35820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4445</xdr:rowOff>
    </xdr:from>
    <xdr:to>
      <xdr:col>15</xdr:col>
      <xdr:colOff>101600</xdr:colOff>
      <xdr:row>105</xdr:row>
      <xdr:rowOff>106045</xdr:rowOff>
    </xdr:to>
    <xdr:sp macro="" textlink="">
      <xdr:nvSpPr>
        <xdr:cNvPr id="338" name="フローチャート: 判断 337"/>
        <xdr:cNvSpPr/>
      </xdr:nvSpPr>
      <xdr:spPr>
        <a:xfrm>
          <a:off x="2857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97172</xdr:rowOff>
    </xdr:from>
    <xdr:ext cx="405111" cy="259045"/>
    <xdr:sp macro="" textlink="">
      <xdr:nvSpPr>
        <xdr:cNvPr id="339" name="n_2aveValue【市民会館】&#10;有形固定資産減価償却率"/>
        <xdr:cNvSpPr txBox="1"/>
      </xdr:nvSpPr>
      <xdr:spPr>
        <a:xfrm>
          <a:off x="2705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0" name="テキスト ボックス 33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1" name="テキスト ボックス 34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2" name="テキスト ボックス 34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3" name="テキスト ボックス 34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4" name="テキスト ボックス 34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116839</xdr:rowOff>
    </xdr:from>
    <xdr:to>
      <xdr:col>20</xdr:col>
      <xdr:colOff>38100</xdr:colOff>
      <xdr:row>104</xdr:row>
      <xdr:rowOff>46989</xdr:rowOff>
    </xdr:to>
    <xdr:sp macro="" textlink="">
      <xdr:nvSpPr>
        <xdr:cNvPr id="345" name="楕円 344"/>
        <xdr:cNvSpPr/>
      </xdr:nvSpPr>
      <xdr:spPr>
        <a:xfrm>
          <a:off x="3746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164464</xdr:rowOff>
    </xdr:from>
    <xdr:to>
      <xdr:col>15</xdr:col>
      <xdr:colOff>101600</xdr:colOff>
      <xdr:row>104</xdr:row>
      <xdr:rowOff>94614</xdr:rowOff>
    </xdr:to>
    <xdr:sp macro="" textlink="">
      <xdr:nvSpPr>
        <xdr:cNvPr id="346" name="楕円 345"/>
        <xdr:cNvSpPr/>
      </xdr:nvSpPr>
      <xdr:spPr>
        <a:xfrm>
          <a:off x="28575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167639</xdr:rowOff>
    </xdr:from>
    <xdr:to>
      <xdr:col>19</xdr:col>
      <xdr:colOff>177800</xdr:colOff>
      <xdr:row>104</xdr:row>
      <xdr:rowOff>43814</xdr:rowOff>
    </xdr:to>
    <xdr:cxnSp macro="">
      <xdr:nvCxnSpPr>
        <xdr:cNvPr id="347" name="直線コネクタ 346"/>
        <xdr:cNvCxnSpPr/>
      </xdr:nvCxnSpPr>
      <xdr:spPr>
        <a:xfrm flipV="1">
          <a:off x="2908300" y="178269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63516</xdr:rowOff>
    </xdr:from>
    <xdr:ext cx="405111" cy="259045"/>
    <xdr:sp macro="" textlink="">
      <xdr:nvSpPr>
        <xdr:cNvPr id="348" name="n_1mainValue【市民会館】&#10;有形固定資産減価償却率"/>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111141</xdr:rowOff>
    </xdr:from>
    <xdr:ext cx="405111" cy="259045"/>
    <xdr:sp macro="" textlink="">
      <xdr:nvSpPr>
        <xdr:cNvPr id="349" name="n_2mainValue【市民会館】&#10;有形固定資産減価償却率"/>
        <xdr:cNvSpPr txBox="1"/>
      </xdr:nvSpPr>
      <xdr:spPr>
        <a:xfrm>
          <a:off x="2705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8" name="テキスト ボックス 35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9" name="直線コネクタ 35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60" name="直線コネクタ 35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61" name="テキスト ボックス 360"/>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2" name="直線コネクタ 36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3" name="テキスト ボックス 36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64" name="直線コネクタ 36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65" name="テキスト ボックス 364"/>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6" name="直線コネクタ 3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7" name="テキスト ボックス 3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81914</xdr:rowOff>
    </xdr:from>
    <xdr:to>
      <xdr:col>54</xdr:col>
      <xdr:colOff>189865</xdr:colOff>
      <xdr:row>107</xdr:row>
      <xdr:rowOff>99061</xdr:rowOff>
    </xdr:to>
    <xdr:cxnSp macro="">
      <xdr:nvCxnSpPr>
        <xdr:cNvPr id="369" name="直線コネクタ 368"/>
        <xdr:cNvCxnSpPr/>
      </xdr:nvCxnSpPr>
      <xdr:spPr>
        <a:xfrm flipV="1">
          <a:off x="10476865" y="17226914"/>
          <a:ext cx="0" cy="1217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370" name="【市民会館】&#10;一人当たり面積最小値テキスト"/>
        <xdr:cNvSpPr txBox="1"/>
      </xdr:nvSpPr>
      <xdr:spPr>
        <a:xfrm>
          <a:off x="105156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371" name="直線コネクタ 370"/>
        <xdr:cNvCxnSpPr/>
      </xdr:nvCxnSpPr>
      <xdr:spPr>
        <a:xfrm>
          <a:off x="10388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28591</xdr:rowOff>
    </xdr:from>
    <xdr:ext cx="469744" cy="259045"/>
    <xdr:sp macro="" textlink="">
      <xdr:nvSpPr>
        <xdr:cNvPr id="372" name="【市民会館】&#10;一人当たり面積最大値テキスト"/>
        <xdr:cNvSpPr txBox="1"/>
      </xdr:nvSpPr>
      <xdr:spPr>
        <a:xfrm>
          <a:off x="10515600" y="1700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81914</xdr:rowOff>
    </xdr:from>
    <xdr:to>
      <xdr:col>55</xdr:col>
      <xdr:colOff>88900</xdr:colOff>
      <xdr:row>100</xdr:row>
      <xdr:rowOff>81914</xdr:rowOff>
    </xdr:to>
    <xdr:cxnSp macro="">
      <xdr:nvCxnSpPr>
        <xdr:cNvPr id="373" name="直線コネクタ 372"/>
        <xdr:cNvCxnSpPr/>
      </xdr:nvCxnSpPr>
      <xdr:spPr>
        <a:xfrm>
          <a:off x="10388600" y="1722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9541</xdr:rowOff>
    </xdr:from>
    <xdr:ext cx="469744" cy="259045"/>
    <xdr:sp macro="" textlink="">
      <xdr:nvSpPr>
        <xdr:cNvPr id="374" name="【市民会館】&#10;一人当たり面積平均値テキスト"/>
        <xdr:cNvSpPr txBox="1"/>
      </xdr:nvSpPr>
      <xdr:spPr>
        <a:xfrm>
          <a:off x="10515600" y="18011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31114</xdr:rowOff>
    </xdr:from>
    <xdr:to>
      <xdr:col>55</xdr:col>
      <xdr:colOff>50800</xdr:colOff>
      <xdr:row>105</xdr:row>
      <xdr:rowOff>132714</xdr:rowOff>
    </xdr:to>
    <xdr:sp macro="" textlink="">
      <xdr:nvSpPr>
        <xdr:cNvPr id="375" name="フローチャート: 判断 374"/>
        <xdr:cNvSpPr/>
      </xdr:nvSpPr>
      <xdr:spPr>
        <a:xfrm>
          <a:off x="104267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168275</xdr:rowOff>
    </xdr:from>
    <xdr:to>
      <xdr:col>50</xdr:col>
      <xdr:colOff>165100</xdr:colOff>
      <xdr:row>105</xdr:row>
      <xdr:rowOff>98425</xdr:rowOff>
    </xdr:to>
    <xdr:sp macro="" textlink="">
      <xdr:nvSpPr>
        <xdr:cNvPr id="376" name="フローチャート: 判断 375"/>
        <xdr:cNvSpPr/>
      </xdr:nvSpPr>
      <xdr:spPr>
        <a:xfrm>
          <a:off x="9588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89552</xdr:rowOff>
    </xdr:from>
    <xdr:ext cx="469744" cy="259045"/>
    <xdr:sp macro="" textlink="">
      <xdr:nvSpPr>
        <xdr:cNvPr id="377" name="n_1aveValue【市民会館】&#10;一人当たり面積"/>
        <xdr:cNvSpPr txBox="1"/>
      </xdr:nvSpPr>
      <xdr:spPr>
        <a:xfrm>
          <a:off x="9391727"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36830</xdr:rowOff>
    </xdr:from>
    <xdr:to>
      <xdr:col>46</xdr:col>
      <xdr:colOff>38100</xdr:colOff>
      <xdr:row>105</xdr:row>
      <xdr:rowOff>138430</xdr:rowOff>
    </xdr:to>
    <xdr:sp macro="" textlink="">
      <xdr:nvSpPr>
        <xdr:cNvPr id="378" name="フローチャート: 判断 377"/>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129557</xdr:rowOff>
    </xdr:from>
    <xdr:ext cx="469744" cy="259045"/>
    <xdr:sp macro="" textlink="">
      <xdr:nvSpPr>
        <xdr:cNvPr id="379" name="n_2ave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80" name="テキスト ボックス 37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1" name="テキスト ボックス 38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2" name="テキスト ボックス 38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3" name="テキスト ボックス 38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4" name="テキスト ボックス 38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116839</xdr:rowOff>
    </xdr:from>
    <xdr:to>
      <xdr:col>50</xdr:col>
      <xdr:colOff>165100</xdr:colOff>
      <xdr:row>102</xdr:row>
      <xdr:rowOff>46989</xdr:rowOff>
    </xdr:to>
    <xdr:sp macro="" textlink="">
      <xdr:nvSpPr>
        <xdr:cNvPr id="385" name="楕円 384"/>
        <xdr:cNvSpPr/>
      </xdr:nvSpPr>
      <xdr:spPr>
        <a:xfrm>
          <a:off x="9588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116839</xdr:rowOff>
    </xdr:from>
    <xdr:to>
      <xdr:col>46</xdr:col>
      <xdr:colOff>38100</xdr:colOff>
      <xdr:row>102</xdr:row>
      <xdr:rowOff>46989</xdr:rowOff>
    </xdr:to>
    <xdr:sp macro="" textlink="">
      <xdr:nvSpPr>
        <xdr:cNvPr id="386" name="楕円 385"/>
        <xdr:cNvSpPr/>
      </xdr:nvSpPr>
      <xdr:spPr>
        <a:xfrm>
          <a:off x="8699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167639</xdr:rowOff>
    </xdr:from>
    <xdr:to>
      <xdr:col>50</xdr:col>
      <xdr:colOff>114300</xdr:colOff>
      <xdr:row>101</xdr:row>
      <xdr:rowOff>167639</xdr:rowOff>
    </xdr:to>
    <xdr:cxnSp macro="">
      <xdr:nvCxnSpPr>
        <xdr:cNvPr id="387" name="直線コネクタ 386"/>
        <xdr:cNvCxnSpPr/>
      </xdr:nvCxnSpPr>
      <xdr:spPr>
        <a:xfrm>
          <a:off x="8750300" y="17484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100</xdr:row>
      <xdr:rowOff>63516</xdr:rowOff>
    </xdr:from>
    <xdr:ext cx="469744" cy="259045"/>
    <xdr:sp macro="" textlink="">
      <xdr:nvSpPr>
        <xdr:cNvPr id="388" name="n_1mainValue【市民会館】&#10;一人当たり面積"/>
        <xdr:cNvSpPr txBox="1"/>
      </xdr:nvSpPr>
      <xdr:spPr>
        <a:xfrm>
          <a:off x="9391727" y="1720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63516</xdr:rowOff>
    </xdr:from>
    <xdr:ext cx="469744" cy="259045"/>
    <xdr:sp macro="" textlink="">
      <xdr:nvSpPr>
        <xdr:cNvPr id="389" name="n_2mainValue【市民会館】&#10;一人当たり面積"/>
        <xdr:cNvSpPr txBox="1"/>
      </xdr:nvSpPr>
      <xdr:spPr>
        <a:xfrm>
          <a:off x="8515427" y="1720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0" name="テキスト ボックス 39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2" name="テキスト ボックス 40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2" name="テキスト ボックス 41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84365</xdr:rowOff>
    </xdr:to>
    <xdr:cxnSp macro="">
      <xdr:nvCxnSpPr>
        <xdr:cNvPr id="416" name="直線コネクタ 415"/>
        <xdr:cNvCxnSpPr/>
      </xdr:nvCxnSpPr>
      <xdr:spPr>
        <a:xfrm flipV="1">
          <a:off x="16318864" y="584671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88192</xdr:rowOff>
    </xdr:from>
    <xdr:ext cx="405111" cy="259045"/>
    <xdr:sp macro="" textlink="">
      <xdr:nvSpPr>
        <xdr:cNvPr id="417" name="【一般廃棄物処理施設】&#10;有形固定資産減価償却率最小値テキスト"/>
        <xdr:cNvSpPr txBox="1"/>
      </xdr:nvSpPr>
      <xdr:spPr>
        <a:xfrm>
          <a:off x="16357600" y="711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84365</xdr:rowOff>
    </xdr:from>
    <xdr:to>
      <xdr:col>86</xdr:col>
      <xdr:colOff>25400</xdr:colOff>
      <xdr:row>41</xdr:row>
      <xdr:rowOff>84365</xdr:rowOff>
    </xdr:to>
    <xdr:cxnSp macro="">
      <xdr:nvCxnSpPr>
        <xdr:cNvPr id="418" name="直線コネクタ 417"/>
        <xdr:cNvCxnSpPr/>
      </xdr:nvCxnSpPr>
      <xdr:spPr>
        <a:xfrm>
          <a:off x="16230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19"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20" name="直線コネクタ 419"/>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83837</xdr:rowOff>
    </xdr:from>
    <xdr:ext cx="405111" cy="259045"/>
    <xdr:sp macro="" textlink="">
      <xdr:nvSpPr>
        <xdr:cNvPr id="421" name="【一般廃棄物処理施設】&#10;有形固定資産減価償却率平均値テキスト"/>
        <xdr:cNvSpPr txBox="1"/>
      </xdr:nvSpPr>
      <xdr:spPr>
        <a:xfrm>
          <a:off x="16357600" y="6084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422" name="フローチャート: 判断 421"/>
        <xdr:cNvSpPr/>
      </xdr:nvSpPr>
      <xdr:spPr>
        <a:xfrm>
          <a:off x="162687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9072</xdr:rowOff>
    </xdr:from>
    <xdr:to>
      <xdr:col>81</xdr:col>
      <xdr:colOff>101600</xdr:colOff>
      <xdr:row>36</xdr:row>
      <xdr:rowOff>110672</xdr:rowOff>
    </xdr:to>
    <xdr:sp macro="" textlink="">
      <xdr:nvSpPr>
        <xdr:cNvPr id="423" name="フローチャート: 判断 422"/>
        <xdr:cNvSpPr/>
      </xdr:nvSpPr>
      <xdr:spPr>
        <a:xfrm>
          <a:off x="15430500" y="618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127199</xdr:rowOff>
    </xdr:from>
    <xdr:ext cx="405111" cy="259045"/>
    <xdr:sp macro="" textlink="">
      <xdr:nvSpPr>
        <xdr:cNvPr id="424" name="n_1aveValue【一般廃棄物処理施設】&#10;有形固定資産減価償却率"/>
        <xdr:cNvSpPr txBox="1"/>
      </xdr:nvSpPr>
      <xdr:spPr>
        <a:xfrm>
          <a:off x="152660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31931</xdr:rowOff>
    </xdr:from>
    <xdr:to>
      <xdr:col>76</xdr:col>
      <xdr:colOff>165100</xdr:colOff>
      <xdr:row>36</xdr:row>
      <xdr:rowOff>133531</xdr:rowOff>
    </xdr:to>
    <xdr:sp macro="" textlink="">
      <xdr:nvSpPr>
        <xdr:cNvPr id="425" name="フローチャート: 判断 424"/>
        <xdr:cNvSpPr/>
      </xdr:nvSpPr>
      <xdr:spPr>
        <a:xfrm>
          <a:off x="14541500" y="620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150058</xdr:rowOff>
    </xdr:from>
    <xdr:ext cx="405111" cy="259045"/>
    <xdr:sp macro="" textlink="">
      <xdr:nvSpPr>
        <xdr:cNvPr id="426" name="n_2aveValue【一般廃棄物処理施設】&#10;有形固定資産減価償却率"/>
        <xdr:cNvSpPr txBox="1"/>
      </xdr:nvSpPr>
      <xdr:spPr>
        <a:xfrm>
          <a:off x="143897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41728</xdr:rowOff>
    </xdr:from>
    <xdr:to>
      <xdr:col>81</xdr:col>
      <xdr:colOff>101600</xdr:colOff>
      <xdr:row>38</xdr:row>
      <xdr:rowOff>143328</xdr:rowOff>
    </xdr:to>
    <xdr:sp macro="" textlink="">
      <xdr:nvSpPr>
        <xdr:cNvPr id="432" name="楕円 431"/>
        <xdr:cNvSpPr/>
      </xdr:nvSpPr>
      <xdr:spPr>
        <a:xfrm>
          <a:off x="15430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13970</xdr:rowOff>
    </xdr:from>
    <xdr:to>
      <xdr:col>76</xdr:col>
      <xdr:colOff>165100</xdr:colOff>
      <xdr:row>41</xdr:row>
      <xdr:rowOff>115570</xdr:rowOff>
    </xdr:to>
    <xdr:sp macro="" textlink="">
      <xdr:nvSpPr>
        <xdr:cNvPr id="433" name="楕円 432"/>
        <xdr:cNvSpPr/>
      </xdr:nvSpPr>
      <xdr:spPr>
        <a:xfrm>
          <a:off x="14541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92528</xdr:rowOff>
    </xdr:from>
    <xdr:to>
      <xdr:col>81</xdr:col>
      <xdr:colOff>50800</xdr:colOff>
      <xdr:row>41</xdr:row>
      <xdr:rowOff>64770</xdr:rowOff>
    </xdr:to>
    <xdr:cxnSp macro="">
      <xdr:nvCxnSpPr>
        <xdr:cNvPr id="434" name="直線コネクタ 433"/>
        <xdr:cNvCxnSpPr/>
      </xdr:nvCxnSpPr>
      <xdr:spPr>
        <a:xfrm flipV="1">
          <a:off x="14592300" y="6607628"/>
          <a:ext cx="889000" cy="48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134455</xdr:rowOff>
    </xdr:from>
    <xdr:ext cx="405111" cy="259045"/>
    <xdr:sp macro="" textlink="">
      <xdr:nvSpPr>
        <xdr:cNvPr id="435" name="n_1mainValue【一般廃棄物処理施設】&#10;有形固定資産減価償却率"/>
        <xdr:cNvSpPr txBox="1"/>
      </xdr:nvSpPr>
      <xdr:spPr>
        <a:xfrm>
          <a:off x="15266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106697</xdr:rowOff>
    </xdr:from>
    <xdr:ext cx="405111" cy="259045"/>
    <xdr:sp macro="" textlink="">
      <xdr:nvSpPr>
        <xdr:cNvPr id="436" name="n_2mainValue【一般廃棄物処理施設】&#10;有形固定資産減価償却率"/>
        <xdr:cNvSpPr txBox="1"/>
      </xdr:nvSpPr>
      <xdr:spPr>
        <a:xfrm>
          <a:off x="14389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447" name="テキスト ボックス 446"/>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48" name="直線コネクタ 44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449" name="テキスト ボックス 448"/>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0" name="直線コネクタ 44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51" name="テキスト ボックス 45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2" name="直線コネクタ 45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53" name="テキスト ボックス 452"/>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4" name="直線コネクタ 45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55" name="テキスト ボックス 454"/>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6" name="直線コネクタ 45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7" name="テキスト ボックス 45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8" name="直線コネクタ 45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9" name="テキスト ボックス 45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90887</xdr:rowOff>
    </xdr:from>
    <xdr:to>
      <xdr:col>116</xdr:col>
      <xdr:colOff>62864</xdr:colOff>
      <xdr:row>42</xdr:row>
      <xdr:rowOff>28461</xdr:rowOff>
    </xdr:to>
    <xdr:cxnSp macro="">
      <xdr:nvCxnSpPr>
        <xdr:cNvPr id="461" name="直線コネクタ 460"/>
        <xdr:cNvCxnSpPr/>
      </xdr:nvCxnSpPr>
      <xdr:spPr>
        <a:xfrm flipV="1">
          <a:off x="22160864" y="5748737"/>
          <a:ext cx="0" cy="1480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32288</xdr:rowOff>
    </xdr:from>
    <xdr:ext cx="534377" cy="259045"/>
    <xdr:sp macro="" textlink="">
      <xdr:nvSpPr>
        <xdr:cNvPr id="462" name="【一般廃棄物処理施設】&#10;一人当たり有形固定資産（償却資産）額最小値テキスト"/>
        <xdr:cNvSpPr txBox="1"/>
      </xdr:nvSpPr>
      <xdr:spPr>
        <a:xfrm>
          <a:off x="22199600" y="72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28461</xdr:rowOff>
    </xdr:from>
    <xdr:to>
      <xdr:col>116</xdr:col>
      <xdr:colOff>152400</xdr:colOff>
      <xdr:row>42</xdr:row>
      <xdr:rowOff>28461</xdr:rowOff>
    </xdr:to>
    <xdr:cxnSp macro="">
      <xdr:nvCxnSpPr>
        <xdr:cNvPr id="463" name="直線コネクタ 462"/>
        <xdr:cNvCxnSpPr/>
      </xdr:nvCxnSpPr>
      <xdr:spPr>
        <a:xfrm>
          <a:off x="22072600" y="72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37564</xdr:rowOff>
    </xdr:from>
    <xdr:ext cx="534377" cy="259045"/>
    <xdr:sp macro="" textlink="">
      <xdr:nvSpPr>
        <xdr:cNvPr id="464" name="【一般廃棄物処理施設】&#10;一人当たり有形固定資産（償却資産）額最大値テキスト"/>
        <xdr:cNvSpPr txBox="1"/>
      </xdr:nvSpPr>
      <xdr:spPr>
        <a:xfrm>
          <a:off x="22199600" y="552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90887</xdr:rowOff>
    </xdr:from>
    <xdr:to>
      <xdr:col>116</xdr:col>
      <xdr:colOff>152400</xdr:colOff>
      <xdr:row>33</xdr:row>
      <xdr:rowOff>90887</xdr:rowOff>
    </xdr:to>
    <xdr:cxnSp macro="">
      <xdr:nvCxnSpPr>
        <xdr:cNvPr id="465" name="直線コネクタ 464"/>
        <xdr:cNvCxnSpPr/>
      </xdr:nvCxnSpPr>
      <xdr:spPr>
        <a:xfrm>
          <a:off x="22072600" y="574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70750</xdr:rowOff>
    </xdr:from>
    <xdr:ext cx="534377" cy="259045"/>
    <xdr:sp macro="" textlink="">
      <xdr:nvSpPr>
        <xdr:cNvPr id="466" name="【一般廃棄物処理施設】&#10;一人当たり有形固定資産（償却資産）額平均値テキスト"/>
        <xdr:cNvSpPr txBox="1"/>
      </xdr:nvSpPr>
      <xdr:spPr>
        <a:xfrm>
          <a:off x="22199600" y="6414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92323</xdr:rowOff>
    </xdr:from>
    <xdr:to>
      <xdr:col>116</xdr:col>
      <xdr:colOff>114300</xdr:colOff>
      <xdr:row>38</xdr:row>
      <xdr:rowOff>22473</xdr:rowOff>
    </xdr:to>
    <xdr:sp macro="" textlink="">
      <xdr:nvSpPr>
        <xdr:cNvPr id="467" name="フローチャート: 判断 466"/>
        <xdr:cNvSpPr/>
      </xdr:nvSpPr>
      <xdr:spPr>
        <a:xfrm>
          <a:off x="22110700" y="643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87160</xdr:rowOff>
    </xdr:from>
    <xdr:to>
      <xdr:col>112</xdr:col>
      <xdr:colOff>38100</xdr:colOff>
      <xdr:row>38</xdr:row>
      <xdr:rowOff>17311</xdr:rowOff>
    </xdr:to>
    <xdr:sp macro="" textlink="">
      <xdr:nvSpPr>
        <xdr:cNvPr id="468" name="フローチャート: 判断 467"/>
        <xdr:cNvSpPr/>
      </xdr:nvSpPr>
      <xdr:spPr>
        <a:xfrm>
          <a:off x="21272500" y="6430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33837</xdr:rowOff>
    </xdr:from>
    <xdr:ext cx="534377" cy="259045"/>
    <xdr:sp macro="" textlink="">
      <xdr:nvSpPr>
        <xdr:cNvPr id="469" name="n_1aveValue【一般廃棄物処理施設】&#10;一人当たり有形固定資産（償却資産）額"/>
        <xdr:cNvSpPr txBox="1"/>
      </xdr:nvSpPr>
      <xdr:spPr>
        <a:xfrm>
          <a:off x="21043411" y="62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141910</xdr:rowOff>
    </xdr:from>
    <xdr:to>
      <xdr:col>107</xdr:col>
      <xdr:colOff>101600</xdr:colOff>
      <xdr:row>37</xdr:row>
      <xdr:rowOff>72060</xdr:rowOff>
    </xdr:to>
    <xdr:sp macro="" textlink="">
      <xdr:nvSpPr>
        <xdr:cNvPr id="470" name="フローチャート: 判断 469"/>
        <xdr:cNvSpPr/>
      </xdr:nvSpPr>
      <xdr:spPr>
        <a:xfrm>
          <a:off x="20383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88587</xdr:rowOff>
    </xdr:from>
    <xdr:ext cx="534377" cy="259045"/>
    <xdr:sp macro="" textlink="">
      <xdr:nvSpPr>
        <xdr:cNvPr id="471" name="n_2aveValue【一般廃棄物処理施設】&#10;一人当たり有形固定資産（償却資産）額"/>
        <xdr:cNvSpPr txBox="1"/>
      </xdr:nvSpPr>
      <xdr:spPr>
        <a:xfrm>
          <a:off x="20167111" y="60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72" name="テキスト ボックス 47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3" name="テキスト ボックス 47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4" name="テキスト ボックス 47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5" name="テキスト ボックス 47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6" name="テキスト ボックス 47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115964</xdr:rowOff>
    </xdr:from>
    <xdr:to>
      <xdr:col>112</xdr:col>
      <xdr:colOff>38100</xdr:colOff>
      <xdr:row>38</xdr:row>
      <xdr:rowOff>46113</xdr:rowOff>
    </xdr:to>
    <xdr:sp macro="" textlink="">
      <xdr:nvSpPr>
        <xdr:cNvPr id="477" name="楕円 476"/>
        <xdr:cNvSpPr/>
      </xdr:nvSpPr>
      <xdr:spPr>
        <a:xfrm>
          <a:off x="21272500" y="6459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159283</xdr:rowOff>
    </xdr:from>
    <xdr:to>
      <xdr:col>107</xdr:col>
      <xdr:colOff>101600</xdr:colOff>
      <xdr:row>40</xdr:row>
      <xdr:rowOff>89433</xdr:rowOff>
    </xdr:to>
    <xdr:sp macro="" textlink="">
      <xdr:nvSpPr>
        <xdr:cNvPr id="478" name="楕円 477"/>
        <xdr:cNvSpPr/>
      </xdr:nvSpPr>
      <xdr:spPr>
        <a:xfrm>
          <a:off x="20383500" y="684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166763</xdr:rowOff>
    </xdr:from>
    <xdr:to>
      <xdr:col>111</xdr:col>
      <xdr:colOff>177800</xdr:colOff>
      <xdr:row>40</xdr:row>
      <xdr:rowOff>38633</xdr:rowOff>
    </xdr:to>
    <xdr:cxnSp macro="">
      <xdr:nvCxnSpPr>
        <xdr:cNvPr id="479" name="直線コネクタ 478"/>
        <xdr:cNvCxnSpPr/>
      </xdr:nvCxnSpPr>
      <xdr:spPr>
        <a:xfrm flipV="1">
          <a:off x="20434300" y="6510413"/>
          <a:ext cx="889000" cy="38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37240</xdr:rowOff>
    </xdr:from>
    <xdr:ext cx="534377" cy="259045"/>
    <xdr:sp macro="" textlink="">
      <xdr:nvSpPr>
        <xdr:cNvPr id="480" name="n_1mainValue【一般廃棄物処理施設】&#10;一人当たり有形固定資産（償却資産）額"/>
        <xdr:cNvSpPr txBox="1"/>
      </xdr:nvSpPr>
      <xdr:spPr>
        <a:xfrm>
          <a:off x="21043411" y="655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80560</xdr:rowOff>
    </xdr:from>
    <xdr:ext cx="534377" cy="259045"/>
    <xdr:sp macro="" textlink="">
      <xdr:nvSpPr>
        <xdr:cNvPr id="481" name="n_2mainValue【一般廃棄物処理施設】&#10;一人当たり有形固定資産（償却資産）額"/>
        <xdr:cNvSpPr txBox="1"/>
      </xdr:nvSpPr>
      <xdr:spPr>
        <a:xfrm>
          <a:off x="20167111" y="69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2" name="テキスト ボックス 49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3" name="直線コネクタ 4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4" name="テキスト ボックス 4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5" name="直線コネクタ 4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6" name="テキスト ボックス 4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7" name="直線コネクタ 4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8" name="テキスト ボックス 4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9" name="直線コネクタ 4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0" name="テキスト ボックス 4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1" name="直線コネクタ 5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2" name="テキスト ボックス 50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83820</xdr:rowOff>
    </xdr:to>
    <xdr:cxnSp macro="">
      <xdr:nvCxnSpPr>
        <xdr:cNvPr id="506" name="直線コネクタ 505"/>
        <xdr:cNvCxnSpPr/>
      </xdr:nvCxnSpPr>
      <xdr:spPr>
        <a:xfrm flipV="1">
          <a:off x="16318864" y="95669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87647</xdr:rowOff>
    </xdr:from>
    <xdr:ext cx="405111" cy="259045"/>
    <xdr:sp macro="" textlink="">
      <xdr:nvSpPr>
        <xdr:cNvPr id="507" name="【保健センター・保健所】&#10;有形固定資産減価償却率最小値テキスト"/>
        <xdr:cNvSpPr txBox="1"/>
      </xdr:nvSpPr>
      <xdr:spPr>
        <a:xfrm>
          <a:off x="16357600"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83820</xdr:rowOff>
    </xdr:from>
    <xdr:to>
      <xdr:col>86</xdr:col>
      <xdr:colOff>25400</xdr:colOff>
      <xdr:row>63</xdr:row>
      <xdr:rowOff>83820</xdr:rowOff>
    </xdr:to>
    <xdr:cxnSp macro="">
      <xdr:nvCxnSpPr>
        <xdr:cNvPr id="508" name="直線コネクタ 507"/>
        <xdr:cNvCxnSpPr/>
      </xdr:nvCxnSpPr>
      <xdr:spPr>
        <a:xfrm>
          <a:off x="16230600" y="1088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09" name="【保健センター・保健所】&#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10" name="直線コネクタ 509"/>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83837</xdr:rowOff>
    </xdr:from>
    <xdr:ext cx="405111" cy="259045"/>
    <xdr:sp macro="" textlink="">
      <xdr:nvSpPr>
        <xdr:cNvPr id="511" name="【保健センター・保健所】&#10;有形固定資産減価償却率平均値テキスト"/>
        <xdr:cNvSpPr txBox="1"/>
      </xdr:nvSpPr>
      <xdr:spPr>
        <a:xfrm>
          <a:off x="16357600" y="10370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512" name="フローチャート: 判断 511"/>
        <xdr:cNvSpPr/>
      </xdr:nvSpPr>
      <xdr:spPr>
        <a:xfrm>
          <a:off x="162687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170180</xdr:rowOff>
    </xdr:from>
    <xdr:to>
      <xdr:col>81</xdr:col>
      <xdr:colOff>101600</xdr:colOff>
      <xdr:row>61</xdr:row>
      <xdr:rowOff>100330</xdr:rowOff>
    </xdr:to>
    <xdr:sp macro="" textlink="">
      <xdr:nvSpPr>
        <xdr:cNvPr id="513" name="フローチャート: 判断 512"/>
        <xdr:cNvSpPr/>
      </xdr:nvSpPr>
      <xdr:spPr>
        <a:xfrm>
          <a:off x="15430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91457</xdr:rowOff>
    </xdr:from>
    <xdr:ext cx="405111" cy="259045"/>
    <xdr:sp macro="" textlink="">
      <xdr:nvSpPr>
        <xdr:cNvPr id="514" name="n_1aveValue【保健センター・保健所】&#10;有形固定資産減価償却率"/>
        <xdr:cNvSpPr txBox="1"/>
      </xdr:nvSpPr>
      <xdr:spPr>
        <a:xfrm>
          <a:off x="15266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105410</xdr:rowOff>
    </xdr:from>
    <xdr:to>
      <xdr:col>76</xdr:col>
      <xdr:colOff>165100</xdr:colOff>
      <xdr:row>60</xdr:row>
      <xdr:rowOff>35560</xdr:rowOff>
    </xdr:to>
    <xdr:sp macro="" textlink="">
      <xdr:nvSpPr>
        <xdr:cNvPr id="515" name="フローチャート: 判断 514"/>
        <xdr:cNvSpPr/>
      </xdr:nvSpPr>
      <xdr:spPr>
        <a:xfrm>
          <a:off x="14541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52087</xdr:rowOff>
    </xdr:from>
    <xdr:ext cx="405111" cy="259045"/>
    <xdr:sp macro="" textlink="">
      <xdr:nvSpPr>
        <xdr:cNvPr id="516" name="n_2aveValue【保健センター・保健所】&#10;有形固定資産減価償却率"/>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7" name="テキスト ボックス 5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xdr:rowOff>
    </xdr:from>
    <xdr:to>
      <xdr:col>81</xdr:col>
      <xdr:colOff>101600</xdr:colOff>
      <xdr:row>60</xdr:row>
      <xdr:rowOff>104140</xdr:rowOff>
    </xdr:to>
    <xdr:sp macro="" textlink="">
      <xdr:nvSpPr>
        <xdr:cNvPr id="522" name="楕円 521"/>
        <xdr:cNvSpPr/>
      </xdr:nvSpPr>
      <xdr:spPr>
        <a:xfrm>
          <a:off x="15430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25400</xdr:rowOff>
    </xdr:from>
    <xdr:to>
      <xdr:col>76</xdr:col>
      <xdr:colOff>165100</xdr:colOff>
      <xdr:row>61</xdr:row>
      <xdr:rowOff>127000</xdr:rowOff>
    </xdr:to>
    <xdr:sp macro="" textlink="">
      <xdr:nvSpPr>
        <xdr:cNvPr id="523" name="楕円 522"/>
        <xdr:cNvSpPr/>
      </xdr:nvSpPr>
      <xdr:spPr>
        <a:xfrm>
          <a:off x="14541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53340</xdr:rowOff>
    </xdr:from>
    <xdr:to>
      <xdr:col>81</xdr:col>
      <xdr:colOff>50800</xdr:colOff>
      <xdr:row>61</xdr:row>
      <xdr:rowOff>76200</xdr:rowOff>
    </xdr:to>
    <xdr:cxnSp macro="">
      <xdr:nvCxnSpPr>
        <xdr:cNvPr id="524" name="直線コネクタ 523"/>
        <xdr:cNvCxnSpPr/>
      </xdr:nvCxnSpPr>
      <xdr:spPr>
        <a:xfrm flipV="1">
          <a:off x="14592300" y="1034034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525" name="n_1mainValue【保健センター・保健所】&#10;有形固定資産減価償却率"/>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118127</xdr:rowOff>
    </xdr:from>
    <xdr:ext cx="405111" cy="259045"/>
    <xdr:sp macro="" textlink="">
      <xdr:nvSpPr>
        <xdr:cNvPr id="526" name="n_2mainValue【保健センター・保健所】&#10;有形固定資産減価償却率"/>
        <xdr:cNvSpPr txBox="1"/>
      </xdr:nvSpPr>
      <xdr:spPr>
        <a:xfrm>
          <a:off x="14389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7" name="直線コネクタ 53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8" name="テキスト ボックス 53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9" name="直線コネクタ 53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0" name="テキスト ボックス 53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1" name="直線コネクタ 54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2" name="テキスト ボックス 54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3" name="直線コネクタ 54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4" name="テキスト ボックス 54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5" name="直線コネクタ 54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6" name="テキスト ボックス 54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550" name="直線コネクタ 549"/>
        <xdr:cNvCxnSpPr/>
      </xdr:nvCxnSpPr>
      <xdr:spPr>
        <a:xfrm flipV="1">
          <a:off x="22160864" y="956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551" name="【保健センター・保健所】&#10;一人当たり面積最小値テキスト"/>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552" name="直線コネクタ 551"/>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553" name="【保健センター・保健所】&#10;一人当たり面積最大値テキスト"/>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554" name="直線コネクタ 553"/>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80027</xdr:rowOff>
    </xdr:from>
    <xdr:ext cx="469744" cy="259045"/>
    <xdr:sp macro="" textlink="">
      <xdr:nvSpPr>
        <xdr:cNvPr id="555" name="【保健センター・保健所】&#10;一人当たり面積平均値テキスト"/>
        <xdr:cNvSpPr txBox="1"/>
      </xdr:nvSpPr>
      <xdr:spPr>
        <a:xfrm>
          <a:off x="22199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556" name="フローチャート: 判断 555"/>
        <xdr:cNvSpPr/>
      </xdr:nvSpPr>
      <xdr:spPr>
        <a:xfrm>
          <a:off x="22110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57" name="フローチャート: 判断 556"/>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124477</xdr:rowOff>
    </xdr:from>
    <xdr:ext cx="469744" cy="259045"/>
    <xdr:sp macro="" textlink="">
      <xdr:nvSpPr>
        <xdr:cNvPr id="558"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101600</xdr:rowOff>
    </xdr:from>
    <xdr:to>
      <xdr:col>107</xdr:col>
      <xdr:colOff>101600</xdr:colOff>
      <xdr:row>61</xdr:row>
      <xdr:rowOff>31750</xdr:rowOff>
    </xdr:to>
    <xdr:sp macro="" textlink="">
      <xdr:nvSpPr>
        <xdr:cNvPr id="559" name="フローチャート: 判断 558"/>
        <xdr:cNvSpPr/>
      </xdr:nvSpPr>
      <xdr:spPr>
        <a:xfrm>
          <a:off x="20383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48277</xdr:rowOff>
    </xdr:from>
    <xdr:ext cx="469744" cy="259045"/>
    <xdr:sp macro="" textlink="">
      <xdr:nvSpPr>
        <xdr:cNvPr id="560" name="n_2aveValue【保健センター・保健所】&#10;一人当たり面積"/>
        <xdr:cNvSpPr txBox="1"/>
      </xdr:nvSpPr>
      <xdr:spPr>
        <a:xfrm>
          <a:off x="20199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61" name="テキスト ボックス 5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2" name="テキスト ボックス 5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3" name="テキスト ボックス 5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4" name="テキスト ボックス 5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5" name="テキスト ボックス 5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566" name="楕円 565"/>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82550</xdr:rowOff>
    </xdr:from>
    <xdr:to>
      <xdr:col>107</xdr:col>
      <xdr:colOff>101600</xdr:colOff>
      <xdr:row>64</xdr:row>
      <xdr:rowOff>12700</xdr:rowOff>
    </xdr:to>
    <xdr:sp macro="" textlink="">
      <xdr:nvSpPr>
        <xdr:cNvPr id="567" name="楕円 566"/>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568" name="直線コネクタ 567"/>
        <xdr:cNvCxnSpPr/>
      </xdr:nvCxnSpPr>
      <xdr:spPr>
        <a:xfrm>
          <a:off x="20434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3827</xdr:rowOff>
    </xdr:from>
    <xdr:ext cx="469744" cy="259045"/>
    <xdr:sp macro="" textlink="">
      <xdr:nvSpPr>
        <xdr:cNvPr id="569" name="n_1mainValue【保健センター・保健所】&#10;一人当たり面積"/>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570" name="n_2mainValue【保健センター・保健所】&#10;一人当たり面積"/>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1" name="テキスト ボックス 58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2" name="直線コネクタ 58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3" name="テキスト ボックス 58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4" name="直線コネクタ 58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5" name="テキスト ボックス 58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6" name="直線コネクタ 58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7" name="テキスト ボックス 58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8" name="直線コネクタ 58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9" name="テキスト ボックス 58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0" name="直線コネクタ 58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1" name="テキスト ボックス 59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93" name="テキスト ボックス 59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144780</xdr:rowOff>
    </xdr:from>
    <xdr:to>
      <xdr:col>85</xdr:col>
      <xdr:colOff>126364</xdr:colOff>
      <xdr:row>85</xdr:row>
      <xdr:rowOff>148589</xdr:rowOff>
    </xdr:to>
    <xdr:cxnSp macro="">
      <xdr:nvCxnSpPr>
        <xdr:cNvPr id="595" name="直線コネクタ 594"/>
        <xdr:cNvCxnSpPr/>
      </xdr:nvCxnSpPr>
      <xdr:spPr>
        <a:xfrm flipV="1">
          <a:off x="16318864" y="13346430"/>
          <a:ext cx="0" cy="137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152416</xdr:rowOff>
    </xdr:from>
    <xdr:ext cx="405111" cy="259045"/>
    <xdr:sp macro="" textlink="">
      <xdr:nvSpPr>
        <xdr:cNvPr id="596" name="【消防施設】&#10;有形固定資産減価償却率最小値テキスト"/>
        <xdr:cNvSpPr txBox="1"/>
      </xdr:nvSpPr>
      <xdr:spPr>
        <a:xfrm>
          <a:off x="16357600"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148589</xdr:rowOff>
    </xdr:from>
    <xdr:to>
      <xdr:col>86</xdr:col>
      <xdr:colOff>25400</xdr:colOff>
      <xdr:row>85</xdr:row>
      <xdr:rowOff>148589</xdr:rowOff>
    </xdr:to>
    <xdr:cxnSp macro="">
      <xdr:nvCxnSpPr>
        <xdr:cNvPr id="597" name="直線コネクタ 596"/>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91457</xdr:rowOff>
    </xdr:from>
    <xdr:ext cx="405111" cy="259045"/>
    <xdr:sp macro="" textlink="">
      <xdr:nvSpPr>
        <xdr:cNvPr id="598" name="【消防施設】&#10;有形固定資産減価償却率最大値テキスト"/>
        <xdr:cNvSpPr txBox="1"/>
      </xdr:nvSpPr>
      <xdr:spPr>
        <a:xfrm>
          <a:off x="16357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144780</xdr:rowOff>
    </xdr:from>
    <xdr:to>
      <xdr:col>86</xdr:col>
      <xdr:colOff>25400</xdr:colOff>
      <xdr:row>77</xdr:row>
      <xdr:rowOff>144780</xdr:rowOff>
    </xdr:to>
    <xdr:cxnSp macro="">
      <xdr:nvCxnSpPr>
        <xdr:cNvPr id="599" name="直線コネクタ 598"/>
        <xdr:cNvCxnSpPr/>
      </xdr:nvCxnSpPr>
      <xdr:spPr>
        <a:xfrm>
          <a:off x="16230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30497</xdr:rowOff>
    </xdr:from>
    <xdr:ext cx="405111" cy="259045"/>
    <xdr:sp macro="" textlink="">
      <xdr:nvSpPr>
        <xdr:cNvPr id="600" name="【消防施設】&#10;有形固定資産減価償却率平均値テキスト"/>
        <xdr:cNvSpPr txBox="1"/>
      </xdr:nvSpPr>
      <xdr:spPr>
        <a:xfrm>
          <a:off x="16357600" y="13917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52070</xdr:rowOff>
    </xdr:from>
    <xdr:to>
      <xdr:col>85</xdr:col>
      <xdr:colOff>177800</xdr:colOff>
      <xdr:row>81</xdr:row>
      <xdr:rowOff>153670</xdr:rowOff>
    </xdr:to>
    <xdr:sp macro="" textlink="">
      <xdr:nvSpPr>
        <xdr:cNvPr id="601" name="フローチャート: 判断 600"/>
        <xdr:cNvSpPr/>
      </xdr:nvSpPr>
      <xdr:spPr>
        <a:xfrm>
          <a:off x="16268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602" name="フローチャート: 判断 601"/>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106697</xdr:rowOff>
    </xdr:from>
    <xdr:ext cx="405111" cy="259045"/>
    <xdr:sp macro="" textlink="">
      <xdr:nvSpPr>
        <xdr:cNvPr id="603" name="n_1aveValue【消防施設】&#10;有形固定資産減価償却率"/>
        <xdr:cNvSpPr txBox="1"/>
      </xdr:nvSpPr>
      <xdr:spPr>
        <a:xfrm>
          <a:off x="152660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139700</xdr:rowOff>
    </xdr:from>
    <xdr:to>
      <xdr:col>76</xdr:col>
      <xdr:colOff>165100</xdr:colOff>
      <xdr:row>82</xdr:row>
      <xdr:rowOff>69850</xdr:rowOff>
    </xdr:to>
    <xdr:sp macro="" textlink="">
      <xdr:nvSpPr>
        <xdr:cNvPr id="604" name="フローチャート: 判断 603"/>
        <xdr:cNvSpPr/>
      </xdr:nvSpPr>
      <xdr:spPr>
        <a:xfrm>
          <a:off x="14541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60977</xdr:rowOff>
    </xdr:from>
    <xdr:ext cx="405111" cy="259045"/>
    <xdr:sp macro="" textlink="">
      <xdr:nvSpPr>
        <xdr:cNvPr id="605" name="n_2aveValue【消防施設】&#10;有形固定資産減価償却率"/>
        <xdr:cNvSpPr txBox="1"/>
      </xdr:nvSpPr>
      <xdr:spPr>
        <a:xfrm>
          <a:off x="14389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6" name="テキスト ボックス 6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7" name="テキスト ボックス 6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8" name="テキスト ボックス 6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9" name="テキスト ボックス 6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0" name="テキスト ボックス 6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128270</xdr:rowOff>
    </xdr:from>
    <xdr:to>
      <xdr:col>81</xdr:col>
      <xdr:colOff>101600</xdr:colOff>
      <xdr:row>81</xdr:row>
      <xdr:rowOff>58420</xdr:rowOff>
    </xdr:to>
    <xdr:sp macro="" textlink="">
      <xdr:nvSpPr>
        <xdr:cNvPr id="611" name="楕円 610"/>
        <xdr:cNvSpPr/>
      </xdr:nvSpPr>
      <xdr:spPr>
        <a:xfrm>
          <a:off x="15430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2539</xdr:rowOff>
    </xdr:from>
    <xdr:to>
      <xdr:col>76</xdr:col>
      <xdr:colOff>165100</xdr:colOff>
      <xdr:row>81</xdr:row>
      <xdr:rowOff>104139</xdr:rowOff>
    </xdr:to>
    <xdr:sp macro="" textlink="">
      <xdr:nvSpPr>
        <xdr:cNvPr id="612" name="楕円 611"/>
        <xdr:cNvSpPr/>
      </xdr:nvSpPr>
      <xdr:spPr>
        <a:xfrm>
          <a:off x="14541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7620</xdr:rowOff>
    </xdr:from>
    <xdr:to>
      <xdr:col>81</xdr:col>
      <xdr:colOff>50800</xdr:colOff>
      <xdr:row>81</xdr:row>
      <xdr:rowOff>53339</xdr:rowOff>
    </xdr:to>
    <xdr:cxnSp macro="">
      <xdr:nvCxnSpPr>
        <xdr:cNvPr id="613" name="直線コネクタ 612"/>
        <xdr:cNvCxnSpPr/>
      </xdr:nvCxnSpPr>
      <xdr:spPr>
        <a:xfrm flipV="1">
          <a:off x="14592300" y="138950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74947</xdr:rowOff>
    </xdr:from>
    <xdr:ext cx="405111" cy="259045"/>
    <xdr:sp macro="" textlink="">
      <xdr:nvSpPr>
        <xdr:cNvPr id="614" name="n_1mainValue【消防施設】&#10;有形固定資産減価償却率"/>
        <xdr:cNvSpPr txBox="1"/>
      </xdr:nvSpPr>
      <xdr:spPr>
        <a:xfrm>
          <a:off x="15266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120666</xdr:rowOff>
    </xdr:from>
    <xdr:ext cx="405111" cy="259045"/>
    <xdr:sp macro="" textlink="">
      <xdr:nvSpPr>
        <xdr:cNvPr id="615" name="n_2mainValue【消防施設】&#10;有形固定資産減価償却率"/>
        <xdr:cNvSpPr txBox="1"/>
      </xdr:nvSpPr>
      <xdr:spPr>
        <a:xfrm>
          <a:off x="14389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6" name="正方形/長方形 6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7" name="正方形/長方形 6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8" name="正方形/長方形 6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9" name="正方形/長方形 6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0" name="正方形/長方形 6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1" name="正方形/長方形 6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2" name="正方形/長方形 6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3" name="正方形/長方形 6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4" name="テキスト ボックス 6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5" name="直線コネクタ 6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26" name="テキスト ボックス 62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27" name="直線コネクタ 62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8" name="テキスト ボックス 62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9" name="直線コネクタ 62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0" name="テキスト ボックス 62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1" name="直線コネクタ 63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2" name="テキスト ボックス 63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3" name="直線コネクタ 63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4" name="テキスト ボックス 63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5" name="直線コネクタ 63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6" name="テキスト ボックス 63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7" name="直線コネクタ 6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8" name="テキスト ボックス 6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158750</xdr:rowOff>
    </xdr:from>
    <xdr:to>
      <xdr:col>116</xdr:col>
      <xdr:colOff>62864</xdr:colOff>
      <xdr:row>87</xdr:row>
      <xdr:rowOff>6350</xdr:rowOff>
    </xdr:to>
    <xdr:cxnSp macro="">
      <xdr:nvCxnSpPr>
        <xdr:cNvPr id="640" name="直線コネクタ 639"/>
        <xdr:cNvCxnSpPr/>
      </xdr:nvCxnSpPr>
      <xdr:spPr>
        <a:xfrm flipV="1">
          <a:off x="22160864" y="13360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10177</xdr:rowOff>
    </xdr:from>
    <xdr:ext cx="469744" cy="259045"/>
    <xdr:sp macro="" textlink="">
      <xdr:nvSpPr>
        <xdr:cNvPr id="641" name="【消防施設】&#10;一人当たり面積最小値テキスト"/>
        <xdr:cNvSpPr txBox="1"/>
      </xdr:nvSpPr>
      <xdr:spPr>
        <a:xfrm>
          <a:off x="22199600" y="1492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6350</xdr:rowOff>
    </xdr:from>
    <xdr:to>
      <xdr:col>116</xdr:col>
      <xdr:colOff>152400</xdr:colOff>
      <xdr:row>87</xdr:row>
      <xdr:rowOff>6350</xdr:rowOff>
    </xdr:to>
    <xdr:cxnSp macro="">
      <xdr:nvCxnSpPr>
        <xdr:cNvPr id="642" name="直線コネクタ 641"/>
        <xdr:cNvCxnSpPr/>
      </xdr:nvCxnSpPr>
      <xdr:spPr>
        <a:xfrm>
          <a:off x="22072600" y="149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105427</xdr:rowOff>
    </xdr:from>
    <xdr:ext cx="469744" cy="259045"/>
    <xdr:sp macro="" textlink="">
      <xdr:nvSpPr>
        <xdr:cNvPr id="643" name="【消防施設】&#10;一人当たり面積最大値テキスト"/>
        <xdr:cNvSpPr txBox="1"/>
      </xdr:nvSpPr>
      <xdr:spPr>
        <a:xfrm>
          <a:off x="221996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158750</xdr:rowOff>
    </xdr:from>
    <xdr:to>
      <xdr:col>116</xdr:col>
      <xdr:colOff>152400</xdr:colOff>
      <xdr:row>77</xdr:row>
      <xdr:rowOff>158750</xdr:rowOff>
    </xdr:to>
    <xdr:cxnSp macro="">
      <xdr:nvCxnSpPr>
        <xdr:cNvPr id="644" name="直線コネクタ 643"/>
        <xdr:cNvCxnSpPr/>
      </xdr:nvCxnSpPr>
      <xdr:spPr>
        <a:xfrm>
          <a:off x="22072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48277</xdr:rowOff>
    </xdr:from>
    <xdr:ext cx="469744" cy="259045"/>
    <xdr:sp macro="" textlink="">
      <xdr:nvSpPr>
        <xdr:cNvPr id="645" name="【消防施設】&#10;一人当たり面積平均値テキスト"/>
        <xdr:cNvSpPr txBox="1"/>
      </xdr:nvSpPr>
      <xdr:spPr>
        <a:xfrm>
          <a:off x="22199600" y="1462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69850</xdr:rowOff>
    </xdr:from>
    <xdr:to>
      <xdr:col>116</xdr:col>
      <xdr:colOff>114300</xdr:colOff>
      <xdr:row>86</xdr:row>
      <xdr:rowOff>0</xdr:rowOff>
    </xdr:to>
    <xdr:sp macro="" textlink="">
      <xdr:nvSpPr>
        <xdr:cNvPr id="646" name="フローチャート: 判断 645"/>
        <xdr:cNvSpPr/>
      </xdr:nvSpPr>
      <xdr:spPr>
        <a:xfrm>
          <a:off x="221107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647" name="フローチャート: 判断 646"/>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3827</xdr:rowOff>
    </xdr:from>
    <xdr:ext cx="469744" cy="259045"/>
    <xdr:sp macro="" textlink="">
      <xdr:nvSpPr>
        <xdr:cNvPr id="648" name="n_1aveValue【消防施設】&#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57150</xdr:rowOff>
    </xdr:from>
    <xdr:to>
      <xdr:col>107</xdr:col>
      <xdr:colOff>101600</xdr:colOff>
      <xdr:row>85</xdr:row>
      <xdr:rowOff>158750</xdr:rowOff>
    </xdr:to>
    <xdr:sp macro="" textlink="">
      <xdr:nvSpPr>
        <xdr:cNvPr id="649" name="フローチャート: 判断 648"/>
        <xdr:cNvSpPr/>
      </xdr:nvSpPr>
      <xdr:spPr>
        <a:xfrm>
          <a:off x="203835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149877</xdr:rowOff>
    </xdr:from>
    <xdr:ext cx="469744" cy="259045"/>
    <xdr:sp macro="" textlink="">
      <xdr:nvSpPr>
        <xdr:cNvPr id="650" name="n_2aveValue【消防施設】&#10;一人当たり面積"/>
        <xdr:cNvSpPr txBox="1"/>
      </xdr:nvSpPr>
      <xdr:spPr>
        <a:xfrm>
          <a:off x="20199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51" name="テキスト ボックス 6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2" name="テキスト ボックス 6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3" name="テキスト ボックス 6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4" name="テキスト ボックス 6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5" name="テキスト ボックス 6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165100</xdr:rowOff>
    </xdr:from>
    <xdr:to>
      <xdr:col>112</xdr:col>
      <xdr:colOff>38100</xdr:colOff>
      <xdr:row>85</xdr:row>
      <xdr:rowOff>95250</xdr:rowOff>
    </xdr:to>
    <xdr:sp macro="" textlink="">
      <xdr:nvSpPr>
        <xdr:cNvPr id="656" name="楕円 655"/>
        <xdr:cNvSpPr/>
      </xdr:nvSpPr>
      <xdr:spPr>
        <a:xfrm>
          <a:off x="21272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165100</xdr:rowOff>
    </xdr:from>
    <xdr:to>
      <xdr:col>107</xdr:col>
      <xdr:colOff>101600</xdr:colOff>
      <xdr:row>85</xdr:row>
      <xdr:rowOff>95250</xdr:rowOff>
    </xdr:to>
    <xdr:sp macro="" textlink="">
      <xdr:nvSpPr>
        <xdr:cNvPr id="657" name="楕円 656"/>
        <xdr:cNvSpPr/>
      </xdr:nvSpPr>
      <xdr:spPr>
        <a:xfrm>
          <a:off x="20383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44450</xdr:rowOff>
    </xdr:from>
    <xdr:to>
      <xdr:col>111</xdr:col>
      <xdr:colOff>177800</xdr:colOff>
      <xdr:row>85</xdr:row>
      <xdr:rowOff>44450</xdr:rowOff>
    </xdr:to>
    <xdr:cxnSp macro="">
      <xdr:nvCxnSpPr>
        <xdr:cNvPr id="658" name="直線コネクタ 657"/>
        <xdr:cNvCxnSpPr/>
      </xdr:nvCxnSpPr>
      <xdr:spPr>
        <a:xfrm>
          <a:off x="20434300" y="1461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111777</xdr:rowOff>
    </xdr:from>
    <xdr:ext cx="469744" cy="259045"/>
    <xdr:sp macro="" textlink="">
      <xdr:nvSpPr>
        <xdr:cNvPr id="659" name="n_1mainValue【消防施設】&#10;一人当たり面積"/>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111777</xdr:rowOff>
    </xdr:from>
    <xdr:ext cx="469744" cy="259045"/>
    <xdr:sp macro="" textlink="">
      <xdr:nvSpPr>
        <xdr:cNvPr id="660" name="n_2mainValue【消防施設】&#10;一人当たり面積"/>
        <xdr:cNvSpPr txBox="1"/>
      </xdr:nvSpPr>
      <xdr:spPr>
        <a:xfrm>
          <a:off x="20199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1" name="正方形/長方形 6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2" name="正方形/長方形 6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3" name="正方形/長方形 6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4" name="正方形/長方形 6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5" name="正方形/長方形 6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6" name="正方形/長方形 6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7" name="正方形/長方形 6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正方形/長方形 6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9" name="テキスト ボックス 6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0" name="直線コネクタ 6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71" name="テキスト ボックス 67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72" name="直線コネクタ 67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73" name="テキスト ボックス 67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74" name="直線コネクタ 67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75" name="テキスト ボックス 67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76" name="直線コネクタ 67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77" name="テキスト ボックス 67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78" name="直線コネクタ 67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79" name="テキスト ボックス 67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0" name="直線コネクタ 6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81" name="テキスト ボックス 68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35052</xdr:rowOff>
    </xdr:to>
    <xdr:cxnSp macro="">
      <xdr:nvCxnSpPr>
        <xdr:cNvPr id="683" name="直線コネクタ 682"/>
        <xdr:cNvCxnSpPr/>
      </xdr:nvCxnSpPr>
      <xdr:spPr>
        <a:xfrm flipV="1">
          <a:off x="16318864" y="1726692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38879</xdr:rowOff>
    </xdr:from>
    <xdr:ext cx="405111" cy="259045"/>
    <xdr:sp macro="" textlink="">
      <xdr:nvSpPr>
        <xdr:cNvPr id="684" name="【庁舎】&#10;有形固定資産減価償却率最小値テキスト"/>
        <xdr:cNvSpPr txBox="1"/>
      </xdr:nvSpPr>
      <xdr:spPr>
        <a:xfrm>
          <a:off x="16357600" y="1855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35052</xdr:rowOff>
    </xdr:from>
    <xdr:to>
      <xdr:col>86</xdr:col>
      <xdr:colOff>25400</xdr:colOff>
      <xdr:row>108</xdr:row>
      <xdr:rowOff>35052</xdr:rowOff>
    </xdr:to>
    <xdr:cxnSp macro="">
      <xdr:nvCxnSpPr>
        <xdr:cNvPr id="685" name="直線コネクタ 684"/>
        <xdr:cNvCxnSpPr/>
      </xdr:nvCxnSpPr>
      <xdr:spPr>
        <a:xfrm>
          <a:off x="16230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686" name="【庁舎】&#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687" name="直線コネクタ 686"/>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161562</xdr:rowOff>
    </xdr:from>
    <xdr:ext cx="405111" cy="259045"/>
    <xdr:sp macro="" textlink="">
      <xdr:nvSpPr>
        <xdr:cNvPr id="688" name="【庁舎】&#10;有形固定資産減価償却率平均値テキスト"/>
        <xdr:cNvSpPr txBox="1"/>
      </xdr:nvSpPr>
      <xdr:spPr>
        <a:xfrm>
          <a:off x="16357600" y="17820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11685</xdr:rowOff>
    </xdr:from>
    <xdr:to>
      <xdr:col>85</xdr:col>
      <xdr:colOff>177800</xdr:colOff>
      <xdr:row>104</xdr:row>
      <xdr:rowOff>113285</xdr:rowOff>
    </xdr:to>
    <xdr:sp macro="" textlink="">
      <xdr:nvSpPr>
        <xdr:cNvPr id="689" name="フローチャート: 判断 688"/>
        <xdr:cNvSpPr/>
      </xdr:nvSpPr>
      <xdr:spPr>
        <a:xfrm>
          <a:off x="16268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107696</xdr:rowOff>
    </xdr:from>
    <xdr:to>
      <xdr:col>81</xdr:col>
      <xdr:colOff>101600</xdr:colOff>
      <xdr:row>105</xdr:row>
      <xdr:rowOff>37846</xdr:rowOff>
    </xdr:to>
    <xdr:sp macro="" textlink="">
      <xdr:nvSpPr>
        <xdr:cNvPr id="690" name="フローチャート: 判断 689"/>
        <xdr:cNvSpPr/>
      </xdr:nvSpPr>
      <xdr:spPr>
        <a:xfrm>
          <a:off x="15430500" y="179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28973</xdr:rowOff>
    </xdr:from>
    <xdr:ext cx="405111" cy="259045"/>
    <xdr:sp macro="" textlink="">
      <xdr:nvSpPr>
        <xdr:cNvPr id="691" name="n_1aveValue【庁舎】&#10;有形固定資産減価償却率"/>
        <xdr:cNvSpPr txBox="1"/>
      </xdr:nvSpPr>
      <xdr:spPr>
        <a:xfrm>
          <a:off x="15266044" y="1803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89408</xdr:rowOff>
    </xdr:from>
    <xdr:to>
      <xdr:col>76</xdr:col>
      <xdr:colOff>165100</xdr:colOff>
      <xdr:row>103</xdr:row>
      <xdr:rowOff>19558</xdr:rowOff>
    </xdr:to>
    <xdr:sp macro="" textlink="">
      <xdr:nvSpPr>
        <xdr:cNvPr id="692" name="フローチャート: 判断 691"/>
        <xdr:cNvSpPr/>
      </xdr:nvSpPr>
      <xdr:spPr>
        <a:xfrm>
          <a:off x="14541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36085</xdr:rowOff>
    </xdr:from>
    <xdr:ext cx="405111" cy="259045"/>
    <xdr:sp macro="" textlink="">
      <xdr:nvSpPr>
        <xdr:cNvPr id="693" name="n_2aveValue【庁舎】&#10;有形固定資産減価償却率"/>
        <xdr:cNvSpPr txBox="1"/>
      </xdr:nvSpPr>
      <xdr:spPr>
        <a:xfrm>
          <a:off x="14389744"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4" name="テキスト ボックス 6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5" name="テキスト ボックス 6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6" name="テキスト ボックス 6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7" name="テキスト ボックス 6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8" name="テキスト ボックス 6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107696</xdr:rowOff>
    </xdr:from>
    <xdr:to>
      <xdr:col>81</xdr:col>
      <xdr:colOff>101600</xdr:colOff>
      <xdr:row>105</xdr:row>
      <xdr:rowOff>37846</xdr:rowOff>
    </xdr:to>
    <xdr:sp macro="" textlink="">
      <xdr:nvSpPr>
        <xdr:cNvPr id="699" name="楕円 698"/>
        <xdr:cNvSpPr/>
      </xdr:nvSpPr>
      <xdr:spPr>
        <a:xfrm>
          <a:off x="15430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254</xdr:rowOff>
    </xdr:from>
    <xdr:to>
      <xdr:col>76</xdr:col>
      <xdr:colOff>165100</xdr:colOff>
      <xdr:row>105</xdr:row>
      <xdr:rowOff>101854</xdr:rowOff>
    </xdr:to>
    <xdr:sp macro="" textlink="">
      <xdr:nvSpPr>
        <xdr:cNvPr id="700" name="楕円 699"/>
        <xdr:cNvSpPr/>
      </xdr:nvSpPr>
      <xdr:spPr>
        <a:xfrm>
          <a:off x="14541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158496</xdr:rowOff>
    </xdr:from>
    <xdr:to>
      <xdr:col>81</xdr:col>
      <xdr:colOff>50800</xdr:colOff>
      <xdr:row>105</xdr:row>
      <xdr:rowOff>51054</xdr:rowOff>
    </xdr:to>
    <xdr:cxnSp macro="">
      <xdr:nvCxnSpPr>
        <xdr:cNvPr id="701" name="直線コネクタ 700"/>
        <xdr:cNvCxnSpPr/>
      </xdr:nvCxnSpPr>
      <xdr:spPr>
        <a:xfrm flipV="1">
          <a:off x="14592300" y="179892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54373</xdr:rowOff>
    </xdr:from>
    <xdr:ext cx="405111" cy="259045"/>
    <xdr:sp macro="" textlink="">
      <xdr:nvSpPr>
        <xdr:cNvPr id="702" name="n_1mainValue【庁舎】&#10;有形固定資産減価償却率"/>
        <xdr:cNvSpPr txBox="1"/>
      </xdr:nvSpPr>
      <xdr:spPr>
        <a:xfrm>
          <a:off x="15266044" y="1771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92981</xdr:rowOff>
    </xdr:from>
    <xdr:ext cx="405111" cy="259045"/>
    <xdr:sp macro="" textlink="">
      <xdr:nvSpPr>
        <xdr:cNvPr id="703" name="n_2mainValue【庁舎】&#10;有形固定資産減価償却率"/>
        <xdr:cNvSpPr txBox="1"/>
      </xdr:nvSpPr>
      <xdr:spPr>
        <a:xfrm>
          <a:off x="14389744"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4" name="直線コネクタ 71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5" name="テキスト ボックス 71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6" name="直線コネクタ 71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7" name="テキスト ボックス 71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8" name="直線コネクタ 71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9" name="テキスト ボックス 71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0" name="直線コネクタ 71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1" name="テキスト ボックス 72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106</xdr:row>
      <xdr:rowOff>144780</xdr:rowOff>
    </xdr:to>
    <xdr:cxnSp macro="">
      <xdr:nvCxnSpPr>
        <xdr:cNvPr id="725" name="直線コネクタ 724"/>
        <xdr:cNvCxnSpPr/>
      </xdr:nvCxnSpPr>
      <xdr:spPr>
        <a:xfrm flipV="1">
          <a:off x="22160864" y="1730349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148607</xdr:rowOff>
    </xdr:from>
    <xdr:ext cx="469744" cy="259045"/>
    <xdr:sp macro="" textlink="">
      <xdr:nvSpPr>
        <xdr:cNvPr id="726" name="【庁舎】&#10;一人当たり面積最小値テキスト"/>
        <xdr:cNvSpPr txBox="1"/>
      </xdr:nvSpPr>
      <xdr:spPr>
        <a:xfrm>
          <a:off x="22199600"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144780</xdr:rowOff>
    </xdr:from>
    <xdr:to>
      <xdr:col>116</xdr:col>
      <xdr:colOff>152400</xdr:colOff>
      <xdr:row>106</xdr:row>
      <xdr:rowOff>144780</xdr:rowOff>
    </xdr:to>
    <xdr:cxnSp macro="">
      <xdr:nvCxnSpPr>
        <xdr:cNvPr id="727" name="直線コネクタ 726"/>
        <xdr:cNvCxnSpPr/>
      </xdr:nvCxnSpPr>
      <xdr:spPr>
        <a:xfrm>
          <a:off x="22072600" y="1831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728" name="【庁舎】&#10;一人当たり面積最大値テキスト"/>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729" name="直線コネクタ 728"/>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730" name="【庁舎】&#10;一人当たり面積平均値テキスト"/>
        <xdr:cNvSpPr txBox="1"/>
      </xdr:nvSpPr>
      <xdr:spPr>
        <a:xfrm>
          <a:off x="22199600" y="1793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31" name="フローチャート: 判断 730"/>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157987</xdr:rowOff>
    </xdr:from>
    <xdr:to>
      <xdr:col>112</xdr:col>
      <xdr:colOff>38100</xdr:colOff>
      <xdr:row>105</xdr:row>
      <xdr:rowOff>88137</xdr:rowOff>
    </xdr:to>
    <xdr:sp macro="" textlink="">
      <xdr:nvSpPr>
        <xdr:cNvPr id="732" name="フローチャート: 判断 731"/>
        <xdr:cNvSpPr/>
      </xdr:nvSpPr>
      <xdr:spPr>
        <a:xfrm>
          <a:off x="212725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79264</xdr:rowOff>
    </xdr:from>
    <xdr:ext cx="469744" cy="259045"/>
    <xdr:sp macro="" textlink="">
      <xdr:nvSpPr>
        <xdr:cNvPr id="733" name="n_1aveValue【庁舎】&#10;一人当たり面積"/>
        <xdr:cNvSpPr txBox="1"/>
      </xdr:nvSpPr>
      <xdr:spPr>
        <a:xfrm>
          <a:off x="21075727" y="180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130556</xdr:rowOff>
    </xdr:from>
    <xdr:to>
      <xdr:col>107</xdr:col>
      <xdr:colOff>101600</xdr:colOff>
      <xdr:row>105</xdr:row>
      <xdr:rowOff>60706</xdr:rowOff>
    </xdr:to>
    <xdr:sp macro="" textlink="">
      <xdr:nvSpPr>
        <xdr:cNvPr id="734" name="フローチャート: 判断 733"/>
        <xdr:cNvSpPr/>
      </xdr:nvSpPr>
      <xdr:spPr>
        <a:xfrm>
          <a:off x="20383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51833</xdr:rowOff>
    </xdr:from>
    <xdr:ext cx="469744" cy="259045"/>
    <xdr:sp macro="" textlink="">
      <xdr:nvSpPr>
        <xdr:cNvPr id="735" name="n_2aveValue【庁舎】&#10;一人当たり面積"/>
        <xdr:cNvSpPr txBox="1"/>
      </xdr:nvSpPr>
      <xdr:spPr>
        <a:xfrm>
          <a:off x="20199427" y="180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146558</xdr:rowOff>
    </xdr:from>
    <xdr:to>
      <xdr:col>112</xdr:col>
      <xdr:colOff>38100</xdr:colOff>
      <xdr:row>104</xdr:row>
      <xdr:rowOff>76708</xdr:rowOff>
    </xdr:to>
    <xdr:sp macro="" textlink="">
      <xdr:nvSpPr>
        <xdr:cNvPr id="741" name="楕円 740"/>
        <xdr:cNvSpPr/>
      </xdr:nvSpPr>
      <xdr:spPr>
        <a:xfrm>
          <a:off x="21272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137413</xdr:rowOff>
    </xdr:from>
    <xdr:to>
      <xdr:col>107</xdr:col>
      <xdr:colOff>101600</xdr:colOff>
      <xdr:row>104</xdr:row>
      <xdr:rowOff>67563</xdr:rowOff>
    </xdr:to>
    <xdr:sp macro="" textlink="">
      <xdr:nvSpPr>
        <xdr:cNvPr id="742" name="楕円 741"/>
        <xdr:cNvSpPr/>
      </xdr:nvSpPr>
      <xdr:spPr>
        <a:xfrm>
          <a:off x="20383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xdr:rowOff>
    </xdr:from>
    <xdr:to>
      <xdr:col>111</xdr:col>
      <xdr:colOff>177800</xdr:colOff>
      <xdr:row>104</xdr:row>
      <xdr:rowOff>25908</xdr:rowOff>
    </xdr:to>
    <xdr:cxnSp macro="">
      <xdr:nvCxnSpPr>
        <xdr:cNvPr id="743" name="直線コネクタ 742"/>
        <xdr:cNvCxnSpPr/>
      </xdr:nvCxnSpPr>
      <xdr:spPr>
        <a:xfrm>
          <a:off x="20434300" y="178475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93235</xdr:rowOff>
    </xdr:from>
    <xdr:ext cx="469744" cy="259045"/>
    <xdr:sp macro="" textlink="">
      <xdr:nvSpPr>
        <xdr:cNvPr id="744" name="n_1mainValue【庁舎】&#10;一人当たり面積"/>
        <xdr:cNvSpPr txBox="1"/>
      </xdr:nvSpPr>
      <xdr:spPr>
        <a:xfrm>
          <a:off x="21075727" y="1758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84090</xdr:rowOff>
    </xdr:from>
    <xdr:ext cx="469744" cy="259045"/>
    <xdr:sp macro="" textlink="">
      <xdr:nvSpPr>
        <xdr:cNvPr id="745" name="n_2mainValue【庁舎】&#10;一人当たり面積"/>
        <xdr:cNvSpPr txBox="1"/>
      </xdr:nvSpPr>
      <xdr:spPr>
        <a:xfrm>
          <a:off x="20199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高度経済成長期に当たる昭和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年代に集中して公共施設を整備しており、それらの施設が耐用年数を迎えつつあることから、平成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が全国平均や類似団体より高い水準にある。政令指定都市移行後、行政区単位でスポーツセンターと図書館を順次整備してきたことから、これらを含む体育館・プール、図書館の有形固定資産減価償却率も全国団体や類似団体より高い水準になっているが、予防的に修繕や改修を行うことにより、施設の機能を適正に維持することとしている。一般廃棄物処理施設については、その約半数を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年以降に新設や更新（建替）しているため、有形固定資産減価償却率が全国平均や類似団体より低い水準にある。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1,195,327
1,177,084
906.68
611,537,824
607,656,143
2,503,097
325,708,093
1,018,043,307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から大きな変動要因はなく横ばいの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県費負担教職員制度に係る包括的な権限の移譲に伴い、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財政規模は大きくなったが、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基準財政需要額においてはその他教育費が増加する一方で、個人市民税所得割相当額が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県からの交付金として措置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され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基準財政収入額が増加したことなどにより、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影響はなかった。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年度）に掲げた方策を着実に実行しながら財政の健全化に努めていく。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68580</xdr:rowOff>
    </xdr:to>
    <xdr:cxnSp macro="">
      <xdr:nvCxnSpPr>
        <xdr:cNvPr id="62" name="直線コネクタ 61"/>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41</xdr:row>
      <xdr:rowOff>3810</xdr:rowOff>
    </xdr:to>
    <xdr:cxnSp macro="">
      <xdr:nvCxnSpPr>
        <xdr:cNvPr id="67" name="直線コネクタ 66"/>
        <xdr:cNvCxnSpPr/>
      </xdr:nvCxnSpPr>
      <xdr:spPr>
        <a:xfrm>
          <a:off x="4114800" y="703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167657</xdr:rowOff>
    </xdr:from>
    <xdr:ext cx="762000" cy="259045"/>
    <xdr:sp macro="" textlink="">
      <xdr:nvSpPr>
        <xdr:cNvPr id="68" name="財政力平均値テキスト"/>
        <xdr:cNvSpPr txBox="1"/>
      </xdr:nvSpPr>
      <xdr:spPr>
        <a:xfrm>
          <a:off x="5041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69" name="フローチャート: 判断 68"/>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52070</xdr:rowOff>
    </xdr:to>
    <xdr:cxnSp macro="">
      <xdr:nvCxnSpPr>
        <xdr:cNvPr id="70" name="直線コネクタ 69"/>
        <xdr:cNvCxnSpPr/>
      </xdr:nvCxnSpPr>
      <xdr:spPr>
        <a:xfrm flipV="1">
          <a:off x="3225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72" name="テキスト ボックス 71"/>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52070</xdr:rowOff>
    </xdr:from>
    <xdr:to>
      <xdr:col>15</xdr:col>
      <xdr:colOff>82550</xdr:colOff>
      <xdr:row>41</xdr:row>
      <xdr:rowOff>100330</xdr:rowOff>
    </xdr:to>
    <xdr:cxnSp macro="">
      <xdr:nvCxnSpPr>
        <xdr:cNvPr id="73" name="直線コネクタ 72"/>
        <xdr:cNvCxnSpPr/>
      </xdr:nvCxnSpPr>
      <xdr:spPr>
        <a:xfrm flipV="1">
          <a:off x="2336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75" name="テキスト ボックス 74"/>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148590</xdr:rowOff>
    </xdr:to>
    <xdr:cxnSp macro="">
      <xdr:nvCxnSpPr>
        <xdr:cNvPr id="76" name="直線コネクタ 75"/>
        <xdr:cNvCxnSpPr/>
      </xdr:nvCxnSpPr>
      <xdr:spPr>
        <a:xfrm flipV="1">
          <a:off x="1447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6" name="楕円 85"/>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96537</xdr:rowOff>
    </xdr:from>
    <xdr:ext cx="762000" cy="259045"/>
    <xdr:sp macro="" textlink="">
      <xdr:nvSpPr>
        <xdr:cNvPr id="87" name="財政力該当値テキスト"/>
        <xdr:cNvSpPr txBox="1"/>
      </xdr:nvSpPr>
      <xdr:spPr>
        <a:xfrm>
          <a:off x="5041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124460</xdr:rowOff>
    </xdr:from>
    <xdr:to>
      <xdr:col>19</xdr:col>
      <xdr:colOff>184150</xdr:colOff>
      <xdr:row>41</xdr:row>
      <xdr:rowOff>54610</xdr:rowOff>
    </xdr:to>
    <xdr:sp macro="" textlink="">
      <xdr:nvSpPr>
        <xdr:cNvPr id="88" name="楕円 87"/>
        <xdr:cNvSpPr/>
      </xdr:nvSpPr>
      <xdr:spPr>
        <a:xfrm>
          <a:off x="4064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89" name="テキスト ボックス 88"/>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1270</xdr:rowOff>
    </xdr:from>
    <xdr:to>
      <xdr:col>15</xdr:col>
      <xdr:colOff>133350</xdr:colOff>
      <xdr:row>41</xdr:row>
      <xdr:rowOff>102870</xdr:rowOff>
    </xdr:to>
    <xdr:sp macro="" textlink="">
      <xdr:nvSpPr>
        <xdr:cNvPr id="90" name="楕円 89"/>
        <xdr:cNvSpPr/>
      </xdr:nvSpPr>
      <xdr:spPr>
        <a:xfrm>
          <a:off x="3175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91" name="テキスト ボックス 90"/>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93" name="テキスト ボックス 92"/>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95" name="テキスト ボックス 94"/>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％となっており、類似団体平均を上回っている。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これは、公債費、物件費及び補助費等が類似団体と比べて高い水準にあることが主な要因となっている。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年度）に掲げた方策を着実に実行しながら財政の健全化に努めていく。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66</xdr:row>
      <xdr:rowOff>82550</xdr:rowOff>
    </xdr:to>
    <xdr:cxnSp macro="">
      <xdr:nvCxnSpPr>
        <xdr:cNvPr id="125" name="直線コネクタ 124"/>
        <xdr:cNvCxnSpPr/>
      </xdr:nvCxnSpPr>
      <xdr:spPr>
        <a:xfrm flipV="1">
          <a:off x="4953000" y="989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6"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7" name="直線コネクタ 126"/>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28" name="財政構造の弾力性最大値テキスト"/>
        <xdr:cNvSpPr txBox="1"/>
      </xdr:nvSpPr>
      <xdr:spPr>
        <a:xfrm>
          <a:off x="5041900" y="96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29" name="直線コネクタ 128"/>
        <xdr:cNvCxnSpPr/>
      </xdr:nvCxnSpPr>
      <xdr:spPr>
        <a:xfrm>
          <a:off x="4864100" y="989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117122</xdr:rowOff>
    </xdr:from>
    <xdr:to>
      <xdr:col>23</xdr:col>
      <xdr:colOff>133350</xdr:colOff>
      <xdr:row>64</xdr:row>
      <xdr:rowOff>170745</xdr:rowOff>
    </xdr:to>
    <xdr:cxnSp macro="">
      <xdr:nvCxnSpPr>
        <xdr:cNvPr id="130" name="直線コネクタ 129"/>
        <xdr:cNvCxnSpPr/>
      </xdr:nvCxnSpPr>
      <xdr:spPr>
        <a:xfrm flipV="1">
          <a:off x="4114800" y="110899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2" name="フローチャート: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9878</xdr:rowOff>
    </xdr:from>
    <xdr:to>
      <xdr:col>19</xdr:col>
      <xdr:colOff>133350</xdr:colOff>
      <xdr:row>64</xdr:row>
      <xdr:rowOff>170745</xdr:rowOff>
    </xdr:to>
    <xdr:cxnSp macro="">
      <xdr:nvCxnSpPr>
        <xdr:cNvPr id="133" name="直線コネクタ 132"/>
        <xdr:cNvCxnSpPr/>
      </xdr:nvCxnSpPr>
      <xdr:spPr>
        <a:xfrm>
          <a:off x="3225800" y="109826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157339</xdr:rowOff>
    </xdr:from>
    <xdr:to>
      <xdr:col>19</xdr:col>
      <xdr:colOff>184150</xdr:colOff>
      <xdr:row>64</xdr:row>
      <xdr:rowOff>87489</xdr:rowOff>
    </xdr:to>
    <xdr:sp macro="" textlink="">
      <xdr:nvSpPr>
        <xdr:cNvPr id="134" name="フローチャート: 判断 133"/>
        <xdr:cNvSpPr/>
      </xdr:nvSpPr>
      <xdr:spPr>
        <a:xfrm>
          <a:off x="4064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97666</xdr:rowOff>
    </xdr:from>
    <xdr:ext cx="736600" cy="259045"/>
    <xdr:sp macro="" textlink="">
      <xdr:nvSpPr>
        <xdr:cNvPr id="135" name="テキスト ボックス 134"/>
        <xdr:cNvSpPr txBox="1"/>
      </xdr:nvSpPr>
      <xdr:spPr>
        <a:xfrm>
          <a:off x="3733800" y="1072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9878</xdr:rowOff>
    </xdr:from>
    <xdr:to>
      <xdr:col>15</xdr:col>
      <xdr:colOff>82550</xdr:colOff>
      <xdr:row>64</xdr:row>
      <xdr:rowOff>50095</xdr:rowOff>
    </xdr:to>
    <xdr:cxnSp macro="">
      <xdr:nvCxnSpPr>
        <xdr:cNvPr id="136" name="直線コネクタ 135"/>
        <xdr:cNvCxnSpPr/>
      </xdr:nvCxnSpPr>
      <xdr:spPr>
        <a:xfrm flipV="1">
          <a:off x="2336800" y="1098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33867</xdr:rowOff>
    </xdr:from>
    <xdr:to>
      <xdr:col>15</xdr:col>
      <xdr:colOff>133350</xdr:colOff>
      <xdr:row>62</xdr:row>
      <xdr:rowOff>135467</xdr:rowOff>
    </xdr:to>
    <xdr:sp macro="" textlink="">
      <xdr:nvSpPr>
        <xdr:cNvPr id="137" name="フローチャート: 判断 136"/>
        <xdr:cNvSpPr/>
      </xdr:nvSpPr>
      <xdr:spPr>
        <a:xfrm>
          <a:off x="3175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145644</xdr:rowOff>
    </xdr:from>
    <xdr:ext cx="762000" cy="259045"/>
    <xdr:sp macro="" textlink="">
      <xdr:nvSpPr>
        <xdr:cNvPr id="138" name="テキスト ボックス 137"/>
        <xdr:cNvSpPr txBox="1"/>
      </xdr:nvSpPr>
      <xdr:spPr>
        <a:xfrm>
          <a:off x="2844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47272</xdr:rowOff>
    </xdr:from>
    <xdr:to>
      <xdr:col>11</xdr:col>
      <xdr:colOff>31750</xdr:colOff>
      <xdr:row>64</xdr:row>
      <xdr:rowOff>50095</xdr:rowOff>
    </xdr:to>
    <xdr:cxnSp macro="">
      <xdr:nvCxnSpPr>
        <xdr:cNvPr id="139" name="直線コネクタ 138"/>
        <xdr:cNvCxnSpPr/>
      </xdr:nvCxnSpPr>
      <xdr:spPr>
        <a:xfrm>
          <a:off x="1447800" y="1084862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23283</xdr:rowOff>
    </xdr:from>
    <xdr:to>
      <xdr:col>11</xdr:col>
      <xdr:colOff>82550</xdr:colOff>
      <xdr:row>63</xdr:row>
      <xdr:rowOff>124883</xdr:rowOff>
    </xdr:to>
    <xdr:sp macro="" textlink="">
      <xdr:nvSpPr>
        <xdr:cNvPr id="140" name="フローチャート: 判断 139"/>
        <xdr:cNvSpPr/>
      </xdr:nvSpPr>
      <xdr:spPr>
        <a:xfrm>
          <a:off x="2286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41" name="テキスト ボックス 140"/>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42" name="フローチャート: 判断 141"/>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43" name="テキスト ボックス 142"/>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66322</xdr:rowOff>
    </xdr:from>
    <xdr:to>
      <xdr:col>23</xdr:col>
      <xdr:colOff>184150</xdr:colOff>
      <xdr:row>64</xdr:row>
      <xdr:rowOff>167922</xdr:rowOff>
    </xdr:to>
    <xdr:sp macro="" textlink="">
      <xdr:nvSpPr>
        <xdr:cNvPr id="149" name="楕円 148"/>
        <xdr:cNvSpPr/>
      </xdr:nvSpPr>
      <xdr:spPr>
        <a:xfrm>
          <a:off x="49022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38399</xdr:rowOff>
    </xdr:from>
    <xdr:ext cx="762000" cy="259045"/>
    <xdr:sp macro="" textlink="">
      <xdr:nvSpPr>
        <xdr:cNvPr id="150" name="財政構造の弾力性該当値テキスト"/>
        <xdr:cNvSpPr txBox="1"/>
      </xdr:nvSpPr>
      <xdr:spPr>
        <a:xfrm>
          <a:off x="5041900" y="1101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119945</xdr:rowOff>
    </xdr:from>
    <xdr:to>
      <xdr:col>19</xdr:col>
      <xdr:colOff>184150</xdr:colOff>
      <xdr:row>65</xdr:row>
      <xdr:rowOff>50095</xdr:rowOff>
    </xdr:to>
    <xdr:sp macro="" textlink="">
      <xdr:nvSpPr>
        <xdr:cNvPr id="151" name="楕円 150"/>
        <xdr:cNvSpPr/>
      </xdr:nvSpPr>
      <xdr:spPr>
        <a:xfrm>
          <a:off x="4064000" y="110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34872</xdr:rowOff>
    </xdr:from>
    <xdr:ext cx="736600" cy="259045"/>
    <xdr:sp macro="" textlink="">
      <xdr:nvSpPr>
        <xdr:cNvPr id="152" name="テキスト ボックス 151"/>
        <xdr:cNvSpPr txBox="1"/>
      </xdr:nvSpPr>
      <xdr:spPr>
        <a:xfrm>
          <a:off x="3733800" y="1117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130528</xdr:rowOff>
    </xdr:from>
    <xdr:to>
      <xdr:col>15</xdr:col>
      <xdr:colOff>133350</xdr:colOff>
      <xdr:row>64</xdr:row>
      <xdr:rowOff>60678</xdr:rowOff>
    </xdr:to>
    <xdr:sp macro="" textlink="">
      <xdr:nvSpPr>
        <xdr:cNvPr id="153" name="楕円 152"/>
        <xdr:cNvSpPr/>
      </xdr:nvSpPr>
      <xdr:spPr>
        <a:xfrm>
          <a:off x="31750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45455</xdr:rowOff>
    </xdr:from>
    <xdr:ext cx="762000" cy="259045"/>
    <xdr:sp macro="" textlink="">
      <xdr:nvSpPr>
        <xdr:cNvPr id="154" name="テキスト ボックス 153"/>
        <xdr:cNvSpPr txBox="1"/>
      </xdr:nvSpPr>
      <xdr:spPr>
        <a:xfrm>
          <a:off x="2844800" y="1101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170745</xdr:rowOff>
    </xdr:from>
    <xdr:to>
      <xdr:col>11</xdr:col>
      <xdr:colOff>82550</xdr:colOff>
      <xdr:row>64</xdr:row>
      <xdr:rowOff>100895</xdr:rowOff>
    </xdr:to>
    <xdr:sp macro="" textlink="">
      <xdr:nvSpPr>
        <xdr:cNvPr id="155" name="楕円 154"/>
        <xdr:cNvSpPr/>
      </xdr:nvSpPr>
      <xdr:spPr>
        <a:xfrm>
          <a:off x="2286000" y="109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85672</xdr:rowOff>
    </xdr:from>
    <xdr:ext cx="762000" cy="259045"/>
    <xdr:sp macro="" textlink="">
      <xdr:nvSpPr>
        <xdr:cNvPr id="156" name="テキスト ボックス 155"/>
        <xdr:cNvSpPr txBox="1"/>
      </xdr:nvSpPr>
      <xdr:spPr>
        <a:xfrm>
          <a:off x="1955800" y="1105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167922</xdr:rowOff>
    </xdr:from>
    <xdr:to>
      <xdr:col>7</xdr:col>
      <xdr:colOff>31750</xdr:colOff>
      <xdr:row>63</xdr:row>
      <xdr:rowOff>98072</xdr:rowOff>
    </xdr:to>
    <xdr:sp macro="" textlink="">
      <xdr:nvSpPr>
        <xdr:cNvPr id="157" name="楕円 156"/>
        <xdr:cNvSpPr/>
      </xdr:nvSpPr>
      <xdr:spPr>
        <a:xfrm>
          <a:off x="1397000" y="1079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82849</xdr:rowOff>
    </xdr:from>
    <xdr:ext cx="762000" cy="259045"/>
    <xdr:sp macro="" textlink="">
      <xdr:nvSpPr>
        <xdr:cNvPr id="158" name="テキスト ボックス 157"/>
        <xdr:cNvSpPr txBox="1"/>
      </xdr:nvSpPr>
      <xdr:spPr>
        <a:xfrm>
          <a:off x="1066800" y="1088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115,973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156,639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これは、人件費の人口１人当たりの金額が類似団体よりも高いことが主な要因となっている。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年度）に掲げた人件費の削減について、職員数等の検討を行い、取組を進めていく。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139991</xdr:rowOff>
    </xdr:from>
    <xdr:to>
      <xdr:col>23</xdr:col>
      <xdr:colOff>133350</xdr:colOff>
      <xdr:row>89</xdr:row>
      <xdr:rowOff>29990</xdr:rowOff>
    </xdr:to>
    <xdr:cxnSp macro="">
      <xdr:nvCxnSpPr>
        <xdr:cNvPr id="192" name="直線コネクタ 191"/>
        <xdr:cNvCxnSpPr/>
      </xdr:nvCxnSpPr>
      <xdr:spPr>
        <a:xfrm flipV="1">
          <a:off x="4953000" y="14198891"/>
          <a:ext cx="0" cy="10901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2067</xdr:rowOff>
    </xdr:from>
    <xdr:ext cx="762000" cy="259045"/>
    <xdr:sp macro="" textlink="">
      <xdr:nvSpPr>
        <xdr:cNvPr id="193" name="人件費・物件費等の状況最小値テキスト"/>
        <xdr:cNvSpPr txBox="1"/>
      </xdr:nvSpPr>
      <xdr:spPr>
        <a:xfrm>
          <a:off x="5041900" y="1526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29990</xdr:rowOff>
    </xdr:from>
    <xdr:to>
      <xdr:col>24</xdr:col>
      <xdr:colOff>12700</xdr:colOff>
      <xdr:row>89</xdr:row>
      <xdr:rowOff>29990</xdr:rowOff>
    </xdr:to>
    <xdr:cxnSp macro="">
      <xdr:nvCxnSpPr>
        <xdr:cNvPr id="194" name="直線コネクタ 193"/>
        <xdr:cNvCxnSpPr/>
      </xdr:nvCxnSpPr>
      <xdr:spPr>
        <a:xfrm>
          <a:off x="4864100" y="1528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54918</xdr:rowOff>
    </xdr:from>
    <xdr:ext cx="762000" cy="259045"/>
    <xdr:sp macro="" textlink="">
      <xdr:nvSpPr>
        <xdr:cNvPr id="195" name="人件費・物件費等の状況最大値テキスト"/>
        <xdr:cNvSpPr txBox="1"/>
      </xdr:nvSpPr>
      <xdr:spPr>
        <a:xfrm>
          <a:off x="5041900" y="1394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139991</xdr:rowOff>
    </xdr:from>
    <xdr:to>
      <xdr:col>24</xdr:col>
      <xdr:colOff>12700</xdr:colOff>
      <xdr:row>82</xdr:row>
      <xdr:rowOff>139991</xdr:rowOff>
    </xdr:to>
    <xdr:cxnSp macro="">
      <xdr:nvCxnSpPr>
        <xdr:cNvPr id="196" name="直線コネクタ 195"/>
        <xdr:cNvCxnSpPr/>
      </xdr:nvCxnSpPr>
      <xdr:spPr>
        <a:xfrm>
          <a:off x="4864100" y="1419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53567</xdr:rowOff>
    </xdr:from>
    <xdr:to>
      <xdr:col>23</xdr:col>
      <xdr:colOff>133350</xdr:colOff>
      <xdr:row>84</xdr:row>
      <xdr:rowOff>152512</xdr:rowOff>
    </xdr:to>
    <xdr:cxnSp macro="">
      <xdr:nvCxnSpPr>
        <xdr:cNvPr id="197" name="直線コネクタ 196"/>
        <xdr:cNvCxnSpPr/>
      </xdr:nvCxnSpPr>
      <xdr:spPr>
        <a:xfrm>
          <a:off x="4114800" y="13941017"/>
          <a:ext cx="838200" cy="61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28114</xdr:rowOff>
    </xdr:from>
    <xdr:ext cx="762000" cy="259045"/>
    <xdr:sp macro="" textlink="">
      <xdr:nvSpPr>
        <xdr:cNvPr id="198" name="人件費・物件費等の状況平均値テキスト"/>
        <xdr:cNvSpPr txBox="1"/>
      </xdr:nvSpPr>
      <xdr:spPr>
        <a:xfrm>
          <a:off x="5041900" y="14258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11587</xdr:rowOff>
    </xdr:from>
    <xdr:to>
      <xdr:col>23</xdr:col>
      <xdr:colOff>184150</xdr:colOff>
      <xdr:row>84</xdr:row>
      <xdr:rowOff>113187</xdr:rowOff>
    </xdr:to>
    <xdr:sp macro="" textlink="">
      <xdr:nvSpPr>
        <xdr:cNvPr id="199" name="フローチャート: 判断 198"/>
        <xdr:cNvSpPr/>
      </xdr:nvSpPr>
      <xdr:spPr>
        <a:xfrm>
          <a:off x="4902200" y="1441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53567</xdr:rowOff>
    </xdr:from>
    <xdr:to>
      <xdr:col>19</xdr:col>
      <xdr:colOff>133350</xdr:colOff>
      <xdr:row>81</xdr:row>
      <xdr:rowOff>109671</xdr:rowOff>
    </xdr:to>
    <xdr:cxnSp macro="">
      <xdr:nvCxnSpPr>
        <xdr:cNvPr id="200" name="直線コネクタ 199"/>
        <xdr:cNvCxnSpPr/>
      </xdr:nvCxnSpPr>
      <xdr:spPr>
        <a:xfrm flipV="1">
          <a:off x="3225800" y="13941017"/>
          <a:ext cx="889000" cy="5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124058</xdr:rowOff>
    </xdr:from>
    <xdr:to>
      <xdr:col>19</xdr:col>
      <xdr:colOff>184150</xdr:colOff>
      <xdr:row>81</xdr:row>
      <xdr:rowOff>54208</xdr:rowOff>
    </xdr:to>
    <xdr:sp macro="" textlink="">
      <xdr:nvSpPr>
        <xdr:cNvPr id="201" name="フローチャート: 判断 200"/>
        <xdr:cNvSpPr/>
      </xdr:nvSpPr>
      <xdr:spPr>
        <a:xfrm>
          <a:off x="4064000" y="1384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64385</xdr:rowOff>
    </xdr:from>
    <xdr:ext cx="736600" cy="259045"/>
    <xdr:sp macro="" textlink="">
      <xdr:nvSpPr>
        <xdr:cNvPr id="202" name="テキスト ボックス 201"/>
        <xdr:cNvSpPr txBox="1"/>
      </xdr:nvSpPr>
      <xdr:spPr>
        <a:xfrm>
          <a:off x="3733800" y="13608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82614</xdr:rowOff>
    </xdr:from>
    <xdr:to>
      <xdr:col>15</xdr:col>
      <xdr:colOff>82550</xdr:colOff>
      <xdr:row>81</xdr:row>
      <xdr:rowOff>109671</xdr:rowOff>
    </xdr:to>
    <xdr:cxnSp macro="">
      <xdr:nvCxnSpPr>
        <xdr:cNvPr id="203" name="直線コネクタ 202"/>
        <xdr:cNvCxnSpPr/>
      </xdr:nvCxnSpPr>
      <xdr:spPr>
        <a:xfrm>
          <a:off x="2336800" y="13970064"/>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101481</xdr:rowOff>
    </xdr:from>
    <xdr:to>
      <xdr:col>15</xdr:col>
      <xdr:colOff>133350</xdr:colOff>
      <xdr:row>81</xdr:row>
      <xdr:rowOff>31631</xdr:rowOff>
    </xdr:to>
    <xdr:sp macro="" textlink="">
      <xdr:nvSpPr>
        <xdr:cNvPr id="204" name="フローチャート: 判断 203"/>
        <xdr:cNvSpPr/>
      </xdr:nvSpPr>
      <xdr:spPr>
        <a:xfrm>
          <a:off x="3175000" y="13817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41808</xdr:rowOff>
    </xdr:from>
    <xdr:ext cx="762000" cy="259045"/>
    <xdr:sp macro="" textlink="">
      <xdr:nvSpPr>
        <xdr:cNvPr id="205" name="テキスト ボックス 204"/>
        <xdr:cNvSpPr txBox="1"/>
      </xdr:nvSpPr>
      <xdr:spPr>
        <a:xfrm>
          <a:off x="2844800" y="13586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180</xdr:rowOff>
    </xdr:from>
    <xdr:to>
      <xdr:col>11</xdr:col>
      <xdr:colOff>31750</xdr:colOff>
      <xdr:row>81</xdr:row>
      <xdr:rowOff>82614</xdr:rowOff>
    </xdr:to>
    <xdr:cxnSp macro="">
      <xdr:nvCxnSpPr>
        <xdr:cNvPr id="206" name="直線コネクタ 205"/>
        <xdr:cNvCxnSpPr/>
      </xdr:nvCxnSpPr>
      <xdr:spPr>
        <a:xfrm>
          <a:off x="1447800" y="13887630"/>
          <a:ext cx="889000" cy="8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94980</xdr:rowOff>
    </xdr:from>
    <xdr:to>
      <xdr:col>11</xdr:col>
      <xdr:colOff>82550</xdr:colOff>
      <xdr:row>81</xdr:row>
      <xdr:rowOff>25130</xdr:rowOff>
    </xdr:to>
    <xdr:sp macro="" textlink="">
      <xdr:nvSpPr>
        <xdr:cNvPr id="207" name="フローチャート: 判断 206"/>
        <xdr:cNvSpPr/>
      </xdr:nvSpPr>
      <xdr:spPr>
        <a:xfrm>
          <a:off x="2286000" y="1381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35307</xdr:rowOff>
    </xdr:from>
    <xdr:ext cx="762000" cy="259045"/>
    <xdr:sp macro="" textlink="">
      <xdr:nvSpPr>
        <xdr:cNvPr id="208" name="テキスト ボックス 207"/>
        <xdr:cNvSpPr txBox="1"/>
      </xdr:nvSpPr>
      <xdr:spPr>
        <a:xfrm>
          <a:off x="1955800" y="1357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38441</xdr:rowOff>
    </xdr:from>
    <xdr:to>
      <xdr:col>7</xdr:col>
      <xdr:colOff>31750</xdr:colOff>
      <xdr:row>80</xdr:row>
      <xdr:rowOff>140041</xdr:rowOff>
    </xdr:to>
    <xdr:sp macro="" textlink="">
      <xdr:nvSpPr>
        <xdr:cNvPr id="209" name="フローチャート: 判断 208"/>
        <xdr:cNvSpPr/>
      </xdr:nvSpPr>
      <xdr:spPr>
        <a:xfrm>
          <a:off x="1397000" y="1375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150218</xdr:rowOff>
    </xdr:from>
    <xdr:ext cx="762000" cy="259045"/>
    <xdr:sp macro="" textlink="">
      <xdr:nvSpPr>
        <xdr:cNvPr id="210" name="テキスト ボックス 209"/>
        <xdr:cNvSpPr txBox="1"/>
      </xdr:nvSpPr>
      <xdr:spPr>
        <a:xfrm>
          <a:off x="1066800" y="13523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101712</xdr:rowOff>
    </xdr:from>
    <xdr:to>
      <xdr:col>23</xdr:col>
      <xdr:colOff>184150</xdr:colOff>
      <xdr:row>85</xdr:row>
      <xdr:rowOff>31862</xdr:rowOff>
    </xdr:to>
    <xdr:sp macro="" textlink="">
      <xdr:nvSpPr>
        <xdr:cNvPr id="216" name="楕円 215"/>
        <xdr:cNvSpPr/>
      </xdr:nvSpPr>
      <xdr:spPr>
        <a:xfrm>
          <a:off x="4902200" y="1450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73789</xdr:rowOff>
    </xdr:from>
    <xdr:ext cx="762000" cy="259045"/>
    <xdr:sp macro="" textlink="">
      <xdr:nvSpPr>
        <xdr:cNvPr id="217" name="人件費・物件費等の状況該当値テキスト"/>
        <xdr:cNvSpPr txBox="1"/>
      </xdr:nvSpPr>
      <xdr:spPr>
        <a:xfrm>
          <a:off x="5041900" y="1447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2767</xdr:rowOff>
    </xdr:from>
    <xdr:to>
      <xdr:col>19</xdr:col>
      <xdr:colOff>184150</xdr:colOff>
      <xdr:row>81</xdr:row>
      <xdr:rowOff>104367</xdr:rowOff>
    </xdr:to>
    <xdr:sp macro="" textlink="">
      <xdr:nvSpPr>
        <xdr:cNvPr id="218" name="楕円 217"/>
        <xdr:cNvSpPr/>
      </xdr:nvSpPr>
      <xdr:spPr>
        <a:xfrm>
          <a:off x="4064000" y="1389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89144</xdr:rowOff>
    </xdr:from>
    <xdr:ext cx="736600" cy="259045"/>
    <xdr:sp macro="" textlink="">
      <xdr:nvSpPr>
        <xdr:cNvPr id="219" name="テキスト ボックス 218"/>
        <xdr:cNvSpPr txBox="1"/>
      </xdr:nvSpPr>
      <xdr:spPr>
        <a:xfrm>
          <a:off x="3733800" y="1397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58871</xdr:rowOff>
    </xdr:from>
    <xdr:to>
      <xdr:col>15</xdr:col>
      <xdr:colOff>133350</xdr:colOff>
      <xdr:row>81</xdr:row>
      <xdr:rowOff>160471</xdr:rowOff>
    </xdr:to>
    <xdr:sp macro="" textlink="">
      <xdr:nvSpPr>
        <xdr:cNvPr id="220" name="楕円 219"/>
        <xdr:cNvSpPr/>
      </xdr:nvSpPr>
      <xdr:spPr>
        <a:xfrm>
          <a:off x="3175000" y="1394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145248</xdr:rowOff>
    </xdr:from>
    <xdr:ext cx="762000" cy="259045"/>
    <xdr:sp macro="" textlink="">
      <xdr:nvSpPr>
        <xdr:cNvPr id="221" name="テキスト ボックス 220"/>
        <xdr:cNvSpPr txBox="1"/>
      </xdr:nvSpPr>
      <xdr:spPr>
        <a:xfrm>
          <a:off x="2844800" y="1403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31814</xdr:rowOff>
    </xdr:from>
    <xdr:to>
      <xdr:col>11</xdr:col>
      <xdr:colOff>82550</xdr:colOff>
      <xdr:row>81</xdr:row>
      <xdr:rowOff>133414</xdr:rowOff>
    </xdr:to>
    <xdr:sp macro="" textlink="">
      <xdr:nvSpPr>
        <xdr:cNvPr id="222" name="楕円 221"/>
        <xdr:cNvSpPr/>
      </xdr:nvSpPr>
      <xdr:spPr>
        <a:xfrm>
          <a:off x="2286000" y="1391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118191</xdr:rowOff>
    </xdr:from>
    <xdr:ext cx="762000" cy="259045"/>
    <xdr:sp macro="" textlink="">
      <xdr:nvSpPr>
        <xdr:cNvPr id="223" name="テキスト ボックス 222"/>
        <xdr:cNvSpPr txBox="1"/>
      </xdr:nvSpPr>
      <xdr:spPr>
        <a:xfrm>
          <a:off x="1955800" y="1400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120830</xdr:rowOff>
    </xdr:from>
    <xdr:to>
      <xdr:col>7</xdr:col>
      <xdr:colOff>31750</xdr:colOff>
      <xdr:row>81</xdr:row>
      <xdr:rowOff>50980</xdr:rowOff>
    </xdr:to>
    <xdr:sp macro="" textlink="">
      <xdr:nvSpPr>
        <xdr:cNvPr id="224" name="楕円 223"/>
        <xdr:cNvSpPr/>
      </xdr:nvSpPr>
      <xdr:spPr>
        <a:xfrm>
          <a:off x="1397000" y="138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35757</xdr:rowOff>
    </xdr:from>
    <xdr:ext cx="762000" cy="259045"/>
    <xdr:sp macro="" textlink="">
      <xdr:nvSpPr>
        <xdr:cNvPr id="225" name="テキスト ボックス 224"/>
        <xdr:cNvSpPr txBox="1"/>
      </xdr:nvSpPr>
      <xdr:spPr>
        <a:xfrm>
          <a:off x="1066800" y="1392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給与制度の総合的見直しにおいて、本市は給料月額と地域手当の合計額について現給保障を行っているため、相対的に給料月額の水準が下がり、類似団体平均を下回っている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138793</xdr:rowOff>
    </xdr:to>
    <xdr:cxnSp macro="">
      <xdr:nvCxnSpPr>
        <xdr:cNvPr id="256" name="直線コネクタ 255"/>
        <xdr:cNvCxnSpPr/>
      </xdr:nvCxnSpPr>
      <xdr:spPr>
        <a:xfrm flipV="1">
          <a:off x="17018000" y="1377768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9"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60" name="直線コネクタ 259"/>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84</xdr:row>
      <xdr:rowOff>168729</xdr:rowOff>
    </xdr:to>
    <xdr:cxnSp macro="">
      <xdr:nvCxnSpPr>
        <xdr:cNvPr id="261" name="直線コネクタ 260"/>
        <xdr:cNvCxnSpPr/>
      </xdr:nvCxnSpPr>
      <xdr:spPr>
        <a:xfrm>
          <a:off x="161798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108148</xdr:rowOff>
    </xdr:from>
    <xdr:ext cx="762000" cy="259045"/>
    <xdr:sp macro="" textlink="">
      <xdr:nvSpPr>
        <xdr:cNvPr id="262" name="給与水準   （国との比較）平均値テキスト"/>
        <xdr:cNvSpPr txBox="1"/>
      </xdr:nvSpPr>
      <xdr:spPr>
        <a:xfrm>
          <a:off x="17106900" y="146813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63" name="フローチャート: 判断 262"/>
        <xdr:cNvSpPr/>
      </xdr:nvSpPr>
      <xdr:spPr>
        <a:xfrm>
          <a:off x="169672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84</xdr:row>
      <xdr:rowOff>168729</xdr:rowOff>
    </xdr:to>
    <xdr:cxnSp macro="">
      <xdr:nvCxnSpPr>
        <xdr:cNvPr id="264" name="直線コネクタ 263"/>
        <xdr:cNvCxnSpPr/>
      </xdr:nvCxnSpPr>
      <xdr:spPr>
        <a:xfrm>
          <a:off x="15290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5" name="フローチャート: 判断 264"/>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6" name="テキスト ボックス 265"/>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86</xdr:row>
      <xdr:rowOff>84364</xdr:rowOff>
    </xdr:to>
    <xdr:cxnSp macro="">
      <xdr:nvCxnSpPr>
        <xdr:cNvPr id="267" name="直線コネクタ 266"/>
        <xdr:cNvCxnSpPr/>
      </xdr:nvCxnSpPr>
      <xdr:spPr>
        <a:xfrm flipV="1">
          <a:off x="14401800" y="14553293"/>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9" name="テキスト ボックス 268"/>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84364</xdr:rowOff>
    </xdr:to>
    <xdr:cxnSp macro="">
      <xdr:nvCxnSpPr>
        <xdr:cNvPr id="270" name="直線コネクタ 269"/>
        <xdr:cNvCxnSpPr/>
      </xdr:nvCxnSpPr>
      <xdr:spPr>
        <a:xfrm>
          <a:off x="13512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71" name="フローチャート: 判断 270"/>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72" name="テキスト ボックス 271"/>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3" name="フローチャート: 判断 272"/>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4" name="テキスト ボックス 273"/>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80" name="楕円 279"/>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81" name="給与水準   （国との比較）該当値テキスト"/>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2" name="楕円 281"/>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3" name="テキスト ボックス 282"/>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4" name="楕円 283"/>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85" name="テキスト ボックス 284"/>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6" name="楕円 285"/>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7" name="テキスト ボックス 286"/>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8" name="楕円 287"/>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89" name="テキスト ボックス 288"/>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人口千人当たりの職員数が類似団体平均を上回っている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は、正規職員の育児休業に伴う代替要員を正規職員により措置していることである。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92583</xdr:rowOff>
    </xdr:from>
    <xdr:to>
      <xdr:col>81</xdr:col>
      <xdr:colOff>44450</xdr:colOff>
      <xdr:row>67</xdr:row>
      <xdr:rowOff>96901</xdr:rowOff>
    </xdr:to>
    <xdr:cxnSp macro="">
      <xdr:nvCxnSpPr>
        <xdr:cNvPr id="317" name="直線コネクタ 316"/>
        <xdr:cNvCxnSpPr/>
      </xdr:nvCxnSpPr>
      <xdr:spPr>
        <a:xfrm flipV="1">
          <a:off x="17018000" y="10893933"/>
          <a:ext cx="0" cy="690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68978</xdr:rowOff>
    </xdr:from>
    <xdr:ext cx="762000" cy="259045"/>
    <xdr:sp macro="" textlink="">
      <xdr:nvSpPr>
        <xdr:cNvPr id="318" name="定員管理の状況最小値テキスト"/>
        <xdr:cNvSpPr txBox="1"/>
      </xdr:nvSpPr>
      <xdr:spPr>
        <a:xfrm>
          <a:off x="17106900" y="1155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96901</xdr:rowOff>
    </xdr:from>
    <xdr:to>
      <xdr:col>81</xdr:col>
      <xdr:colOff>133350</xdr:colOff>
      <xdr:row>67</xdr:row>
      <xdr:rowOff>96901</xdr:rowOff>
    </xdr:to>
    <xdr:cxnSp macro="">
      <xdr:nvCxnSpPr>
        <xdr:cNvPr id="319" name="直線コネクタ 318"/>
        <xdr:cNvCxnSpPr/>
      </xdr:nvCxnSpPr>
      <xdr:spPr>
        <a:xfrm>
          <a:off x="16929100" y="1158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7510</xdr:rowOff>
    </xdr:from>
    <xdr:ext cx="762000" cy="259045"/>
    <xdr:sp macro="" textlink="">
      <xdr:nvSpPr>
        <xdr:cNvPr id="320" name="定員管理の状況最大値テキスト"/>
        <xdr:cNvSpPr txBox="1"/>
      </xdr:nvSpPr>
      <xdr:spPr>
        <a:xfrm>
          <a:off x="17106900" y="1063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92583</xdr:rowOff>
    </xdr:from>
    <xdr:to>
      <xdr:col>81</xdr:col>
      <xdr:colOff>133350</xdr:colOff>
      <xdr:row>63</xdr:row>
      <xdr:rowOff>92583</xdr:rowOff>
    </xdr:to>
    <xdr:cxnSp macro="">
      <xdr:nvCxnSpPr>
        <xdr:cNvPr id="321" name="直線コネクタ 320"/>
        <xdr:cNvCxnSpPr/>
      </xdr:nvCxnSpPr>
      <xdr:spPr>
        <a:xfrm>
          <a:off x="16929100" y="1089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147828</xdr:rowOff>
    </xdr:from>
    <xdr:to>
      <xdr:col>81</xdr:col>
      <xdr:colOff>44450</xdr:colOff>
      <xdr:row>65</xdr:row>
      <xdr:rowOff>152654</xdr:rowOff>
    </xdr:to>
    <xdr:cxnSp macro="">
      <xdr:nvCxnSpPr>
        <xdr:cNvPr id="322" name="直線コネクタ 321"/>
        <xdr:cNvCxnSpPr/>
      </xdr:nvCxnSpPr>
      <xdr:spPr>
        <a:xfrm flipV="1">
          <a:off x="16179800" y="1129207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33926</xdr:rowOff>
    </xdr:from>
    <xdr:ext cx="762000" cy="259045"/>
    <xdr:sp macro="" textlink="">
      <xdr:nvSpPr>
        <xdr:cNvPr id="323" name="定員管理の状況平均値テキスト"/>
        <xdr:cNvSpPr txBox="1"/>
      </xdr:nvSpPr>
      <xdr:spPr>
        <a:xfrm>
          <a:off x="17106900" y="1100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17399</xdr:rowOff>
    </xdr:from>
    <xdr:to>
      <xdr:col>81</xdr:col>
      <xdr:colOff>95250</xdr:colOff>
      <xdr:row>65</xdr:row>
      <xdr:rowOff>118999</xdr:rowOff>
    </xdr:to>
    <xdr:sp macro="" textlink="">
      <xdr:nvSpPr>
        <xdr:cNvPr id="324" name="フローチャート: 判断 323"/>
        <xdr:cNvSpPr/>
      </xdr:nvSpPr>
      <xdr:spPr>
        <a:xfrm>
          <a:off x="16967200" y="1116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6096</xdr:rowOff>
    </xdr:from>
    <xdr:to>
      <xdr:col>77</xdr:col>
      <xdr:colOff>44450</xdr:colOff>
      <xdr:row>65</xdr:row>
      <xdr:rowOff>152654</xdr:rowOff>
    </xdr:to>
    <xdr:cxnSp macro="">
      <xdr:nvCxnSpPr>
        <xdr:cNvPr id="325" name="直線コネクタ 324"/>
        <xdr:cNvCxnSpPr/>
      </xdr:nvCxnSpPr>
      <xdr:spPr>
        <a:xfrm>
          <a:off x="15290800" y="10293096"/>
          <a:ext cx="889000" cy="100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22225</xdr:rowOff>
    </xdr:from>
    <xdr:to>
      <xdr:col>77</xdr:col>
      <xdr:colOff>95250</xdr:colOff>
      <xdr:row>65</xdr:row>
      <xdr:rowOff>123825</xdr:rowOff>
    </xdr:to>
    <xdr:sp macro="" textlink="">
      <xdr:nvSpPr>
        <xdr:cNvPr id="326" name="フローチャート: 判断 325"/>
        <xdr:cNvSpPr/>
      </xdr:nvSpPr>
      <xdr:spPr>
        <a:xfrm>
          <a:off x="16129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134002</xdr:rowOff>
    </xdr:from>
    <xdr:ext cx="736600" cy="259045"/>
    <xdr:sp macro="" textlink="">
      <xdr:nvSpPr>
        <xdr:cNvPr id="327" name="テキスト ボックス 326"/>
        <xdr:cNvSpPr txBox="1"/>
      </xdr:nvSpPr>
      <xdr:spPr>
        <a:xfrm>
          <a:off x="15798800" y="1093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6096</xdr:rowOff>
    </xdr:from>
    <xdr:to>
      <xdr:col>72</xdr:col>
      <xdr:colOff>203200</xdr:colOff>
      <xdr:row>60</xdr:row>
      <xdr:rowOff>10922</xdr:rowOff>
    </xdr:to>
    <xdr:cxnSp macro="">
      <xdr:nvCxnSpPr>
        <xdr:cNvPr id="328" name="直線コネクタ 327"/>
        <xdr:cNvCxnSpPr/>
      </xdr:nvCxnSpPr>
      <xdr:spPr>
        <a:xfrm flipV="1">
          <a:off x="14401800" y="102930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35052</xdr:rowOff>
    </xdr:from>
    <xdr:to>
      <xdr:col>73</xdr:col>
      <xdr:colOff>44450</xdr:colOff>
      <xdr:row>59</xdr:row>
      <xdr:rowOff>136652</xdr:rowOff>
    </xdr:to>
    <xdr:sp macro="" textlink="">
      <xdr:nvSpPr>
        <xdr:cNvPr id="329" name="フローチャート: 判断 328"/>
        <xdr:cNvSpPr/>
      </xdr:nvSpPr>
      <xdr:spPr>
        <a:xfrm>
          <a:off x="15240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146829</xdr:rowOff>
    </xdr:from>
    <xdr:ext cx="762000" cy="259045"/>
    <xdr:sp macro="" textlink="">
      <xdr:nvSpPr>
        <xdr:cNvPr id="330" name="テキスト ボックス 329"/>
        <xdr:cNvSpPr txBox="1"/>
      </xdr:nvSpPr>
      <xdr:spPr>
        <a:xfrm>
          <a:off x="14909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60</xdr:row>
      <xdr:rowOff>10922</xdr:rowOff>
    </xdr:to>
    <xdr:cxnSp macro="">
      <xdr:nvCxnSpPr>
        <xdr:cNvPr id="331" name="直線コネクタ 330"/>
        <xdr:cNvCxnSpPr/>
      </xdr:nvCxnSpPr>
      <xdr:spPr>
        <a:xfrm>
          <a:off x="13512800" y="1026414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37465</xdr:rowOff>
    </xdr:from>
    <xdr:to>
      <xdr:col>68</xdr:col>
      <xdr:colOff>203200</xdr:colOff>
      <xdr:row>59</xdr:row>
      <xdr:rowOff>139065</xdr:rowOff>
    </xdr:to>
    <xdr:sp macro="" textlink="">
      <xdr:nvSpPr>
        <xdr:cNvPr id="332" name="フローチャート: 判断 331"/>
        <xdr:cNvSpPr/>
      </xdr:nvSpPr>
      <xdr:spPr>
        <a:xfrm>
          <a:off x="14351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33" name="テキスト ボックス 332"/>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47117</xdr:rowOff>
    </xdr:from>
    <xdr:to>
      <xdr:col>64</xdr:col>
      <xdr:colOff>152400</xdr:colOff>
      <xdr:row>59</xdr:row>
      <xdr:rowOff>148717</xdr:rowOff>
    </xdr:to>
    <xdr:sp macro="" textlink="">
      <xdr:nvSpPr>
        <xdr:cNvPr id="334" name="フローチャート: 判断 333"/>
        <xdr:cNvSpPr/>
      </xdr:nvSpPr>
      <xdr:spPr>
        <a:xfrm>
          <a:off x="13462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158894</xdr:rowOff>
    </xdr:from>
    <xdr:ext cx="762000" cy="259045"/>
    <xdr:sp macro="" textlink="">
      <xdr:nvSpPr>
        <xdr:cNvPr id="335" name="テキスト ボックス 334"/>
        <xdr:cNvSpPr txBox="1"/>
      </xdr:nvSpPr>
      <xdr:spPr>
        <a:xfrm>
          <a:off x="13131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97028</xdr:rowOff>
    </xdr:from>
    <xdr:to>
      <xdr:col>81</xdr:col>
      <xdr:colOff>95250</xdr:colOff>
      <xdr:row>66</xdr:row>
      <xdr:rowOff>27178</xdr:rowOff>
    </xdr:to>
    <xdr:sp macro="" textlink="">
      <xdr:nvSpPr>
        <xdr:cNvPr id="341" name="楕円 340"/>
        <xdr:cNvSpPr/>
      </xdr:nvSpPr>
      <xdr:spPr>
        <a:xfrm>
          <a:off x="16967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69105</xdr:rowOff>
    </xdr:from>
    <xdr:ext cx="762000" cy="259045"/>
    <xdr:sp macro="" textlink="">
      <xdr:nvSpPr>
        <xdr:cNvPr id="342" name="定員管理の状況該当値テキスト"/>
        <xdr:cNvSpPr txBox="1"/>
      </xdr:nvSpPr>
      <xdr:spPr>
        <a:xfrm>
          <a:off x="17106900" y="112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101854</xdr:rowOff>
    </xdr:from>
    <xdr:to>
      <xdr:col>77</xdr:col>
      <xdr:colOff>95250</xdr:colOff>
      <xdr:row>66</xdr:row>
      <xdr:rowOff>32004</xdr:rowOff>
    </xdr:to>
    <xdr:sp macro="" textlink="">
      <xdr:nvSpPr>
        <xdr:cNvPr id="343" name="楕円 342"/>
        <xdr:cNvSpPr/>
      </xdr:nvSpPr>
      <xdr:spPr>
        <a:xfrm>
          <a:off x="16129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16781</xdr:rowOff>
    </xdr:from>
    <xdr:ext cx="736600" cy="259045"/>
    <xdr:sp macro="" textlink="">
      <xdr:nvSpPr>
        <xdr:cNvPr id="344" name="テキスト ボックス 343"/>
        <xdr:cNvSpPr txBox="1"/>
      </xdr:nvSpPr>
      <xdr:spPr>
        <a:xfrm>
          <a:off x="15798800" y="1133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126746</xdr:rowOff>
    </xdr:from>
    <xdr:to>
      <xdr:col>73</xdr:col>
      <xdr:colOff>44450</xdr:colOff>
      <xdr:row>60</xdr:row>
      <xdr:rowOff>56896</xdr:rowOff>
    </xdr:to>
    <xdr:sp macro="" textlink="">
      <xdr:nvSpPr>
        <xdr:cNvPr id="345" name="楕円 344"/>
        <xdr:cNvSpPr/>
      </xdr:nvSpPr>
      <xdr:spPr>
        <a:xfrm>
          <a:off x="15240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41673</xdr:rowOff>
    </xdr:from>
    <xdr:ext cx="762000" cy="259045"/>
    <xdr:sp macro="" textlink="">
      <xdr:nvSpPr>
        <xdr:cNvPr id="346" name="テキスト ボックス 345"/>
        <xdr:cNvSpPr txBox="1"/>
      </xdr:nvSpPr>
      <xdr:spPr>
        <a:xfrm>
          <a:off x="14909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131572</xdr:rowOff>
    </xdr:from>
    <xdr:to>
      <xdr:col>68</xdr:col>
      <xdr:colOff>203200</xdr:colOff>
      <xdr:row>60</xdr:row>
      <xdr:rowOff>61722</xdr:rowOff>
    </xdr:to>
    <xdr:sp macro="" textlink="">
      <xdr:nvSpPr>
        <xdr:cNvPr id="347" name="楕円 346"/>
        <xdr:cNvSpPr/>
      </xdr:nvSpPr>
      <xdr:spPr>
        <a:xfrm>
          <a:off x="14351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46499</xdr:rowOff>
    </xdr:from>
    <xdr:ext cx="762000" cy="259045"/>
    <xdr:sp macro="" textlink="">
      <xdr:nvSpPr>
        <xdr:cNvPr id="348" name="テキスト ボックス 347"/>
        <xdr:cNvSpPr txBox="1"/>
      </xdr:nvSpPr>
      <xdr:spPr>
        <a:xfrm>
          <a:off x="140208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9" name="楕円 348"/>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12717</xdr:rowOff>
    </xdr:from>
    <xdr:ext cx="762000" cy="259045"/>
    <xdr:sp macro="" textlink="">
      <xdr:nvSpPr>
        <xdr:cNvPr id="350" name="テキスト ボックス 349"/>
        <xdr:cNvSpPr txBox="1"/>
      </xdr:nvSpPr>
      <xdr:spPr>
        <a:xfrm>
          <a:off x="13131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ポイント改善して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％となっているが、類似団体平均を上回っている。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実質公債費比率が改善した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主な要因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は、県費負担教職員制度に係る包括的な権限の移譲に伴い標準財政規模が増加したことである。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実質公債費比率が類似団体平均を上回っている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主な要因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は、都市基盤の整備を積極的に進め、多額の市債を発行してきたことなどである。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年度）に沿って、市債残高の抑制や、低利の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年債の発行等による金利負担の軽減に努めていく。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50195</xdr:rowOff>
    </xdr:to>
    <xdr:cxnSp macro="">
      <xdr:nvCxnSpPr>
        <xdr:cNvPr id="382" name="直線コネクタ 381"/>
        <xdr:cNvCxnSpPr/>
      </xdr:nvCxnSpPr>
      <xdr:spPr>
        <a:xfrm flipV="1">
          <a:off x="17018000" y="6100233"/>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3"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4" name="直線コネクタ 383"/>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5"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6" name="直線コネクタ 385"/>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95250</xdr:rowOff>
    </xdr:to>
    <xdr:cxnSp macro="">
      <xdr:nvCxnSpPr>
        <xdr:cNvPr id="387" name="直線コネクタ 386"/>
        <xdr:cNvCxnSpPr/>
      </xdr:nvCxnSpPr>
      <xdr:spPr>
        <a:xfrm flipV="1">
          <a:off x="16179800" y="7364185"/>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91820</xdr:rowOff>
    </xdr:from>
    <xdr:ext cx="762000" cy="259045"/>
    <xdr:sp macro="" textlink="">
      <xdr:nvSpPr>
        <xdr:cNvPr id="388" name="公債費負担の状況平均値テキスト"/>
        <xdr:cNvSpPr txBox="1"/>
      </xdr:nvSpPr>
      <xdr:spPr>
        <a:xfrm>
          <a:off x="17106900" y="660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389" name="フローチャート: 判断 388"/>
        <xdr:cNvSpPr/>
      </xdr:nvSpPr>
      <xdr:spPr>
        <a:xfrm>
          <a:off x="16967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129722</xdr:rowOff>
    </xdr:to>
    <xdr:cxnSp macro="">
      <xdr:nvCxnSpPr>
        <xdr:cNvPr id="390" name="直線コネクタ 389"/>
        <xdr:cNvCxnSpPr/>
      </xdr:nvCxnSpPr>
      <xdr:spPr>
        <a:xfrm flipV="1">
          <a:off x="15290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91" name="フローチャート: 判断 390"/>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2" name="テキスト ボックス 391"/>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129722</xdr:rowOff>
    </xdr:from>
    <xdr:to>
      <xdr:col>72</xdr:col>
      <xdr:colOff>203200</xdr:colOff>
      <xdr:row>44</xdr:row>
      <xdr:rowOff>4233</xdr:rowOff>
    </xdr:to>
    <xdr:cxnSp macro="">
      <xdr:nvCxnSpPr>
        <xdr:cNvPr id="393" name="直線コネクタ 392"/>
        <xdr:cNvCxnSpPr/>
      </xdr:nvCxnSpPr>
      <xdr:spPr>
        <a:xfrm flipV="1">
          <a:off x="14401800" y="750207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122162</xdr:rowOff>
    </xdr:from>
    <xdr:to>
      <xdr:col>73</xdr:col>
      <xdr:colOff>44450</xdr:colOff>
      <xdr:row>41</xdr:row>
      <xdr:rowOff>52312</xdr:rowOff>
    </xdr:to>
    <xdr:sp macro="" textlink="">
      <xdr:nvSpPr>
        <xdr:cNvPr id="394" name="フローチャート: 判断 393"/>
        <xdr:cNvSpPr/>
      </xdr:nvSpPr>
      <xdr:spPr>
        <a:xfrm>
          <a:off x="15240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62489</xdr:rowOff>
    </xdr:from>
    <xdr:ext cx="762000" cy="259045"/>
    <xdr:sp macro="" textlink="">
      <xdr:nvSpPr>
        <xdr:cNvPr id="395" name="テキスト ボックス 394"/>
        <xdr:cNvSpPr txBox="1"/>
      </xdr:nvSpPr>
      <xdr:spPr>
        <a:xfrm>
          <a:off x="14909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27215</xdr:rowOff>
    </xdr:to>
    <xdr:cxnSp macro="">
      <xdr:nvCxnSpPr>
        <xdr:cNvPr id="396" name="直線コネクタ 395"/>
        <xdr:cNvCxnSpPr/>
      </xdr:nvCxnSpPr>
      <xdr:spPr>
        <a:xfrm flipV="1">
          <a:off x="13512800" y="75480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9" name="フローチャート: 判断 398"/>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0" name="テキスト ボックス 399"/>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112485</xdr:rowOff>
    </xdr:from>
    <xdr:to>
      <xdr:col>81</xdr:col>
      <xdr:colOff>95250</xdr:colOff>
      <xdr:row>43</xdr:row>
      <xdr:rowOff>42635</xdr:rowOff>
    </xdr:to>
    <xdr:sp macro="" textlink="">
      <xdr:nvSpPr>
        <xdr:cNvPr id="406" name="楕円 405"/>
        <xdr:cNvSpPr/>
      </xdr:nvSpPr>
      <xdr:spPr>
        <a:xfrm>
          <a:off x="16967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84562</xdr:rowOff>
    </xdr:from>
    <xdr:ext cx="762000" cy="259045"/>
    <xdr:sp macro="" textlink="">
      <xdr:nvSpPr>
        <xdr:cNvPr id="407" name="公債費負担の状況該当値テキスト"/>
        <xdr:cNvSpPr txBox="1"/>
      </xdr:nvSpPr>
      <xdr:spPr>
        <a:xfrm>
          <a:off x="17106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8" name="楕円 407"/>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9" name="テキスト ボックス 408"/>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78922</xdr:rowOff>
    </xdr:from>
    <xdr:to>
      <xdr:col>73</xdr:col>
      <xdr:colOff>44450</xdr:colOff>
      <xdr:row>44</xdr:row>
      <xdr:rowOff>9072</xdr:rowOff>
    </xdr:to>
    <xdr:sp macro="" textlink="">
      <xdr:nvSpPr>
        <xdr:cNvPr id="410" name="楕円 409"/>
        <xdr:cNvSpPr/>
      </xdr:nvSpPr>
      <xdr:spPr>
        <a:xfrm>
          <a:off x="15240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165299</xdr:rowOff>
    </xdr:from>
    <xdr:ext cx="762000" cy="259045"/>
    <xdr:sp macro="" textlink="">
      <xdr:nvSpPr>
        <xdr:cNvPr id="411" name="テキスト ボックス 410"/>
        <xdr:cNvSpPr txBox="1"/>
      </xdr:nvSpPr>
      <xdr:spPr>
        <a:xfrm>
          <a:off x="14909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12" name="楕円 411"/>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3" name="テキスト ボックス 412"/>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147865</xdr:rowOff>
    </xdr:from>
    <xdr:to>
      <xdr:col>64</xdr:col>
      <xdr:colOff>152400</xdr:colOff>
      <xdr:row>44</xdr:row>
      <xdr:rowOff>78015</xdr:rowOff>
    </xdr:to>
    <xdr:sp macro="" textlink="">
      <xdr:nvSpPr>
        <xdr:cNvPr id="414" name="楕円 413"/>
        <xdr:cNvSpPr/>
      </xdr:nvSpPr>
      <xdr:spPr>
        <a:xfrm>
          <a:off x="13462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62792</xdr:rowOff>
    </xdr:from>
    <xdr:ext cx="762000" cy="259045"/>
    <xdr:sp macro="" textlink="">
      <xdr:nvSpPr>
        <xdr:cNvPr id="415" name="テキスト ボックス 414"/>
        <xdr:cNvSpPr txBox="1"/>
      </xdr:nvSpPr>
      <xdr:spPr>
        <a:xfrm>
          <a:off x="13131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222.8</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％と比べ</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ポイント改善して</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199.6</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％となっているが、類似団体平均を上回っている。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将来負担比率が改善した</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主な要因</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算定する際の分母となる標準財政規模が、県費負担教職員制度の包括的な権限移譲に伴い増加した</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ことである。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将来負担比率が類似団体平均を上回っている</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主な要因</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は、都市基盤の整備を積極的に進め、多額の市債を発行してきたことなどである。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年度）に沿って、市債残高の抑制を図るなど、財政の健全化に努めていく。</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19</xdr:row>
      <xdr:rowOff>156819</xdr:rowOff>
    </xdr:to>
    <xdr:cxnSp macro="">
      <xdr:nvCxnSpPr>
        <xdr:cNvPr id="442" name="直線コネクタ 441"/>
        <xdr:cNvCxnSpPr/>
      </xdr:nvCxnSpPr>
      <xdr:spPr>
        <a:xfrm flipV="1">
          <a:off x="17018000" y="2451100"/>
          <a:ext cx="0" cy="963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128896</xdr:rowOff>
    </xdr:from>
    <xdr:ext cx="762000" cy="259045"/>
    <xdr:sp macro="" textlink="">
      <xdr:nvSpPr>
        <xdr:cNvPr id="443" name="将来負担の状況最小値テキスト"/>
        <xdr:cNvSpPr txBox="1"/>
      </xdr:nvSpPr>
      <xdr:spPr>
        <a:xfrm>
          <a:off x="17106900" y="338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156819</xdr:rowOff>
    </xdr:from>
    <xdr:to>
      <xdr:col>81</xdr:col>
      <xdr:colOff>133350</xdr:colOff>
      <xdr:row>19</xdr:row>
      <xdr:rowOff>156819</xdr:rowOff>
    </xdr:to>
    <xdr:cxnSp macro="">
      <xdr:nvCxnSpPr>
        <xdr:cNvPr id="444" name="直線コネクタ 443"/>
        <xdr:cNvCxnSpPr/>
      </xdr:nvCxnSpPr>
      <xdr:spPr>
        <a:xfrm>
          <a:off x="16929100" y="341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156819</xdr:rowOff>
    </xdr:from>
    <xdr:to>
      <xdr:col>81</xdr:col>
      <xdr:colOff>44450</xdr:colOff>
      <xdr:row>20</xdr:row>
      <xdr:rowOff>97333</xdr:rowOff>
    </xdr:to>
    <xdr:cxnSp macro="">
      <xdr:nvCxnSpPr>
        <xdr:cNvPr id="447" name="直線コネクタ 446"/>
        <xdr:cNvCxnSpPr/>
      </xdr:nvCxnSpPr>
      <xdr:spPr>
        <a:xfrm flipV="1">
          <a:off x="16179800" y="3414369"/>
          <a:ext cx="8382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13733</xdr:rowOff>
    </xdr:from>
    <xdr:ext cx="762000" cy="259045"/>
    <xdr:sp macro="" textlink="">
      <xdr:nvSpPr>
        <xdr:cNvPr id="448" name="将来負担の状況平均値テキスト"/>
        <xdr:cNvSpPr txBox="1"/>
      </xdr:nvSpPr>
      <xdr:spPr>
        <a:xfrm>
          <a:off x="17106900" y="2756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168656</xdr:rowOff>
    </xdr:from>
    <xdr:to>
      <xdr:col>81</xdr:col>
      <xdr:colOff>95250</xdr:colOff>
      <xdr:row>17</xdr:row>
      <xdr:rowOff>98806</xdr:rowOff>
    </xdr:to>
    <xdr:sp macro="" textlink="">
      <xdr:nvSpPr>
        <xdr:cNvPr id="449" name="フローチャート: 判断 448"/>
        <xdr:cNvSpPr/>
      </xdr:nvSpPr>
      <xdr:spPr>
        <a:xfrm>
          <a:off x="16967200" y="291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97333</xdr:rowOff>
    </xdr:from>
    <xdr:to>
      <xdr:col>77</xdr:col>
      <xdr:colOff>44450</xdr:colOff>
      <xdr:row>20</xdr:row>
      <xdr:rowOff>102641</xdr:rowOff>
    </xdr:to>
    <xdr:cxnSp macro="">
      <xdr:nvCxnSpPr>
        <xdr:cNvPr id="450" name="直線コネクタ 449"/>
        <xdr:cNvCxnSpPr/>
      </xdr:nvCxnSpPr>
      <xdr:spPr>
        <a:xfrm flipV="1">
          <a:off x="15290800" y="3526333"/>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44018</xdr:rowOff>
    </xdr:from>
    <xdr:to>
      <xdr:col>77</xdr:col>
      <xdr:colOff>95250</xdr:colOff>
      <xdr:row>17</xdr:row>
      <xdr:rowOff>145618</xdr:rowOff>
    </xdr:to>
    <xdr:sp macro="" textlink="">
      <xdr:nvSpPr>
        <xdr:cNvPr id="451" name="フローチャート: 判断 450"/>
        <xdr:cNvSpPr/>
      </xdr:nvSpPr>
      <xdr:spPr>
        <a:xfrm>
          <a:off x="16129000" y="295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155795</xdr:rowOff>
    </xdr:from>
    <xdr:ext cx="736600" cy="259045"/>
    <xdr:sp macro="" textlink="">
      <xdr:nvSpPr>
        <xdr:cNvPr id="452" name="テキスト ボックス 451"/>
        <xdr:cNvSpPr txBox="1"/>
      </xdr:nvSpPr>
      <xdr:spPr>
        <a:xfrm>
          <a:off x="15798800" y="272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102641</xdr:rowOff>
    </xdr:from>
    <xdr:to>
      <xdr:col>72</xdr:col>
      <xdr:colOff>203200</xdr:colOff>
      <xdr:row>20</xdr:row>
      <xdr:rowOff>122428</xdr:rowOff>
    </xdr:to>
    <xdr:cxnSp macro="">
      <xdr:nvCxnSpPr>
        <xdr:cNvPr id="453" name="直線コネクタ 452"/>
        <xdr:cNvCxnSpPr/>
      </xdr:nvCxnSpPr>
      <xdr:spPr>
        <a:xfrm flipV="1">
          <a:off x="14401800" y="3531641"/>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85039</xdr:rowOff>
    </xdr:from>
    <xdr:to>
      <xdr:col>73</xdr:col>
      <xdr:colOff>44450</xdr:colOff>
      <xdr:row>18</xdr:row>
      <xdr:rowOff>15189</xdr:rowOff>
    </xdr:to>
    <xdr:sp macro="" textlink="">
      <xdr:nvSpPr>
        <xdr:cNvPr id="454" name="フローチャート: 判断 453"/>
        <xdr:cNvSpPr/>
      </xdr:nvSpPr>
      <xdr:spPr>
        <a:xfrm>
          <a:off x="15240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25366</xdr:rowOff>
    </xdr:from>
    <xdr:ext cx="762000" cy="259045"/>
    <xdr:sp macro="" textlink="">
      <xdr:nvSpPr>
        <xdr:cNvPr id="455" name="テキスト ボックス 454"/>
        <xdr:cNvSpPr txBox="1"/>
      </xdr:nvSpPr>
      <xdr:spPr>
        <a:xfrm>
          <a:off x="14909800" y="276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122428</xdr:rowOff>
    </xdr:from>
    <xdr:to>
      <xdr:col>68</xdr:col>
      <xdr:colOff>152400</xdr:colOff>
      <xdr:row>20</xdr:row>
      <xdr:rowOff>123393</xdr:rowOff>
    </xdr:to>
    <xdr:cxnSp macro="">
      <xdr:nvCxnSpPr>
        <xdr:cNvPr id="456" name="直線コネクタ 455"/>
        <xdr:cNvCxnSpPr/>
      </xdr:nvCxnSpPr>
      <xdr:spPr>
        <a:xfrm flipV="1">
          <a:off x="13512800" y="355142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124612</xdr:rowOff>
    </xdr:from>
    <xdr:to>
      <xdr:col>68</xdr:col>
      <xdr:colOff>203200</xdr:colOff>
      <xdr:row>18</xdr:row>
      <xdr:rowOff>54762</xdr:rowOff>
    </xdr:to>
    <xdr:sp macro="" textlink="">
      <xdr:nvSpPr>
        <xdr:cNvPr id="457" name="フローチャート: 判断 456"/>
        <xdr:cNvSpPr/>
      </xdr:nvSpPr>
      <xdr:spPr>
        <a:xfrm>
          <a:off x="14351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64939</xdr:rowOff>
    </xdr:from>
    <xdr:ext cx="762000" cy="259045"/>
    <xdr:sp macro="" textlink="">
      <xdr:nvSpPr>
        <xdr:cNvPr id="458" name="テキスト ボックス 457"/>
        <xdr:cNvSpPr txBox="1"/>
      </xdr:nvSpPr>
      <xdr:spPr>
        <a:xfrm>
          <a:off x="14020800" y="280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156464</xdr:rowOff>
    </xdr:from>
    <xdr:to>
      <xdr:col>64</xdr:col>
      <xdr:colOff>152400</xdr:colOff>
      <xdr:row>18</xdr:row>
      <xdr:rowOff>86614</xdr:rowOff>
    </xdr:to>
    <xdr:sp macro="" textlink="">
      <xdr:nvSpPr>
        <xdr:cNvPr id="459" name="フローチャート: 判断 458"/>
        <xdr:cNvSpPr/>
      </xdr:nvSpPr>
      <xdr:spPr>
        <a:xfrm>
          <a:off x="13462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96791</xdr:rowOff>
    </xdr:from>
    <xdr:ext cx="762000" cy="259045"/>
    <xdr:sp macro="" textlink="">
      <xdr:nvSpPr>
        <xdr:cNvPr id="460" name="テキスト ボックス 459"/>
        <xdr:cNvSpPr txBox="1"/>
      </xdr:nvSpPr>
      <xdr:spPr>
        <a:xfrm>
          <a:off x="13131800" y="283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106019</xdr:rowOff>
    </xdr:from>
    <xdr:to>
      <xdr:col>81</xdr:col>
      <xdr:colOff>95250</xdr:colOff>
      <xdr:row>20</xdr:row>
      <xdr:rowOff>36169</xdr:rowOff>
    </xdr:to>
    <xdr:sp macro="" textlink="">
      <xdr:nvSpPr>
        <xdr:cNvPr id="466" name="楕円 465"/>
        <xdr:cNvSpPr/>
      </xdr:nvSpPr>
      <xdr:spPr>
        <a:xfrm>
          <a:off x="16967200" y="33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1896</xdr:rowOff>
    </xdr:from>
    <xdr:ext cx="762000" cy="259045"/>
    <xdr:sp macro="" textlink="">
      <xdr:nvSpPr>
        <xdr:cNvPr id="467" name="将来負担の状況該当値テキスト"/>
        <xdr:cNvSpPr txBox="1"/>
      </xdr:nvSpPr>
      <xdr:spPr>
        <a:xfrm>
          <a:off x="17106900" y="325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46533</xdr:rowOff>
    </xdr:from>
    <xdr:to>
      <xdr:col>77</xdr:col>
      <xdr:colOff>95250</xdr:colOff>
      <xdr:row>20</xdr:row>
      <xdr:rowOff>148133</xdr:rowOff>
    </xdr:to>
    <xdr:sp macro="" textlink="">
      <xdr:nvSpPr>
        <xdr:cNvPr id="468" name="楕円 467"/>
        <xdr:cNvSpPr/>
      </xdr:nvSpPr>
      <xdr:spPr>
        <a:xfrm>
          <a:off x="16129000" y="34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132910</xdr:rowOff>
    </xdr:from>
    <xdr:ext cx="736600" cy="259045"/>
    <xdr:sp macro="" textlink="">
      <xdr:nvSpPr>
        <xdr:cNvPr id="469" name="テキスト ボックス 468"/>
        <xdr:cNvSpPr txBox="1"/>
      </xdr:nvSpPr>
      <xdr:spPr>
        <a:xfrm>
          <a:off x="15798800" y="356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51841</xdr:rowOff>
    </xdr:from>
    <xdr:to>
      <xdr:col>73</xdr:col>
      <xdr:colOff>44450</xdr:colOff>
      <xdr:row>20</xdr:row>
      <xdr:rowOff>153441</xdr:rowOff>
    </xdr:to>
    <xdr:sp macro="" textlink="">
      <xdr:nvSpPr>
        <xdr:cNvPr id="470" name="楕円 469"/>
        <xdr:cNvSpPr/>
      </xdr:nvSpPr>
      <xdr:spPr>
        <a:xfrm>
          <a:off x="15240000" y="34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138218</xdr:rowOff>
    </xdr:from>
    <xdr:ext cx="762000" cy="259045"/>
    <xdr:sp macro="" textlink="">
      <xdr:nvSpPr>
        <xdr:cNvPr id="471" name="テキスト ボックス 470"/>
        <xdr:cNvSpPr txBox="1"/>
      </xdr:nvSpPr>
      <xdr:spPr>
        <a:xfrm>
          <a:off x="14909800" y="356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71628</xdr:rowOff>
    </xdr:from>
    <xdr:to>
      <xdr:col>68</xdr:col>
      <xdr:colOff>203200</xdr:colOff>
      <xdr:row>21</xdr:row>
      <xdr:rowOff>1778</xdr:rowOff>
    </xdr:to>
    <xdr:sp macro="" textlink="">
      <xdr:nvSpPr>
        <xdr:cNvPr id="472" name="楕円 471"/>
        <xdr:cNvSpPr/>
      </xdr:nvSpPr>
      <xdr:spPr>
        <a:xfrm>
          <a:off x="14351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158005</xdr:rowOff>
    </xdr:from>
    <xdr:ext cx="762000" cy="259045"/>
    <xdr:sp macro="" textlink="">
      <xdr:nvSpPr>
        <xdr:cNvPr id="473" name="テキスト ボックス 472"/>
        <xdr:cNvSpPr txBox="1"/>
      </xdr:nvSpPr>
      <xdr:spPr>
        <a:xfrm>
          <a:off x="14020800" y="358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72593</xdr:rowOff>
    </xdr:from>
    <xdr:to>
      <xdr:col>64</xdr:col>
      <xdr:colOff>152400</xdr:colOff>
      <xdr:row>21</xdr:row>
      <xdr:rowOff>2743</xdr:rowOff>
    </xdr:to>
    <xdr:sp macro="" textlink="">
      <xdr:nvSpPr>
        <xdr:cNvPr id="474" name="楕円 473"/>
        <xdr:cNvSpPr/>
      </xdr:nvSpPr>
      <xdr:spPr>
        <a:xfrm>
          <a:off x="13462000" y="35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158970</xdr:rowOff>
    </xdr:from>
    <xdr:ext cx="762000" cy="259045"/>
    <xdr:sp macro="" textlink="">
      <xdr:nvSpPr>
        <xdr:cNvPr id="475" name="テキスト ボックス 474"/>
        <xdr:cNvSpPr txBox="1"/>
      </xdr:nvSpPr>
      <xdr:spPr>
        <a:xfrm>
          <a:off x="13131800" y="358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1,195,327
1,177,084
906.68
611,537,824
607,656,143
2,503,097
325,708,093
1,018,043,307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％となっており、類似団体平均を上回っている。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これは、県費負担教職員制度に係る包括的な権限の移譲などが主な要因である。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年度）に掲げた方策を着実に実行しながら、義務的経費等の増加の抑制に努めていく。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133350</xdr:rowOff>
    </xdr:to>
    <xdr:cxnSp macro="">
      <xdr:nvCxnSpPr>
        <xdr:cNvPr id="61" name="直線コネクタ 60"/>
        <xdr:cNvCxnSpPr/>
      </xdr:nvCxnSpPr>
      <xdr:spPr>
        <a:xfrm flipV="1">
          <a:off x="4826000" y="59182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40</xdr:row>
      <xdr:rowOff>25400</xdr:rowOff>
    </xdr:to>
    <xdr:cxnSp macro="">
      <xdr:nvCxnSpPr>
        <xdr:cNvPr id="66" name="直線コネクタ 65"/>
        <xdr:cNvCxnSpPr/>
      </xdr:nvCxnSpPr>
      <xdr:spPr>
        <a:xfrm>
          <a:off x="3987800" y="5880100"/>
          <a:ext cx="838200" cy="100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68" name="フローチャート: 判断 67"/>
        <xdr:cNvSpPr/>
      </xdr:nvSpPr>
      <xdr:spPr>
        <a:xfrm>
          <a:off x="47752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127000</xdr:rowOff>
    </xdr:from>
    <xdr:to>
      <xdr:col>19</xdr:col>
      <xdr:colOff>187325</xdr:colOff>
      <xdr:row>34</xdr:row>
      <xdr:rowOff>50800</xdr:rowOff>
    </xdr:to>
    <xdr:cxnSp macro="">
      <xdr:nvCxnSpPr>
        <xdr:cNvPr id="69" name="直線コネクタ 68"/>
        <xdr:cNvCxnSpPr/>
      </xdr:nvCxnSpPr>
      <xdr:spPr>
        <a:xfrm>
          <a:off x="3098800" y="5613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32</xdr:row>
      <xdr:rowOff>63500</xdr:rowOff>
    </xdr:from>
    <xdr:to>
      <xdr:col>20</xdr:col>
      <xdr:colOff>38100</xdr:colOff>
      <xdr:row>32</xdr:row>
      <xdr:rowOff>165100</xdr:rowOff>
    </xdr:to>
    <xdr:sp macro="" textlink="">
      <xdr:nvSpPr>
        <xdr:cNvPr id="70" name="フローチャート: 判断 69"/>
        <xdr:cNvSpPr/>
      </xdr:nvSpPr>
      <xdr:spPr>
        <a:xfrm>
          <a:off x="3937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3827</xdr:rowOff>
    </xdr:from>
    <xdr:ext cx="736600" cy="259045"/>
    <xdr:sp macro="" textlink="">
      <xdr:nvSpPr>
        <xdr:cNvPr id="71" name="テキスト ボックス 70"/>
        <xdr:cNvSpPr txBox="1"/>
      </xdr:nvSpPr>
      <xdr:spPr>
        <a:xfrm>
          <a:off x="3606800" y="531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127000</xdr:rowOff>
    </xdr:from>
    <xdr:to>
      <xdr:col>15</xdr:col>
      <xdr:colOff>98425</xdr:colOff>
      <xdr:row>33</xdr:row>
      <xdr:rowOff>6350</xdr:rowOff>
    </xdr:to>
    <xdr:cxnSp macro="">
      <xdr:nvCxnSpPr>
        <xdr:cNvPr id="72" name="直線コネクタ 71"/>
        <xdr:cNvCxnSpPr/>
      </xdr:nvCxnSpPr>
      <xdr:spPr>
        <a:xfrm flipV="1">
          <a:off x="2209800" y="5613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32</xdr:row>
      <xdr:rowOff>12700</xdr:rowOff>
    </xdr:from>
    <xdr:to>
      <xdr:col>15</xdr:col>
      <xdr:colOff>149225</xdr:colOff>
      <xdr:row>32</xdr:row>
      <xdr:rowOff>114300</xdr:rowOff>
    </xdr:to>
    <xdr:sp macro="" textlink="">
      <xdr:nvSpPr>
        <xdr:cNvPr id="73" name="フローチャート: 判断 72"/>
        <xdr:cNvSpPr/>
      </xdr:nvSpPr>
      <xdr:spPr>
        <a:xfrm>
          <a:off x="3048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124477</xdr:rowOff>
    </xdr:from>
    <xdr:ext cx="762000" cy="259045"/>
    <xdr:sp macro="" textlink="">
      <xdr:nvSpPr>
        <xdr:cNvPr id="74" name="テキスト ボックス 73"/>
        <xdr:cNvSpPr txBox="1"/>
      </xdr:nvSpPr>
      <xdr:spPr>
        <a:xfrm>
          <a:off x="2717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101600</xdr:rowOff>
    </xdr:from>
    <xdr:to>
      <xdr:col>11</xdr:col>
      <xdr:colOff>9525</xdr:colOff>
      <xdr:row>33</xdr:row>
      <xdr:rowOff>6350</xdr:rowOff>
    </xdr:to>
    <xdr:cxnSp macro="">
      <xdr:nvCxnSpPr>
        <xdr:cNvPr id="75" name="直線コネクタ 74"/>
        <xdr:cNvCxnSpPr/>
      </xdr:nvCxnSpPr>
      <xdr:spPr>
        <a:xfrm>
          <a:off x="1320800" y="5588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63500</xdr:rowOff>
    </xdr:from>
    <xdr:to>
      <xdr:col>11</xdr:col>
      <xdr:colOff>60325</xdr:colOff>
      <xdr:row>32</xdr:row>
      <xdr:rowOff>165100</xdr:rowOff>
    </xdr:to>
    <xdr:sp macro="" textlink="">
      <xdr:nvSpPr>
        <xdr:cNvPr id="76" name="フローチャート: 判断 75"/>
        <xdr:cNvSpPr/>
      </xdr:nvSpPr>
      <xdr:spPr>
        <a:xfrm>
          <a:off x="2159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3827</xdr:rowOff>
    </xdr:from>
    <xdr:ext cx="762000" cy="259045"/>
    <xdr:sp macro="" textlink="">
      <xdr:nvSpPr>
        <xdr:cNvPr id="77" name="テキスト ボックス 76"/>
        <xdr:cNvSpPr txBox="1"/>
      </xdr:nvSpPr>
      <xdr:spPr>
        <a:xfrm>
          <a:off x="1828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50800</xdr:rowOff>
    </xdr:from>
    <xdr:to>
      <xdr:col>6</xdr:col>
      <xdr:colOff>171450</xdr:colOff>
      <xdr:row>32</xdr:row>
      <xdr:rowOff>152400</xdr:rowOff>
    </xdr:to>
    <xdr:sp macro="" textlink="">
      <xdr:nvSpPr>
        <xdr:cNvPr id="78" name="フローチャート: 判断 77"/>
        <xdr:cNvSpPr/>
      </xdr:nvSpPr>
      <xdr:spPr>
        <a:xfrm>
          <a:off x="1270000" y="55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162577</xdr:rowOff>
    </xdr:from>
    <xdr:ext cx="762000" cy="259045"/>
    <xdr:sp macro="" textlink="">
      <xdr:nvSpPr>
        <xdr:cNvPr id="79" name="テキスト ボックス 78"/>
        <xdr:cNvSpPr txBox="1"/>
      </xdr:nvSpPr>
      <xdr:spPr>
        <a:xfrm>
          <a:off x="9398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146050</xdr:rowOff>
    </xdr:from>
    <xdr:to>
      <xdr:col>24</xdr:col>
      <xdr:colOff>76200</xdr:colOff>
      <xdr:row>40</xdr:row>
      <xdr:rowOff>76200</xdr:rowOff>
    </xdr:to>
    <xdr:sp macro="" textlink="">
      <xdr:nvSpPr>
        <xdr:cNvPr id="85" name="楕円 84"/>
        <xdr:cNvSpPr/>
      </xdr:nvSpPr>
      <xdr:spPr>
        <a:xfrm>
          <a:off x="47752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118127</xdr:rowOff>
    </xdr:from>
    <xdr:ext cx="762000" cy="259045"/>
    <xdr:sp macro="" textlink="">
      <xdr:nvSpPr>
        <xdr:cNvPr id="86" name="人件費該当値テキスト"/>
        <xdr:cNvSpPr txBox="1"/>
      </xdr:nvSpPr>
      <xdr:spPr>
        <a:xfrm>
          <a:off x="4914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0</xdr:rowOff>
    </xdr:from>
    <xdr:to>
      <xdr:col>20</xdr:col>
      <xdr:colOff>38100</xdr:colOff>
      <xdr:row>34</xdr:row>
      <xdr:rowOff>101600</xdr:rowOff>
    </xdr:to>
    <xdr:sp macro="" textlink="">
      <xdr:nvSpPr>
        <xdr:cNvPr id="87" name="楕円 86"/>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86377</xdr:rowOff>
    </xdr:from>
    <xdr:ext cx="736600" cy="259045"/>
    <xdr:sp macro="" textlink="">
      <xdr:nvSpPr>
        <xdr:cNvPr id="88" name="テキスト ボックス 87"/>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76200</xdr:rowOff>
    </xdr:from>
    <xdr:to>
      <xdr:col>15</xdr:col>
      <xdr:colOff>149225</xdr:colOff>
      <xdr:row>33</xdr:row>
      <xdr:rowOff>6350</xdr:rowOff>
    </xdr:to>
    <xdr:sp macro="" textlink="">
      <xdr:nvSpPr>
        <xdr:cNvPr id="89" name="楕円 88"/>
        <xdr:cNvSpPr/>
      </xdr:nvSpPr>
      <xdr:spPr>
        <a:xfrm>
          <a:off x="3048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162577</xdr:rowOff>
    </xdr:from>
    <xdr:ext cx="762000" cy="259045"/>
    <xdr:sp macro="" textlink="">
      <xdr:nvSpPr>
        <xdr:cNvPr id="90" name="テキスト ボックス 89"/>
        <xdr:cNvSpPr txBox="1"/>
      </xdr:nvSpPr>
      <xdr:spPr>
        <a:xfrm>
          <a:off x="2717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127000</xdr:rowOff>
    </xdr:from>
    <xdr:to>
      <xdr:col>11</xdr:col>
      <xdr:colOff>60325</xdr:colOff>
      <xdr:row>33</xdr:row>
      <xdr:rowOff>57150</xdr:rowOff>
    </xdr:to>
    <xdr:sp macro="" textlink="">
      <xdr:nvSpPr>
        <xdr:cNvPr id="91" name="楕円 90"/>
        <xdr:cNvSpPr/>
      </xdr:nvSpPr>
      <xdr:spPr>
        <a:xfrm>
          <a:off x="21590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41927</xdr:rowOff>
    </xdr:from>
    <xdr:ext cx="762000" cy="259045"/>
    <xdr:sp macro="" textlink="">
      <xdr:nvSpPr>
        <xdr:cNvPr id="92" name="テキスト ボックス 91"/>
        <xdr:cNvSpPr txBox="1"/>
      </xdr:nvSpPr>
      <xdr:spPr>
        <a:xfrm>
          <a:off x="18288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50800</xdr:rowOff>
    </xdr:from>
    <xdr:to>
      <xdr:col>6</xdr:col>
      <xdr:colOff>171450</xdr:colOff>
      <xdr:row>32</xdr:row>
      <xdr:rowOff>152400</xdr:rowOff>
    </xdr:to>
    <xdr:sp macro="" textlink="">
      <xdr:nvSpPr>
        <xdr:cNvPr id="93" name="楕円 92"/>
        <xdr:cNvSpPr/>
      </xdr:nvSpPr>
      <xdr:spPr>
        <a:xfrm>
          <a:off x="12700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137177</xdr:rowOff>
    </xdr:from>
    <xdr:ext cx="762000" cy="259045"/>
    <xdr:sp macro="" textlink="">
      <xdr:nvSpPr>
        <xdr:cNvPr id="94" name="テキスト ボックス 93"/>
        <xdr:cNvSpPr txBox="1"/>
      </xdr:nvSpPr>
      <xdr:spPr>
        <a:xfrm>
          <a:off x="9398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％となっているが、類似団体平均を上回っている。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年度）に掲げた内部管理経費の節減などの方策を着実に実行しながら、物件費の節減に努めていく。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22</xdr:row>
      <xdr:rowOff>25400</xdr:rowOff>
    </xdr:to>
    <xdr:cxnSp macro="">
      <xdr:nvCxnSpPr>
        <xdr:cNvPr id="122" name="直線コネクタ 121"/>
        <xdr:cNvCxnSpPr/>
      </xdr:nvCxnSpPr>
      <xdr:spPr>
        <a:xfrm flipV="1">
          <a:off x="16510000" y="24384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5" name="物件費最大値テキスト"/>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26" name="直線コネクタ 125"/>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20</xdr:row>
      <xdr:rowOff>0</xdr:rowOff>
    </xdr:to>
    <xdr:cxnSp macro="">
      <xdr:nvCxnSpPr>
        <xdr:cNvPr id="127" name="直線コネクタ 126"/>
        <xdr:cNvCxnSpPr/>
      </xdr:nvCxnSpPr>
      <xdr:spPr>
        <a:xfrm flipV="1">
          <a:off x="15671800" y="32512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0</xdr:rowOff>
    </xdr:from>
    <xdr:to>
      <xdr:col>78</xdr:col>
      <xdr:colOff>69850</xdr:colOff>
      <xdr:row>20</xdr:row>
      <xdr:rowOff>25400</xdr:rowOff>
    </xdr:to>
    <xdr:cxnSp macro="">
      <xdr:nvCxnSpPr>
        <xdr:cNvPr id="130" name="直線コネクタ 129"/>
        <xdr:cNvCxnSpPr/>
      </xdr:nvCxnSpPr>
      <xdr:spPr>
        <a:xfrm flipV="1">
          <a:off x="14782800" y="342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31" name="フローチャート: 判断 130"/>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32" name="テキスト ボックス 131"/>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25400</xdr:rowOff>
    </xdr:from>
    <xdr:to>
      <xdr:col>73</xdr:col>
      <xdr:colOff>180975</xdr:colOff>
      <xdr:row>20</xdr:row>
      <xdr:rowOff>38100</xdr:rowOff>
    </xdr:to>
    <xdr:cxnSp macro="">
      <xdr:nvCxnSpPr>
        <xdr:cNvPr id="133" name="直線コネクタ 132"/>
        <xdr:cNvCxnSpPr/>
      </xdr:nvCxnSpPr>
      <xdr:spPr>
        <a:xfrm flipV="1">
          <a:off x="13893800" y="345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4" name="フローチャート: 判断 133"/>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5" name="テキスト ボックス 134"/>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12700</xdr:rowOff>
    </xdr:from>
    <xdr:to>
      <xdr:col>69</xdr:col>
      <xdr:colOff>92075</xdr:colOff>
      <xdr:row>20</xdr:row>
      <xdr:rowOff>38100</xdr:rowOff>
    </xdr:to>
    <xdr:cxnSp macro="">
      <xdr:nvCxnSpPr>
        <xdr:cNvPr id="136" name="直線コネクタ 135"/>
        <xdr:cNvCxnSpPr/>
      </xdr:nvCxnSpPr>
      <xdr:spPr>
        <a:xfrm>
          <a:off x="13004800" y="344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7" name="フローチャート: 判断 136"/>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38" name="テキスト ボックス 137"/>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6" name="楕円 145"/>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7" name="物件費該当値テキスト"/>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120650</xdr:rowOff>
    </xdr:from>
    <xdr:to>
      <xdr:col>78</xdr:col>
      <xdr:colOff>120650</xdr:colOff>
      <xdr:row>20</xdr:row>
      <xdr:rowOff>50800</xdr:rowOff>
    </xdr:to>
    <xdr:sp macro="" textlink="">
      <xdr:nvSpPr>
        <xdr:cNvPr id="148" name="楕円 147"/>
        <xdr:cNvSpPr/>
      </xdr:nvSpPr>
      <xdr:spPr>
        <a:xfrm>
          <a:off x="15621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35577</xdr:rowOff>
    </xdr:from>
    <xdr:ext cx="736600" cy="259045"/>
    <xdr:sp macro="" textlink="">
      <xdr:nvSpPr>
        <xdr:cNvPr id="149" name="テキスト ボックス 148"/>
        <xdr:cNvSpPr txBox="1"/>
      </xdr:nvSpPr>
      <xdr:spPr>
        <a:xfrm>
          <a:off x="15290800" y="346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146050</xdr:rowOff>
    </xdr:from>
    <xdr:to>
      <xdr:col>74</xdr:col>
      <xdr:colOff>31750</xdr:colOff>
      <xdr:row>20</xdr:row>
      <xdr:rowOff>76200</xdr:rowOff>
    </xdr:to>
    <xdr:sp macro="" textlink="">
      <xdr:nvSpPr>
        <xdr:cNvPr id="150" name="楕円 149"/>
        <xdr:cNvSpPr/>
      </xdr:nvSpPr>
      <xdr:spPr>
        <a:xfrm>
          <a:off x="14732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60977</xdr:rowOff>
    </xdr:from>
    <xdr:ext cx="762000" cy="259045"/>
    <xdr:sp macro="" textlink="">
      <xdr:nvSpPr>
        <xdr:cNvPr id="151" name="テキスト ボックス 150"/>
        <xdr:cNvSpPr txBox="1"/>
      </xdr:nvSpPr>
      <xdr:spPr>
        <a:xfrm>
          <a:off x="144018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158750</xdr:rowOff>
    </xdr:from>
    <xdr:to>
      <xdr:col>69</xdr:col>
      <xdr:colOff>142875</xdr:colOff>
      <xdr:row>20</xdr:row>
      <xdr:rowOff>88900</xdr:rowOff>
    </xdr:to>
    <xdr:sp macro="" textlink="">
      <xdr:nvSpPr>
        <xdr:cNvPr id="152" name="楕円 151"/>
        <xdr:cNvSpPr/>
      </xdr:nvSpPr>
      <xdr:spPr>
        <a:xfrm>
          <a:off x="13843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73677</xdr:rowOff>
    </xdr:from>
    <xdr:ext cx="762000" cy="259045"/>
    <xdr:sp macro="" textlink="">
      <xdr:nvSpPr>
        <xdr:cNvPr id="153" name="テキスト ボックス 152"/>
        <xdr:cNvSpPr txBox="1"/>
      </xdr:nvSpPr>
      <xdr:spPr>
        <a:xfrm>
          <a:off x="135128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4" name="楕円 153"/>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5" name="テキスト ボックス 154"/>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％となっており、類似団体平均を下回っている。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これは、生活保護の保護率が類似他団体平均に比べて低いことなどが主な要因である。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年度）に掲げた方策を着実に実行しながら、義務的経費等の増加の抑制に努めていく。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3" name="直線コネクタ 182"/>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58</xdr:row>
      <xdr:rowOff>31750</xdr:rowOff>
    </xdr:to>
    <xdr:cxnSp macro="">
      <xdr:nvCxnSpPr>
        <xdr:cNvPr id="188" name="直線コネクタ 187"/>
        <xdr:cNvCxnSpPr/>
      </xdr:nvCxnSpPr>
      <xdr:spPr>
        <a:xfrm flipV="1">
          <a:off x="3987800" y="965200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89" name="扶助費平均値テキスト"/>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31750</xdr:rowOff>
    </xdr:from>
    <xdr:to>
      <xdr:col>19</xdr:col>
      <xdr:colOff>187325</xdr:colOff>
      <xdr:row>58</xdr:row>
      <xdr:rowOff>50800</xdr:rowOff>
    </xdr:to>
    <xdr:cxnSp macro="">
      <xdr:nvCxnSpPr>
        <xdr:cNvPr id="191" name="直線コネクタ 190"/>
        <xdr:cNvCxnSpPr/>
      </xdr:nvCxnSpPr>
      <xdr:spPr>
        <a:xfrm flipV="1">
          <a:off x="3098800" y="997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60</xdr:row>
      <xdr:rowOff>95250</xdr:rowOff>
    </xdr:from>
    <xdr:to>
      <xdr:col>20</xdr:col>
      <xdr:colOff>38100</xdr:colOff>
      <xdr:row>61</xdr:row>
      <xdr:rowOff>25400</xdr:rowOff>
    </xdr:to>
    <xdr:sp macro="" textlink="">
      <xdr:nvSpPr>
        <xdr:cNvPr id="192" name="フローチャート: 判断 191"/>
        <xdr:cNvSpPr/>
      </xdr:nvSpPr>
      <xdr:spPr>
        <a:xfrm>
          <a:off x="393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10177</xdr:rowOff>
    </xdr:from>
    <xdr:ext cx="736600" cy="259045"/>
    <xdr:sp macro="" textlink="">
      <xdr:nvSpPr>
        <xdr:cNvPr id="193" name="テキスト ボックス 192"/>
        <xdr:cNvSpPr txBox="1"/>
      </xdr:nvSpPr>
      <xdr:spPr>
        <a:xfrm>
          <a:off x="3606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165100</xdr:rowOff>
    </xdr:to>
    <xdr:cxnSp macro="">
      <xdr:nvCxnSpPr>
        <xdr:cNvPr id="194" name="直線コネクタ 193"/>
        <xdr:cNvCxnSpPr/>
      </xdr:nvCxnSpPr>
      <xdr:spPr>
        <a:xfrm flipV="1">
          <a:off x="2209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114300</xdr:rowOff>
    </xdr:from>
    <xdr:to>
      <xdr:col>15</xdr:col>
      <xdr:colOff>149225</xdr:colOff>
      <xdr:row>60</xdr:row>
      <xdr:rowOff>44450</xdr:rowOff>
    </xdr:to>
    <xdr:sp macro="" textlink="">
      <xdr:nvSpPr>
        <xdr:cNvPr id="195" name="フローチャート: 判断 194"/>
        <xdr:cNvSpPr/>
      </xdr:nvSpPr>
      <xdr:spPr>
        <a:xfrm>
          <a:off x="3048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29227</xdr:rowOff>
    </xdr:from>
    <xdr:ext cx="762000" cy="259045"/>
    <xdr:sp macro="" textlink="">
      <xdr:nvSpPr>
        <xdr:cNvPr id="196" name="テキスト ボックス 195"/>
        <xdr:cNvSpPr txBox="1"/>
      </xdr:nvSpPr>
      <xdr:spPr>
        <a:xfrm>
          <a:off x="2717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58</xdr:row>
      <xdr:rowOff>165100</xdr:rowOff>
    </xdr:to>
    <xdr:cxnSp macro="">
      <xdr:nvCxnSpPr>
        <xdr:cNvPr id="197" name="直線コネクタ 196"/>
        <xdr:cNvCxnSpPr/>
      </xdr:nvCxnSpPr>
      <xdr:spPr>
        <a:xfrm>
          <a:off x="1320800" y="9975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60</xdr:row>
      <xdr:rowOff>19050</xdr:rowOff>
    </xdr:from>
    <xdr:to>
      <xdr:col>11</xdr:col>
      <xdr:colOff>60325</xdr:colOff>
      <xdr:row>60</xdr:row>
      <xdr:rowOff>120650</xdr:rowOff>
    </xdr:to>
    <xdr:sp macro="" textlink="">
      <xdr:nvSpPr>
        <xdr:cNvPr id="198" name="フローチャート: 判断 197"/>
        <xdr:cNvSpPr/>
      </xdr:nvSpPr>
      <xdr:spPr>
        <a:xfrm>
          <a:off x="215900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105427</xdr:rowOff>
    </xdr:from>
    <xdr:ext cx="762000" cy="259045"/>
    <xdr:sp macro="" textlink="">
      <xdr:nvSpPr>
        <xdr:cNvPr id="199" name="テキスト ボックス 198"/>
        <xdr:cNvSpPr txBox="1"/>
      </xdr:nvSpPr>
      <xdr:spPr>
        <a:xfrm>
          <a:off x="1828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00" name="フローチャート: 判断 199"/>
        <xdr:cNvSpPr/>
      </xdr:nvSpPr>
      <xdr:spPr>
        <a:xfrm>
          <a:off x="12700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01" name="テキスト ボックス 200"/>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7" name="楕円 206"/>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8" name="扶助費該当値テキスト"/>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152400</xdr:rowOff>
    </xdr:from>
    <xdr:to>
      <xdr:col>20</xdr:col>
      <xdr:colOff>38100</xdr:colOff>
      <xdr:row>58</xdr:row>
      <xdr:rowOff>82550</xdr:rowOff>
    </xdr:to>
    <xdr:sp macro="" textlink="">
      <xdr:nvSpPr>
        <xdr:cNvPr id="209" name="楕円 208"/>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92727</xdr:rowOff>
    </xdr:from>
    <xdr:ext cx="736600" cy="259045"/>
    <xdr:sp macro="" textlink="">
      <xdr:nvSpPr>
        <xdr:cNvPr id="210" name="テキスト ボックス 209"/>
        <xdr:cNvSpPr txBox="1"/>
      </xdr:nvSpPr>
      <xdr:spPr>
        <a:xfrm>
          <a:off x="3606800" y="969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1" name="楕円 210"/>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111777</xdr:rowOff>
    </xdr:from>
    <xdr:ext cx="762000" cy="259045"/>
    <xdr:sp macro="" textlink="">
      <xdr:nvSpPr>
        <xdr:cNvPr id="212" name="テキスト ボックス 211"/>
        <xdr:cNvSpPr txBox="1"/>
      </xdr:nvSpPr>
      <xdr:spPr>
        <a:xfrm>
          <a:off x="2717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3" name="楕円 212"/>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214" name="テキスト ボックス 213"/>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5" name="楕円 214"/>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92727</xdr:rowOff>
    </xdr:from>
    <xdr:ext cx="762000" cy="259045"/>
    <xdr:sp macro="" textlink="">
      <xdr:nvSpPr>
        <xdr:cNvPr id="216" name="テキスト ボックス 215"/>
        <xdr:cNvSpPr txBox="1"/>
      </xdr:nvSpPr>
      <xdr:spPr>
        <a:xfrm>
          <a:off x="939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％となっており、類似団体平均を下回っている。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年度）に掲げた方策を着実に実行し、コスト縮減等に努めていく。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146050</xdr:rowOff>
    </xdr:from>
    <xdr:to>
      <xdr:col>82</xdr:col>
      <xdr:colOff>107950</xdr:colOff>
      <xdr:row>61</xdr:row>
      <xdr:rowOff>12700</xdr:rowOff>
    </xdr:to>
    <xdr:cxnSp macro="">
      <xdr:nvCxnSpPr>
        <xdr:cNvPr id="244" name="直線コネクタ 243"/>
        <xdr:cNvCxnSpPr/>
      </xdr:nvCxnSpPr>
      <xdr:spPr>
        <a:xfrm flipV="1">
          <a:off x="16510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45" name="その他最小値テキスト"/>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46" name="直線コネクタ 245"/>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60977</xdr:rowOff>
    </xdr:from>
    <xdr:ext cx="762000" cy="259045"/>
    <xdr:sp macro="" textlink="">
      <xdr:nvSpPr>
        <xdr:cNvPr id="247" name="その他最大値テキスト"/>
        <xdr:cNvSpPr txBox="1"/>
      </xdr:nvSpPr>
      <xdr:spPr>
        <a:xfrm>
          <a:off x="16598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146050</xdr:rowOff>
    </xdr:from>
    <xdr:to>
      <xdr:col>82</xdr:col>
      <xdr:colOff>196850</xdr:colOff>
      <xdr:row>52</xdr:row>
      <xdr:rowOff>146050</xdr:rowOff>
    </xdr:to>
    <xdr:cxnSp macro="">
      <xdr:nvCxnSpPr>
        <xdr:cNvPr id="248" name="直線コネクタ 247"/>
        <xdr:cNvCxnSpPr/>
      </xdr:nvCxnSpPr>
      <xdr:spPr>
        <a:xfrm>
          <a:off x="16421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146050</xdr:rowOff>
    </xdr:from>
    <xdr:to>
      <xdr:col>82</xdr:col>
      <xdr:colOff>107950</xdr:colOff>
      <xdr:row>53</xdr:row>
      <xdr:rowOff>69850</xdr:rowOff>
    </xdr:to>
    <xdr:cxnSp macro="">
      <xdr:nvCxnSpPr>
        <xdr:cNvPr id="249" name="直線コネクタ 248"/>
        <xdr:cNvCxnSpPr/>
      </xdr:nvCxnSpPr>
      <xdr:spPr>
        <a:xfrm flipV="1">
          <a:off x="15671800" y="90614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0" name="その他平均値テキスト"/>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51" name="フローチャート: 判断 250"/>
        <xdr:cNvSpPr/>
      </xdr:nvSpPr>
      <xdr:spPr>
        <a:xfrm>
          <a:off x="16459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54</xdr:row>
      <xdr:rowOff>69850</xdr:rowOff>
    </xdr:to>
    <xdr:cxnSp macro="">
      <xdr:nvCxnSpPr>
        <xdr:cNvPr id="252" name="直線コネクタ 251"/>
        <xdr:cNvCxnSpPr/>
      </xdr:nvCxnSpPr>
      <xdr:spPr>
        <a:xfrm flipV="1">
          <a:off x="14782800" y="9156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3" name="フローチャート: 判断 252"/>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4" name="テキスト ボックス 253"/>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31750</xdr:rowOff>
    </xdr:from>
    <xdr:to>
      <xdr:col>73</xdr:col>
      <xdr:colOff>180975</xdr:colOff>
      <xdr:row>54</xdr:row>
      <xdr:rowOff>69850</xdr:rowOff>
    </xdr:to>
    <xdr:cxnSp macro="">
      <xdr:nvCxnSpPr>
        <xdr:cNvPr id="255" name="直線コネクタ 254"/>
        <xdr:cNvCxnSpPr/>
      </xdr:nvCxnSpPr>
      <xdr:spPr>
        <a:xfrm>
          <a:off x="13893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95250</xdr:rowOff>
    </xdr:from>
    <xdr:to>
      <xdr:col>74</xdr:col>
      <xdr:colOff>31750</xdr:colOff>
      <xdr:row>57</xdr:row>
      <xdr:rowOff>25400</xdr:rowOff>
    </xdr:to>
    <xdr:sp macro="" textlink="">
      <xdr:nvSpPr>
        <xdr:cNvPr id="256" name="フローチャート: 判断 255"/>
        <xdr:cNvSpPr/>
      </xdr:nvSpPr>
      <xdr:spPr>
        <a:xfrm>
          <a:off x="14732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10177</xdr:rowOff>
    </xdr:from>
    <xdr:ext cx="762000" cy="259045"/>
    <xdr:sp macro="" textlink="">
      <xdr:nvSpPr>
        <xdr:cNvPr id="257" name="テキスト ボックス 256"/>
        <xdr:cNvSpPr txBox="1"/>
      </xdr:nvSpPr>
      <xdr:spPr>
        <a:xfrm>
          <a:off x="14401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xdr:rowOff>
    </xdr:from>
    <xdr:to>
      <xdr:col>69</xdr:col>
      <xdr:colOff>92075</xdr:colOff>
      <xdr:row>54</xdr:row>
      <xdr:rowOff>31750</xdr:rowOff>
    </xdr:to>
    <xdr:cxnSp macro="">
      <xdr:nvCxnSpPr>
        <xdr:cNvPr id="258" name="直線コネクタ 257"/>
        <xdr:cNvCxnSpPr/>
      </xdr:nvCxnSpPr>
      <xdr:spPr>
        <a:xfrm>
          <a:off x="13004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59" name="フローチャート: 判断 258"/>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0" name="テキスト ボックス 259"/>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1" name="フローチャート: 判断 260"/>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2" name="テキスト ボックス 261"/>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95250</xdr:rowOff>
    </xdr:from>
    <xdr:to>
      <xdr:col>82</xdr:col>
      <xdr:colOff>158750</xdr:colOff>
      <xdr:row>53</xdr:row>
      <xdr:rowOff>25400</xdr:rowOff>
    </xdr:to>
    <xdr:sp macro="" textlink="">
      <xdr:nvSpPr>
        <xdr:cNvPr id="268" name="楕円 267"/>
        <xdr:cNvSpPr/>
      </xdr:nvSpPr>
      <xdr:spPr>
        <a:xfrm>
          <a:off x="164592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3827</xdr:rowOff>
    </xdr:from>
    <xdr:ext cx="762000" cy="259045"/>
    <xdr:sp macro="" textlink="">
      <xdr:nvSpPr>
        <xdr:cNvPr id="269" name="その他該当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70" name="楕円 269"/>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71" name="テキスト ボックス 270"/>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19050</xdr:rowOff>
    </xdr:from>
    <xdr:to>
      <xdr:col>74</xdr:col>
      <xdr:colOff>31750</xdr:colOff>
      <xdr:row>54</xdr:row>
      <xdr:rowOff>120650</xdr:rowOff>
    </xdr:to>
    <xdr:sp macro="" textlink="">
      <xdr:nvSpPr>
        <xdr:cNvPr id="272" name="楕円 271"/>
        <xdr:cNvSpPr/>
      </xdr:nvSpPr>
      <xdr:spPr>
        <a:xfrm>
          <a:off x="14732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130827</xdr:rowOff>
    </xdr:from>
    <xdr:ext cx="762000" cy="259045"/>
    <xdr:sp macro="" textlink="">
      <xdr:nvSpPr>
        <xdr:cNvPr id="273" name="テキスト ボックス 272"/>
        <xdr:cNvSpPr txBox="1"/>
      </xdr:nvSpPr>
      <xdr:spPr>
        <a:xfrm>
          <a:off x="14401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152400</xdr:rowOff>
    </xdr:from>
    <xdr:to>
      <xdr:col>69</xdr:col>
      <xdr:colOff>142875</xdr:colOff>
      <xdr:row>54</xdr:row>
      <xdr:rowOff>82550</xdr:rowOff>
    </xdr:to>
    <xdr:sp macro="" textlink="">
      <xdr:nvSpPr>
        <xdr:cNvPr id="274" name="楕円 273"/>
        <xdr:cNvSpPr/>
      </xdr:nvSpPr>
      <xdr:spPr>
        <a:xfrm>
          <a:off x="13843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92727</xdr:rowOff>
    </xdr:from>
    <xdr:ext cx="762000" cy="259045"/>
    <xdr:sp macro="" textlink="">
      <xdr:nvSpPr>
        <xdr:cNvPr id="275" name="テキスト ボックス 274"/>
        <xdr:cNvSpPr txBox="1"/>
      </xdr:nvSpPr>
      <xdr:spPr>
        <a:xfrm>
          <a:off x="13512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76" name="楕円 275"/>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73677</xdr:rowOff>
    </xdr:from>
    <xdr:ext cx="762000" cy="259045"/>
    <xdr:sp macro="" textlink="">
      <xdr:nvSpPr>
        <xdr:cNvPr id="277" name="テキスト ボックス 276"/>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％となっているが、類似団体平均を上回っている。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年度）に基づき、下水道事業の業務の効率化など一層のコスト縮減等に努めていく。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50800</xdr:rowOff>
    </xdr:from>
    <xdr:to>
      <xdr:col>82</xdr:col>
      <xdr:colOff>107950</xdr:colOff>
      <xdr:row>41</xdr:row>
      <xdr:rowOff>146050</xdr:rowOff>
    </xdr:to>
    <xdr:cxnSp macro="">
      <xdr:nvCxnSpPr>
        <xdr:cNvPr id="305" name="直線コネクタ 304"/>
        <xdr:cNvCxnSpPr/>
      </xdr:nvCxnSpPr>
      <xdr:spPr>
        <a:xfrm flipV="1">
          <a:off x="16510000" y="57086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6" name="補助費等最小値テキスト"/>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7" name="直線コネクタ 306"/>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137177</xdr:rowOff>
    </xdr:from>
    <xdr:ext cx="762000" cy="259045"/>
    <xdr:sp macro="" textlink="">
      <xdr:nvSpPr>
        <xdr:cNvPr id="308" name="補助費等最大値テキスト"/>
        <xdr:cNvSpPr txBox="1"/>
      </xdr:nvSpPr>
      <xdr:spPr>
        <a:xfrm>
          <a:off x="16598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50800</xdr:rowOff>
    </xdr:from>
    <xdr:to>
      <xdr:col>82</xdr:col>
      <xdr:colOff>196850</xdr:colOff>
      <xdr:row>33</xdr:row>
      <xdr:rowOff>50800</xdr:rowOff>
    </xdr:to>
    <xdr:cxnSp macro="">
      <xdr:nvCxnSpPr>
        <xdr:cNvPr id="309" name="直線コネクタ 308"/>
        <xdr:cNvCxnSpPr/>
      </xdr:nvCxnSpPr>
      <xdr:spPr>
        <a:xfrm>
          <a:off x="16421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146050</xdr:rowOff>
    </xdr:from>
    <xdr:to>
      <xdr:col>82</xdr:col>
      <xdr:colOff>107950</xdr:colOff>
      <xdr:row>40</xdr:row>
      <xdr:rowOff>50800</xdr:rowOff>
    </xdr:to>
    <xdr:cxnSp macro="">
      <xdr:nvCxnSpPr>
        <xdr:cNvPr id="310" name="直線コネクタ 309"/>
        <xdr:cNvCxnSpPr/>
      </xdr:nvCxnSpPr>
      <xdr:spPr>
        <a:xfrm flipV="1">
          <a:off x="15671800" y="66611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130827</xdr:rowOff>
    </xdr:from>
    <xdr:ext cx="762000" cy="259045"/>
    <xdr:sp macro="" textlink="">
      <xdr:nvSpPr>
        <xdr:cNvPr id="311" name="補助費等平均値テキスト"/>
        <xdr:cNvSpPr txBox="1"/>
      </xdr:nvSpPr>
      <xdr:spPr>
        <a:xfrm>
          <a:off x="16598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114300</xdr:rowOff>
    </xdr:from>
    <xdr:to>
      <xdr:col>82</xdr:col>
      <xdr:colOff>158750</xdr:colOff>
      <xdr:row>38</xdr:row>
      <xdr:rowOff>44450</xdr:rowOff>
    </xdr:to>
    <xdr:sp macro="" textlink="">
      <xdr:nvSpPr>
        <xdr:cNvPr id="312" name="フローチャート: 判断 311"/>
        <xdr:cNvSpPr/>
      </xdr:nvSpPr>
      <xdr:spPr>
        <a:xfrm>
          <a:off x="164592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50800</xdr:rowOff>
    </xdr:from>
    <xdr:to>
      <xdr:col>78</xdr:col>
      <xdr:colOff>69850</xdr:colOff>
      <xdr:row>40</xdr:row>
      <xdr:rowOff>69850</xdr:rowOff>
    </xdr:to>
    <xdr:cxnSp macro="">
      <xdr:nvCxnSpPr>
        <xdr:cNvPr id="313" name="直線コネクタ 312"/>
        <xdr:cNvCxnSpPr/>
      </xdr:nvCxnSpPr>
      <xdr:spPr>
        <a:xfrm flipV="1">
          <a:off x="14782800" y="6908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39</xdr:row>
      <xdr:rowOff>0</xdr:rowOff>
    </xdr:from>
    <xdr:to>
      <xdr:col>78</xdr:col>
      <xdr:colOff>120650</xdr:colOff>
      <xdr:row>39</xdr:row>
      <xdr:rowOff>101600</xdr:rowOff>
    </xdr:to>
    <xdr:sp macro="" textlink="">
      <xdr:nvSpPr>
        <xdr:cNvPr id="314" name="フローチャート: 判断 313"/>
        <xdr:cNvSpPr/>
      </xdr:nvSpPr>
      <xdr:spPr>
        <a:xfrm>
          <a:off x="15621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111777</xdr:rowOff>
    </xdr:from>
    <xdr:ext cx="736600" cy="259045"/>
    <xdr:sp macro="" textlink="">
      <xdr:nvSpPr>
        <xdr:cNvPr id="315" name="テキスト ボックス 314"/>
        <xdr:cNvSpPr txBox="1"/>
      </xdr:nvSpPr>
      <xdr:spPr>
        <a:xfrm>
          <a:off x="15290800" y="645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69850</xdr:rowOff>
    </xdr:from>
    <xdr:to>
      <xdr:col>73</xdr:col>
      <xdr:colOff>180975</xdr:colOff>
      <xdr:row>40</xdr:row>
      <xdr:rowOff>69850</xdr:rowOff>
    </xdr:to>
    <xdr:cxnSp macro="">
      <xdr:nvCxnSpPr>
        <xdr:cNvPr id="316" name="直線コネクタ 315"/>
        <xdr:cNvCxnSpPr/>
      </xdr:nvCxnSpPr>
      <xdr:spPr>
        <a:xfrm>
          <a:off x="13893800" y="6927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152400</xdr:rowOff>
    </xdr:from>
    <xdr:to>
      <xdr:col>74</xdr:col>
      <xdr:colOff>31750</xdr:colOff>
      <xdr:row>39</xdr:row>
      <xdr:rowOff>82550</xdr:rowOff>
    </xdr:to>
    <xdr:sp macro="" textlink="">
      <xdr:nvSpPr>
        <xdr:cNvPr id="317" name="フローチャート: 判断 316"/>
        <xdr:cNvSpPr/>
      </xdr:nvSpPr>
      <xdr:spPr>
        <a:xfrm>
          <a:off x="14732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92727</xdr:rowOff>
    </xdr:from>
    <xdr:ext cx="762000" cy="259045"/>
    <xdr:sp macro="" textlink="">
      <xdr:nvSpPr>
        <xdr:cNvPr id="318" name="テキスト ボックス 317"/>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69850</xdr:rowOff>
    </xdr:from>
    <xdr:to>
      <xdr:col>69</xdr:col>
      <xdr:colOff>92075</xdr:colOff>
      <xdr:row>40</xdr:row>
      <xdr:rowOff>127000</xdr:rowOff>
    </xdr:to>
    <xdr:cxnSp macro="">
      <xdr:nvCxnSpPr>
        <xdr:cNvPr id="319" name="直線コネクタ 318"/>
        <xdr:cNvCxnSpPr/>
      </xdr:nvCxnSpPr>
      <xdr:spPr>
        <a:xfrm flipV="1">
          <a:off x="13004800" y="6927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38100</xdr:rowOff>
    </xdr:from>
    <xdr:to>
      <xdr:col>69</xdr:col>
      <xdr:colOff>142875</xdr:colOff>
      <xdr:row>39</xdr:row>
      <xdr:rowOff>139700</xdr:rowOff>
    </xdr:to>
    <xdr:sp macro="" textlink="">
      <xdr:nvSpPr>
        <xdr:cNvPr id="320" name="フローチャート: 判断 319"/>
        <xdr:cNvSpPr/>
      </xdr:nvSpPr>
      <xdr:spPr>
        <a:xfrm>
          <a:off x="13843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149877</xdr:rowOff>
    </xdr:from>
    <xdr:ext cx="762000" cy="259045"/>
    <xdr:sp macro="" textlink="">
      <xdr:nvSpPr>
        <xdr:cNvPr id="321" name="テキスト ボックス 320"/>
        <xdr:cNvSpPr txBox="1"/>
      </xdr:nvSpPr>
      <xdr:spPr>
        <a:xfrm>
          <a:off x="13512800" y="649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38100</xdr:rowOff>
    </xdr:from>
    <xdr:to>
      <xdr:col>65</xdr:col>
      <xdr:colOff>53975</xdr:colOff>
      <xdr:row>39</xdr:row>
      <xdr:rowOff>139700</xdr:rowOff>
    </xdr:to>
    <xdr:sp macro="" textlink="">
      <xdr:nvSpPr>
        <xdr:cNvPr id="322" name="フローチャート: 判断 321"/>
        <xdr:cNvSpPr/>
      </xdr:nvSpPr>
      <xdr:spPr>
        <a:xfrm>
          <a:off x="12954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149877</xdr:rowOff>
    </xdr:from>
    <xdr:ext cx="762000" cy="259045"/>
    <xdr:sp macro="" textlink="">
      <xdr:nvSpPr>
        <xdr:cNvPr id="323" name="テキスト ボックス 322"/>
        <xdr:cNvSpPr txBox="1"/>
      </xdr:nvSpPr>
      <xdr:spPr>
        <a:xfrm>
          <a:off x="12623800" y="649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95250</xdr:rowOff>
    </xdr:from>
    <xdr:to>
      <xdr:col>82</xdr:col>
      <xdr:colOff>158750</xdr:colOff>
      <xdr:row>39</xdr:row>
      <xdr:rowOff>25400</xdr:rowOff>
    </xdr:to>
    <xdr:sp macro="" textlink="">
      <xdr:nvSpPr>
        <xdr:cNvPr id="329" name="楕円 328"/>
        <xdr:cNvSpPr/>
      </xdr:nvSpPr>
      <xdr:spPr>
        <a:xfrm>
          <a:off x="164592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67327</xdr:rowOff>
    </xdr:from>
    <xdr:ext cx="762000" cy="259045"/>
    <xdr:sp macro="" textlink="">
      <xdr:nvSpPr>
        <xdr:cNvPr id="330" name="補助費等該当値テキスト"/>
        <xdr:cNvSpPr txBox="1"/>
      </xdr:nvSpPr>
      <xdr:spPr>
        <a:xfrm>
          <a:off x="165989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0</xdr:rowOff>
    </xdr:from>
    <xdr:to>
      <xdr:col>78</xdr:col>
      <xdr:colOff>120650</xdr:colOff>
      <xdr:row>40</xdr:row>
      <xdr:rowOff>101600</xdr:rowOff>
    </xdr:to>
    <xdr:sp macro="" textlink="">
      <xdr:nvSpPr>
        <xdr:cNvPr id="331" name="楕円 330"/>
        <xdr:cNvSpPr/>
      </xdr:nvSpPr>
      <xdr:spPr>
        <a:xfrm>
          <a:off x="15621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86377</xdr:rowOff>
    </xdr:from>
    <xdr:ext cx="736600" cy="259045"/>
    <xdr:sp macro="" textlink="">
      <xdr:nvSpPr>
        <xdr:cNvPr id="332" name="テキスト ボックス 331"/>
        <xdr:cNvSpPr txBox="1"/>
      </xdr:nvSpPr>
      <xdr:spPr>
        <a:xfrm>
          <a:off x="15290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19050</xdr:rowOff>
    </xdr:from>
    <xdr:to>
      <xdr:col>74</xdr:col>
      <xdr:colOff>31750</xdr:colOff>
      <xdr:row>40</xdr:row>
      <xdr:rowOff>120650</xdr:rowOff>
    </xdr:to>
    <xdr:sp macro="" textlink="">
      <xdr:nvSpPr>
        <xdr:cNvPr id="333" name="楕円 332"/>
        <xdr:cNvSpPr/>
      </xdr:nvSpPr>
      <xdr:spPr>
        <a:xfrm>
          <a:off x="14732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105427</xdr:rowOff>
    </xdr:from>
    <xdr:ext cx="762000" cy="259045"/>
    <xdr:sp macro="" textlink="">
      <xdr:nvSpPr>
        <xdr:cNvPr id="334" name="テキスト ボックス 333"/>
        <xdr:cNvSpPr txBox="1"/>
      </xdr:nvSpPr>
      <xdr:spPr>
        <a:xfrm>
          <a:off x="14401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19050</xdr:rowOff>
    </xdr:from>
    <xdr:to>
      <xdr:col>69</xdr:col>
      <xdr:colOff>142875</xdr:colOff>
      <xdr:row>40</xdr:row>
      <xdr:rowOff>120650</xdr:rowOff>
    </xdr:to>
    <xdr:sp macro="" textlink="">
      <xdr:nvSpPr>
        <xdr:cNvPr id="335" name="楕円 334"/>
        <xdr:cNvSpPr/>
      </xdr:nvSpPr>
      <xdr:spPr>
        <a:xfrm>
          <a:off x="13843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105427</xdr:rowOff>
    </xdr:from>
    <xdr:ext cx="762000" cy="259045"/>
    <xdr:sp macro="" textlink="">
      <xdr:nvSpPr>
        <xdr:cNvPr id="336" name="テキスト ボックス 335"/>
        <xdr:cNvSpPr txBox="1"/>
      </xdr:nvSpPr>
      <xdr:spPr>
        <a:xfrm>
          <a:off x="13512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76200</xdr:rowOff>
    </xdr:from>
    <xdr:to>
      <xdr:col>65</xdr:col>
      <xdr:colOff>53975</xdr:colOff>
      <xdr:row>41</xdr:row>
      <xdr:rowOff>6350</xdr:rowOff>
    </xdr:to>
    <xdr:sp macro="" textlink="">
      <xdr:nvSpPr>
        <xdr:cNvPr id="337" name="楕円 336"/>
        <xdr:cNvSpPr/>
      </xdr:nvSpPr>
      <xdr:spPr>
        <a:xfrm>
          <a:off x="1295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162577</xdr:rowOff>
    </xdr:from>
    <xdr:ext cx="762000" cy="259045"/>
    <xdr:sp macro="" textlink="">
      <xdr:nvSpPr>
        <xdr:cNvPr id="338" name="テキスト ボックス 337"/>
        <xdr:cNvSpPr txBox="1"/>
      </xdr:nvSpPr>
      <xdr:spPr>
        <a:xfrm>
          <a:off x="12623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となっているが、類似団体平均を上回っている。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これは、都市基盤の整備を積極的に進め、多額の市債を発行してきたことなどが主な要因である。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年度）に沿って、市債残高の抑制や、低利の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年債の発行等による金利負担の軽減に努めていく。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101600</xdr:rowOff>
    </xdr:from>
    <xdr:to>
      <xdr:col>24</xdr:col>
      <xdr:colOff>25400</xdr:colOff>
      <xdr:row>80</xdr:row>
      <xdr:rowOff>152400</xdr:rowOff>
    </xdr:to>
    <xdr:cxnSp macro="">
      <xdr:nvCxnSpPr>
        <xdr:cNvPr id="366" name="直線コネクタ 365"/>
        <xdr:cNvCxnSpPr/>
      </xdr:nvCxnSpPr>
      <xdr:spPr>
        <a:xfrm flipV="1">
          <a:off x="4826000" y="12446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67" name="公債費最小値テキスト"/>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68" name="直線コネクタ 367"/>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16527</xdr:rowOff>
    </xdr:from>
    <xdr:ext cx="762000" cy="259045"/>
    <xdr:sp macro="" textlink="">
      <xdr:nvSpPr>
        <xdr:cNvPr id="369" name="公債費最大値テキスト"/>
        <xdr:cNvSpPr txBox="1"/>
      </xdr:nvSpPr>
      <xdr:spPr>
        <a:xfrm>
          <a:off x="49149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101600</xdr:rowOff>
    </xdr:from>
    <xdr:to>
      <xdr:col>24</xdr:col>
      <xdr:colOff>114300</xdr:colOff>
      <xdr:row>72</xdr:row>
      <xdr:rowOff>101600</xdr:rowOff>
    </xdr:to>
    <xdr:cxnSp macro="">
      <xdr:nvCxnSpPr>
        <xdr:cNvPr id="370" name="直線コネクタ 369"/>
        <xdr:cNvCxnSpPr/>
      </xdr:nvCxnSpPr>
      <xdr:spPr>
        <a:xfrm>
          <a:off x="4737100" y="1244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139700</xdr:rowOff>
    </xdr:from>
    <xdr:to>
      <xdr:col>24</xdr:col>
      <xdr:colOff>25400</xdr:colOff>
      <xdr:row>79</xdr:row>
      <xdr:rowOff>57150</xdr:rowOff>
    </xdr:to>
    <xdr:cxnSp macro="">
      <xdr:nvCxnSpPr>
        <xdr:cNvPr id="371" name="直線コネクタ 370"/>
        <xdr:cNvCxnSpPr/>
      </xdr:nvCxnSpPr>
      <xdr:spPr>
        <a:xfrm flipV="1">
          <a:off x="3987800" y="13169900"/>
          <a:ext cx="8382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137177</xdr:rowOff>
    </xdr:from>
    <xdr:ext cx="762000" cy="259045"/>
    <xdr:sp macro="" textlink="">
      <xdr:nvSpPr>
        <xdr:cNvPr id="372" name="公債費平均値テキスト"/>
        <xdr:cNvSpPr txBox="1"/>
      </xdr:nvSpPr>
      <xdr:spPr>
        <a:xfrm>
          <a:off x="4914900" y="1282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120650</xdr:rowOff>
    </xdr:from>
    <xdr:to>
      <xdr:col>24</xdr:col>
      <xdr:colOff>76200</xdr:colOff>
      <xdr:row>76</xdr:row>
      <xdr:rowOff>50800</xdr:rowOff>
    </xdr:to>
    <xdr:sp macro="" textlink="">
      <xdr:nvSpPr>
        <xdr:cNvPr id="373" name="フローチャート: 判断 372"/>
        <xdr:cNvSpPr/>
      </xdr:nvSpPr>
      <xdr:spPr>
        <a:xfrm>
          <a:off x="47752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6350</xdr:rowOff>
    </xdr:from>
    <xdr:to>
      <xdr:col>19</xdr:col>
      <xdr:colOff>187325</xdr:colOff>
      <xdr:row>79</xdr:row>
      <xdr:rowOff>57150</xdr:rowOff>
    </xdr:to>
    <xdr:cxnSp macro="">
      <xdr:nvCxnSpPr>
        <xdr:cNvPr id="374" name="直線コネクタ 373"/>
        <xdr:cNvCxnSpPr/>
      </xdr:nvCxnSpPr>
      <xdr:spPr>
        <a:xfrm>
          <a:off x="3098800" y="1355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158750</xdr:rowOff>
    </xdr:from>
    <xdr:to>
      <xdr:col>20</xdr:col>
      <xdr:colOff>38100</xdr:colOff>
      <xdr:row>78</xdr:row>
      <xdr:rowOff>88900</xdr:rowOff>
    </xdr:to>
    <xdr:sp macro="" textlink="">
      <xdr:nvSpPr>
        <xdr:cNvPr id="375" name="フローチャート: 判断 374"/>
        <xdr:cNvSpPr/>
      </xdr:nvSpPr>
      <xdr:spPr>
        <a:xfrm>
          <a:off x="3937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99077</xdr:rowOff>
    </xdr:from>
    <xdr:ext cx="736600" cy="259045"/>
    <xdr:sp macro="" textlink="">
      <xdr:nvSpPr>
        <xdr:cNvPr id="376" name="テキスト ボックス 375"/>
        <xdr:cNvSpPr txBox="1"/>
      </xdr:nvSpPr>
      <xdr:spPr>
        <a:xfrm>
          <a:off x="3606800" y="1312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101600</xdr:rowOff>
    </xdr:from>
    <xdr:to>
      <xdr:col>15</xdr:col>
      <xdr:colOff>98425</xdr:colOff>
      <xdr:row>79</xdr:row>
      <xdr:rowOff>6350</xdr:rowOff>
    </xdr:to>
    <xdr:cxnSp macro="">
      <xdr:nvCxnSpPr>
        <xdr:cNvPr id="377" name="直線コネクタ 376"/>
        <xdr:cNvCxnSpPr/>
      </xdr:nvCxnSpPr>
      <xdr:spPr>
        <a:xfrm>
          <a:off x="2209800" y="13474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146050</xdr:rowOff>
    </xdr:from>
    <xdr:to>
      <xdr:col>15</xdr:col>
      <xdr:colOff>149225</xdr:colOff>
      <xdr:row>78</xdr:row>
      <xdr:rowOff>76200</xdr:rowOff>
    </xdr:to>
    <xdr:sp macro="" textlink="">
      <xdr:nvSpPr>
        <xdr:cNvPr id="378" name="フローチャート: 判断 377"/>
        <xdr:cNvSpPr/>
      </xdr:nvSpPr>
      <xdr:spPr>
        <a:xfrm>
          <a:off x="3048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86377</xdr:rowOff>
    </xdr:from>
    <xdr:ext cx="762000" cy="259045"/>
    <xdr:sp macro="" textlink="">
      <xdr:nvSpPr>
        <xdr:cNvPr id="379" name="テキスト ボックス 378"/>
        <xdr:cNvSpPr txBox="1"/>
      </xdr:nvSpPr>
      <xdr:spPr>
        <a:xfrm>
          <a:off x="2717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101600</xdr:rowOff>
    </xdr:from>
    <xdr:to>
      <xdr:col>11</xdr:col>
      <xdr:colOff>9525</xdr:colOff>
      <xdr:row>78</xdr:row>
      <xdr:rowOff>101600</xdr:rowOff>
    </xdr:to>
    <xdr:cxnSp macro="">
      <xdr:nvCxnSpPr>
        <xdr:cNvPr id="380" name="直線コネクタ 379"/>
        <xdr:cNvCxnSpPr/>
      </xdr:nvCxnSpPr>
      <xdr:spPr>
        <a:xfrm>
          <a:off x="1320800" y="1347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12700</xdr:rowOff>
    </xdr:from>
    <xdr:to>
      <xdr:col>11</xdr:col>
      <xdr:colOff>60325</xdr:colOff>
      <xdr:row>78</xdr:row>
      <xdr:rowOff>114300</xdr:rowOff>
    </xdr:to>
    <xdr:sp macro="" textlink="">
      <xdr:nvSpPr>
        <xdr:cNvPr id="381" name="フローチャート: 判断 380"/>
        <xdr:cNvSpPr/>
      </xdr:nvSpPr>
      <xdr:spPr>
        <a:xfrm>
          <a:off x="2159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124477</xdr:rowOff>
    </xdr:from>
    <xdr:ext cx="762000" cy="259045"/>
    <xdr:sp macro="" textlink="">
      <xdr:nvSpPr>
        <xdr:cNvPr id="382" name="テキスト ボックス 381"/>
        <xdr:cNvSpPr txBox="1"/>
      </xdr:nvSpPr>
      <xdr:spPr>
        <a:xfrm>
          <a:off x="1828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83" name="フローチャート: 判断 382"/>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84" name="テキスト ボックス 383"/>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88900</xdr:rowOff>
    </xdr:from>
    <xdr:to>
      <xdr:col>24</xdr:col>
      <xdr:colOff>76200</xdr:colOff>
      <xdr:row>77</xdr:row>
      <xdr:rowOff>19050</xdr:rowOff>
    </xdr:to>
    <xdr:sp macro="" textlink="">
      <xdr:nvSpPr>
        <xdr:cNvPr id="390" name="楕円 389"/>
        <xdr:cNvSpPr/>
      </xdr:nvSpPr>
      <xdr:spPr>
        <a:xfrm>
          <a:off x="47752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60977</xdr:rowOff>
    </xdr:from>
    <xdr:ext cx="762000" cy="259045"/>
    <xdr:sp macro="" textlink="">
      <xdr:nvSpPr>
        <xdr:cNvPr id="391" name="公債費該当値テキスト"/>
        <xdr:cNvSpPr txBox="1"/>
      </xdr:nvSpPr>
      <xdr:spPr>
        <a:xfrm>
          <a:off x="4914900" y="1309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6350</xdr:rowOff>
    </xdr:from>
    <xdr:to>
      <xdr:col>20</xdr:col>
      <xdr:colOff>38100</xdr:colOff>
      <xdr:row>79</xdr:row>
      <xdr:rowOff>107950</xdr:rowOff>
    </xdr:to>
    <xdr:sp macro="" textlink="">
      <xdr:nvSpPr>
        <xdr:cNvPr id="392" name="楕円 391"/>
        <xdr:cNvSpPr/>
      </xdr:nvSpPr>
      <xdr:spPr>
        <a:xfrm>
          <a:off x="39370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92727</xdr:rowOff>
    </xdr:from>
    <xdr:ext cx="736600" cy="259045"/>
    <xdr:sp macro="" textlink="">
      <xdr:nvSpPr>
        <xdr:cNvPr id="393" name="テキスト ボックス 392"/>
        <xdr:cNvSpPr txBox="1"/>
      </xdr:nvSpPr>
      <xdr:spPr>
        <a:xfrm>
          <a:off x="3606800" y="1363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127000</xdr:rowOff>
    </xdr:from>
    <xdr:to>
      <xdr:col>15</xdr:col>
      <xdr:colOff>149225</xdr:colOff>
      <xdr:row>79</xdr:row>
      <xdr:rowOff>57150</xdr:rowOff>
    </xdr:to>
    <xdr:sp macro="" textlink="">
      <xdr:nvSpPr>
        <xdr:cNvPr id="394" name="楕円 393"/>
        <xdr:cNvSpPr/>
      </xdr:nvSpPr>
      <xdr:spPr>
        <a:xfrm>
          <a:off x="3048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41927</xdr:rowOff>
    </xdr:from>
    <xdr:ext cx="762000" cy="259045"/>
    <xdr:sp macro="" textlink="">
      <xdr:nvSpPr>
        <xdr:cNvPr id="395" name="テキスト ボックス 394"/>
        <xdr:cNvSpPr txBox="1"/>
      </xdr:nvSpPr>
      <xdr:spPr>
        <a:xfrm>
          <a:off x="2717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50800</xdr:rowOff>
    </xdr:from>
    <xdr:to>
      <xdr:col>11</xdr:col>
      <xdr:colOff>60325</xdr:colOff>
      <xdr:row>78</xdr:row>
      <xdr:rowOff>152400</xdr:rowOff>
    </xdr:to>
    <xdr:sp macro="" textlink="">
      <xdr:nvSpPr>
        <xdr:cNvPr id="396" name="楕円 395"/>
        <xdr:cNvSpPr/>
      </xdr:nvSpPr>
      <xdr:spPr>
        <a:xfrm>
          <a:off x="2159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137177</xdr:rowOff>
    </xdr:from>
    <xdr:ext cx="762000" cy="259045"/>
    <xdr:sp macro="" textlink="">
      <xdr:nvSpPr>
        <xdr:cNvPr id="397" name="テキスト ボックス 396"/>
        <xdr:cNvSpPr txBox="1"/>
      </xdr:nvSpPr>
      <xdr:spPr>
        <a:xfrm>
          <a:off x="18288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50800</xdr:rowOff>
    </xdr:from>
    <xdr:to>
      <xdr:col>6</xdr:col>
      <xdr:colOff>171450</xdr:colOff>
      <xdr:row>78</xdr:row>
      <xdr:rowOff>152400</xdr:rowOff>
    </xdr:to>
    <xdr:sp macro="" textlink="">
      <xdr:nvSpPr>
        <xdr:cNvPr id="398" name="楕円 397"/>
        <xdr:cNvSpPr/>
      </xdr:nvSpPr>
      <xdr:spPr>
        <a:xfrm>
          <a:off x="1270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162577</xdr:rowOff>
    </xdr:from>
    <xdr:ext cx="762000" cy="259045"/>
    <xdr:sp macro="" textlink="">
      <xdr:nvSpPr>
        <xdr:cNvPr id="399" name="テキスト ボックス 398"/>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％となっており、類似団体平均を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上回って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扶助費は類似団体平均を下回っている一方で、物件費及び補助費等が類似団体平均を上回っており、その結果類似団体平均とほぼ同水準で推移している。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年度）に基づき、経費の節減など一層のコスト縮減等に努めていく。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4" name="直線コネクタ 41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5" name="テキスト ボックス 41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6" name="直線コネクタ 41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7" name="テキスト ボックス 41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8" name="直線コネクタ 41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9" name="テキスト ボックス 41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0" name="直線コネクタ 41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1" name="テキスト ボックス 42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2" name="直線コネクタ 42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3" name="テキスト ボックス 42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4" name="直線コネクタ 42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5" name="テキスト ボックス 42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18143</xdr:rowOff>
    </xdr:to>
    <xdr:cxnSp macro="">
      <xdr:nvCxnSpPr>
        <xdr:cNvPr id="429" name="直線コネクタ 428"/>
        <xdr:cNvCxnSpPr/>
      </xdr:nvCxnSpPr>
      <xdr:spPr>
        <a:xfrm flipV="1">
          <a:off x="16510000" y="12661900"/>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161670</xdr:rowOff>
    </xdr:from>
    <xdr:ext cx="762000" cy="259045"/>
    <xdr:sp macro="" textlink="">
      <xdr:nvSpPr>
        <xdr:cNvPr id="430" name="公債費以外最小値テキスト"/>
        <xdr:cNvSpPr txBox="1"/>
      </xdr:nvSpPr>
      <xdr:spPr>
        <a:xfrm>
          <a:off x="16598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18143</xdr:rowOff>
    </xdr:from>
    <xdr:to>
      <xdr:col>82</xdr:col>
      <xdr:colOff>196850</xdr:colOff>
      <xdr:row>82</xdr:row>
      <xdr:rowOff>18143</xdr:rowOff>
    </xdr:to>
    <xdr:cxnSp macro="">
      <xdr:nvCxnSpPr>
        <xdr:cNvPr id="431" name="直線コネクタ 430"/>
        <xdr:cNvCxnSpPr/>
      </xdr:nvCxnSpPr>
      <xdr:spPr>
        <a:xfrm>
          <a:off x="16421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32"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33" name="直線コネクタ 432"/>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78014</xdr:rowOff>
    </xdr:from>
    <xdr:to>
      <xdr:col>82</xdr:col>
      <xdr:colOff>107950</xdr:colOff>
      <xdr:row>78</xdr:row>
      <xdr:rowOff>61686</xdr:rowOff>
    </xdr:to>
    <xdr:cxnSp macro="">
      <xdr:nvCxnSpPr>
        <xdr:cNvPr id="434" name="直線コネクタ 433"/>
        <xdr:cNvCxnSpPr/>
      </xdr:nvCxnSpPr>
      <xdr:spPr>
        <a:xfrm>
          <a:off x="15671800" y="13108214"/>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35" name="公債費以外平均値テキスト"/>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36" name="フローチャート: 判断 435"/>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162379</xdr:rowOff>
    </xdr:from>
    <xdr:to>
      <xdr:col>78</xdr:col>
      <xdr:colOff>69850</xdr:colOff>
      <xdr:row>76</xdr:row>
      <xdr:rowOff>78014</xdr:rowOff>
    </xdr:to>
    <xdr:cxnSp macro="">
      <xdr:nvCxnSpPr>
        <xdr:cNvPr id="437" name="直線コネクタ 436"/>
        <xdr:cNvCxnSpPr/>
      </xdr:nvCxnSpPr>
      <xdr:spPr>
        <a:xfrm>
          <a:off x="14782800" y="130211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81643</xdr:rowOff>
    </xdr:from>
    <xdr:to>
      <xdr:col>78</xdr:col>
      <xdr:colOff>120650</xdr:colOff>
      <xdr:row>77</xdr:row>
      <xdr:rowOff>11793</xdr:rowOff>
    </xdr:to>
    <xdr:sp macro="" textlink="">
      <xdr:nvSpPr>
        <xdr:cNvPr id="438" name="フローチャート: 判断 437"/>
        <xdr:cNvSpPr/>
      </xdr:nvSpPr>
      <xdr:spPr>
        <a:xfrm>
          <a:off x="15621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168020</xdr:rowOff>
    </xdr:from>
    <xdr:ext cx="736600" cy="259045"/>
    <xdr:sp macro="" textlink="">
      <xdr:nvSpPr>
        <xdr:cNvPr id="439" name="テキスト ボックス 438"/>
        <xdr:cNvSpPr txBox="1"/>
      </xdr:nvSpPr>
      <xdr:spPr>
        <a:xfrm>
          <a:off x="15290800" y="1319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162379</xdr:rowOff>
    </xdr:from>
    <xdr:to>
      <xdr:col>73</xdr:col>
      <xdr:colOff>180975</xdr:colOff>
      <xdr:row>76</xdr:row>
      <xdr:rowOff>88900</xdr:rowOff>
    </xdr:to>
    <xdr:cxnSp macro="">
      <xdr:nvCxnSpPr>
        <xdr:cNvPr id="440" name="直線コネクタ 439"/>
        <xdr:cNvCxnSpPr/>
      </xdr:nvCxnSpPr>
      <xdr:spPr>
        <a:xfrm flipV="1">
          <a:off x="13893800" y="130211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24493</xdr:rowOff>
    </xdr:from>
    <xdr:to>
      <xdr:col>74</xdr:col>
      <xdr:colOff>31750</xdr:colOff>
      <xdr:row>75</xdr:row>
      <xdr:rowOff>126093</xdr:rowOff>
    </xdr:to>
    <xdr:sp macro="" textlink="">
      <xdr:nvSpPr>
        <xdr:cNvPr id="441" name="フローチャート: 判断 440"/>
        <xdr:cNvSpPr/>
      </xdr:nvSpPr>
      <xdr:spPr>
        <a:xfrm>
          <a:off x="14732000" y="128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136270</xdr:rowOff>
    </xdr:from>
    <xdr:ext cx="762000" cy="259045"/>
    <xdr:sp macro="" textlink="">
      <xdr:nvSpPr>
        <xdr:cNvPr id="442" name="テキスト ボックス 441"/>
        <xdr:cNvSpPr txBox="1"/>
      </xdr:nvSpPr>
      <xdr:spPr>
        <a:xfrm>
          <a:off x="14401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118835</xdr:rowOff>
    </xdr:from>
    <xdr:to>
      <xdr:col>69</xdr:col>
      <xdr:colOff>92075</xdr:colOff>
      <xdr:row>76</xdr:row>
      <xdr:rowOff>88900</xdr:rowOff>
    </xdr:to>
    <xdr:cxnSp macro="">
      <xdr:nvCxnSpPr>
        <xdr:cNvPr id="443" name="直線コネクタ 442"/>
        <xdr:cNvCxnSpPr/>
      </xdr:nvCxnSpPr>
      <xdr:spPr>
        <a:xfrm>
          <a:off x="13004800" y="129775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122465</xdr:rowOff>
    </xdr:from>
    <xdr:to>
      <xdr:col>69</xdr:col>
      <xdr:colOff>142875</xdr:colOff>
      <xdr:row>76</xdr:row>
      <xdr:rowOff>52614</xdr:rowOff>
    </xdr:to>
    <xdr:sp macro="" textlink="">
      <xdr:nvSpPr>
        <xdr:cNvPr id="444" name="フローチャート: 判断 443"/>
        <xdr:cNvSpPr/>
      </xdr:nvSpPr>
      <xdr:spPr>
        <a:xfrm>
          <a:off x="13843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62792</xdr:rowOff>
    </xdr:from>
    <xdr:ext cx="762000" cy="259045"/>
    <xdr:sp macro="" textlink="">
      <xdr:nvSpPr>
        <xdr:cNvPr id="445" name="テキスト ボックス 444"/>
        <xdr:cNvSpPr txBox="1"/>
      </xdr:nvSpPr>
      <xdr:spPr>
        <a:xfrm>
          <a:off x="13512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108857</xdr:rowOff>
    </xdr:from>
    <xdr:to>
      <xdr:col>65</xdr:col>
      <xdr:colOff>53975</xdr:colOff>
      <xdr:row>75</xdr:row>
      <xdr:rowOff>39007</xdr:rowOff>
    </xdr:to>
    <xdr:sp macro="" textlink="">
      <xdr:nvSpPr>
        <xdr:cNvPr id="446" name="フローチャート: 判断 445"/>
        <xdr:cNvSpPr/>
      </xdr:nvSpPr>
      <xdr:spPr>
        <a:xfrm>
          <a:off x="12954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49184</xdr:rowOff>
    </xdr:from>
    <xdr:ext cx="762000" cy="259045"/>
    <xdr:sp macro="" textlink="">
      <xdr:nvSpPr>
        <xdr:cNvPr id="447" name="テキスト ボックス 446"/>
        <xdr:cNvSpPr txBox="1"/>
      </xdr:nvSpPr>
      <xdr:spPr>
        <a:xfrm>
          <a:off x="12623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10886</xdr:rowOff>
    </xdr:from>
    <xdr:to>
      <xdr:col>82</xdr:col>
      <xdr:colOff>158750</xdr:colOff>
      <xdr:row>78</xdr:row>
      <xdr:rowOff>112486</xdr:rowOff>
    </xdr:to>
    <xdr:sp macro="" textlink="">
      <xdr:nvSpPr>
        <xdr:cNvPr id="453" name="楕円 452"/>
        <xdr:cNvSpPr/>
      </xdr:nvSpPr>
      <xdr:spPr>
        <a:xfrm>
          <a:off x="16459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154413</xdr:rowOff>
    </xdr:from>
    <xdr:ext cx="762000" cy="259045"/>
    <xdr:sp macro="" textlink="">
      <xdr:nvSpPr>
        <xdr:cNvPr id="454" name="公債費以外該当値テキスト"/>
        <xdr:cNvSpPr txBox="1"/>
      </xdr:nvSpPr>
      <xdr:spPr>
        <a:xfrm>
          <a:off x="16598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27214</xdr:rowOff>
    </xdr:from>
    <xdr:to>
      <xdr:col>78</xdr:col>
      <xdr:colOff>120650</xdr:colOff>
      <xdr:row>76</xdr:row>
      <xdr:rowOff>128814</xdr:rowOff>
    </xdr:to>
    <xdr:sp macro="" textlink="">
      <xdr:nvSpPr>
        <xdr:cNvPr id="455" name="楕円 454"/>
        <xdr:cNvSpPr/>
      </xdr:nvSpPr>
      <xdr:spPr>
        <a:xfrm>
          <a:off x="15621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138992</xdr:rowOff>
    </xdr:from>
    <xdr:ext cx="736600" cy="259045"/>
    <xdr:sp macro="" textlink="">
      <xdr:nvSpPr>
        <xdr:cNvPr id="456" name="テキスト ボックス 455"/>
        <xdr:cNvSpPr txBox="1"/>
      </xdr:nvSpPr>
      <xdr:spPr>
        <a:xfrm>
          <a:off x="15290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111578</xdr:rowOff>
    </xdr:from>
    <xdr:to>
      <xdr:col>74</xdr:col>
      <xdr:colOff>31750</xdr:colOff>
      <xdr:row>76</xdr:row>
      <xdr:rowOff>41728</xdr:rowOff>
    </xdr:to>
    <xdr:sp macro="" textlink="">
      <xdr:nvSpPr>
        <xdr:cNvPr id="457" name="楕円 456"/>
        <xdr:cNvSpPr/>
      </xdr:nvSpPr>
      <xdr:spPr>
        <a:xfrm>
          <a:off x="14732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26506</xdr:rowOff>
    </xdr:from>
    <xdr:ext cx="762000" cy="259045"/>
    <xdr:sp macro="" textlink="">
      <xdr:nvSpPr>
        <xdr:cNvPr id="458" name="テキスト ボックス 457"/>
        <xdr:cNvSpPr txBox="1"/>
      </xdr:nvSpPr>
      <xdr:spPr>
        <a:xfrm>
          <a:off x="14401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9" name="楕円 458"/>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60" name="テキスト ボックス 459"/>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68035</xdr:rowOff>
    </xdr:from>
    <xdr:to>
      <xdr:col>65</xdr:col>
      <xdr:colOff>53975</xdr:colOff>
      <xdr:row>75</xdr:row>
      <xdr:rowOff>169636</xdr:rowOff>
    </xdr:to>
    <xdr:sp macro="" textlink="">
      <xdr:nvSpPr>
        <xdr:cNvPr id="461" name="楕円 460"/>
        <xdr:cNvSpPr/>
      </xdr:nvSpPr>
      <xdr:spPr>
        <a:xfrm>
          <a:off x="12954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154413</xdr:rowOff>
    </xdr:from>
    <xdr:ext cx="762000" cy="259045"/>
    <xdr:sp macro="" textlink="">
      <xdr:nvSpPr>
        <xdr:cNvPr id="462" name="テキスト ボックス 461"/>
        <xdr:cNvSpPr txBox="1"/>
      </xdr:nvSpPr>
      <xdr:spPr>
        <a:xfrm>
          <a:off x="126238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66497</xdr:rowOff>
    </xdr:from>
    <xdr:to>
      <xdr:col>29</xdr:col>
      <xdr:colOff>127000</xdr:colOff>
      <xdr:row>17</xdr:row>
      <xdr:rowOff>14354</xdr:rowOff>
    </xdr:to>
    <xdr:cxnSp macro="">
      <xdr:nvCxnSpPr>
        <xdr:cNvPr id="43" name="直線コネクタ 42"/>
        <xdr:cNvCxnSpPr/>
      </xdr:nvCxnSpPr>
      <xdr:spPr bwMode="auto">
        <a:xfrm flipV="1">
          <a:off x="5651500" y="2171522"/>
          <a:ext cx="0" cy="8051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157881</xdr:rowOff>
    </xdr:from>
    <xdr:ext cx="762000" cy="259045"/>
    <xdr:sp macro="" textlink="">
      <xdr:nvSpPr>
        <xdr:cNvPr id="44" name="人口1人当たり決算額の推移最小値テキスト130"/>
        <xdr:cNvSpPr txBox="1"/>
      </xdr:nvSpPr>
      <xdr:spPr>
        <a:xfrm>
          <a:off x="5740400" y="294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14354</xdr:rowOff>
    </xdr:from>
    <xdr:to>
      <xdr:col>30</xdr:col>
      <xdr:colOff>25400</xdr:colOff>
      <xdr:row>17</xdr:row>
      <xdr:rowOff>14354</xdr:rowOff>
    </xdr:to>
    <xdr:cxnSp macro="">
      <xdr:nvCxnSpPr>
        <xdr:cNvPr id="45" name="直線コネクタ 44"/>
        <xdr:cNvCxnSpPr/>
      </xdr:nvCxnSpPr>
      <xdr:spPr bwMode="auto">
        <a:xfrm>
          <a:off x="5562600" y="29766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152874</xdr:rowOff>
    </xdr:from>
    <xdr:ext cx="762000" cy="259045"/>
    <xdr:sp macro="" textlink="">
      <xdr:nvSpPr>
        <xdr:cNvPr id="46" name="人口1人当たり決算額の推移最大値テキスト130"/>
        <xdr:cNvSpPr txBox="1"/>
      </xdr:nvSpPr>
      <xdr:spPr>
        <a:xfrm>
          <a:off x="5740400" y="191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66497</xdr:rowOff>
    </xdr:from>
    <xdr:to>
      <xdr:col>30</xdr:col>
      <xdr:colOff>25400</xdr:colOff>
      <xdr:row>12</xdr:row>
      <xdr:rowOff>66497</xdr:rowOff>
    </xdr:to>
    <xdr:cxnSp macro="">
      <xdr:nvCxnSpPr>
        <xdr:cNvPr id="47" name="直線コネクタ 46"/>
        <xdr:cNvCxnSpPr/>
      </xdr:nvCxnSpPr>
      <xdr:spPr bwMode="auto">
        <a:xfrm>
          <a:off x="5562600" y="217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89174</xdr:rowOff>
    </xdr:from>
    <xdr:to>
      <xdr:col>29</xdr:col>
      <xdr:colOff>127000</xdr:colOff>
      <xdr:row>18</xdr:row>
      <xdr:rowOff>120927</xdr:rowOff>
    </xdr:to>
    <xdr:cxnSp macro="">
      <xdr:nvCxnSpPr>
        <xdr:cNvPr id="48" name="直線コネクタ 47"/>
        <xdr:cNvCxnSpPr/>
      </xdr:nvCxnSpPr>
      <xdr:spPr bwMode="auto">
        <a:xfrm flipV="1">
          <a:off x="5003800" y="2365649"/>
          <a:ext cx="647700" cy="889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15846</xdr:rowOff>
    </xdr:from>
    <xdr:ext cx="762000" cy="259045"/>
    <xdr:sp macro="" textlink="">
      <xdr:nvSpPr>
        <xdr:cNvPr id="49" name="人口1人当たり決算額の推移平均値テキスト130"/>
        <xdr:cNvSpPr txBox="1"/>
      </xdr:nvSpPr>
      <xdr:spPr>
        <a:xfrm>
          <a:off x="5740400" y="24637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43769</xdr:rowOff>
    </xdr:from>
    <xdr:to>
      <xdr:col>29</xdr:col>
      <xdr:colOff>177800</xdr:colOff>
      <xdr:row>14</xdr:row>
      <xdr:rowOff>145369</xdr:rowOff>
    </xdr:to>
    <xdr:sp macro="" textlink="">
      <xdr:nvSpPr>
        <xdr:cNvPr id="50" name="フローチャート: 判断 49"/>
        <xdr:cNvSpPr/>
      </xdr:nvSpPr>
      <xdr:spPr bwMode="auto">
        <a:xfrm>
          <a:off x="56007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108514</xdr:rowOff>
    </xdr:from>
    <xdr:to>
      <xdr:col>26</xdr:col>
      <xdr:colOff>50800</xdr:colOff>
      <xdr:row>18</xdr:row>
      <xdr:rowOff>120927</xdr:rowOff>
    </xdr:to>
    <xdr:cxnSp macro="">
      <xdr:nvCxnSpPr>
        <xdr:cNvPr id="51" name="直線コネクタ 50"/>
        <xdr:cNvCxnSpPr/>
      </xdr:nvCxnSpPr>
      <xdr:spPr bwMode="auto">
        <a:xfrm>
          <a:off x="4305300" y="3242239"/>
          <a:ext cx="698500" cy="1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42763</xdr:rowOff>
    </xdr:from>
    <xdr:to>
      <xdr:col>26</xdr:col>
      <xdr:colOff>101600</xdr:colOff>
      <xdr:row>19</xdr:row>
      <xdr:rowOff>144363</xdr:rowOff>
    </xdr:to>
    <xdr:sp macro="" textlink="">
      <xdr:nvSpPr>
        <xdr:cNvPr id="52" name="フローチャート: 判断 51"/>
        <xdr:cNvSpPr/>
      </xdr:nvSpPr>
      <xdr:spPr bwMode="auto">
        <a:xfrm>
          <a:off x="49530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129140</xdr:rowOff>
    </xdr:from>
    <xdr:ext cx="736600" cy="259045"/>
    <xdr:sp macro="" textlink="">
      <xdr:nvSpPr>
        <xdr:cNvPr id="53" name="テキスト ボックス 52"/>
        <xdr:cNvSpPr txBox="1"/>
      </xdr:nvSpPr>
      <xdr:spPr>
        <a:xfrm>
          <a:off x="4622800" y="3434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107622</xdr:rowOff>
    </xdr:from>
    <xdr:to>
      <xdr:col>22</xdr:col>
      <xdr:colOff>114300</xdr:colOff>
      <xdr:row>18</xdr:row>
      <xdr:rowOff>108514</xdr:rowOff>
    </xdr:to>
    <xdr:cxnSp macro="">
      <xdr:nvCxnSpPr>
        <xdr:cNvPr id="54" name="直線コネクタ 53"/>
        <xdr:cNvCxnSpPr/>
      </xdr:nvCxnSpPr>
      <xdr:spPr bwMode="auto">
        <a:xfrm>
          <a:off x="3606800" y="3241347"/>
          <a:ext cx="698500" cy="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34877</xdr:rowOff>
    </xdr:from>
    <xdr:to>
      <xdr:col>22</xdr:col>
      <xdr:colOff>165100</xdr:colOff>
      <xdr:row>19</xdr:row>
      <xdr:rowOff>136477</xdr:rowOff>
    </xdr:to>
    <xdr:sp macro="" textlink="">
      <xdr:nvSpPr>
        <xdr:cNvPr id="55" name="フローチャート: 判断 54"/>
        <xdr:cNvSpPr/>
      </xdr:nvSpPr>
      <xdr:spPr bwMode="auto">
        <a:xfrm>
          <a:off x="42545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121254</xdr:rowOff>
    </xdr:from>
    <xdr:ext cx="762000" cy="259045"/>
    <xdr:sp macro="" textlink="">
      <xdr:nvSpPr>
        <xdr:cNvPr id="56" name="テキスト ボックス 55"/>
        <xdr:cNvSpPr txBox="1"/>
      </xdr:nvSpPr>
      <xdr:spPr>
        <a:xfrm>
          <a:off x="3924300" y="342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107622</xdr:rowOff>
    </xdr:from>
    <xdr:to>
      <xdr:col>18</xdr:col>
      <xdr:colOff>177800</xdr:colOff>
      <xdr:row>19</xdr:row>
      <xdr:rowOff>16891</xdr:rowOff>
    </xdr:to>
    <xdr:cxnSp macro="">
      <xdr:nvCxnSpPr>
        <xdr:cNvPr id="57" name="直線コネクタ 56"/>
        <xdr:cNvCxnSpPr/>
      </xdr:nvCxnSpPr>
      <xdr:spPr bwMode="auto">
        <a:xfrm flipV="1">
          <a:off x="2908300" y="3241347"/>
          <a:ext cx="698500" cy="80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42604</xdr:rowOff>
    </xdr:from>
    <xdr:to>
      <xdr:col>19</xdr:col>
      <xdr:colOff>38100</xdr:colOff>
      <xdr:row>19</xdr:row>
      <xdr:rowOff>144204</xdr:rowOff>
    </xdr:to>
    <xdr:sp macro="" textlink="">
      <xdr:nvSpPr>
        <xdr:cNvPr id="58" name="フローチャート: 判断 57"/>
        <xdr:cNvSpPr/>
      </xdr:nvSpPr>
      <xdr:spPr bwMode="auto">
        <a:xfrm>
          <a:off x="3556000" y="3347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128981</xdr:rowOff>
    </xdr:from>
    <xdr:ext cx="762000" cy="259045"/>
    <xdr:sp macro="" textlink="">
      <xdr:nvSpPr>
        <xdr:cNvPr id="59" name="テキスト ボックス 58"/>
        <xdr:cNvSpPr txBox="1"/>
      </xdr:nvSpPr>
      <xdr:spPr>
        <a:xfrm>
          <a:off x="3225800" y="343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69007</xdr:rowOff>
    </xdr:from>
    <xdr:to>
      <xdr:col>15</xdr:col>
      <xdr:colOff>101600</xdr:colOff>
      <xdr:row>19</xdr:row>
      <xdr:rowOff>170607</xdr:rowOff>
    </xdr:to>
    <xdr:sp macro="" textlink="">
      <xdr:nvSpPr>
        <xdr:cNvPr id="60" name="フローチャート: 判断 59"/>
        <xdr:cNvSpPr/>
      </xdr:nvSpPr>
      <xdr:spPr bwMode="auto">
        <a:xfrm>
          <a:off x="2857500" y="33741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155384</xdr:rowOff>
    </xdr:from>
    <xdr:ext cx="762000" cy="259045"/>
    <xdr:sp macro="" textlink="">
      <xdr:nvSpPr>
        <xdr:cNvPr id="61" name="テキスト ボックス 60"/>
        <xdr:cNvSpPr txBox="1"/>
      </xdr:nvSpPr>
      <xdr:spPr>
        <a:xfrm>
          <a:off x="2527300" y="346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38374</xdr:rowOff>
    </xdr:from>
    <xdr:to>
      <xdr:col>29</xdr:col>
      <xdr:colOff>177800</xdr:colOff>
      <xdr:row>13</xdr:row>
      <xdr:rowOff>139974</xdr:rowOff>
    </xdr:to>
    <xdr:sp macro="" textlink="">
      <xdr:nvSpPr>
        <xdr:cNvPr id="67" name="楕円 66"/>
        <xdr:cNvSpPr/>
      </xdr:nvSpPr>
      <xdr:spPr bwMode="auto">
        <a:xfrm>
          <a:off x="5600700" y="231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54901</xdr:rowOff>
    </xdr:from>
    <xdr:ext cx="762000" cy="259045"/>
    <xdr:sp macro="" textlink="">
      <xdr:nvSpPr>
        <xdr:cNvPr id="68" name="人口1人当たり決算額の推移該当値テキスト130"/>
        <xdr:cNvSpPr txBox="1"/>
      </xdr:nvSpPr>
      <xdr:spPr>
        <a:xfrm>
          <a:off x="5740400" y="215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70127</xdr:rowOff>
    </xdr:from>
    <xdr:to>
      <xdr:col>26</xdr:col>
      <xdr:colOff>101600</xdr:colOff>
      <xdr:row>19</xdr:row>
      <xdr:rowOff>277</xdr:rowOff>
    </xdr:to>
    <xdr:sp macro="" textlink="">
      <xdr:nvSpPr>
        <xdr:cNvPr id="69" name="楕円 68"/>
        <xdr:cNvSpPr/>
      </xdr:nvSpPr>
      <xdr:spPr bwMode="auto">
        <a:xfrm>
          <a:off x="4953000" y="3203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10454</xdr:rowOff>
    </xdr:from>
    <xdr:ext cx="736600" cy="259045"/>
    <xdr:sp macro="" textlink="">
      <xdr:nvSpPr>
        <xdr:cNvPr id="70" name="テキスト ボックス 69"/>
        <xdr:cNvSpPr txBox="1"/>
      </xdr:nvSpPr>
      <xdr:spPr>
        <a:xfrm>
          <a:off x="4622800" y="297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57714</xdr:rowOff>
    </xdr:from>
    <xdr:to>
      <xdr:col>22</xdr:col>
      <xdr:colOff>165100</xdr:colOff>
      <xdr:row>18</xdr:row>
      <xdr:rowOff>159314</xdr:rowOff>
    </xdr:to>
    <xdr:sp macro="" textlink="">
      <xdr:nvSpPr>
        <xdr:cNvPr id="71" name="楕円 70"/>
        <xdr:cNvSpPr/>
      </xdr:nvSpPr>
      <xdr:spPr bwMode="auto">
        <a:xfrm>
          <a:off x="4254500" y="319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169491</xdr:rowOff>
    </xdr:from>
    <xdr:ext cx="762000" cy="259045"/>
    <xdr:sp macro="" textlink="">
      <xdr:nvSpPr>
        <xdr:cNvPr id="72" name="テキスト ボックス 71"/>
        <xdr:cNvSpPr txBox="1"/>
      </xdr:nvSpPr>
      <xdr:spPr>
        <a:xfrm>
          <a:off x="3924300" y="29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56822</xdr:rowOff>
    </xdr:from>
    <xdr:to>
      <xdr:col>19</xdr:col>
      <xdr:colOff>38100</xdr:colOff>
      <xdr:row>18</xdr:row>
      <xdr:rowOff>158422</xdr:rowOff>
    </xdr:to>
    <xdr:sp macro="" textlink="">
      <xdr:nvSpPr>
        <xdr:cNvPr id="73" name="楕円 72"/>
        <xdr:cNvSpPr/>
      </xdr:nvSpPr>
      <xdr:spPr bwMode="auto">
        <a:xfrm>
          <a:off x="3556000" y="3190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168599</xdr:rowOff>
    </xdr:from>
    <xdr:ext cx="762000" cy="259045"/>
    <xdr:sp macro="" textlink="">
      <xdr:nvSpPr>
        <xdr:cNvPr id="74" name="テキスト ボックス 73"/>
        <xdr:cNvSpPr txBox="1"/>
      </xdr:nvSpPr>
      <xdr:spPr>
        <a:xfrm>
          <a:off x="3225800" y="295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137541</xdr:rowOff>
    </xdr:from>
    <xdr:to>
      <xdr:col>15</xdr:col>
      <xdr:colOff>101600</xdr:colOff>
      <xdr:row>19</xdr:row>
      <xdr:rowOff>67691</xdr:rowOff>
    </xdr:to>
    <xdr:sp macro="" textlink="">
      <xdr:nvSpPr>
        <xdr:cNvPr id="75" name="楕円 74"/>
        <xdr:cNvSpPr/>
      </xdr:nvSpPr>
      <xdr:spPr bwMode="auto">
        <a:xfrm>
          <a:off x="2857500" y="3271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77868</xdr:rowOff>
    </xdr:from>
    <xdr:ext cx="762000" cy="259045"/>
    <xdr:sp macro="" textlink="">
      <xdr:nvSpPr>
        <xdr:cNvPr id="76" name="テキスト ボックス 75"/>
        <xdr:cNvSpPr txBox="1"/>
      </xdr:nvSpPr>
      <xdr:spPr>
        <a:xfrm>
          <a:off x="2527300" y="304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146065</xdr:rowOff>
    </xdr:from>
    <xdr:to>
      <xdr:col>29</xdr:col>
      <xdr:colOff>127000</xdr:colOff>
      <xdr:row>37</xdr:row>
      <xdr:rowOff>166365</xdr:rowOff>
    </xdr:to>
    <xdr:cxnSp macro="">
      <xdr:nvCxnSpPr>
        <xdr:cNvPr id="103" name="直線コネクタ 102"/>
        <xdr:cNvCxnSpPr/>
      </xdr:nvCxnSpPr>
      <xdr:spPr bwMode="auto">
        <a:xfrm flipV="1">
          <a:off x="5651500" y="6070615"/>
          <a:ext cx="0" cy="1220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138442</xdr:rowOff>
    </xdr:from>
    <xdr:ext cx="762000" cy="259045"/>
    <xdr:sp macro="" textlink="">
      <xdr:nvSpPr>
        <xdr:cNvPr id="104" name="人口1人当たり決算額の推移最小値テキスト445"/>
        <xdr:cNvSpPr txBox="1"/>
      </xdr:nvSpPr>
      <xdr:spPr>
        <a:xfrm>
          <a:off x="5740400" y="726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166365</xdr:rowOff>
    </xdr:from>
    <xdr:to>
      <xdr:col>30</xdr:col>
      <xdr:colOff>25400</xdr:colOff>
      <xdr:row>37</xdr:row>
      <xdr:rowOff>166365</xdr:rowOff>
    </xdr:to>
    <xdr:cxnSp macro="">
      <xdr:nvCxnSpPr>
        <xdr:cNvPr id="105" name="直線コネクタ 104"/>
        <xdr:cNvCxnSpPr/>
      </xdr:nvCxnSpPr>
      <xdr:spPr bwMode="auto">
        <a:xfrm>
          <a:off x="5562600" y="72910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60992</xdr:rowOff>
    </xdr:from>
    <xdr:ext cx="762000" cy="259045"/>
    <xdr:sp macro="" textlink="">
      <xdr:nvSpPr>
        <xdr:cNvPr id="106" name="人口1人当たり決算額の推移最大値テキスト445"/>
        <xdr:cNvSpPr txBox="1"/>
      </xdr:nvSpPr>
      <xdr:spPr>
        <a:xfrm>
          <a:off x="5740400" y="581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146065</xdr:rowOff>
    </xdr:from>
    <xdr:to>
      <xdr:col>30</xdr:col>
      <xdr:colOff>25400</xdr:colOff>
      <xdr:row>33</xdr:row>
      <xdr:rowOff>146065</xdr:rowOff>
    </xdr:to>
    <xdr:cxnSp macro="">
      <xdr:nvCxnSpPr>
        <xdr:cNvPr id="107" name="直線コネクタ 106"/>
        <xdr:cNvCxnSpPr/>
      </xdr:nvCxnSpPr>
      <xdr:spPr bwMode="auto">
        <a:xfrm>
          <a:off x="5562600" y="60706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224521</xdr:rowOff>
    </xdr:from>
    <xdr:to>
      <xdr:col>29</xdr:col>
      <xdr:colOff>127000</xdr:colOff>
      <xdr:row>33</xdr:row>
      <xdr:rowOff>265120</xdr:rowOff>
    </xdr:to>
    <xdr:cxnSp macro="">
      <xdr:nvCxnSpPr>
        <xdr:cNvPr id="108" name="直線コネクタ 107"/>
        <xdr:cNvCxnSpPr/>
      </xdr:nvCxnSpPr>
      <xdr:spPr bwMode="auto">
        <a:xfrm flipV="1">
          <a:off x="5003800" y="6149071"/>
          <a:ext cx="647700" cy="40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20159</xdr:rowOff>
    </xdr:from>
    <xdr:ext cx="762000" cy="259045"/>
    <xdr:sp macro="" textlink="">
      <xdr:nvSpPr>
        <xdr:cNvPr id="109" name="人口1人当たり決算額の推移平均値テキスト445"/>
        <xdr:cNvSpPr txBox="1"/>
      </xdr:nvSpPr>
      <xdr:spPr>
        <a:xfrm>
          <a:off x="5740400" y="6630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48082</xdr:rowOff>
    </xdr:from>
    <xdr:to>
      <xdr:col>29</xdr:col>
      <xdr:colOff>177800</xdr:colOff>
      <xdr:row>35</xdr:row>
      <xdr:rowOff>149682</xdr:rowOff>
    </xdr:to>
    <xdr:sp macro="" textlink="">
      <xdr:nvSpPr>
        <xdr:cNvPr id="110" name="フローチャート: 判断 109"/>
        <xdr:cNvSpPr/>
      </xdr:nvSpPr>
      <xdr:spPr bwMode="auto">
        <a:xfrm>
          <a:off x="56007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239014</xdr:rowOff>
    </xdr:from>
    <xdr:to>
      <xdr:col>26</xdr:col>
      <xdr:colOff>50800</xdr:colOff>
      <xdr:row>33</xdr:row>
      <xdr:rowOff>265120</xdr:rowOff>
    </xdr:to>
    <xdr:cxnSp macro="">
      <xdr:nvCxnSpPr>
        <xdr:cNvPr id="111" name="直線コネクタ 110"/>
        <xdr:cNvCxnSpPr/>
      </xdr:nvCxnSpPr>
      <xdr:spPr bwMode="auto">
        <a:xfrm>
          <a:off x="4305300" y="6163564"/>
          <a:ext cx="698500" cy="26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292319</xdr:rowOff>
    </xdr:from>
    <xdr:to>
      <xdr:col>26</xdr:col>
      <xdr:colOff>101600</xdr:colOff>
      <xdr:row>35</xdr:row>
      <xdr:rowOff>51019</xdr:rowOff>
    </xdr:to>
    <xdr:sp macro="" textlink="">
      <xdr:nvSpPr>
        <xdr:cNvPr id="112" name="フローチャート: 判断 111"/>
        <xdr:cNvSpPr/>
      </xdr:nvSpPr>
      <xdr:spPr bwMode="auto">
        <a:xfrm>
          <a:off x="4953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35796</xdr:rowOff>
    </xdr:from>
    <xdr:ext cx="736600" cy="259045"/>
    <xdr:sp macro="" textlink="">
      <xdr:nvSpPr>
        <xdr:cNvPr id="113" name="テキスト ボックス 112"/>
        <xdr:cNvSpPr txBox="1"/>
      </xdr:nvSpPr>
      <xdr:spPr>
        <a:xfrm>
          <a:off x="4622800" y="664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215834</xdr:rowOff>
    </xdr:from>
    <xdr:to>
      <xdr:col>22</xdr:col>
      <xdr:colOff>114300</xdr:colOff>
      <xdr:row>33</xdr:row>
      <xdr:rowOff>239014</xdr:rowOff>
    </xdr:to>
    <xdr:cxnSp macro="">
      <xdr:nvCxnSpPr>
        <xdr:cNvPr id="114" name="直線コネクタ 113"/>
        <xdr:cNvCxnSpPr/>
      </xdr:nvCxnSpPr>
      <xdr:spPr bwMode="auto">
        <a:xfrm>
          <a:off x="3606800" y="6140384"/>
          <a:ext cx="698500" cy="23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214869</xdr:rowOff>
    </xdr:from>
    <xdr:to>
      <xdr:col>22</xdr:col>
      <xdr:colOff>165100</xdr:colOff>
      <xdr:row>34</xdr:row>
      <xdr:rowOff>316469</xdr:rowOff>
    </xdr:to>
    <xdr:sp macro="" textlink="">
      <xdr:nvSpPr>
        <xdr:cNvPr id="115" name="フローチャート: 判断 114"/>
        <xdr:cNvSpPr/>
      </xdr:nvSpPr>
      <xdr:spPr bwMode="auto">
        <a:xfrm>
          <a:off x="4254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301246</xdr:rowOff>
    </xdr:from>
    <xdr:ext cx="762000" cy="259045"/>
    <xdr:sp macro="" textlink="">
      <xdr:nvSpPr>
        <xdr:cNvPr id="116" name="テキスト ボックス 115"/>
        <xdr:cNvSpPr txBox="1"/>
      </xdr:nvSpPr>
      <xdr:spPr>
        <a:xfrm>
          <a:off x="3924300" y="65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189774</xdr:rowOff>
    </xdr:from>
    <xdr:to>
      <xdr:col>18</xdr:col>
      <xdr:colOff>177800</xdr:colOff>
      <xdr:row>33</xdr:row>
      <xdr:rowOff>215834</xdr:rowOff>
    </xdr:to>
    <xdr:cxnSp macro="">
      <xdr:nvCxnSpPr>
        <xdr:cNvPr id="117" name="直線コネクタ 116"/>
        <xdr:cNvCxnSpPr/>
      </xdr:nvCxnSpPr>
      <xdr:spPr bwMode="auto">
        <a:xfrm>
          <a:off x="2908300" y="6114324"/>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136230</xdr:rowOff>
    </xdr:from>
    <xdr:to>
      <xdr:col>19</xdr:col>
      <xdr:colOff>38100</xdr:colOff>
      <xdr:row>34</xdr:row>
      <xdr:rowOff>237830</xdr:rowOff>
    </xdr:to>
    <xdr:sp macro="" textlink="">
      <xdr:nvSpPr>
        <xdr:cNvPr id="118" name="フローチャート: 判断 117"/>
        <xdr:cNvSpPr/>
      </xdr:nvSpPr>
      <xdr:spPr bwMode="auto">
        <a:xfrm>
          <a:off x="35560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222607</xdr:rowOff>
    </xdr:from>
    <xdr:ext cx="762000" cy="259045"/>
    <xdr:sp macro="" textlink="">
      <xdr:nvSpPr>
        <xdr:cNvPr id="119" name="テキスト ボックス 118"/>
        <xdr:cNvSpPr txBox="1"/>
      </xdr:nvSpPr>
      <xdr:spPr>
        <a:xfrm>
          <a:off x="3225800" y="649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155204</xdr:rowOff>
    </xdr:from>
    <xdr:to>
      <xdr:col>15</xdr:col>
      <xdr:colOff>101600</xdr:colOff>
      <xdr:row>34</xdr:row>
      <xdr:rowOff>256804</xdr:rowOff>
    </xdr:to>
    <xdr:sp macro="" textlink="">
      <xdr:nvSpPr>
        <xdr:cNvPr id="120" name="フローチャート: 判断 119"/>
        <xdr:cNvSpPr/>
      </xdr:nvSpPr>
      <xdr:spPr bwMode="auto">
        <a:xfrm>
          <a:off x="28575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241581</xdr:rowOff>
    </xdr:from>
    <xdr:ext cx="762000" cy="259045"/>
    <xdr:sp macro="" textlink="">
      <xdr:nvSpPr>
        <xdr:cNvPr id="121" name="テキスト ボックス 120"/>
        <xdr:cNvSpPr txBox="1"/>
      </xdr:nvSpPr>
      <xdr:spPr>
        <a:xfrm>
          <a:off x="2527300" y="650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173721</xdr:rowOff>
    </xdr:from>
    <xdr:to>
      <xdr:col>29</xdr:col>
      <xdr:colOff>177800</xdr:colOff>
      <xdr:row>33</xdr:row>
      <xdr:rowOff>275321</xdr:rowOff>
    </xdr:to>
    <xdr:sp macro="" textlink="">
      <xdr:nvSpPr>
        <xdr:cNvPr id="127" name="楕円 126"/>
        <xdr:cNvSpPr/>
      </xdr:nvSpPr>
      <xdr:spPr bwMode="auto">
        <a:xfrm>
          <a:off x="5600700" y="6098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82298</xdr:rowOff>
    </xdr:from>
    <xdr:ext cx="762000" cy="259045"/>
    <xdr:sp macro="" textlink="">
      <xdr:nvSpPr>
        <xdr:cNvPr id="128" name="人口1人当たり決算額の推移該当値テキスト445"/>
        <xdr:cNvSpPr txBox="1"/>
      </xdr:nvSpPr>
      <xdr:spPr>
        <a:xfrm>
          <a:off x="5740400" y="600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214320</xdr:rowOff>
    </xdr:from>
    <xdr:to>
      <xdr:col>26</xdr:col>
      <xdr:colOff>101600</xdr:colOff>
      <xdr:row>33</xdr:row>
      <xdr:rowOff>315920</xdr:rowOff>
    </xdr:to>
    <xdr:sp macro="" textlink="">
      <xdr:nvSpPr>
        <xdr:cNvPr id="129" name="楕円 128"/>
        <xdr:cNvSpPr/>
      </xdr:nvSpPr>
      <xdr:spPr bwMode="auto">
        <a:xfrm>
          <a:off x="4953000" y="613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154647</xdr:rowOff>
    </xdr:from>
    <xdr:ext cx="736600" cy="259045"/>
    <xdr:sp macro="" textlink="">
      <xdr:nvSpPr>
        <xdr:cNvPr id="130" name="テキスト ボックス 129"/>
        <xdr:cNvSpPr txBox="1"/>
      </xdr:nvSpPr>
      <xdr:spPr>
        <a:xfrm>
          <a:off x="4622800" y="590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188214</xdr:rowOff>
    </xdr:from>
    <xdr:to>
      <xdr:col>22</xdr:col>
      <xdr:colOff>165100</xdr:colOff>
      <xdr:row>33</xdr:row>
      <xdr:rowOff>289814</xdr:rowOff>
    </xdr:to>
    <xdr:sp macro="" textlink="">
      <xdr:nvSpPr>
        <xdr:cNvPr id="131" name="楕円 130"/>
        <xdr:cNvSpPr/>
      </xdr:nvSpPr>
      <xdr:spPr bwMode="auto">
        <a:xfrm>
          <a:off x="4254500" y="6112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128541</xdr:rowOff>
    </xdr:from>
    <xdr:ext cx="762000" cy="259045"/>
    <xdr:sp macro="" textlink="">
      <xdr:nvSpPr>
        <xdr:cNvPr id="132" name="テキスト ボックス 131"/>
        <xdr:cNvSpPr txBox="1"/>
      </xdr:nvSpPr>
      <xdr:spPr>
        <a:xfrm>
          <a:off x="3924300" y="588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165034</xdr:rowOff>
    </xdr:from>
    <xdr:to>
      <xdr:col>19</xdr:col>
      <xdr:colOff>38100</xdr:colOff>
      <xdr:row>33</xdr:row>
      <xdr:rowOff>266634</xdr:rowOff>
    </xdr:to>
    <xdr:sp macro="" textlink="">
      <xdr:nvSpPr>
        <xdr:cNvPr id="133" name="楕円 132"/>
        <xdr:cNvSpPr/>
      </xdr:nvSpPr>
      <xdr:spPr bwMode="auto">
        <a:xfrm>
          <a:off x="3556000" y="6089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105361</xdr:rowOff>
    </xdr:from>
    <xdr:ext cx="762000" cy="259045"/>
    <xdr:sp macro="" textlink="">
      <xdr:nvSpPr>
        <xdr:cNvPr id="134" name="テキスト ボックス 133"/>
        <xdr:cNvSpPr txBox="1"/>
      </xdr:nvSpPr>
      <xdr:spPr>
        <a:xfrm>
          <a:off x="3225800" y="585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138974</xdr:rowOff>
    </xdr:from>
    <xdr:to>
      <xdr:col>15</xdr:col>
      <xdr:colOff>101600</xdr:colOff>
      <xdr:row>33</xdr:row>
      <xdr:rowOff>240574</xdr:rowOff>
    </xdr:to>
    <xdr:sp macro="" textlink="">
      <xdr:nvSpPr>
        <xdr:cNvPr id="135" name="楕円 134"/>
        <xdr:cNvSpPr/>
      </xdr:nvSpPr>
      <xdr:spPr bwMode="auto">
        <a:xfrm>
          <a:off x="2857500" y="6063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79301</xdr:rowOff>
    </xdr:from>
    <xdr:ext cx="762000" cy="259045"/>
    <xdr:sp macro="" textlink="">
      <xdr:nvSpPr>
        <xdr:cNvPr id="136" name="テキスト ボックス 135"/>
        <xdr:cNvSpPr txBox="1"/>
      </xdr:nvSpPr>
      <xdr:spPr>
        <a:xfrm>
          <a:off x="2527300" y="583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1,195,327
1,177,084
906.68
611,537,824
607,656,143
2,503,097
325,708,093
1,018,043,307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134374</xdr:rowOff>
    </xdr:from>
    <xdr:to>
      <xdr:col>24</xdr:col>
      <xdr:colOff>62865</xdr:colOff>
      <xdr:row>35</xdr:row>
      <xdr:rowOff>108359</xdr:rowOff>
    </xdr:to>
    <xdr:cxnSp macro="">
      <xdr:nvCxnSpPr>
        <xdr:cNvPr id="54" name="直線コネクタ 53"/>
        <xdr:cNvCxnSpPr/>
      </xdr:nvCxnSpPr>
      <xdr:spPr>
        <a:xfrm flipV="1">
          <a:off x="4633595" y="5277874"/>
          <a:ext cx="1270" cy="831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112186</xdr:rowOff>
    </xdr:from>
    <xdr:ext cx="534377" cy="259045"/>
    <xdr:sp macro="" textlink="">
      <xdr:nvSpPr>
        <xdr:cNvPr id="55" name="人件費最小値テキスト"/>
        <xdr:cNvSpPr txBox="1"/>
      </xdr:nvSpPr>
      <xdr:spPr>
        <a:xfrm>
          <a:off x="4686300" y="611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108359</xdr:rowOff>
    </xdr:from>
    <xdr:to>
      <xdr:col>24</xdr:col>
      <xdr:colOff>152400</xdr:colOff>
      <xdr:row>35</xdr:row>
      <xdr:rowOff>108359</xdr:rowOff>
    </xdr:to>
    <xdr:cxnSp macro="">
      <xdr:nvCxnSpPr>
        <xdr:cNvPr id="56" name="直線コネクタ 55"/>
        <xdr:cNvCxnSpPr/>
      </xdr:nvCxnSpPr>
      <xdr:spPr>
        <a:xfrm>
          <a:off x="4546600" y="610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81051</xdr:rowOff>
    </xdr:from>
    <xdr:ext cx="599010" cy="259045"/>
    <xdr:sp macro="" textlink="">
      <xdr:nvSpPr>
        <xdr:cNvPr id="57" name="人件費最大値テキスト"/>
        <xdr:cNvSpPr txBox="1"/>
      </xdr:nvSpPr>
      <xdr:spPr>
        <a:xfrm>
          <a:off x="4686300" y="505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134374</xdr:rowOff>
    </xdr:from>
    <xdr:to>
      <xdr:col>24</xdr:col>
      <xdr:colOff>152400</xdr:colOff>
      <xdr:row>30</xdr:row>
      <xdr:rowOff>134374</xdr:rowOff>
    </xdr:to>
    <xdr:cxnSp macro="">
      <xdr:nvCxnSpPr>
        <xdr:cNvPr id="58" name="直線コネクタ 57"/>
        <xdr:cNvCxnSpPr/>
      </xdr:nvCxnSpPr>
      <xdr:spPr>
        <a:xfrm>
          <a:off x="4546600" y="52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123241</xdr:rowOff>
    </xdr:from>
    <xdr:to>
      <xdr:col>24</xdr:col>
      <xdr:colOff>63500</xdr:colOff>
      <xdr:row>37</xdr:row>
      <xdr:rowOff>84744</xdr:rowOff>
    </xdr:to>
    <xdr:cxnSp macro="">
      <xdr:nvCxnSpPr>
        <xdr:cNvPr id="59" name="直線コネクタ 58"/>
        <xdr:cNvCxnSpPr/>
      </xdr:nvCxnSpPr>
      <xdr:spPr>
        <a:xfrm flipV="1">
          <a:off x="3797300" y="5438191"/>
          <a:ext cx="838200" cy="99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107583</xdr:rowOff>
    </xdr:from>
    <xdr:ext cx="599010" cy="259045"/>
    <xdr:sp macro="" textlink="">
      <xdr:nvSpPr>
        <xdr:cNvPr id="60" name="人件費平均値テキスト"/>
        <xdr:cNvSpPr txBox="1"/>
      </xdr:nvSpPr>
      <xdr:spPr>
        <a:xfrm>
          <a:off x="4686300" y="5593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129156</xdr:rowOff>
    </xdr:from>
    <xdr:to>
      <xdr:col>24</xdr:col>
      <xdr:colOff>114300</xdr:colOff>
      <xdr:row>33</xdr:row>
      <xdr:rowOff>59306</xdr:rowOff>
    </xdr:to>
    <xdr:sp macro="" textlink="">
      <xdr:nvSpPr>
        <xdr:cNvPr id="61" name="フローチャート: 判断 60"/>
        <xdr:cNvSpPr/>
      </xdr:nvSpPr>
      <xdr:spPr>
        <a:xfrm>
          <a:off x="45847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81978</xdr:rowOff>
    </xdr:from>
    <xdr:to>
      <xdr:col>19</xdr:col>
      <xdr:colOff>177800</xdr:colOff>
      <xdr:row>37</xdr:row>
      <xdr:rowOff>84744</xdr:rowOff>
    </xdr:to>
    <xdr:cxnSp macro="">
      <xdr:nvCxnSpPr>
        <xdr:cNvPr id="62" name="直線コネクタ 61"/>
        <xdr:cNvCxnSpPr/>
      </xdr:nvCxnSpPr>
      <xdr:spPr>
        <a:xfrm>
          <a:off x="2908300" y="6425628"/>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32848</xdr:rowOff>
    </xdr:from>
    <xdr:to>
      <xdr:col>20</xdr:col>
      <xdr:colOff>38100</xdr:colOff>
      <xdr:row>38</xdr:row>
      <xdr:rowOff>134448</xdr:rowOff>
    </xdr:to>
    <xdr:sp macro="" textlink="">
      <xdr:nvSpPr>
        <xdr:cNvPr id="63" name="フローチャート: 判断 62"/>
        <xdr:cNvSpPr/>
      </xdr:nvSpPr>
      <xdr:spPr>
        <a:xfrm>
          <a:off x="3746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125575</xdr:rowOff>
    </xdr:from>
    <xdr:ext cx="534377" cy="259045"/>
    <xdr:sp macro="" textlink="">
      <xdr:nvSpPr>
        <xdr:cNvPr id="64" name="テキスト ボックス 63"/>
        <xdr:cNvSpPr txBox="1"/>
      </xdr:nvSpPr>
      <xdr:spPr>
        <a:xfrm>
          <a:off x="3530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81978</xdr:rowOff>
    </xdr:from>
    <xdr:to>
      <xdr:col>15</xdr:col>
      <xdr:colOff>50800</xdr:colOff>
      <xdr:row>37</xdr:row>
      <xdr:rowOff>104747</xdr:rowOff>
    </xdr:to>
    <xdr:cxnSp macro="">
      <xdr:nvCxnSpPr>
        <xdr:cNvPr id="65" name="直線コネクタ 64"/>
        <xdr:cNvCxnSpPr/>
      </xdr:nvCxnSpPr>
      <xdr:spPr>
        <a:xfrm flipV="1">
          <a:off x="2019300" y="6425628"/>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14560</xdr:rowOff>
    </xdr:from>
    <xdr:to>
      <xdr:col>15</xdr:col>
      <xdr:colOff>101600</xdr:colOff>
      <xdr:row>38</xdr:row>
      <xdr:rowOff>116160</xdr:rowOff>
    </xdr:to>
    <xdr:sp macro="" textlink="">
      <xdr:nvSpPr>
        <xdr:cNvPr id="66" name="フローチャート: 判断 65"/>
        <xdr:cNvSpPr/>
      </xdr:nvSpPr>
      <xdr:spPr>
        <a:xfrm>
          <a:off x="2857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107287</xdr:rowOff>
    </xdr:from>
    <xdr:ext cx="534377" cy="259045"/>
    <xdr:sp macro="" textlink="">
      <xdr:nvSpPr>
        <xdr:cNvPr id="67" name="テキスト ボックス 66"/>
        <xdr:cNvSpPr txBox="1"/>
      </xdr:nvSpPr>
      <xdr:spPr>
        <a:xfrm>
          <a:off x="2641111" y="66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104747</xdr:rowOff>
    </xdr:from>
    <xdr:to>
      <xdr:col>10</xdr:col>
      <xdr:colOff>114300</xdr:colOff>
      <xdr:row>37</xdr:row>
      <xdr:rowOff>170401</xdr:rowOff>
    </xdr:to>
    <xdr:cxnSp macro="">
      <xdr:nvCxnSpPr>
        <xdr:cNvPr id="68" name="直線コネクタ 67"/>
        <xdr:cNvCxnSpPr/>
      </xdr:nvCxnSpPr>
      <xdr:spPr>
        <a:xfrm flipV="1">
          <a:off x="1130300" y="6448397"/>
          <a:ext cx="8890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17874</xdr:rowOff>
    </xdr:from>
    <xdr:to>
      <xdr:col>10</xdr:col>
      <xdr:colOff>165100</xdr:colOff>
      <xdr:row>38</xdr:row>
      <xdr:rowOff>119474</xdr:rowOff>
    </xdr:to>
    <xdr:sp macro="" textlink="">
      <xdr:nvSpPr>
        <xdr:cNvPr id="69" name="フローチャート: 判断 68"/>
        <xdr:cNvSpPr/>
      </xdr:nvSpPr>
      <xdr:spPr>
        <a:xfrm>
          <a:off x="1968500" y="65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110601</xdr:rowOff>
    </xdr:from>
    <xdr:ext cx="534377" cy="259045"/>
    <xdr:sp macro="" textlink="">
      <xdr:nvSpPr>
        <xdr:cNvPr id="70" name="テキスト ボックス 69"/>
        <xdr:cNvSpPr txBox="1"/>
      </xdr:nvSpPr>
      <xdr:spPr>
        <a:xfrm>
          <a:off x="1752111" y="66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34127</xdr:rowOff>
    </xdr:from>
    <xdr:to>
      <xdr:col>6</xdr:col>
      <xdr:colOff>38100</xdr:colOff>
      <xdr:row>38</xdr:row>
      <xdr:rowOff>135727</xdr:rowOff>
    </xdr:to>
    <xdr:sp macro="" textlink="">
      <xdr:nvSpPr>
        <xdr:cNvPr id="71" name="フローチャート: 判断 70"/>
        <xdr:cNvSpPr/>
      </xdr:nvSpPr>
      <xdr:spPr>
        <a:xfrm>
          <a:off x="1079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126854</xdr:rowOff>
    </xdr:from>
    <xdr:ext cx="534377" cy="259045"/>
    <xdr:sp macro="" textlink="">
      <xdr:nvSpPr>
        <xdr:cNvPr id="72" name="テキスト ボックス 71"/>
        <xdr:cNvSpPr txBox="1"/>
      </xdr:nvSpPr>
      <xdr:spPr>
        <a:xfrm>
          <a:off x="863111" y="66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72441</xdr:rowOff>
    </xdr:from>
    <xdr:to>
      <xdr:col>24</xdr:col>
      <xdr:colOff>114300</xdr:colOff>
      <xdr:row>32</xdr:row>
      <xdr:rowOff>2591</xdr:rowOff>
    </xdr:to>
    <xdr:sp macro="" textlink="">
      <xdr:nvSpPr>
        <xdr:cNvPr id="78" name="楕円 77"/>
        <xdr:cNvSpPr/>
      </xdr:nvSpPr>
      <xdr:spPr>
        <a:xfrm>
          <a:off x="4584700" y="538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95318</xdr:rowOff>
    </xdr:from>
    <xdr:ext cx="599010" cy="259045"/>
    <xdr:sp macro="" textlink="">
      <xdr:nvSpPr>
        <xdr:cNvPr id="79" name="人件費該当値テキスト"/>
        <xdr:cNvSpPr txBox="1"/>
      </xdr:nvSpPr>
      <xdr:spPr>
        <a:xfrm>
          <a:off x="4686300" y="523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33944</xdr:rowOff>
    </xdr:from>
    <xdr:to>
      <xdr:col>20</xdr:col>
      <xdr:colOff>38100</xdr:colOff>
      <xdr:row>37</xdr:row>
      <xdr:rowOff>135544</xdr:rowOff>
    </xdr:to>
    <xdr:sp macro="" textlink="">
      <xdr:nvSpPr>
        <xdr:cNvPr id="80" name="楕円 79"/>
        <xdr:cNvSpPr/>
      </xdr:nvSpPr>
      <xdr:spPr>
        <a:xfrm>
          <a:off x="3746500" y="63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152071</xdr:rowOff>
    </xdr:from>
    <xdr:ext cx="534377" cy="259045"/>
    <xdr:sp macro="" textlink="">
      <xdr:nvSpPr>
        <xdr:cNvPr id="81" name="テキスト ボックス 80"/>
        <xdr:cNvSpPr txBox="1"/>
      </xdr:nvSpPr>
      <xdr:spPr>
        <a:xfrm>
          <a:off x="3530111" y="615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31178</xdr:rowOff>
    </xdr:from>
    <xdr:to>
      <xdr:col>15</xdr:col>
      <xdr:colOff>101600</xdr:colOff>
      <xdr:row>37</xdr:row>
      <xdr:rowOff>132778</xdr:rowOff>
    </xdr:to>
    <xdr:sp macro="" textlink="">
      <xdr:nvSpPr>
        <xdr:cNvPr id="82" name="楕円 81"/>
        <xdr:cNvSpPr/>
      </xdr:nvSpPr>
      <xdr:spPr>
        <a:xfrm>
          <a:off x="2857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149305</xdr:rowOff>
    </xdr:from>
    <xdr:ext cx="534377" cy="259045"/>
    <xdr:sp macro="" textlink="">
      <xdr:nvSpPr>
        <xdr:cNvPr id="83" name="テキスト ボックス 82"/>
        <xdr:cNvSpPr txBox="1"/>
      </xdr:nvSpPr>
      <xdr:spPr>
        <a:xfrm>
          <a:off x="2641111" y="615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53947</xdr:rowOff>
    </xdr:from>
    <xdr:to>
      <xdr:col>10</xdr:col>
      <xdr:colOff>165100</xdr:colOff>
      <xdr:row>37</xdr:row>
      <xdr:rowOff>155547</xdr:rowOff>
    </xdr:to>
    <xdr:sp macro="" textlink="">
      <xdr:nvSpPr>
        <xdr:cNvPr id="84" name="楕円 83"/>
        <xdr:cNvSpPr/>
      </xdr:nvSpPr>
      <xdr:spPr>
        <a:xfrm>
          <a:off x="1968500" y="639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624</xdr:rowOff>
    </xdr:from>
    <xdr:ext cx="534377" cy="259045"/>
    <xdr:sp macro="" textlink="">
      <xdr:nvSpPr>
        <xdr:cNvPr id="85" name="テキスト ボックス 84"/>
        <xdr:cNvSpPr txBox="1"/>
      </xdr:nvSpPr>
      <xdr:spPr>
        <a:xfrm>
          <a:off x="1752111" y="61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119601</xdr:rowOff>
    </xdr:from>
    <xdr:to>
      <xdr:col>6</xdr:col>
      <xdr:colOff>38100</xdr:colOff>
      <xdr:row>38</xdr:row>
      <xdr:rowOff>49750</xdr:rowOff>
    </xdr:to>
    <xdr:sp macro="" textlink="">
      <xdr:nvSpPr>
        <xdr:cNvPr id="86" name="楕円 85"/>
        <xdr:cNvSpPr/>
      </xdr:nvSpPr>
      <xdr:spPr>
        <a:xfrm>
          <a:off x="1079500" y="64632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66278</xdr:rowOff>
    </xdr:from>
    <xdr:ext cx="534377" cy="259045"/>
    <xdr:sp macro="" textlink="">
      <xdr:nvSpPr>
        <xdr:cNvPr id="87" name="テキスト ボックス 86"/>
        <xdr:cNvSpPr txBox="1"/>
      </xdr:nvSpPr>
      <xdr:spPr>
        <a:xfrm>
          <a:off x="863111" y="623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112040</xdr:rowOff>
    </xdr:from>
    <xdr:to>
      <xdr:col>24</xdr:col>
      <xdr:colOff>62865</xdr:colOff>
      <xdr:row>59</xdr:row>
      <xdr:rowOff>40648</xdr:rowOff>
    </xdr:to>
    <xdr:cxnSp macro="">
      <xdr:nvCxnSpPr>
        <xdr:cNvPr id="110" name="直線コネクタ 109"/>
        <xdr:cNvCxnSpPr/>
      </xdr:nvCxnSpPr>
      <xdr:spPr>
        <a:xfrm flipV="1">
          <a:off x="4633595" y="8684540"/>
          <a:ext cx="1270" cy="147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44475</xdr:rowOff>
    </xdr:from>
    <xdr:ext cx="534377" cy="259045"/>
    <xdr:sp macro="" textlink="">
      <xdr:nvSpPr>
        <xdr:cNvPr id="111" name="物件費最小値テキスト"/>
        <xdr:cNvSpPr txBox="1"/>
      </xdr:nvSpPr>
      <xdr:spPr>
        <a:xfrm>
          <a:off x="4686300" y="101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40648</xdr:rowOff>
    </xdr:from>
    <xdr:to>
      <xdr:col>24</xdr:col>
      <xdr:colOff>152400</xdr:colOff>
      <xdr:row>59</xdr:row>
      <xdr:rowOff>40648</xdr:rowOff>
    </xdr:to>
    <xdr:cxnSp macro="">
      <xdr:nvCxnSpPr>
        <xdr:cNvPr id="112" name="直線コネクタ 111"/>
        <xdr:cNvCxnSpPr/>
      </xdr:nvCxnSpPr>
      <xdr:spPr>
        <a:xfrm>
          <a:off x="4546600" y="101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58717</xdr:rowOff>
    </xdr:from>
    <xdr:ext cx="599010" cy="259045"/>
    <xdr:sp macro="" textlink="">
      <xdr:nvSpPr>
        <xdr:cNvPr id="113" name="物件費最大値テキスト"/>
        <xdr:cNvSpPr txBox="1"/>
      </xdr:nvSpPr>
      <xdr:spPr>
        <a:xfrm>
          <a:off x="4686300" y="84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112040</xdr:rowOff>
    </xdr:from>
    <xdr:to>
      <xdr:col>24</xdr:col>
      <xdr:colOff>152400</xdr:colOff>
      <xdr:row>50</xdr:row>
      <xdr:rowOff>112040</xdr:rowOff>
    </xdr:to>
    <xdr:cxnSp macro="">
      <xdr:nvCxnSpPr>
        <xdr:cNvPr id="114" name="直線コネクタ 113"/>
        <xdr:cNvCxnSpPr/>
      </xdr:nvCxnSpPr>
      <xdr:spPr>
        <a:xfrm>
          <a:off x="4546600" y="86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67097</xdr:rowOff>
    </xdr:from>
    <xdr:to>
      <xdr:col>24</xdr:col>
      <xdr:colOff>63500</xdr:colOff>
      <xdr:row>57</xdr:row>
      <xdr:rowOff>74778</xdr:rowOff>
    </xdr:to>
    <xdr:cxnSp macro="">
      <xdr:nvCxnSpPr>
        <xdr:cNvPr id="115" name="直線コネクタ 114"/>
        <xdr:cNvCxnSpPr/>
      </xdr:nvCxnSpPr>
      <xdr:spPr>
        <a:xfrm flipV="1">
          <a:off x="3797300" y="9839747"/>
          <a:ext cx="8382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61932</xdr:rowOff>
    </xdr:from>
    <xdr:ext cx="534377" cy="259045"/>
    <xdr:sp macro="" textlink="">
      <xdr:nvSpPr>
        <xdr:cNvPr id="116" name="物件費平均値テキスト"/>
        <xdr:cNvSpPr txBox="1"/>
      </xdr:nvSpPr>
      <xdr:spPr>
        <a:xfrm>
          <a:off x="4686300" y="983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83505</xdr:rowOff>
    </xdr:from>
    <xdr:to>
      <xdr:col>24</xdr:col>
      <xdr:colOff>114300</xdr:colOff>
      <xdr:row>58</xdr:row>
      <xdr:rowOff>13655</xdr:rowOff>
    </xdr:to>
    <xdr:sp macro="" textlink="">
      <xdr:nvSpPr>
        <xdr:cNvPr id="117" name="フローチャート: 判断 116"/>
        <xdr:cNvSpPr/>
      </xdr:nvSpPr>
      <xdr:spPr>
        <a:xfrm>
          <a:off x="4584700" y="985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26840</xdr:rowOff>
    </xdr:from>
    <xdr:to>
      <xdr:col>19</xdr:col>
      <xdr:colOff>177800</xdr:colOff>
      <xdr:row>57</xdr:row>
      <xdr:rowOff>74778</xdr:rowOff>
    </xdr:to>
    <xdr:cxnSp macro="">
      <xdr:nvCxnSpPr>
        <xdr:cNvPr id="118" name="直線コネクタ 117"/>
        <xdr:cNvCxnSpPr/>
      </xdr:nvCxnSpPr>
      <xdr:spPr>
        <a:xfrm>
          <a:off x="2908300" y="9799490"/>
          <a:ext cx="889000" cy="4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89883</xdr:rowOff>
    </xdr:from>
    <xdr:to>
      <xdr:col>20</xdr:col>
      <xdr:colOff>38100</xdr:colOff>
      <xdr:row>58</xdr:row>
      <xdr:rowOff>20033</xdr:rowOff>
    </xdr:to>
    <xdr:sp macro="" textlink="">
      <xdr:nvSpPr>
        <xdr:cNvPr id="119" name="フローチャート: 判断 118"/>
        <xdr:cNvSpPr/>
      </xdr:nvSpPr>
      <xdr:spPr>
        <a:xfrm>
          <a:off x="37465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11160</xdr:rowOff>
    </xdr:from>
    <xdr:ext cx="534377" cy="259045"/>
    <xdr:sp macro="" textlink="">
      <xdr:nvSpPr>
        <xdr:cNvPr id="120" name="テキスト ボックス 119"/>
        <xdr:cNvSpPr txBox="1"/>
      </xdr:nvSpPr>
      <xdr:spPr>
        <a:xfrm>
          <a:off x="3530111" y="995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26840</xdr:rowOff>
    </xdr:from>
    <xdr:to>
      <xdr:col>15</xdr:col>
      <xdr:colOff>50800</xdr:colOff>
      <xdr:row>57</xdr:row>
      <xdr:rowOff>83967</xdr:rowOff>
    </xdr:to>
    <xdr:cxnSp macro="">
      <xdr:nvCxnSpPr>
        <xdr:cNvPr id="121" name="直線コネクタ 120"/>
        <xdr:cNvCxnSpPr/>
      </xdr:nvCxnSpPr>
      <xdr:spPr>
        <a:xfrm flipV="1">
          <a:off x="2019300" y="9799490"/>
          <a:ext cx="889000" cy="5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127602</xdr:rowOff>
    </xdr:from>
    <xdr:to>
      <xdr:col>15</xdr:col>
      <xdr:colOff>101600</xdr:colOff>
      <xdr:row>58</xdr:row>
      <xdr:rowOff>57752</xdr:rowOff>
    </xdr:to>
    <xdr:sp macro="" textlink="">
      <xdr:nvSpPr>
        <xdr:cNvPr id="122" name="フローチャート: 判断 121"/>
        <xdr:cNvSpPr/>
      </xdr:nvSpPr>
      <xdr:spPr>
        <a:xfrm>
          <a:off x="2857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48879</xdr:rowOff>
    </xdr:from>
    <xdr:ext cx="534377" cy="259045"/>
    <xdr:sp macro="" textlink="">
      <xdr:nvSpPr>
        <xdr:cNvPr id="123" name="テキスト ボックス 122"/>
        <xdr:cNvSpPr txBox="1"/>
      </xdr:nvSpPr>
      <xdr:spPr>
        <a:xfrm>
          <a:off x="2641111" y="999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83967</xdr:rowOff>
    </xdr:from>
    <xdr:to>
      <xdr:col>10</xdr:col>
      <xdr:colOff>114300</xdr:colOff>
      <xdr:row>57</xdr:row>
      <xdr:rowOff>132522</xdr:rowOff>
    </xdr:to>
    <xdr:cxnSp macro="">
      <xdr:nvCxnSpPr>
        <xdr:cNvPr id="124" name="直線コネクタ 123"/>
        <xdr:cNvCxnSpPr/>
      </xdr:nvCxnSpPr>
      <xdr:spPr>
        <a:xfrm flipV="1">
          <a:off x="1130300" y="9856617"/>
          <a:ext cx="889000" cy="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139238</xdr:rowOff>
    </xdr:from>
    <xdr:to>
      <xdr:col>10</xdr:col>
      <xdr:colOff>165100</xdr:colOff>
      <xdr:row>58</xdr:row>
      <xdr:rowOff>69388</xdr:rowOff>
    </xdr:to>
    <xdr:sp macro="" textlink="">
      <xdr:nvSpPr>
        <xdr:cNvPr id="125" name="フローチャート: 判断 124"/>
        <xdr:cNvSpPr/>
      </xdr:nvSpPr>
      <xdr:spPr>
        <a:xfrm>
          <a:off x="1968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60515</xdr:rowOff>
    </xdr:from>
    <xdr:ext cx="534377" cy="259045"/>
    <xdr:sp macro="" textlink="">
      <xdr:nvSpPr>
        <xdr:cNvPr id="126" name="テキスト ボックス 125"/>
        <xdr:cNvSpPr txBox="1"/>
      </xdr:nvSpPr>
      <xdr:spPr>
        <a:xfrm>
          <a:off x="1752111" y="100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18811</xdr:rowOff>
    </xdr:from>
    <xdr:to>
      <xdr:col>6</xdr:col>
      <xdr:colOff>38100</xdr:colOff>
      <xdr:row>58</xdr:row>
      <xdr:rowOff>120411</xdr:rowOff>
    </xdr:to>
    <xdr:sp macro="" textlink="">
      <xdr:nvSpPr>
        <xdr:cNvPr id="127" name="フローチャート: 判断 126"/>
        <xdr:cNvSpPr/>
      </xdr:nvSpPr>
      <xdr:spPr>
        <a:xfrm>
          <a:off x="1079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111538</xdr:rowOff>
    </xdr:from>
    <xdr:ext cx="534377" cy="259045"/>
    <xdr:sp macro="" textlink="">
      <xdr:nvSpPr>
        <xdr:cNvPr id="128" name="テキスト ボックス 127"/>
        <xdr:cNvSpPr txBox="1"/>
      </xdr:nvSpPr>
      <xdr:spPr>
        <a:xfrm>
          <a:off x="863111" y="100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16297</xdr:rowOff>
    </xdr:from>
    <xdr:to>
      <xdr:col>24</xdr:col>
      <xdr:colOff>114300</xdr:colOff>
      <xdr:row>57</xdr:row>
      <xdr:rowOff>117897</xdr:rowOff>
    </xdr:to>
    <xdr:sp macro="" textlink="">
      <xdr:nvSpPr>
        <xdr:cNvPr id="134" name="楕円 133"/>
        <xdr:cNvSpPr/>
      </xdr:nvSpPr>
      <xdr:spPr>
        <a:xfrm>
          <a:off x="4584700" y="97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39174</xdr:rowOff>
    </xdr:from>
    <xdr:ext cx="534377" cy="259045"/>
    <xdr:sp macro="" textlink="">
      <xdr:nvSpPr>
        <xdr:cNvPr id="135" name="物件費該当値テキスト"/>
        <xdr:cNvSpPr txBox="1"/>
      </xdr:nvSpPr>
      <xdr:spPr>
        <a:xfrm>
          <a:off x="4686300" y="964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23978</xdr:rowOff>
    </xdr:from>
    <xdr:to>
      <xdr:col>20</xdr:col>
      <xdr:colOff>38100</xdr:colOff>
      <xdr:row>57</xdr:row>
      <xdr:rowOff>125578</xdr:rowOff>
    </xdr:to>
    <xdr:sp macro="" textlink="">
      <xdr:nvSpPr>
        <xdr:cNvPr id="136" name="楕円 135"/>
        <xdr:cNvSpPr/>
      </xdr:nvSpPr>
      <xdr:spPr>
        <a:xfrm>
          <a:off x="3746500" y="979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142105</xdr:rowOff>
    </xdr:from>
    <xdr:ext cx="534377" cy="259045"/>
    <xdr:sp macro="" textlink="">
      <xdr:nvSpPr>
        <xdr:cNvPr id="137" name="テキスト ボックス 136"/>
        <xdr:cNvSpPr txBox="1"/>
      </xdr:nvSpPr>
      <xdr:spPr>
        <a:xfrm>
          <a:off x="3530111" y="957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147490</xdr:rowOff>
    </xdr:from>
    <xdr:to>
      <xdr:col>15</xdr:col>
      <xdr:colOff>101600</xdr:colOff>
      <xdr:row>57</xdr:row>
      <xdr:rowOff>77640</xdr:rowOff>
    </xdr:to>
    <xdr:sp macro="" textlink="">
      <xdr:nvSpPr>
        <xdr:cNvPr id="138" name="楕円 137"/>
        <xdr:cNvSpPr/>
      </xdr:nvSpPr>
      <xdr:spPr>
        <a:xfrm>
          <a:off x="2857500" y="97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94167</xdr:rowOff>
    </xdr:from>
    <xdr:ext cx="534377" cy="259045"/>
    <xdr:sp macro="" textlink="">
      <xdr:nvSpPr>
        <xdr:cNvPr id="139" name="テキスト ボックス 138"/>
        <xdr:cNvSpPr txBox="1"/>
      </xdr:nvSpPr>
      <xdr:spPr>
        <a:xfrm>
          <a:off x="2641111" y="952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33167</xdr:rowOff>
    </xdr:from>
    <xdr:to>
      <xdr:col>10</xdr:col>
      <xdr:colOff>165100</xdr:colOff>
      <xdr:row>57</xdr:row>
      <xdr:rowOff>134767</xdr:rowOff>
    </xdr:to>
    <xdr:sp macro="" textlink="">
      <xdr:nvSpPr>
        <xdr:cNvPr id="140" name="楕円 139"/>
        <xdr:cNvSpPr/>
      </xdr:nvSpPr>
      <xdr:spPr>
        <a:xfrm>
          <a:off x="1968500" y="98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151294</xdr:rowOff>
    </xdr:from>
    <xdr:ext cx="534377" cy="259045"/>
    <xdr:sp macro="" textlink="">
      <xdr:nvSpPr>
        <xdr:cNvPr id="141" name="テキスト ボックス 140"/>
        <xdr:cNvSpPr txBox="1"/>
      </xdr:nvSpPr>
      <xdr:spPr>
        <a:xfrm>
          <a:off x="1752111" y="958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81722</xdr:rowOff>
    </xdr:from>
    <xdr:to>
      <xdr:col>6</xdr:col>
      <xdr:colOff>38100</xdr:colOff>
      <xdr:row>58</xdr:row>
      <xdr:rowOff>11872</xdr:rowOff>
    </xdr:to>
    <xdr:sp macro="" textlink="">
      <xdr:nvSpPr>
        <xdr:cNvPr id="142" name="楕円 141"/>
        <xdr:cNvSpPr/>
      </xdr:nvSpPr>
      <xdr:spPr>
        <a:xfrm>
          <a:off x="1079500" y="98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28399</xdr:rowOff>
    </xdr:from>
    <xdr:ext cx="534377" cy="259045"/>
    <xdr:sp macro="" textlink="">
      <xdr:nvSpPr>
        <xdr:cNvPr id="143" name="テキスト ボックス 142"/>
        <xdr:cNvSpPr txBox="1"/>
      </xdr:nvSpPr>
      <xdr:spPr>
        <a:xfrm>
          <a:off x="863111" y="96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5" name="テキスト ボックス 154"/>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145891</xdr:rowOff>
    </xdr:from>
    <xdr:to>
      <xdr:col>24</xdr:col>
      <xdr:colOff>62865</xdr:colOff>
      <xdr:row>78</xdr:row>
      <xdr:rowOff>112364</xdr:rowOff>
    </xdr:to>
    <xdr:cxnSp macro="">
      <xdr:nvCxnSpPr>
        <xdr:cNvPr id="171" name="直線コネクタ 170"/>
        <xdr:cNvCxnSpPr/>
      </xdr:nvCxnSpPr>
      <xdr:spPr>
        <a:xfrm flipV="1">
          <a:off x="4633595" y="12147391"/>
          <a:ext cx="1270" cy="133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116191</xdr:rowOff>
    </xdr:from>
    <xdr:ext cx="469744" cy="259045"/>
    <xdr:sp macro="" textlink="">
      <xdr:nvSpPr>
        <xdr:cNvPr id="172" name="維持補修費最小値テキスト"/>
        <xdr:cNvSpPr txBox="1"/>
      </xdr:nvSpPr>
      <xdr:spPr>
        <a:xfrm>
          <a:off x="4686300" y="134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112364</xdr:rowOff>
    </xdr:from>
    <xdr:to>
      <xdr:col>24</xdr:col>
      <xdr:colOff>152400</xdr:colOff>
      <xdr:row>78</xdr:row>
      <xdr:rowOff>112364</xdr:rowOff>
    </xdr:to>
    <xdr:cxnSp macro="">
      <xdr:nvCxnSpPr>
        <xdr:cNvPr id="173" name="直線コネクタ 172"/>
        <xdr:cNvCxnSpPr/>
      </xdr:nvCxnSpPr>
      <xdr:spPr>
        <a:xfrm>
          <a:off x="4546600" y="1348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92568</xdr:rowOff>
    </xdr:from>
    <xdr:ext cx="534377" cy="259045"/>
    <xdr:sp macro="" textlink="">
      <xdr:nvSpPr>
        <xdr:cNvPr id="174" name="維持補修費最大値テキスト"/>
        <xdr:cNvSpPr txBox="1"/>
      </xdr:nvSpPr>
      <xdr:spPr>
        <a:xfrm>
          <a:off x="4686300" y="11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145891</xdr:rowOff>
    </xdr:from>
    <xdr:to>
      <xdr:col>24</xdr:col>
      <xdr:colOff>152400</xdr:colOff>
      <xdr:row>70</xdr:row>
      <xdr:rowOff>145891</xdr:rowOff>
    </xdr:to>
    <xdr:cxnSp macro="">
      <xdr:nvCxnSpPr>
        <xdr:cNvPr id="175" name="直線コネクタ 174"/>
        <xdr:cNvCxnSpPr/>
      </xdr:nvCxnSpPr>
      <xdr:spPr>
        <a:xfrm>
          <a:off x="4546600" y="1214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28163</xdr:rowOff>
    </xdr:from>
    <xdr:to>
      <xdr:col>24</xdr:col>
      <xdr:colOff>63500</xdr:colOff>
      <xdr:row>78</xdr:row>
      <xdr:rowOff>108649</xdr:rowOff>
    </xdr:to>
    <xdr:cxnSp macro="">
      <xdr:nvCxnSpPr>
        <xdr:cNvPr id="176" name="直線コネクタ 175"/>
        <xdr:cNvCxnSpPr/>
      </xdr:nvCxnSpPr>
      <xdr:spPr>
        <a:xfrm flipV="1">
          <a:off x="3797300" y="13401263"/>
          <a:ext cx="838200" cy="8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158164</xdr:rowOff>
    </xdr:from>
    <xdr:ext cx="469744" cy="259045"/>
    <xdr:sp macro="" textlink="">
      <xdr:nvSpPr>
        <xdr:cNvPr id="177" name="維持補修費平均値テキスト"/>
        <xdr:cNvSpPr txBox="1"/>
      </xdr:nvSpPr>
      <xdr:spPr>
        <a:xfrm>
          <a:off x="4686300" y="1284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135287</xdr:rowOff>
    </xdr:from>
    <xdr:to>
      <xdr:col>24</xdr:col>
      <xdr:colOff>114300</xdr:colOff>
      <xdr:row>76</xdr:row>
      <xdr:rowOff>65438</xdr:rowOff>
    </xdr:to>
    <xdr:sp macro="" textlink="">
      <xdr:nvSpPr>
        <xdr:cNvPr id="178" name="フローチャート: 判断 177"/>
        <xdr:cNvSpPr/>
      </xdr:nvSpPr>
      <xdr:spPr>
        <a:xfrm>
          <a:off x="4584700" y="129940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11018</xdr:rowOff>
    </xdr:from>
    <xdr:to>
      <xdr:col>19</xdr:col>
      <xdr:colOff>177800</xdr:colOff>
      <xdr:row>78</xdr:row>
      <xdr:rowOff>108649</xdr:rowOff>
    </xdr:to>
    <xdr:cxnSp macro="">
      <xdr:nvCxnSpPr>
        <xdr:cNvPr id="179" name="直線コネクタ 178"/>
        <xdr:cNvCxnSpPr/>
      </xdr:nvCxnSpPr>
      <xdr:spPr>
        <a:xfrm>
          <a:off x="2908300" y="13384118"/>
          <a:ext cx="889000" cy="9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161385</xdr:rowOff>
    </xdr:from>
    <xdr:to>
      <xdr:col>20</xdr:col>
      <xdr:colOff>38100</xdr:colOff>
      <xdr:row>76</xdr:row>
      <xdr:rowOff>91535</xdr:rowOff>
    </xdr:to>
    <xdr:sp macro="" textlink="">
      <xdr:nvSpPr>
        <xdr:cNvPr id="180" name="フローチャート: 判断 179"/>
        <xdr:cNvSpPr/>
      </xdr:nvSpPr>
      <xdr:spPr>
        <a:xfrm>
          <a:off x="37465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108062</xdr:rowOff>
    </xdr:from>
    <xdr:ext cx="469744" cy="259045"/>
    <xdr:sp macro="" textlink="">
      <xdr:nvSpPr>
        <xdr:cNvPr id="181" name="テキスト ボックス 180"/>
        <xdr:cNvSpPr txBox="1"/>
      </xdr:nvSpPr>
      <xdr:spPr>
        <a:xfrm>
          <a:off x="3562428" y="1279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133508</xdr:rowOff>
    </xdr:from>
    <xdr:to>
      <xdr:col>15</xdr:col>
      <xdr:colOff>50800</xdr:colOff>
      <xdr:row>78</xdr:row>
      <xdr:rowOff>11018</xdr:rowOff>
    </xdr:to>
    <xdr:cxnSp macro="">
      <xdr:nvCxnSpPr>
        <xdr:cNvPr id="182" name="直線コネクタ 181"/>
        <xdr:cNvCxnSpPr/>
      </xdr:nvCxnSpPr>
      <xdr:spPr>
        <a:xfrm>
          <a:off x="2019300" y="13335158"/>
          <a:ext cx="889000" cy="4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3747</xdr:rowOff>
    </xdr:from>
    <xdr:to>
      <xdr:col>15</xdr:col>
      <xdr:colOff>101600</xdr:colOff>
      <xdr:row>76</xdr:row>
      <xdr:rowOff>105347</xdr:rowOff>
    </xdr:to>
    <xdr:sp macro="" textlink="">
      <xdr:nvSpPr>
        <xdr:cNvPr id="183" name="フローチャート: 判断 182"/>
        <xdr:cNvSpPr/>
      </xdr:nvSpPr>
      <xdr:spPr>
        <a:xfrm>
          <a:off x="2857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121873</xdr:rowOff>
    </xdr:from>
    <xdr:ext cx="469744" cy="259045"/>
    <xdr:sp macro="" textlink="">
      <xdr:nvSpPr>
        <xdr:cNvPr id="184" name="テキスト ボックス 183"/>
        <xdr:cNvSpPr txBox="1"/>
      </xdr:nvSpPr>
      <xdr:spPr>
        <a:xfrm>
          <a:off x="2673428" y="128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115602</xdr:rowOff>
    </xdr:from>
    <xdr:to>
      <xdr:col>10</xdr:col>
      <xdr:colOff>114300</xdr:colOff>
      <xdr:row>77</xdr:row>
      <xdr:rowOff>133508</xdr:rowOff>
    </xdr:to>
    <xdr:cxnSp macro="">
      <xdr:nvCxnSpPr>
        <xdr:cNvPr id="185" name="直線コネクタ 184"/>
        <xdr:cNvCxnSpPr/>
      </xdr:nvCxnSpPr>
      <xdr:spPr>
        <a:xfrm>
          <a:off x="1130300" y="13317252"/>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149194</xdr:rowOff>
    </xdr:from>
    <xdr:to>
      <xdr:col>10</xdr:col>
      <xdr:colOff>165100</xdr:colOff>
      <xdr:row>76</xdr:row>
      <xdr:rowOff>79344</xdr:rowOff>
    </xdr:to>
    <xdr:sp macro="" textlink="">
      <xdr:nvSpPr>
        <xdr:cNvPr id="186" name="フローチャート: 判断 185"/>
        <xdr:cNvSpPr/>
      </xdr:nvSpPr>
      <xdr:spPr>
        <a:xfrm>
          <a:off x="1968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95870</xdr:rowOff>
    </xdr:from>
    <xdr:ext cx="469744" cy="259045"/>
    <xdr:sp macro="" textlink="">
      <xdr:nvSpPr>
        <xdr:cNvPr id="187" name="テキスト ボックス 186"/>
        <xdr:cNvSpPr txBox="1"/>
      </xdr:nvSpPr>
      <xdr:spPr>
        <a:xfrm>
          <a:off x="1784428" y="127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166719</xdr:rowOff>
    </xdr:from>
    <xdr:to>
      <xdr:col>6</xdr:col>
      <xdr:colOff>38100</xdr:colOff>
      <xdr:row>76</xdr:row>
      <xdr:rowOff>96869</xdr:rowOff>
    </xdr:to>
    <xdr:sp macro="" textlink="">
      <xdr:nvSpPr>
        <xdr:cNvPr id="188" name="フローチャート: 判断 187"/>
        <xdr:cNvSpPr/>
      </xdr:nvSpPr>
      <xdr:spPr>
        <a:xfrm>
          <a:off x="1079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113396</xdr:rowOff>
    </xdr:from>
    <xdr:ext cx="469744" cy="259045"/>
    <xdr:sp macro="" textlink="">
      <xdr:nvSpPr>
        <xdr:cNvPr id="189" name="テキスト ボックス 188"/>
        <xdr:cNvSpPr txBox="1"/>
      </xdr:nvSpPr>
      <xdr:spPr>
        <a:xfrm>
          <a:off x="895428" y="128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148813</xdr:rowOff>
    </xdr:from>
    <xdr:to>
      <xdr:col>24</xdr:col>
      <xdr:colOff>114300</xdr:colOff>
      <xdr:row>78</xdr:row>
      <xdr:rowOff>78963</xdr:rowOff>
    </xdr:to>
    <xdr:sp macro="" textlink="">
      <xdr:nvSpPr>
        <xdr:cNvPr id="195" name="楕円 194"/>
        <xdr:cNvSpPr/>
      </xdr:nvSpPr>
      <xdr:spPr>
        <a:xfrm>
          <a:off x="4584700" y="133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63740</xdr:rowOff>
    </xdr:from>
    <xdr:ext cx="469744" cy="259045"/>
    <xdr:sp macro="" textlink="">
      <xdr:nvSpPr>
        <xdr:cNvPr id="196" name="維持補修費該当値テキスト"/>
        <xdr:cNvSpPr txBox="1"/>
      </xdr:nvSpPr>
      <xdr:spPr>
        <a:xfrm>
          <a:off x="4686300" y="132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57849</xdr:rowOff>
    </xdr:from>
    <xdr:to>
      <xdr:col>20</xdr:col>
      <xdr:colOff>38100</xdr:colOff>
      <xdr:row>78</xdr:row>
      <xdr:rowOff>159449</xdr:rowOff>
    </xdr:to>
    <xdr:sp macro="" textlink="">
      <xdr:nvSpPr>
        <xdr:cNvPr id="197" name="楕円 196"/>
        <xdr:cNvSpPr/>
      </xdr:nvSpPr>
      <xdr:spPr>
        <a:xfrm>
          <a:off x="3746500" y="134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150576</xdr:rowOff>
    </xdr:from>
    <xdr:ext cx="469744" cy="259045"/>
    <xdr:sp macro="" textlink="">
      <xdr:nvSpPr>
        <xdr:cNvPr id="198" name="テキスト ボックス 197"/>
        <xdr:cNvSpPr txBox="1"/>
      </xdr:nvSpPr>
      <xdr:spPr>
        <a:xfrm>
          <a:off x="3562428" y="1352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131668</xdr:rowOff>
    </xdr:from>
    <xdr:to>
      <xdr:col>15</xdr:col>
      <xdr:colOff>101600</xdr:colOff>
      <xdr:row>78</xdr:row>
      <xdr:rowOff>61818</xdr:rowOff>
    </xdr:to>
    <xdr:sp macro="" textlink="">
      <xdr:nvSpPr>
        <xdr:cNvPr id="199" name="楕円 198"/>
        <xdr:cNvSpPr/>
      </xdr:nvSpPr>
      <xdr:spPr>
        <a:xfrm>
          <a:off x="2857500" y="133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52945</xdr:rowOff>
    </xdr:from>
    <xdr:ext cx="469744" cy="259045"/>
    <xdr:sp macro="" textlink="">
      <xdr:nvSpPr>
        <xdr:cNvPr id="200" name="テキスト ボックス 199"/>
        <xdr:cNvSpPr txBox="1"/>
      </xdr:nvSpPr>
      <xdr:spPr>
        <a:xfrm>
          <a:off x="2673428" y="1342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82708</xdr:rowOff>
    </xdr:from>
    <xdr:to>
      <xdr:col>10</xdr:col>
      <xdr:colOff>165100</xdr:colOff>
      <xdr:row>78</xdr:row>
      <xdr:rowOff>12858</xdr:rowOff>
    </xdr:to>
    <xdr:sp macro="" textlink="">
      <xdr:nvSpPr>
        <xdr:cNvPr id="201" name="楕円 200"/>
        <xdr:cNvSpPr/>
      </xdr:nvSpPr>
      <xdr:spPr>
        <a:xfrm>
          <a:off x="1968500" y="132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3985</xdr:rowOff>
    </xdr:from>
    <xdr:ext cx="469744" cy="259045"/>
    <xdr:sp macro="" textlink="">
      <xdr:nvSpPr>
        <xdr:cNvPr id="202" name="テキスト ボックス 201"/>
        <xdr:cNvSpPr txBox="1"/>
      </xdr:nvSpPr>
      <xdr:spPr>
        <a:xfrm>
          <a:off x="1784428" y="1337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64802</xdr:rowOff>
    </xdr:from>
    <xdr:to>
      <xdr:col>6</xdr:col>
      <xdr:colOff>38100</xdr:colOff>
      <xdr:row>77</xdr:row>
      <xdr:rowOff>166402</xdr:rowOff>
    </xdr:to>
    <xdr:sp macro="" textlink="">
      <xdr:nvSpPr>
        <xdr:cNvPr id="203" name="楕円 202"/>
        <xdr:cNvSpPr/>
      </xdr:nvSpPr>
      <xdr:spPr>
        <a:xfrm>
          <a:off x="1079500" y="132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157529</xdr:rowOff>
    </xdr:from>
    <xdr:ext cx="469744" cy="259045"/>
    <xdr:sp macro="" textlink="">
      <xdr:nvSpPr>
        <xdr:cNvPr id="204" name="テキスト ボックス 203"/>
        <xdr:cNvSpPr txBox="1"/>
      </xdr:nvSpPr>
      <xdr:spPr>
        <a:xfrm>
          <a:off x="895428" y="1335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133871</xdr:rowOff>
    </xdr:from>
    <xdr:to>
      <xdr:col>24</xdr:col>
      <xdr:colOff>62865</xdr:colOff>
      <xdr:row>99</xdr:row>
      <xdr:rowOff>126949</xdr:rowOff>
    </xdr:to>
    <xdr:cxnSp macro="">
      <xdr:nvCxnSpPr>
        <xdr:cNvPr id="229" name="直線コネクタ 228"/>
        <xdr:cNvCxnSpPr/>
      </xdr:nvCxnSpPr>
      <xdr:spPr>
        <a:xfrm flipV="1">
          <a:off x="4633595" y="15564371"/>
          <a:ext cx="1270" cy="1536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130776</xdr:rowOff>
    </xdr:from>
    <xdr:ext cx="534377" cy="259045"/>
    <xdr:sp macro="" textlink="">
      <xdr:nvSpPr>
        <xdr:cNvPr id="230" name="扶助費最小値テキスト"/>
        <xdr:cNvSpPr txBox="1"/>
      </xdr:nvSpPr>
      <xdr:spPr>
        <a:xfrm>
          <a:off x="4686300" y="1710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126949</xdr:rowOff>
    </xdr:from>
    <xdr:to>
      <xdr:col>24</xdr:col>
      <xdr:colOff>152400</xdr:colOff>
      <xdr:row>99</xdr:row>
      <xdr:rowOff>126949</xdr:rowOff>
    </xdr:to>
    <xdr:cxnSp macro="">
      <xdr:nvCxnSpPr>
        <xdr:cNvPr id="231" name="直線コネクタ 230"/>
        <xdr:cNvCxnSpPr/>
      </xdr:nvCxnSpPr>
      <xdr:spPr>
        <a:xfrm>
          <a:off x="4546600" y="1710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80548</xdr:rowOff>
    </xdr:from>
    <xdr:ext cx="599010" cy="259045"/>
    <xdr:sp macro="" textlink="">
      <xdr:nvSpPr>
        <xdr:cNvPr id="232" name="扶助費最大値テキスト"/>
        <xdr:cNvSpPr txBox="1"/>
      </xdr:nvSpPr>
      <xdr:spPr>
        <a:xfrm>
          <a:off x="4686300" y="1533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133871</xdr:rowOff>
    </xdr:from>
    <xdr:to>
      <xdr:col>24</xdr:col>
      <xdr:colOff>152400</xdr:colOff>
      <xdr:row>90</xdr:row>
      <xdr:rowOff>133871</xdr:rowOff>
    </xdr:to>
    <xdr:cxnSp macro="">
      <xdr:nvCxnSpPr>
        <xdr:cNvPr id="233" name="直線コネクタ 232"/>
        <xdr:cNvCxnSpPr/>
      </xdr:nvCxnSpPr>
      <xdr:spPr>
        <a:xfrm>
          <a:off x="4546600" y="1556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159817</xdr:rowOff>
    </xdr:from>
    <xdr:to>
      <xdr:col>24</xdr:col>
      <xdr:colOff>63500</xdr:colOff>
      <xdr:row>96</xdr:row>
      <xdr:rowOff>8903</xdr:rowOff>
    </xdr:to>
    <xdr:cxnSp macro="">
      <xdr:nvCxnSpPr>
        <xdr:cNvPr id="234" name="直線コネクタ 233"/>
        <xdr:cNvCxnSpPr/>
      </xdr:nvCxnSpPr>
      <xdr:spPr>
        <a:xfrm>
          <a:off x="3797300" y="16447567"/>
          <a:ext cx="8382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133405</xdr:rowOff>
    </xdr:from>
    <xdr:ext cx="599010" cy="259045"/>
    <xdr:sp macro="" textlink="">
      <xdr:nvSpPr>
        <xdr:cNvPr id="235" name="扶助費平均値テキスト"/>
        <xdr:cNvSpPr txBox="1"/>
      </xdr:nvSpPr>
      <xdr:spPr>
        <a:xfrm>
          <a:off x="4686300" y="16421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154978</xdr:rowOff>
    </xdr:from>
    <xdr:to>
      <xdr:col>24</xdr:col>
      <xdr:colOff>114300</xdr:colOff>
      <xdr:row>96</xdr:row>
      <xdr:rowOff>85128</xdr:rowOff>
    </xdr:to>
    <xdr:sp macro="" textlink="">
      <xdr:nvSpPr>
        <xdr:cNvPr id="236" name="フローチャート: 判断 235"/>
        <xdr:cNvSpPr/>
      </xdr:nvSpPr>
      <xdr:spPr>
        <a:xfrm>
          <a:off x="45847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159817</xdr:rowOff>
    </xdr:from>
    <xdr:to>
      <xdr:col>19</xdr:col>
      <xdr:colOff>177800</xdr:colOff>
      <xdr:row>96</xdr:row>
      <xdr:rowOff>22873</xdr:rowOff>
    </xdr:to>
    <xdr:cxnSp macro="">
      <xdr:nvCxnSpPr>
        <xdr:cNvPr id="237" name="直線コネクタ 236"/>
        <xdr:cNvCxnSpPr/>
      </xdr:nvCxnSpPr>
      <xdr:spPr>
        <a:xfrm flipV="1">
          <a:off x="2908300" y="16447567"/>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15811</xdr:rowOff>
    </xdr:from>
    <xdr:to>
      <xdr:col>20</xdr:col>
      <xdr:colOff>38100</xdr:colOff>
      <xdr:row>96</xdr:row>
      <xdr:rowOff>117411</xdr:rowOff>
    </xdr:to>
    <xdr:sp macro="" textlink="">
      <xdr:nvSpPr>
        <xdr:cNvPr id="238" name="フローチャート: 判断 237"/>
        <xdr:cNvSpPr/>
      </xdr:nvSpPr>
      <xdr:spPr>
        <a:xfrm>
          <a:off x="3746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108538</xdr:rowOff>
    </xdr:from>
    <xdr:ext cx="599010" cy="259045"/>
    <xdr:sp macro="" textlink="">
      <xdr:nvSpPr>
        <xdr:cNvPr id="239" name="テキスト ボックス 238"/>
        <xdr:cNvSpPr txBox="1"/>
      </xdr:nvSpPr>
      <xdr:spPr>
        <a:xfrm>
          <a:off x="3497795" y="165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22873</xdr:rowOff>
    </xdr:from>
    <xdr:to>
      <xdr:col>15</xdr:col>
      <xdr:colOff>50800</xdr:colOff>
      <xdr:row>96</xdr:row>
      <xdr:rowOff>51003</xdr:rowOff>
    </xdr:to>
    <xdr:cxnSp macro="">
      <xdr:nvCxnSpPr>
        <xdr:cNvPr id="240" name="直線コネクタ 239"/>
        <xdr:cNvCxnSpPr/>
      </xdr:nvCxnSpPr>
      <xdr:spPr>
        <a:xfrm flipV="1">
          <a:off x="2019300" y="16482073"/>
          <a:ext cx="889000" cy="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82677</xdr:rowOff>
    </xdr:from>
    <xdr:to>
      <xdr:col>15</xdr:col>
      <xdr:colOff>101600</xdr:colOff>
      <xdr:row>97</xdr:row>
      <xdr:rowOff>12827</xdr:rowOff>
    </xdr:to>
    <xdr:sp macro="" textlink="">
      <xdr:nvSpPr>
        <xdr:cNvPr id="241" name="フローチャート: 判断 240"/>
        <xdr:cNvSpPr/>
      </xdr:nvSpPr>
      <xdr:spPr>
        <a:xfrm>
          <a:off x="2857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3954</xdr:rowOff>
    </xdr:from>
    <xdr:ext cx="599010" cy="259045"/>
    <xdr:sp macro="" textlink="">
      <xdr:nvSpPr>
        <xdr:cNvPr id="242" name="テキスト ボックス 241"/>
        <xdr:cNvSpPr txBox="1"/>
      </xdr:nvSpPr>
      <xdr:spPr>
        <a:xfrm>
          <a:off x="2608795" y="1663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51003</xdr:rowOff>
    </xdr:from>
    <xdr:to>
      <xdr:col>10</xdr:col>
      <xdr:colOff>114300</xdr:colOff>
      <xdr:row>96</xdr:row>
      <xdr:rowOff>105663</xdr:rowOff>
    </xdr:to>
    <xdr:cxnSp macro="">
      <xdr:nvCxnSpPr>
        <xdr:cNvPr id="243" name="直線コネクタ 242"/>
        <xdr:cNvCxnSpPr/>
      </xdr:nvCxnSpPr>
      <xdr:spPr>
        <a:xfrm flipV="1">
          <a:off x="1130300" y="16510203"/>
          <a:ext cx="889000" cy="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130670</xdr:rowOff>
    </xdr:from>
    <xdr:to>
      <xdr:col>10</xdr:col>
      <xdr:colOff>165100</xdr:colOff>
      <xdr:row>97</xdr:row>
      <xdr:rowOff>60820</xdr:rowOff>
    </xdr:to>
    <xdr:sp macro="" textlink="">
      <xdr:nvSpPr>
        <xdr:cNvPr id="244" name="フローチャート: 判断 243"/>
        <xdr:cNvSpPr/>
      </xdr:nvSpPr>
      <xdr:spPr>
        <a:xfrm>
          <a:off x="1968500" y="165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51947</xdr:rowOff>
    </xdr:from>
    <xdr:ext cx="599010" cy="259045"/>
    <xdr:sp macro="" textlink="">
      <xdr:nvSpPr>
        <xdr:cNvPr id="245" name="テキスト ボックス 244"/>
        <xdr:cNvSpPr txBox="1"/>
      </xdr:nvSpPr>
      <xdr:spPr>
        <a:xfrm>
          <a:off x="1719795" y="1668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35420</xdr:rowOff>
    </xdr:from>
    <xdr:to>
      <xdr:col>6</xdr:col>
      <xdr:colOff>38100</xdr:colOff>
      <xdr:row>97</xdr:row>
      <xdr:rowOff>137020</xdr:rowOff>
    </xdr:to>
    <xdr:sp macro="" textlink="">
      <xdr:nvSpPr>
        <xdr:cNvPr id="246" name="フローチャート: 判断 245"/>
        <xdr:cNvSpPr/>
      </xdr:nvSpPr>
      <xdr:spPr>
        <a:xfrm>
          <a:off x="1079500" y="16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128147</xdr:rowOff>
    </xdr:from>
    <xdr:ext cx="599010" cy="259045"/>
    <xdr:sp macro="" textlink="">
      <xdr:nvSpPr>
        <xdr:cNvPr id="247" name="テキスト ボックス 246"/>
        <xdr:cNvSpPr txBox="1"/>
      </xdr:nvSpPr>
      <xdr:spPr>
        <a:xfrm>
          <a:off x="830795" y="16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129553</xdr:rowOff>
    </xdr:from>
    <xdr:to>
      <xdr:col>24</xdr:col>
      <xdr:colOff>114300</xdr:colOff>
      <xdr:row>96</xdr:row>
      <xdr:rowOff>59703</xdr:rowOff>
    </xdr:to>
    <xdr:sp macro="" textlink="">
      <xdr:nvSpPr>
        <xdr:cNvPr id="253" name="楕円 252"/>
        <xdr:cNvSpPr/>
      </xdr:nvSpPr>
      <xdr:spPr>
        <a:xfrm>
          <a:off x="4584700" y="164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152430</xdr:rowOff>
    </xdr:from>
    <xdr:ext cx="599010" cy="259045"/>
    <xdr:sp macro="" textlink="">
      <xdr:nvSpPr>
        <xdr:cNvPr id="254" name="扶助費該当値テキスト"/>
        <xdr:cNvSpPr txBox="1"/>
      </xdr:nvSpPr>
      <xdr:spPr>
        <a:xfrm>
          <a:off x="4686300" y="1626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109017</xdr:rowOff>
    </xdr:from>
    <xdr:to>
      <xdr:col>20</xdr:col>
      <xdr:colOff>38100</xdr:colOff>
      <xdr:row>96</xdr:row>
      <xdr:rowOff>39167</xdr:rowOff>
    </xdr:to>
    <xdr:sp macro="" textlink="">
      <xdr:nvSpPr>
        <xdr:cNvPr id="255" name="楕円 254"/>
        <xdr:cNvSpPr/>
      </xdr:nvSpPr>
      <xdr:spPr>
        <a:xfrm>
          <a:off x="3746500" y="163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55694</xdr:rowOff>
    </xdr:from>
    <xdr:ext cx="599010" cy="259045"/>
    <xdr:sp macro="" textlink="">
      <xdr:nvSpPr>
        <xdr:cNvPr id="256" name="テキスト ボックス 255"/>
        <xdr:cNvSpPr txBox="1"/>
      </xdr:nvSpPr>
      <xdr:spPr>
        <a:xfrm>
          <a:off x="3497795" y="1617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143523</xdr:rowOff>
    </xdr:from>
    <xdr:to>
      <xdr:col>15</xdr:col>
      <xdr:colOff>101600</xdr:colOff>
      <xdr:row>96</xdr:row>
      <xdr:rowOff>73673</xdr:rowOff>
    </xdr:to>
    <xdr:sp macro="" textlink="">
      <xdr:nvSpPr>
        <xdr:cNvPr id="257" name="楕円 256"/>
        <xdr:cNvSpPr/>
      </xdr:nvSpPr>
      <xdr:spPr>
        <a:xfrm>
          <a:off x="2857500" y="164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90200</xdr:rowOff>
    </xdr:from>
    <xdr:ext cx="599010" cy="259045"/>
    <xdr:sp macro="" textlink="">
      <xdr:nvSpPr>
        <xdr:cNvPr id="258" name="テキスト ボックス 257"/>
        <xdr:cNvSpPr txBox="1"/>
      </xdr:nvSpPr>
      <xdr:spPr>
        <a:xfrm>
          <a:off x="2608795" y="1620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203</xdr:rowOff>
    </xdr:from>
    <xdr:to>
      <xdr:col>10</xdr:col>
      <xdr:colOff>165100</xdr:colOff>
      <xdr:row>96</xdr:row>
      <xdr:rowOff>101803</xdr:rowOff>
    </xdr:to>
    <xdr:sp macro="" textlink="">
      <xdr:nvSpPr>
        <xdr:cNvPr id="259" name="楕円 258"/>
        <xdr:cNvSpPr/>
      </xdr:nvSpPr>
      <xdr:spPr>
        <a:xfrm>
          <a:off x="1968500" y="164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118330</xdr:rowOff>
    </xdr:from>
    <xdr:ext cx="599010" cy="259045"/>
    <xdr:sp macro="" textlink="">
      <xdr:nvSpPr>
        <xdr:cNvPr id="260" name="テキスト ボックス 259"/>
        <xdr:cNvSpPr txBox="1"/>
      </xdr:nvSpPr>
      <xdr:spPr>
        <a:xfrm>
          <a:off x="1719795" y="1623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54863</xdr:rowOff>
    </xdr:from>
    <xdr:to>
      <xdr:col>6</xdr:col>
      <xdr:colOff>38100</xdr:colOff>
      <xdr:row>96</xdr:row>
      <xdr:rowOff>156463</xdr:rowOff>
    </xdr:to>
    <xdr:sp macro="" textlink="">
      <xdr:nvSpPr>
        <xdr:cNvPr id="261" name="楕円 260"/>
        <xdr:cNvSpPr/>
      </xdr:nvSpPr>
      <xdr:spPr>
        <a:xfrm>
          <a:off x="1079500" y="165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1540</xdr:rowOff>
    </xdr:from>
    <xdr:ext cx="599010" cy="259045"/>
    <xdr:sp macro="" textlink="">
      <xdr:nvSpPr>
        <xdr:cNvPr id="262" name="テキスト ボックス 261"/>
        <xdr:cNvSpPr txBox="1"/>
      </xdr:nvSpPr>
      <xdr:spPr>
        <a:xfrm>
          <a:off x="830795" y="1628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108953</xdr:rowOff>
    </xdr:from>
    <xdr:to>
      <xdr:col>54</xdr:col>
      <xdr:colOff>189865</xdr:colOff>
      <xdr:row>37</xdr:row>
      <xdr:rowOff>129794</xdr:rowOff>
    </xdr:to>
    <xdr:cxnSp macro="">
      <xdr:nvCxnSpPr>
        <xdr:cNvPr id="287" name="直線コネクタ 286"/>
        <xdr:cNvCxnSpPr/>
      </xdr:nvCxnSpPr>
      <xdr:spPr>
        <a:xfrm flipV="1">
          <a:off x="10475595" y="5423903"/>
          <a:ext cx="1270" cy="104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133621</xdr:rowOff>
    </xdr:from>
    <xdr:ext cx="534377" cy="259045"/>
    <xdr:sp macro="" textlink="">
      <xdr:nvSpPr>
        <xdr:cNvPr id="288" name="補助費等最小値テキスト"/>
        <xdr:cNvSpPr txBox="1"/>
      </xdr:nvSpPr>
      <xdr:spPr>
        <a:xfrm>
          <a:off x="10528300" y="64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129794</xdr:rowOff>
    </xdr:from>
    <xdr:to>
      <xdr:col>55</xdr:col>
      <xdr:colOff>88900</xdr:colOff>
      <xdr:row>37</xdr:row>
      <xdr:rowOff>129794</xdr:rowOff>
    </xdr:to>
    <xdr:cxnSp macro="">
      <xdr:nvCxnSpPr>
        <xdr:cNvPr id="289" name="直線コネクタ 288"/>
        <xdr:cNvCxnSpPr/>
      </xdr:nvCxnSpPr>
      <xdr:spPr>
        <a:xfrm>
          <a:off x="10388600" y="647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55630</xdr:rowOff>
    </xdr:from>
    <xdr:ext cx="534377" cy="259045"/>
    <xdr:sp macro="" textlink="">
      <xdr:nvSpPr>
        <xdr:cNvPr id="290" name="補助費等最大値テキスト"/>
        <xdr:cNvSpPr txBox="1"/>
      </xdr:nvSpPr>
      <xdr:spPr>
        <a:xfrm>
          <a:off x="10528300" y="51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108953</xdr:rowOff>
    </xdr:from>
    <xdr:to>
      <xdr:col>55</xdr:col>
      <xdr:colOff>88900</xdr:colOff>
      <xdr:row>31</xdr:row>
      <xdr:rowOff>108953</xdr:rowOff>
    </xdr:to>
    <xdr:cxnSp macro="">
      <xdr:nvCxnSpPr>
        <xdr:cNvPr id="291" name="直線コネクタ 290"/>
        <xdr:cNvCxnSpPr/>
      </xdr:nvCxnSpPr>
      <xdr:spPr>
        <a:xfrm>
          <a:off x="10388600" y="542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30429</xdr:rowOff>
    </xdr:from>
    <xdr:to>
      <xdr:col>55</xdr:col>
      <xdr:colOff>0</xdr:colOff>
      <xdr:row>33</xdr:row>
      <xdr:rowOff>34430</xdr:rowOff>
    </xdr:to>
    <xdr:cxnSp macro="">
      <xdr:nvCxnSpPr>
        <xdr:cNvPr id="292" name="直線コネクタ 291"/>
        <xdr:cNvCxnSpPr/>
      </xdr:nvCxnSpPr>
      <xdr:spPr>
        <a:xfrm flipV="1">
          <a:off x="9639300" y="5688279"/>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49382</xdr:rowOff>
    </xdr:from>
    <xdr:ext cx="534377" cy="259045"/>
    <xdr:sp macro="" textlink="">
      <xdr:nvSpPr>
        <xdr:cNvPr id="293" name="補助費等平均値テキスト"/>
        <xdr:cNvSpPr txBox="1"/>
      </xdr:nvSpPr>
      <xdr:spPr>
        <a:xfrm>
          <a:off x="10528300" y="5707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70955</xdr:rowOff>
    </xdr:from>
    <xdr:to>
      <xdr:col>55</xdr:col>
      <xdr:colOff>50800</xdr:colOff>
      <xdr:row>34</xdr:row>
      <xdr:rowOff>1105</xdr:rowOff>
    </xdr:to>
    <xdr:sp macro="" textlink="">
      <xdr:nvSpPr>
        <xdr:cNvPr id="294" name="フローチャート: 判断 293"/>
        <xdr:cNvSpPr/>
      </xdr:nvSpPr>
      <xdr:spPr>
        <a:xfrm>
          <a:off x="104267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34430</xdr:rowOff>
    </xdr:from>
    <xdr:to>
      <xdr:col>50</xdr:col>
      <xdr:colOff>114300</xdr:colOff>
      <xdr:row>33</xdr:row>
      <xdr:rowOff>72911</xdr:rowOff>
    </xdr:to>
    <xdr:cxnSp macro="">
      <xdr:nvCxnSpPr>
        <xdr:cNvPr id="295" name="直線コネクタ 294"/>
        <xdr:cNvCxnSpPr/>
      </xdr:nvCxnSpPr>
      <xdr:spPr>
        <a:xfrm flipV="1">
          <a:off x="8750300" y="5692280"/>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59068</xdr:rowOff>
    </xdr:from>
    <xdr:to>
      <xdr:col>50</xdr:col>
      <xdr:colOff>165100</xdr:colOff>
      <xdr:row>33</xdr:row>
      <xdr:rowOff>160668</xdr:rowOff>
    </xdr:to>
    <xdr:sp macro="" textlink="">
      <xdr:nvSpPr>
        <xdr:cNvPr id="296" name="フローチャート: 判断 295"/>
        <xdr:cNvSpPr/>
      </xdr:nvSpPr>
      <xdr:spPr>
        <a:xfrm>
          <a:off x="9588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151795</xdr:rowOff>
    </xdr:from>
    <xdr:ext cx="534377" cy="259045"/>
    <xdr:sp macro="" textlink="">
      <xdr:nvSpPr>
        <xdr:cNvPr id="297" name="テキスト ボックス 296"/>
        <xdr:cNvSpPr txBox="1"/>
      </xdr:nvSpPr>
      <xdr:spPr>
        <a:xfrm>
          <a:off x="9372111" y="580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72911</xdr:rowOff>
    </xdr:from>
    <xdr:to>
      <xdr:col>45</xdr:col>
      <xdr:colOff>177800</xdr:colOff>
      <xdr:row>33</xdr:row>
      <xdr:rowOff>129984</xdr:rowOff>
    </xdr:to>
    <xdr:cxnSp macro="">
      <xdr:nvCxnSpPr>
        <xdr:cNvPr id="298" name="直線コネクタ 297"/>
        <xdr:cNvCxnSpPr/>
      </xdr:nvCxnSpPr>
      <xdr:spPr>
        <a:xfrm flipV="1">
          <a:off x="7861300" y="5730761"/>
          <a:ext cx="889000" cy="5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36169</xdr:rowOff>
    </xdr:from>
    <xdr:to>
      <xdr:col>46</xdr:col>
      <xdr:colOff>38100</xdr:colOff>
      <xdr:row>33</xdr:row>
      <xdr:rowOff>137769</xdr:rowOff>
    </xdr:to>
    <xdr:sp macro="" textlink="">
      <xdr:nvSpPr>
        <xdr:cNvPr id="299" name="フローチャート: 判断 298"/>
        <xdr:cNvSpPr/>
      </xdr:nvSpPr>
      <xdr:spPr>
        <a:xfrm>
          <a:off x="8699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128896</xdr:rowOff>
    </xdr:from>
    <xdr:ext cx="534377" cy="259045"/>
    <xdr:sp macro="" textlink="">
      <xdr:nvSpPr>
        <xdr:cNvPr id="300" name="テキスト ボックス 299"/>
        <xdr:cNvSpPr txBox="1"/>
      </xdr:nvSpPr>
      <xdr:spPr>
        <a:xfrm>
          <a:off x="8483111" y="57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129984</xdr:rowOff>
    </xdr:from>
    <xdr:to>
      <xdr:col>41</xdr:col>
      <xdr:colOff>50800</xdr:colOff>
      <xdr:row>33</xdr:row>
      <xdr:rowOff>161874</xdr:rowOff>
    </xdr:to>
    <xdr:cxnSp macro="">
      <xdr:nvCxnSpPr>
        <xdr:cNvPr id="301" name="直線コネクタ 300"/>
        <xdr:cNvCxnSpPr/>
      </xdr:nvCxnSpPr>
      <xdr:spPr>
        <a:xfrm flipV="1">
          <a:off x="6972300" y="5787834"/>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63335</xdr:rowOff>
    </xdr:from>
    <xdr:to>
      <xdr:col>41</xdr:col>
      <xdr:colOff>101600</xdr:colOff>
      <xdr:row>33</xdr:row>
      <xdr:rowOff>164935</xdr:rowOff>
    </xdr:to>
    <xdr:sp macro="" textlink="">
      <xdr:nvSpPr>
        <xdr:cNvPr id="302" name="フローチャート: 判断 301"/>
        <xdr:cNvSpPr/>
      </xdr:nvSpPr>
      <xdr:spPr>
        <a:xfrm>
          <a:off x="7810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10012</xdr:rowOff>
    </xdr:from>
    <xdr:ext cx="534377" cy="259045"/>
    <xdr:sp macro="" textlink="">
      <xdr:nvSpPr>
        <xdr:cNvPr id="303" name="テキスト ボックス 302"/>
        <xdr:cNvSpPr txBox="1"/>
      </xdr:nvSpPr>
      <xdr:spPr>
        <a:xfrm>
          <a:off x="7594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1346</xdr:rowOff>
    </xdr:from>
    <xdr:to>
      <xdr:col>36</xdr:col>
      <xdr:colOff>165100</xdr:colOff>
      <xdr:row>32</xdr:row>
      <xdr:rowOff>102946</xdr:rowOff>
    </xdr:to>
    <xdr:sp macro="" textlink="">
      <xdr:nvSpPr>
        <xdr:cNvPr id="304" name="フローチャート: 判断 303"/>
        <xdr:cNvSpPr/>
      </xdr:nvSpPr>
      <xdr:spPr>
        <a:xfrm>
          <a:off x="6921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119473</xdr:rowOff>
    </xdr:from>
    <xdr:ext cx="534377" cy="259045"/>
    <xdr:sp macro="" textlink="">
      <xdr:nvSpPr>
        <xdr:cNvPr id="305" name="テキスト ボックス 304"/>
        <xdr:cNvSpPr txBox="1"/>
      </xdr:nvSpPr>
      <xdr:spPr>
        <a:xfrm>
          <a:off x="6705111" y="52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151079</xdr:rowOff>
    </xdr:from>
    <xdr:to>
      <xdr:col>55</xdr:col>
      <xdr:colOff>50800</xdr:colOff>
      <xdr:row>33</xdr:row>
      <xdr:rowOff>81229</xdr:rowOff>
    </xdr:to>
    <xdr:sp macro="" textlink="">
      <xdr:nvSpPr>
        <xdr:cNvPr id="311" name="楕円 310"/>
        <xdr:cNvSpPr/>
      </xdr:nvSpPr>
      <xdr:spPr>
        <a:xfrm>
          <a:off x="10426700" y="56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2506</xdr:rowOff>
    </xdr:from>
    <xdr:ext cx="534377" cy="259045"/>
    <xdr:sp macro="" textlink="">
      <xdr:nvSpPr>
        <xdr:cNvPr id="312" name="補助費等該当値テキスト"/>
        <xdr:cNvSpPr txBox="1"/>
      </xdr:nvSpPr>
      <xdr:spPr>
        <a:xfrm>
          <a:off x="10528300" y="548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155080</xdr:rowOff>
    </xdr:from>
    <xdr:to>
      <xdr:col>50</xdr:col>
      <xdr:colOff>165100</xdr:colOff>
      <xdr:row>33</xdr:row>
      <xdr:rowOff>85230</xdr:rowOff>
    </xdr:to>
    <xdr:sp macro="" textlink="">
      <xdr:nvSpPr>
        <xdr:cNvPr id="313" name="楕円 312"/>
        <xdr:cNvSpPr/>
      </xdr:nvSpPr>
      <xdr:spPr>
        <a:xfrm>
          <a:off x="9588500" y="564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101757</xdr:rowOff>
    </xdr:from>
    <xdr:ext cx="534377" cy="259045"/>
    <xdr:sp macro="" textlink="">
      <xdr:nvSpPr>
        <xdr:cNvPr id="314" name="テキスト ボックス 313"/>
        <xdr:cNvSpPr txBox="1"/>
      </xdr:nvSpPr>
      <xdr:spPr>
        <a:xfrm>
          <a:off x="9372111" y="541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22111</xdr:rowOff>
    </xdr:from>
    <xdr:to>
      <xdr:col>46</xdr:col>
      <xdr:colOff>38100</xdr:colOff>
      <xdr:row>33</xdr:row>
      <xdr:rowOff>123711</xdr:rowOff>
    </xdr:to>
    <xdr:sp macro="" textlink="">
      <xdr:nvSpPr>
        <xdr:cNvPr id="315" name="楕円 314"/>
        <xdr:cNvSpPr/>
      </xdr:nvSpPr>
      <xdr:spPr>
        <a:xfrm>
          <a:off x="8699500" y="56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140238</xdr:rowOff>
    </xdr:from>
    <xdr:ext cx="534377" cy="259045"/>
    <xdr:sp macro="" textlink="">
      <xdr:nvSpPr>
        <xdr:cNvPr id="316" name="テキスト ボックス 315"/>
        <xdr:cNvSpPr txBox="1"/>
      </xdr:nvSpPr>
      <xdr:spPr>
        <a:xfrm>
          <a:off x="8483111" y="545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79184</xdr:rowOff>
    </xdr:from>
    <xdr:to>
      <xdr:col>41</xdr:col>
      <xdr:colOff>101600</xdr:colOff>
      <xdr:row>34</xdr:row>
      <xdr:rowOff>9334</xdr:rowOff>
    </xdr:to>
    <xdr:sp macro="" textlink="">
      <xdr:nvSpPr>
        <xdr:cNvPr id="317" name="楕円 316"/>
        <xdr:cNvSpPr/>
      </xdr:nvSpPr>
      <xdr:spPr>
        <a:xfrm>
          <a:off x="7810500" y="57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461</xdr:rowOff>
    </xdr:from>
    <xdr:ext cx="534377" cy="259045"/>
    <xdr:sp macro="" textlink="">
      <xdr:nvSpPr>
        <xdr:cNvPr id="318" name="テキスト ボックス 317"/>
        <xdr:cNvSpPr txBox="1"/>
      </xdr:nvSpPr>
      <xdr:spPr>
        <a:xfrm>
          <a:off x="7594111" y="582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111074</xdr:rowOff>
    </xdr:from>
    <xdr:to>
      <xdr:col>36</xdr:col>
      <xdr:colOff>165100</xdr:colOff>
      <xdr:row>34</xdr:row>
      <xdr:rowOff>41224</xdr:rowOff>
    </xdr:to>
    <xdr:sp macro="" textlink="">
      <xdr:nvSpPr>
        <xdr:cNvPr id="319" name="楕円 318"/>
        <xdr:cNvSpPr/>
      </xdr:nvSpPr>
      <xdr:spPr>
        <a:xfrm>
          <a:off x="6921500" y="57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32351</xdr:rowOff>
    </xdr:from>
    <xdr:ext cx="534377" cy="259045"/>
    <xdr:sp macro="" textlink="">
      <xdr:nvSpPr>
        <xdr:cNvPr id="320" name="テキスト ボックス 319"/>
        <xdr:cNvSpPr txBox="1"/>
      </xdr:nvSpPr>
      <xdr:spPr>
        <a:xfrm>
          <a:off x="6705111" y="586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1" name="テキスト ボックス 330"/>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3" name="テキスト ボックス 342"/>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134703</xdr:rowOff>
    </xdr:from>
    <xdr:to>
      <xdr:col>54</xdr:col>
      <xdr:colOff>189865</xdr:colOff>
      <xdr:row>58</xdr:row>
      <xdr:rowOff>47313</xdr:rowOff>
    </xdr:to>
    <xdr:cxnSp macro="">
      <xdr:nvCxnSpPr>
        <xdr:cNvPr id="347" name="直線コネクタ 346"/>
        <xdr:cNvCxnSpPr/>
      </xdr:nvCxnSpPr>
      <xdr:spPr>
        <a:xfrm flipV="1">
          <a:off x="10475595" y="8535753"/>
          <a:ext cx="1270" cy="1455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51140</xdr:rowOff>
    </xdr:from>
    <xdr:ext cx="534377" cy="259045"/>
    <xdr:sp macro="" textlink="">
      <xdr:nvSpPr>
        <xdr:cNvPr id="348" name="普通建設事業費最小値テキスト"/>
        <xdr:cNvSpPr txBox="1"/>
      </xdr:nvSpPr>
      <xdr:spPr>
        <a:xfrm>
          <a:off x="10528300" y="999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47313</xdr:rowOff>
    </xdr:from>
    <xdr:to>
      <xdr:col>55</xdr:col>
      <xdr:colOff>88900</xdr:colOff>
      <xdr:row>58</xdr:row>
      <xdr:rowOff>47313</xdr:rowOff>
    </xdr:to>
    <xdr:cxnSp macro="">
      <xdr:nvCxnSpPr>
        <xdr:cNvPr id="349" name="直線コネクタ 348"/>
        <xdr:cNvCxnSpPr/>
      </xdr:nvCxnSpPr>
      <xdr:spPr>
        <a:xfrm>
          <a:off x="10388600" y="99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81380</xdr:rowOff>
    </xdr:from>
    <xdr:ext cx="534377" cy="259045"/>
    <xdr:sp macro="" textlink="">
      <xdr:nvSpPr>
        <xdr:cNvPr id="350" name="普通建設事業費最大値テキスト"/>
        <xdr:cNvSpPr txBox="1"/>
      </xdr:nvSpPr>
      <xdr:spPr>
        <a:xfrm>
          <a:off x="10528300" y="831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134703</xdr:rowOff>
    </xdr:from>
    <xdr:to>
      <xdr:col>55</xdr:col>
      <xdr:colOff>88900</xdr:colOff>
      <xdr:row>49</xdr:row>
      <xdr:rowOff>134703</xdr:rowOff>
    </xdr:to>
    <xdr:cxnSp macro="">
      <xdr:nvCxnSpPr>
        <xdr:cNvPr id="351" name="直線コネクタ 350"/>
        <xdr:cNvCxnSpPr/>
      </xdr:nvCxnSpPr>
      <xdr:spPr>
        <a:xfrm>
          <a:off x="10388600" y="8535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143880</xdr:rowOff>
    </xdr:from>
    <xdr:to>
      <xdr:col>55</xdr:col>
      <xdr:colOff>0</xdr:colOff>
      <xdr:row>54</xdr:row>
      <xdr:rowOff>107663</xdr:rowOff>
    </xdr:to>
    <xdr:cxnSp macro="">
      <xdr:nvCxnSpPr>
        <xdr:cNvPr id="352" name="直線コネクタ 351"/>
        <xdr:cNvCxnSpPr/>
      </xdr:nvCxnSpPr>
      <xdr:spPr>
        <a:xfrm>
          <a:off x="9639300" y="9059280"/>
          <a:ext cx="838200" cy="30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25333</xdr:rowOff>
    </xdr:from>
    <xdr:ext cx="534377" cy="259045"/>
    <xdr:sp macro="" textlink="">
      <xdr:nvSpPr>
        <xdr:cNvPr id="353" name="普通建設事業費平均値テキスト"/>
        <xdr:cNvSpPr txBox="1"/>
      </xdr:nvSpPr>
      <xdr:spPr>
        <a:xfrm>
          <a:off x="10528300" y="8940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2456</xdr:rowOff>
    </xdr:from>
    <xdr:to>
      <xdr:col>55</xdr:col>
      <xdr:colOff>50800</xdr:colOff>
      <xdr:row>53</xdr:row>
      <xdr:rowOff>104056</xdr:rowOff>
    </xdr:to>
    <xdr:sp macro="" textlink="">
      <xdr:nvSpPr>
        <xdr:cNvPr id="354" name="フローチャート: 判断 353"/>
        <xdr:cNvSpPr/>
      </xdr:nvSpPr>
      <xdr:spPr>
        <a:xfrm>
          <a:off x="10426700" y="908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143880</xdr:rowOff>
    </xdr:from>
    <xdr:to>
      <xdr:col>50</xdr:col>
      <xdr:colOff>114300</xdr:colOff>
      <xdr:row>54</xdr:row>
      <xdr:rowOff>91270</xdr:rowOff>
    </xdr:to>
    <xdr:cxnSp macro="">
      <xdr:nvCxnSpPr>
        <xdr:cNvPr id="355" name="直線コネクタ 354"/>
        <xdr:cNvCxnSpPr/>
      </xdr:nvCxnSpPr>
      <xdr:spPr>
        <a:xfrm flipV="1">
          <a:off x="8750300" y="9059280"/>
          <a:ext cx="889000" cy="29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42070</xdr:rowOff>
    </xdr:from>
    <xdr:to>
      <xdr:col>50</xdr:col>
      <xdr:colOff>165100</xdr:colOff>
      <xdr:row>53</xdr:row>
      <xdr:rowOff>143670</xdr:rowOff>
    </xdr:to>
    <xdr:sp macro="" textlink="">
      <xdr:nvSpPr>
        <xdr:cNvPr id="356" name="フローチャート: 判断 355"/>
        <xdr:cNvSpPr/>
      </xdr:nvSpPr>
      <xdr:spPr>
        <a:xfrm>
          <a:off x="9588500" y="91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134797</xdr:rowOff>
    </xdr:from>
    <xdr:ext cx="534377" cy="259045"/>
    <xdr:sp macro="" textlink="">
      <xdr:nvSpPr>
        <xdr:cNvPr id="357" name="テキスト ボックス 356"/>
        <xdr:cNvSpPr txBox="1"/>
      </xdr:nvSpPr>
      <xdr:spPr>
        <a:xfrm>
          <a:off x="9372111" y="92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91270</xdr:rowOff>
    </xdr:from>
    <xdr:to>
      <xdr:col>45</xdr:col>
      <xdr:colOff>177800</xdr:colOff>
      <xdr:row>54</xdr:row>
      <xdr:rowOff>134867</xdr:rowOff>
    </xdr:to>
    <xdr:cxnSp macro="">
      <xdr:nvCxnSpPr>
        <xdr:cNvPr id="358" name="直線コネクタ 357"/>
        <xdr:cNvCxnSpPr/>
      </xdr:nvCxnSpPr>
      <xdr:spPr>
        <a:xfrm flipV="1">
          <a:off x="7861300" y="9349570"/>
          <a:ext cx="8890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35081</xdr:rowOff>
    </xdr:from>
    <xdr:to>
      <xdr:col>46</xdr:col>
      <xdr:colOff>38100</xdr:colOff>
      <xdr:row>53</xdr:row>
      <xdr:rowOff>136681</xdr:rowOff>
    </xdr:to>
    <xdr:sp macro="" textlink="">
      <xdr:nvSpPr>
        <xdr:cNvPr id="359" name="フローチャート: 判断 358"/>
        <xdr:cNvSpPr/>
      </xdr:nvSpPr>
      <xdr:spPr>
        <a:xfrm>
          <a:off x="8699500" y="91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153208</xdr:rowOff>
    </xdr:from>
    <xdr:ext cx="534377" cy="259045"/>
    <xdr:sp macro="" textlink="">
      <xdr:nvSpPr>
        <xdr:cNvPr id="360" name="テキスト ボックス 359"/>
        <xdr:cNvSpPr txBox="1"/>
      </xdr:nvSpPr>
      <xdr:spPr>
        <a:xfrm>
          <a:off x="8483111" y="88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46595</xdr:rowOff>
    </xdr:from>
    <xdr:to>
      <xdr:col>41</xdr:col>
      <xdr:colOff>50800</xdr:colOff>
      <xdr:row>54</xdr:row>
      <xdr:rowOff>134867</xdr:rowOff>
    </xdr:to>
    <xdr:cxnSp macro="">
      <xdr:nvCxnSpPr>
        <xdr:cNvPr id="361" name="直線コネクタ 360"/>
        <xdr:cNvCxnSpPr/>
      </xdr:nvCxnSpPr>
      <xdr:spPr>
        <a:xfrm>
          <a:off x="6972300" y="9133445"/>
          <a:ext cx="889000" cy="2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151863</xdr:rowOff>
    </xdr:from>
    <xdr:to>
      <xdr:col>41</xdr:col>
      <xdr:colOff>101600</xdr:colOff>
      <xdr:row>53</xdr:row>
      <xdr:rowOff>82013</xdr:rowOff>
    </xdr:to>
    <xdr:sp macro="" textlink="">
      <xdr:nvSpPr>
        <xdr:cNvPr id="362" name="フローチャート: 判断 361"/>
        <xdr:cNvSpPr/>
      </xdr:nvSpPr>
      <xdr:spPr>
        <a:xfrm>
          <a:off x="7810500" y="90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98540</xdr:rowOff>
    </xdr:from>
    <xdr:ext cx="534377" cy="259045"/>
    <xdr:sp macro="" textlink="">
      <xdr:nvSpPr>
        <xdr:cNvPr id="363" name="テキスト ボックス 362"/>
        <xdr:cNvSpPr txBox="1"/>
      </xdr:nvSpPr>
      <xdr:spPr>
        <a:xfrm>
          <a:off x="7594111" y="884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69371</xdr:rowOff>
    </xdr:from>
    <xdr:to>
      <xdr:col>36</xdr:col>
      <xdr:colOff>165100</xdr:colOff>
      <xdr:row>53</xdr:row>
      <xdr:rowOff>170971</xdr:rowOff>
    </xdr:to>
    <xdr:sp macro="" textlink="">
      <xdr:nvSpPr>
        <xdr:cNvPr id="364" name="フローチャート: 判断 363"/>
        <xdr:cNvSpPr/>
      </xdr:nvSpPr>
      <xdr:spPr>
        <a:xfrm>
          <a:off x="6921500" y="915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162098</xdr:rowOff>
    </xdr:from>
    <xdr:ext cx="534377" cy="259045"/>
    <xdr:sp macro="" textlink="">
      <xdr:nvSpPr>
        <xdr:cNvPr id="365" name="テキスト ボックス 364"/>
        <xdr:cNvSpPr txBox="1"/>
      </xdr:nvSpPr>
      <xdr:spPr>
        <a:xfrm>
          <a:off x="6705111" y="924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56863</xdr:rowOff>
    </xdr:from>
    <xdr:to>
      <xdr:col>55</xdr:col>
      <xdr:colOff>50800</xdr:colOff>
      <xdr:row>54</xdr:row>
      <xdr:rowOff>158463</xdr:rowOff>
    </xdr:to>
    <xdr:sp macro="" textlink="">
      <xdr:nvSpPr>
        <xdr:cNvPr id="371" name="楕円 370"/>
        <xdr:cNvSpPr/>
      </xdr:nvSpPr>
      <xdr:spPr>
        <a:xfrm>
          <a:off x="10426700" y="931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35290</xdr:rowOff>
    </xdr:from>
    <xdr:ext cx="534377" cy="259045"/>
    <xdr:sp macro="" textlink="">
      <xdr:nvSpPr>
        <xdr:cNvPr id="372" name="普通建設事業費該当値テキスト"/>
        <xdr:cNvSpPr txBox="1"/>
      </xdr:nvSpPr>
      <xdr:spPr>
        <a:xfrm>
          <a:off x="10528300" y="929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93080</xdr:rowOff>
    </xdr:from>
    <xdr:to>
      <xdr:col>50</xdr:col>
      <xdr:colOff>165100</xdr:colOff>
      <xdr:row>53</xdr:row>
      <xdr:rowOff>23230</xdr:rowOff>
    </xdr:to>
    <xdr:sp macro="" textlink="">
      <xdr:nvSpPr>
        <xdr:cNvPr id="373" name="楕円 372"/>
        <xdr:cNvSpPr/>
      </xdr:nvSpPr>
      <xdr:spPr>
        <a:xfrm>
          <a:off x="9588500" y="900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39757</xdr:rowOff>
    </xdr:from>
    <xdr:ext cx="534377" cy="259045"/>
    <xdr:sp macro="" textlink="">
      <xdr:nvSpPr>
        <xdr:cNvPr id="374" name="テキスト ボックス 373"/>
        <xdr:cNvSpPr txBox="1"/>
      </xdr:nvSpPr>
      <xdr:spPr>
        <a:xfrm>
          <a:off x="9372111" y="878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40470</xdr:rowOff>
    </xdr:from>
    <xdr:to>
      <xdr:col>46</xdr:col>
      <xdr:colOff>38100</xdr:colOff>
      <xdr:row>54</xdr:row>
      <xdr:rowOff>142070</xdr:rowOff>
    </xdr:to>
    <xdr:sp macro="" textlink="">
      <xdr:nvSpPr>
        <xdr:cNvPr id="375" name="楕円 374"/>
        <xdr:cNvSpPr/>
      </xdr:nvSpPr>
      <xdr:spPr>
        <a:xfrm>
          <a:off x="8699500" y="92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133197</xdr:rowOff>
    </xdr:from>
    <xdr:ext cx="534377" cy="259045"/>
    <xdr:sp macro="" textlink="">
      <xdr:nvSpPr>
        <xdr:cNvPr id="376" name="テキスト ボックス 375"/>
        <xdr:cNvSpPr txBox="1"/>
      </xdr:nvSpPr>
      <xdr:spPr>
        <a:xfrm>
          <a:off x="8483111" y="939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84067</xdr:rowOff>
    </xdr:from>
    <xdr:to>
      <xdr:col>41</xdr:col>
      <xdr:colOff>101600</xdr:colOff>
      <xdr:row>55</xdr:row>
      <xdr:rowOff>14217</xdr:rowOff>
    </xdr:to>
    <xdr:sp macro="" textlink="">
      <xdr:nvSpPr>
        <xdr:cNvPr id="377" name="楕円 376"/>
        <xdr:cNvSpPr/>
      </xdr:nvSpPr>
      <xdr:spPr>
        <a:xfrm>
          <a:off x="7810500" y="93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5344</xdr:rowOff>
    </xdr:from>
    <xdr:ext cx="534377" cy="259045"/>
    <xdr:sp macro="" textlink="">
      <xdr:nvSpPr>
        <xdr:cNvPr id="378" name="テキスト ボックス 377"/>
        <xdr:cNvSpPr txBox="1"/>
      </xdr:nvSpPr>
      <xdr:spPr>
        <a:xfrm>
          <a:off x="7594111" y="943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167245</xdr:rowOff>
    </xdr:from>
    <xdr:to>
      <xdr:col>36</xdr:col>
      <xdr:colOff>165100</xdr:colOff>
      <xdr:row>53</xdr:row>
      <xdr:rowOff>97395</xdr:rowOff>
    </xdr:to>
    <xdr:sp macro="" textlink="">
      <xdr:nvSpPr>
        <xdr:cNvPr id="379" name="楕円 378"/>
        <xdr:cNvSpPr/>
      </xdr:nvSpPr>
      <xdr:spPr>
        <a:xfrm>
          <a:off x="6921500" y="90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113922</xdr:rowOff>
    </xdr:from>
    <xdr:ext cx="534377" cy="259045"/>
    <xdr:sp macro="" textlink="">
      <xdr:nvSpPr>
        <xdr:cNvPr id="380" name="テキスト ボックス 379"/>
        <xdr:cNvSpPr txBox="1"/>
      </xdr:nvSpPr>
      <xdr:spPr>
        <a:xfrm>
          <a:off x="6705111" y="885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124155</xdr:rowOff>
    </xdr:from>
    <xdr:to>
      <xdr:col>54</xdr:col>
      <xdr:colOff>189865</xdr:colOff>
      <xdr:row>77</xdr:row>
      <xdr:rowOff>15159</xdr:rowOff>
    </xdr:to>
    <xdr:cxnSp macro="">
      <xdr:nvCxnSpPr>
        <xdr:cNvPr id="402" name="直線コネクタ 401"/>
        <xdr:cNvCxnSpPr/>
      </xdr:nvCxnSpPr>
      <xdr:spPr>
        <a:xfrm flipV="1">
          <a:off x="10475595" y="12125655"/>
          <a:ext cx="1270" cy="1091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18986</xdr:rowOff>
    </xdr:from>
    <xdr:ext cx="469744" cy="259045"/>
    <xdr:sp macro="" textlink="">
      <xdr:nvSpPr>
        <xdr:cNvPr id="403" name="普通建設事業費 （ うち新規整備　）最小値テキスト"/>
        <xdr:cNvSpPr txBox="1"/>
      </xdr:nvSpPr>
      <xdr:spPr>
        <a:xfrm>
          <a:off x="10528300" y="1322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15159</xdr:rowOff>
    </xdr:from>
    <xdr:to>
      <xdr:col>55</xdr:col>
      <xdr:colOff>88900</xdr:colOff>
      <xdr:row>77</xdr:row>
      <xdr:rowOff>15159</xdr:rowOff>
    </xdr:to>
    <xdr:cxnSp macro="">
      <xdr:nvCxnSpPr>
        <xdr:cNvPr id="404" name="直線コネクタ 403"/>
        <xdr:cNvCxnSpPr/>
      </xdr:nvCxnSpPr>
      <xdr:spPr>
        <a:xfrm>
          <a:off x="10388600" y="1321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70832</xdr:rowOff>
    </xdr:from>
    <xdr:ext cx="534377" cy="259045"/>
    <xdr:sp macro="" textlink="">
      <xdr:nvSpPr>
        <xdr:cNvPr id="405" name="普通建設事業費 （ うち新規整備　）最大値テキスト"/>
        <xdr:cNvSpPr txBox="1"/>
      </xdr:nvSpPr>
      <xdr:spPr>
        <a:xfrm>
          <a:off x="10528300" y="1190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124155</xdr:rowOff>
    </xdr:from>
    <xdr:to>
      <xdr:col>55</xdr:col>
      <xdr:colOff>88900</xdr:colOff>
      <xdr:row>70</xdr:row>
      <xdr:rowOff>124155</xdr:rowOff>
    </xdr:to>
    <xdr:cxnSp macro="">
      <xdr:nvCxnSpPr>
        <xdr:cNvPr id="406" name="直線コネクタ 405"/>
        <xdr:cNvCxnSpPr/>
      </xdr:nvCxnSpPr>
      <xdr:spPr>
        <a:xfrm>
          <a:off x="10388600" y="1212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82733</xdr:rowOff>
    </xdr:from>
    <xdr:to>
      <xdr:col>55</xdr:col>
      <xdr:colOff>0</xdr:colOff>
      <xdr:row>72</xdr:row>
      <xdr:rowOff>163978</xdr:rowOff>
    </xdr:to>
    <xdr:cxnSp macro="">
      <xdr:nvCxnSpPr>
        <xdr:cNvPr id="407" name="直線コネクタ 406"/>
        <xdr:cNvCxnSpPr/>
      </xdr:nvCxnSpPr>
      <xdr:spPr>
        <a:xfrm flipV="1">
          <a:off x="9639300" y="12427133"/>
          <a:ext cx="838200" cy="8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144822</xdr:rowOff>
    </xdr:from>
    <xdr:ext cx="534377" cy="259045"/>
    <xdr:sp macro="" textlink="">
      <xdr:nvSpPr>
        <xdr:cNvPr id="408" name="普通建設事業費 （ うち新規整備　）平均値テキスト"/>
        <xdr:cNvSpPr txBox="1"/>
      </xdr:nvSpPr>
      <xdr:spPr>
        <a:xfrm>
          <a:off x="10528300" y="12660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166395</xdr:rowOff>
    </xdr:from>
    <xdr:to>
      <xdr:col>55</xdr:col>
      <xdr:colOff>50800</xdr:colOff>
      <xdr:row>74</xdr:row>
      <xdr:rowOff>96545</xdr:rowOff>
    </xdr:to>
    <xdr:sp macro="" textlink="">
      <xdr:nvSpPr>
        <xdr:cNvPr id="409" name="フローチャート: 判断 408"/>
        <xdr:cNvSpPr/>
      </xdr:nvSpPr>
      <xdr:spPr>
        <a:xfrm>
          <a:off x="104267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163978</xdr:rowOff>
    </xdr:from>
    <xdr:to>
      <xdr:col>50</xdr:col>
      <xdr:colOff>114300</xdr:colOff>
      <xdr:row>73</xdr:row>
      <xdr:rowOff>43779</xdr:rowOff>
    </xdr:to>
    <xdr:cxnSp macro="">
      <xdr:nvCxnSpPr>
        <xdr:cNvPr id="410" name="直線コネクタ 409"/>
        <xdr:cNvCxnSpPr/>
      </xdr:nvCxnSpPr>
      <xdr:spPr>
        <a:xfrm flipV="1">
          <a:off x="8750300" y="12508378"/>
          <a:ext cx="889000" cy="5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61194</xdr:rowOff>
    </xdr:from>
    <xdr:to>
      <xdr:col>50</xdr:col>
      <xdr:colOff>165100</xdr:colOff>
      <xdr:row>74</xdr:row>
      <xdr:rowOff>162794</xdr:rowOff>
    </xdr:to>
    <xdr:sp macro="" textlink="">
      <xdr:nvSpPr>
        <xdr:cNvPr id="411" name="フローチャート: 判断 410"/>
        <xdr:cNvSpPr/>
      </xdr:nvSpPr>
      <xdr:spPr>
        <a:xfrm>
          <a:off x="9588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153921</xdr:rowOff>
    </xdr:from>
    <xdr:ext cx="534377" cy="259045"/>
    <xdr:sp macro="" textlink="">
      <xdr:nvSpPr>
        <xdr:cNvPr id="412" name="テキスト ボックス 411"/>
        <xdr:cNvSpPr txBox="1"/>
      </xdr:nvSpPr>
      <xdr:spPr>
        <a:xfrm>
          <a:off x="9372111" y="128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43779</xdr:rowOff>
    </xdr:from>
    <xdr:to>
      <xdr:col>45</xdr:col>
      <xdr:colOff>177800</xdr:colOff>
      <xdr:row>73</xdr:row>
      <xdr:rowOff>43871</xdr:rowOff>
    </xdr:to>
    <xdr:cxnSp macro="">
      <xdr:nvCxnSpPr>
        <xdr:cNvPr id="413" name="直線コネクタ 412"/>
        <xdr:cNvCxnSpPr/>
      </xdr:nvCxnSpPr>
      <xdr:spPr>
        <a:xfrm flipV="1">
          <a:off x="7861300" y="12559629"/>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167493</xdr:rowOff>
    </xdr:from>
    <xdr:to>
      <xdr:col>46</xdr:col>
      <xdr:colOff>38100</xdr:colOff>
      <xdr:row>73</xdr:row>
      <xdr:rowOff>97643</xdr:rowOff>
    </xdr:to>
    <xdr:sp macro="" textlink="">
      <xdr:nvSpPr>
        <xdr:cNvPr id="414" name="フローチャート: 判断 413"/>
        <xdr:cNvSpPr/>
      </xdr:nvSpPr>
      <xdr:spPr>
        <a:xfrm>
          <a:off x="8699500" y="1251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88770</xdr:rowOff>
    </xdr:from>
    <xdr:ext cx="534377" cy="259045"/>
    <xdr:sp macro="" textlink="">
      <xdr:nvSpPr>
        <xdr:cNvPr id="415" name="テキスト ボックス 414"/>
        <xdr:cNvSpPr txBox="1"/>
      </xdr:nvSpPr>
      <xdr:spPr>
        <a:xfrm>
          <a:off x="8483111" y="126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130048</xdr:rowOff>
    </xdr:from>
    <xdr:to>
      <xdr:col>41</xdr:col>
      <xdr:colOff>101600</xdr:colOff>
      <xdr:row>73</xdr:row>
      <xdr:rowOff>60198</xdr:rowOff>
    </xdr:to>
    <xdr:sp macro="" textlink="">
      <xdr:nvSpPr>
        <xdr:cNvPr id="416" name="フローチャート: 判断 415"/>
        <xdr:cNvSpPr/>
      </xdr:nvSpPr>
      <xdr:spPr>
        <a:xfrm>
          <a:off x="7810500" y="1247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76725</xdr:rowOff>
    </xdr:from>
    <xdr:ext cx="534377" cy="259045"/>
    <xdr:sp macro="" textlink="">
      <xdr:nvSpPr>
        <xdr:cNvPr id="417" name="テキスト ボックス 416"/>
        <xdr:cNvSpPr txBox="1"/>
      </xdr:nvSpPr>
      <xdr:spPr>
        <a:xfrm>
          <a:off x="7594111" y="122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31933</xdr:rowOff>
    </xdr:from>
    <xdr:to>
      <xdr:col>55</xdr:col>
      <xdr:colOff>50800</xdr:colOff>
      <xdr:row>72</xdr:row>
      <xdr:rowOff>133533</xdr:rowOff>
    </xdr:to>
    <xdr:sp macro="" textlink="">
      <xdr:nvSpPr>
        <xdr:cNvPr id="423" name="楕円 422"/>
        <xdr:cNvSpPr/>
      </xdr:nvSpPr>
      <xdr:spPr>
        <a:xfrm>
          <a:off x="10426700" y="123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54810</xdr:rowOff>
    </xdr:from>
    <xdr:ext cx="534377" cy="259045"/>
    <xdr:sp macro="" textlink="">
      <xdr:nvSpPr>
        <xdr:cNvPr id="424" name="普通建設事業費 （ うち新規整備　）該当値テキスト"/>
        <xdr:cNvSpPr txBox="1"/>
      </xdr:nvSpPr>
      <xdr:spPr>
        <a:xfrm>
          <a:off x="10528300" y="122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113178</xdr:rowOff>
    </xdr:from>
    <xdr:to>
      <xdr:col>50</xdr:col>
      <xdr:colOff>165100</xdr:colOff>
      <xdr:row>73</xdr:row>
      <xdr:rowOff>43328</xdr:rowOff>
    </xdr:to>
    <xdr:sp macro="" textlink="">
      <xdr:nvSpPr>
        <xdr:cNvPr id="425" name="楕円 424"/>
        <xdr:cNvSpPr/>
      </xdr:nvSpPr>
      <xdr:spPr>
        <a:xfrm>
          <a:off x="9588500" y="1245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59855</xdr:rowOff>
    </xdr:from>
    <xdr:ext cx="534377" cy="259045"/>
    <xdr:sp macro="" textlink="">
      <xdr:nvSpPr>
        <xdr:cNvPr id="426" name="テキスト ボックス 425"/>
        <xdr:cNvSpPr txBox="1"/>
      </xdr:nvSpPr>
      <xdr:spPr>
        <a:xfrm>
          <a:off x="9372111" y="122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164429</xdr:rowOff>
    </xdr:from>
    <xdr:to>
      <xdr:col>46</xdr:col>
      <xdr:colOff>38100</xdr:colOff>
      <xdr:row>73</xdr:row>
      <xdr:rowOff>94579</xdr:rowOff>
    </xdr:to>
    <xdr:sp macro="" textlink="">
      <xdr:nvSpPr>
        <xdr:cNvPr id="427" name="楕円 426"/>
        <xdr:cNvSpPr/>
      </xdr:nvSpPr>
      <xdr:spPr>
        <a:xfrm>
          <a:off x="8699500" y="125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111106</xdr:rowOff>
    </xdr:from>
    <xdr:ext cx="534377" cy="259045"/>
    <xdr:sp macro="" textlink="">
      <xdr:nvSpPr>
        <xdr:cNvPr id="428" name="テキスト ボックス 427"/>
        <xdr:cNvSpPr txBox="1"/>
      </xdr:nvSpPr>
      <xdr:spPr>
        <a:xfrm>
          <a:off x="8483111" y="1228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164521</xdr:rowOff>
    </xdr:from>
    <xdr:to>
      <xdr:col>41</xdr:col>
      <xdr:colOff>101600</xdr:colOff>
      <xdr:row>73</xdr:row>
      <xdr:rowOff>94671</xdr:rowOff>
    </xdr:to>
    <xdr:sp macro="" textlink="">
      <xdr:nvSpPr>
        <xdr:cNvPr id="429" name="楕円 428"/>
        <xdr:cNvSpPr/>
      </xdr:nvSpPr>
      <xdr:spPr>
        <a:xfrm>
          <a:off x="7810500" y="1250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85798</xdr:rowOff>
    </xdr:from>
    <xdr:ext cx="534377" cy="259045"/>
    <xdr:sp macro="" textlink="">
      <xdr:nvSpPr>
        <xdr:cNvPr id="430" name="テキスト ボックス 429"/>
        <xdr:cNvSpPr txBox="1"/>
      </xdr:nvSpPr>
      <xdr:spPr>
        <a:xfrm>
          <a:off x="7594111" y="1260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17971</xdr:rowOff>
    </xdr:from>
    <xdr:to>
      <xdr:col>54</xdr:col>
      <xdr:colOff>189865</xdr:colOff>
      <xdr:row>97</xdr:row>
      <xdr:rowOff>113754</xdr:rowOff>
    </xdr:to>
    <xdr:cxnSp macro="">
      <xdr:nvCxnSpPr>
        <xdr:cNvPr id="454" name="直線コネクタ 453"/>
        <xdr:cNvCxnSpPr/>
      </xdr:nvCxnSpPr>
      <xdr:spPr>
        <a:xfrm flipV="1">
          <a:off x="10475595" y="15619921"/>
          <a:ext cx="1270" cy="1124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117581</xdr:rowOff>
    </xdr:from>
    <xdr:ext cx="469744" cy="259045"/>
    <xdr:sp macro="" textlink="">
      <xdr:nvSpPr>
        <xdr:cNvPr id="455" name="普通建設事業費 （ うち更新整備　）最小値テキスト"/>
        <xdr:cNvSpPr txBox="1"/>
      </xdr:nvSpPr>
      <xdr:spPr>
        <a:xfrm>
          <a:off x="10528300" y="1674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113754</xdr:rowOff>
    </xdr:from>
    <xdr:to>
      <xdr:col>55</xdr:col>
      <xdr:colOff>88900</xdr:colOff>
      <xdr:row>97</xdr:row>
      <xdr:rowOff>113754</xdr:rowOff>
    </xdr:to>
    <xdr:cxnSp macro="">
      <xdr:nvCxnSpPr>
        <xdr:cNvPr id="456" name="直線コネクタ 455"/>
        <xdr:cNvCxnSpPr/>
      </xdr:nvCxnSpPr>
      <xdr:spPr>
        <a:xfrm>
          <a:off x="10388600" y="1674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136098</xdr:rowOff>
    </xdr:from>
    <xdr:ext cx="534377" cy="259045"/>
    <xdr:sp macro="" textlink="">
      <xdr:nvSpPr>
        <xdr:cNvPr id="457" name="普通建設事業費 （ うち更新整備　）最大値テキスト"/>
        <xdr:cNvSpPr txBox="1"/>
      </xdr:nvSpPr>
      <xdr:spPr>
        <a:xfrm>
          <a:off x="10528300" y="1539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17971</xdr:rowOff>
    </xdr:from>
    <xdr:to>
      <xdr:col>55</xdr:col>
      <xdr:colOff>88900</xdr:colOff>
      <xdr:row>91</xdr:row>
      <xdr:rowOff>17971</xdr:rowOff>
    </xdr:to>
    <xdr:cxnSp macro="">
      <xdr:nvCxnSpPr>
        <xdr:cNvPr id="458" name="直線コネクタ 457"/>
        <xdr:cNvCxnSpPr/>
      </xdr:nvCxnSpPr>
      <xdr:spPr>
        <a:xfrm>
          <a:off x="10388600" y="1561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57328</xdr:rowOff>
    </xdr:from>
    <xdr:to>
      <xdr:col>55</xdr:col>
      <xdr:colOff>0</xdr:colOff>
      <xdr:row>96</xdr:row>
      <xdr:rowOff>73788</xdr:rowOff>
    </xdr:to>
    <xdr:cxnSp macro="">
      <xdr:nvCxnSpPr>
        <xdr:cNvPr id="459" name="直線コネクタ 458"/>
        <xdr:cNvCxnSpPr/>
      </xdr:nvCxnSpPr>
      <xdr:spPr>
        <a:xfrm>
          <a:off x="9639300" y="16516528"/>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150944</xdr:rowOff>
    </xdr:from>
    <xdr:ext cx="534377" cy="259045"/>
    <xdr:sp macro="" textlink="">
      <xdr:nvSpPr>
        <xdr:cNvPr id="460" name="普通建設事業費 （ うち更新整備　）平均値テキスト"/>
        <xdr:cNvSpPr txBox="1"/>
      </xdr:nvSpPr>
      <xdr:spPr>
        <a:xfrm>
          <a:off x="10528300" y="15924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128067</xdr:rowOff>
    </xdr:from>
    <xdr:to>
      <xdr:col>55</xdr:col>
      <xdr:colOff>50800</xdr:colOff>
      <xdr:row>94</xdr:row>
      <xdr:rowOff>58217</xdr:rowOff>
    </xdr:to>
    <xdr:sp macro="" textlink="">
      <xdr:nvSpPr>
        <xdr:cNvPr id="461" name="フローチャート: 判断 460"/>
        <xdr:cNvSpPr/>
      </xdr:nvSpPr>
      <xdr:spPr>
        <a:xfrm>
          <a:off x="10426700" y="160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37858</xdr:rowOff>
    </xdr:from>
    <xdr:to>
      <xdr:col>50</xdr:col>
      <xdr:colOff>114300</xdr:colOff>
      <xdr:row>96</xdr:row>
      <xdr:rowOff>57328</xdr:rowOff>
    </xdr:to>
    <xdr:cxnSp macro="">
      <xdr:nvCxnSpPr>
        <xdr:cNvPr id="462" name="直線コネクタ 461"/>
        <xdr:cNvCxnSpPr/>
      </xdr:nvCxnSpPr>
      <xdr:spPr>
        <a:xfrm>
          <a:off x="8750300" y="16497058"/>
          <a:ext cx="8890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161023</xdr:rowOff>
    </xdr:from>
    <xdr:to>
      <xdr:col>50</xdr:col>
      <xdr:colOff>165100</xdr:colOff>
      <xdr:row>94</xdr:row>
      <xdr:rowOff>91173</xdr:rowOff>
    </xdr:to>
    <xdr:sp macro="" textlink="">
      <xdr:nvSpPr>
        <xdr:cNvPr id="463" name="フローチャート: 判断 462"/>
        <xdr:cNvSpPr/>
      </xdr:nvSpPr>
      <xdr:spPr>
        <a:xfrm>
          <a:off x="9588500" y="1610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107700</xdr:rowOff>
    </xdr:from>
    <xdr:ext cx="534377" cy="259045"/>
    <xdr:sp macro="" textlink="">
      <xdr:nvSpPr>
        <xdr:cNvPr id="464" name="テキスト ボックス 463"/>
        <xdr:cNvSpPr txBox="1"/>
      </xdr:nvSpPr>
      <xdr:spPr>
        <a:xfrm>
          <a:off x="9372111" y="1588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13779</xdr:rowOff>
    </xdr:from>
    <xdr:to>
      <xdr:col>45</xdr:col>
      <xdr:colOff>177800</xdr:colOff>
      <xdr:row>96</xdr:row>
      <xdr:rowOff>37858</xdr:rowOff>
    </xdr:to>
    <xdr:cxnSp macro="">
      <xdr:nvCxnSpPr>
        <xdr:cNvPr id="465" name="直線コネクタ 464"/>
        <xdr:cNvCxnSpPr/>
      </xdr:nvCxnSpPr>
      <xdr:spPr>
        <a:xfrm>
          <a:off x="7861300" y="16472979"/>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142126</xdr:rowOff>
    </xdr:from>
    <xdr:to>
      <xdr:col>46</xdr:col>
      <xdr:colOff>38100</xdr:colOff>
      <xdr:row>95</xdr:row>
      <xdr:rowOff>72276</xdr:rowOff>
    </xdr:to>
    <xdr:sp macro="" textlink="">
      <xdr:nvSpPr>
        <xdr:cNvPr id="466" name="フローチャート: 判断 465"/>
        <xdr:cNvSpPr/>
      </xdr:nvSpPr>
      <xdr:spPr>
        <a:xfrm>
          <a:off x="8699500" y="1625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88803</xdr:rowOff>
    </xdr:from>
    <xdr:ext cx="534377" cy="259045"/>
    <xdr:sp macro="" textlink="">
      <xdr:nvSpPr>
        <xdr:cNvPr id="467" name="テキスト ボックス 466"/>
        <xdr:cNvSpPr txBox="1"/>
      </xdr:nvSpPr>
      <xdr:spPr>
        <a:xfrm>
          <a:off x="8483111" y="1603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130544</xdr:rowOff>
    </xdr:from>
    <xdr:to>
      <xdr:col>41</xdr:col>
      <xdr:colOff>101600</xdr:colOff>
      <xdr:row>95</xdr:row>
      <xdr:rowOff>60694</xdr:rowOff>
    </xdr:to>
    <xdr:sp macro="" textlink="">
      <xdr:nvSpPr>
        <xdr:cNvPr id="468" name="フローチャート: 判断 467"/>
        <xdr:cNvSpPr/>
      </xdr:nvSpPr>
      <xdr:spPr>
        <a:xfrm>
          <a:off x="7810500" y="162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77221</xdr:rowOff>
    </xdr:from>
    <xdr:ext cx="534377" cy="259045"/>
    <xdr:sp macro="" textlink="">
      <xdr:nvSpPr>
        <xdr:cNvPr id="469" name="テキスト ボックス 468"/>
        <xdr:cNvSpPr txBox="1"/>
      </xdr:nvSpPr>
      <xdr:spPr>
        <a:xfrm>
          <a:off x="7594111" y="1602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22988</xdr:rowOff>
    </xdr:from>
    <xdr:to>
      <xdr:col>55</xdr:col>
      <xdr:colOff>50800</xdr:colOff>
      <xdr:row>96</xdr:row>
      <xdr:rowOff>124588</xdr:rowOff>
    </xdr:to>
    <xdr:sp macro="" textlink="">
      <xdr:nvSpPr>
        <xdr:cNvPr id="475" name="楕円 474"/>
        <xdr:cNvSpPr/>
      </xdr:nvSpPr>
      <xdr:spPr>
        <a:xfrm>
          <a:off x="10426700" y="1648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1415</xdr:rowOff>
    </xdr:from>
    <xdr:ext cx="534377" cy="259045"/>
    <xdr:sp macro="" textlink="">
      <xdr:nvSpPr>
        <xdr:cNvPr id="476" name="普通建設事業費 （ うち更新整備　）該当値テキスト"/>
        <xdr:cNvSpPr txBox="1"/>
      </xdr:nvSpPr>
      <xdr:spPr>
        <a:xfrm>
          <a:off x="10528300" y="164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6528</xdr:rowOff>
    </xdr:from>
    <xdr:to>
      <xdr:col>50</xdr:col>
      <xdr:colOff>165100</xdr:colOff>
      <xdr:row>96</xdr:row>
      <xdr:rowOff>108128</xdr:rowOff>
    </xdr:to>
    <xdr:sp macro="" textlink="">
      <xdr:nvSpPr>
        <xdr:cNvPr id="477" name="楕円 476"/>
        <xdr:cNvSpPr/>
      </xdr:nvSpPr>
      <xdr:spPr>
        <a:xfrm>
          <a:off x="9588500" y="1646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99255</xdr:rowOff>
    </xdr:from>
    <xdr:ext cx="534377" cy="259045"/>
    <xdr:sp macro="" textlink="">
      <xdr:nvSpPr>
        <xdr:cNvPr id="478" name="テキスト ボックス 477"/>
        <xdr:cNvSpPr txBox="1"/>
      </xdr:nvSpPr>
      <xdr:spPr>
        <a:xfrm>
          <a:off x="9372111" y="1655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158508</xdr:rowOff>
    </xdr:from>
    <xdr:to>
      <xdr:col>46</xdr:col>
      <xdr:colOff>38100</xdr:colOff>
      <xdr:row>96</xdr:row>
      <xdr:rowOff>88658</xdr:rowOff>
    </xdr:to>
    <xdr:sp macro="" textlink="">
      <xdr:nvSpPr>
        <xdr:cNvPr id="479" name="楕円 478"/>
        <xdr:cNvSpPr/>
      </xdr:nvSpPr>
      <xdr:spPr>
        <a:xfrm>
          <a:off x="8699500" y="164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79785</xdr:rowOff>
    </xdr:from>
    <xdr:ext cx="534377" cy="259045"/>
    <xdr:sp macro="" textlink="">
      <xdr:nvSpPr>
        <xdr:cNvPr id="480" name="テキスト ボックス 479"/>
        <xdr:cNvSpPr txBox="1"/>
      </xdr:nvSpPr>
      <xdr:spPr>
        <a:xfrm>
          <a:off x="8483111" y="165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134429</xdr:rowOff>
    </xdr:from>
    <xdr:to>
      <xdr:col>41</xdr:col>
      <xdr:colOff>101600</xdr:colOff>
      <xdr:row>96</xdr:row>
      <xdr:rowOff>64579</xdr:rowOff>
    </xdr:to>
    <xdr:sp macro="" textlink="">
      <xdr:nvSpPr>
        <xdr:cNvPr id="481" name="楕円 480"/>
        <xdr:cNvSpPr/>
      </xdr:nvSpPr>
      <xdr:spPr>
        <a:xfrm>
          <a:off x="7810500" y="1642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55706</xdr:rowOff>
    </xdr:from>
    <xdr:ext cx="534377" cy="259045"/>
    <xdr:sp macro="" textlink="">
      <xdr:nvSpPr>
        <xdr:cNvPr id="482" name="テキスト ボックス 481"/>
        <xdr:cNvSpPr txBox="1"/>
      </xdr:nvSpPr>
      <xdr:spPr>
        <a:xfrm>
          <a:off x="7594111" y="1651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8" name="テキスト ボックス 49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19514</xdr:rowOff>
    </xdr:from>
    <xdr:to>
      <xdr:col>85</xdr:col>
      <xdr:colOff>126364</xdr:colOff>
      <xdr:row>38</xdr:row>
      <xdr:rowOff>25400</xdr:rowOff>
    </xdr:to>
    <xdr:cxnSp macro="">
      <xdr:nvCxnSpPr>
        <xdr:cNvPr id="502" name="直線コネクタ 501"/>
        <xdr:cNvCxnSpPr/>
      </xdr:nvCxnSpPr>
      <xdr:spPr>
        <a:xfrm flipV="1">
          <a:off x="16317595" y="5334464"/>
          <a:ext cx="1269" cy="120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33564</xdr:rowOff>
    </xdr:from>
    <xdr:ext cx="249299" cy="259045"/>
    <xdr:sp macro="" textlink="">
      <xdr:nvSpPr>
        <xdr:cNvPr id="503" name="災害復旧事業費最小値テキスト"/>
        <xdr:cNvSpPr txBox="1"/>
      </xdr:nvSpPr>
      <xdr:spPr>
        <a:xfrm>
          <a:off x="16370300" y="65486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137641</xdr:rowOff>
    </xdr:from>
    <xdr:ext cx="534377" cy="259045"/>
    <xdr:sp macro="" textlink="">
      <xdr:nvSpPr>
        <xdr:cNvPr id="505" name="災害復旧事業費最大値テキスト"/>
        <xdr:cNvSpPr txBox="1"/>
      </xdr:nvSpPr>
      <xdr:spPr>
        <a:xfrm>
          <a:off x="16370300" y="510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19514</xdr:rowOff>
    </xdr:from>
    <xdr:to>
      <xdr:col>86</xdr:col>
      <xdr:colOff>25400</xdr:colOff>
      <xdr:row>31</xdr:row>
      <xdr:rowOff>19514</xdr:rowOff>
    </xdr:to>
    <xdr:cxnSp macro="">
      <xdr:nvCxnSpPr>
        <xdr:cNvPr id="506" name="直線コネクタ 505"/>
        <xdr:cNvCxnSpPr/>
      </xdr:nvCxnSpPr>
      <xdr:spPr>
        <a:xfrm>
          <a:off x="16230600" y="5334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143529</xdr:rowOff>
    </xdr:from>
    <xdr:to>
      <xdr:col>85</xdr:col>
      <xdr:colOff>127000</xdr:colOff>
      <xdr:row>38</xdr:row>
      <xdr:rowOff>1854</xdr:rowOff>
    </xdr:to>
    <xdr:cxnSp macro="">
      <xdr:nvCxnSpPr>
        <xdr:cNvPr id="507" name="直線コネクタ 506"/>
        <xdr:cNvCxnSpPr/>
      </xdr:nvCxnSpPr>
      <xdr:spPr>
        <a:xfrm>
          <a:off x="15481300" y="6487179"/>
          <a:ext cx="8382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122464</xdr:rowOff>
    </xdr:from>
    <xdr:ext cx="378565" cy="259045"/>
    <xdr:sp macro="" textlink="">
      <xdr:nvSpPr>
        <xdr:cNvPr id="508" name="災害復旧事業費平均値テキスト"/>
        <xdr:cNvSpPr txBox="1"/>
      </xdr:nvSpPr>
      <xdr:spPr>
        <a:xfrm>
          <a:off x="16370300" y="62946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99587</xdr:rowOff>
    </xdr:from>
    <xdr:to>
      <xdr:col>85</xdr:col>
      <xdr:colOff>177800</xdr:colOff>
      <xdr:row>38</xdr:row>
      <xdr:rowOff>29737</xdr:rowOff>
    </xdr:to>
    <xdr:sp macro="" textlink="">
      <xdr:nvSpPr>
        <xdr:cNvPr id="509" name="フローチャート: 判断 508"/>
        <xdr:cNvSpPr/>
      </xdr:nvSpPr>
      <xdr:spPr>
        <a:xfrm>
          <a:off x="16268700" y="64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63748</xdr:rowOff>
    </xdr:from>
    <xdr:to>
      <xdr:col>81</xdr:col>
      <xdr:colOff>50800</xdr:colOff>
      <xdr:row>37</xdr:row>
      <xdr:rowOff>143529</xdr:rowOff>
    </xdr:to>
    <xdr:cxnSp macro="">
      <xdr:nvCxnSpPr>
        <xdr:cNvPr id="510" name="直線コネクタ 509"/>
        <xdr:cNvCxnSpPr/>
      </xdr:nvCxnSpPr>
      <xdr:spPr>
        <a:xfrm>
          <a:off x="14592300" y="6407398"/>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99816</xdr:rowOff>
    </xdr:from>
    <xdr:to>
      <xdr:col>81</xdr:col>
      <xdr:colOff>101600</xdr:colOff>
      <xdr:row>38</xdr:row>
      <xdr:rowOff>29966</xdr:rowOff>
    </xdr:to>
    <xdr:sp macro="" textlink="">
      <xdr:nvSpPr>
        <xdr:cNvPr id="511" name="フローチャート: 判断 510"/>
        <xdr:cNvSpPr/>
      </xdr:nvSpPr>
      <xdr:spPr>
        <a:xfrm>
          <a:off x="15430500" y="64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21093</xdr:rowOff>
    </xdr:from>
    <xdr:ext cx="378565" cy="259045"/>
    <xdr:sp macro="" textlink="">
      <xdr:nvSpPr>
        <xdr:cNvPr id="512" name="テキスト ボックス 511"/>
        <xdr:cNvSpPr txBox="1"/>
      </xdr:nvSpPr>
      <xdr:spPr>
        <a:xfrm>
          <a:off x="15292017" y="6536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126727</xdr:rowOff>
    </xdr:from>
    <xdr:to>
      <xdr:col>76</xdr:col>
      <xdr:colOff>114300</xdr:colOff>
      <xdr:row>37</xdr:row>
      <xdr:rowOff>63748</xdr:rowOff>
    </xdr:to>
    <xdr:cxnSp macro="">
      <xdr:nvCxnSpPr>
        <xdr:cNvPr id="513" name="直線コネクタ 512"/>
        <xdr:cNvCxnSpPr/>
      </xdr:nvCxnSpPr>
      <xdr:spPr>
        <a:xfrm>
          <a:off x="13703300" y="6298927"/>
          <a:ext cx="889000" cy="10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112388</xdr:rowOff>
    </xdr:from>
    <xdr:to>
      <xdr:col>76</xdr:col>
      <xdr:colOff>165100</xdr:colOff>
      <xdr:row>38</xdr:row>
      <xdr:rowOff>42538</xdr:rowOff>
    </xdr:to>
    <xdr:sp macro="" textlink="">
      <xdr:nvSpPr>
        <xdr:cNvPr id="514" name="フローチャート: 判断 513"/>
        <xdr:cNvSpPr/>
      </xdr:nvSpPr>
      <xdr:spPr>
        <a:xfrm>
          <a:off x="14541500" y="645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33665</xdr:rowOff>
    </xdr:from>
    <xdr:ext cx="378565" cy="259045"/>
    <xdr:sp macro="" textlink="">
      <xdr:nvSpPr>
        <xdr:cNvPr id="515" name="テキスト ボックス 514"/>
        <xdr:cNvSpPr txBox="1"/>
      </xdr:nvSpPr>
      <xdr:spPr>
        <a:xfrm>
          <a:off x="14403017" y="654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126727</xdr:rowOff>
    </xdr:from>
    <xdr:to>
      <xdr:col>71</xdr:col>
      <xdr:colOff>177800</xdr:colOff>
      <xdr:row>38</xdr:row>
      <xdr:rowOff>25343</xdr:rowOff>
    </xdr:to>
    <xdr:cxnSp macro="">
      <xdr:nvCxnSpPr>
        <xdr:cNvPr id="516" name="直線コネクタ 515"/>
        <xdr:cNvCxnSpPr/>
      </xdr:nvCxnSpPr>
      <xdr:spPr>
        <a:xfrm flipV="1">
          <a:off x="12814300" y="6298927"/>
          <a:ext cx="889000" cy="24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106045</xdr:rowOff>
    </xdr:from>
    <xdr:to>
      <xdr:col>72</xdr:col>
      <xdr:colOff>38100</xdr:colOff>
      <xdr:row>38</xdr:row>
      <xdr:rowOff>36195</xdr:rowOff>
    </xdr:to>
    <xdr:sp macro="" textlink="">
      <xdr:nvSpPr>
        <xdr:cNvPr id="517" name="フローチャート: 判断 516"/>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27322</xdr:rowOff>
    </xdr:from>
    <xdr:ext cx="378565" cy="259045"/>
    <xdr:sp macro="" textlink="">
      <xdr:nvSpPr>
        <xdr:cNvPr id="518" name="テキスト ボックス 517"/>
        <xdr:cNvSpPr txBox="1"/>
      </xdr:nvSpPr>
      <xdr:spPr>
        <a:xfrm>
          <a:off x="13514017" y="65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71641</xdr:rowOff>
    </xdr:from>
    <xdr:to>
      <xdr:col>67</xdr:col>
      <xdr:colOff>101600</xdr:colOff>
      <xdr:row>38</xdr:row>
      <xdr:rowOff>1791</xdr:rowOff>
    </xdr:to>
    <xdr:sp macro="" textlink="">
      <xdr:nvSpPr>
        <xdr:cNvPr id="519" name="フローチャート: 判断 518"/>
        <xdr:cNvSpPr/>
      </xdr:nvSpPr>
      <xdr:spPr>
        <a:xfrm>
          <a:off x="12763500" y="641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18318</xdr:rowOff>
    </xdr:from>
    <xdr:ext cx="469744" cy="259045"/>
    <xdr:sp macro="" textlink="">
      <xdr:nvSpPr>
        <xdr:cNvPr id="520" name="テキスト ボックス 519"/>
        <xdr:cNvSpPr txBox="1"/>
      </xdr:nvSpPr>
      <xdr:spPr>
        <a:xfrm>
          <a:off x="12579428" y="619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122504</xdr:rowOff>
    </xdr:from>
    <xdr:to>
      <xdr:col>85</xdr:col>
      <xdr:colOff>177800</xdr:colOff>
      <xdr:row>38</xdr:row>
      <xdr:rowOff>52654</xdr:rowOff>
    </xdr:to>
    <xdr:sp macro="" textlink="">
      <xdr:nvSpPr>
        <xdr:cNvPr id="526" name="楕円 525"/>
        <xdr:cNvSpPr/>
      </xdr:nvSpPr>
      <xdr:spPr>
        <a:xfrm>
          <a:off x="16268700" y="64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78014</xdr:rowOff>
    </xdr:from>
    <xdr:ext cx="378565" cy="259045"/>
    <xdr:sp macro="" textlink="">
      <xdr:nvSpPr>
        <xdr:cNvPr id="527" name="災害復旧事業費該当値テキスト"/>
        <xdr:cNvSpPr txBox="1"/>
      </xdr:nvSpPr>
      <xdr:spPr>
        <a:xfrm>
          <a:off x="16370300" y="6421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92729</xdr:rowOff>
    </xdr:from>
    <xdr:to>
      <xdr:col>81</xdr:col>
      <xdr:colOff>101600</xdr:colOff>
      <xdr:row>38</xdr:row>
      <xdr:rowOff>22879</xdr:rowOff>
    </xdr:to>
    <xdr:sp macro="" textlink="">
      <xdr:nvSpPr>
        <xdr:cNvPr id="528" name="楕円 527"/>
        <xdr:cNvSpPr/>
      </xdr:nvSpPr>
      <xdr:spPr>
        <a:xfrm>
          <a:off x="15430500" y="64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39406</xdr:rowOff>
    </xdr:from>
    <xdr:ext cx="378565" cy="259045"/>
    <xdr:sp macro="" textlink="">
      <xdr:nvSpPr>
        <xdr:cNvPr id="529" name="テキスト ボックス 528"/>
        <xdr:cNvSpPr txBox="1"/>
      </xdr:nvSpPr>
      <xdr:spPr>
        <a:xfrm>
          <a:off x="15292017" y="6211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12948</xdr:rowOff>
    </xdr:from>
    <xdr:to>
      <xdr:col>76</xdr:col>
      <xdr:colOff>165100</xdr:colOff>
      <xdr:row>37</xdr:row>
      <xdr:rowOff>114548</xdr:rowOff>
    </xdr:to>
    <xdr:sp macro="" textlink="">
      <xdr:nvSpPr>
        <xdr:cNvPr id="530" name="楕円 529"/>
        <xdr:cNvSpPr/>
      </xdr:nvSpPr>
      <xdr:spPr>
        <a:xfrm>
          <a:off x="14541500" y="635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131075</xdr:rowOff>
    </xdr:from>
    <xdr:ext cx="469744" cy="259045"/>
    <xdr:sp macro="" textlink="">
      <xdr:nvSpPr>
        <xdr:cNvPr id="531" name="テキスト ボックス 530"/>
        <xdr:cNvSpPr txBox="1"/>
      </xdr:nvSpPr>
      <xdr:spPr>
        <a:xfrm>
          <a:off x="14357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75927</xdr:rowOff>
    </xdr:from>
    <xdr:to>
      <xdr:col>72</xdr:col>
      <xdr:colOff>38100</xdr:colOff>
      <xdr:row>37</xdr:row>
      <xdr:rowOff>6077</xdr:rowOff>
    </xdr:to>
    <xdr:sp macro="" textlink="">
      <xdr:nvSpPr>
        <xdr:cNvPr id="532" name="楕円 531"/>
        <xdr:cNvSpPr/>
      </xdr:nvSpPr>
      <xdr:spPr>
        <a:xfrm>
          <a:off x="13652500" y="624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22604</xdr:rowOff>
    </xdr:from>
    <xdr:ext cx="469744" cy="259045"/>
    <xdr:sp macro="" textlink="">
      <xdr:nvSpPr>
        <xdr:cNvPr id="533" name="テキスト ボックス 532"/>
        <xdr:cNvSpPr txBox="1"/>
      </xdr:nvSpPr>
      <xdr:spPr>
        <a:xfrm>
          <a:off x="13468428" y="602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145993</xdr:rowOff>
    </xdr:from>
    <xdr:to>
      <xdr:col>67</xdr:col>
      <xdr:colOff>101600</xdr:colOff>
      <xdr:row>38</xdr:row>
      <xdr:rowOff>76143</xdr:rowOff>
    </xdr:to>
    <xdr:sp macro="" textlink="">
      <xdr:nvSpPr>
        <xdr:cNvPr id="534" name="楕円 533"/>
        <xdr:cNvSpPr/>
      </xdr:nvSpPr>
      <xdr:spPr>
        <a:xfrm>
          <a:off x="12763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67270</xdr:rowOff>
    </xdr:from>
    <xdr:ext cx="249299" cy="259045"/>
    <xdr:sp macro="" textlink="">
      <xdr:nvSpPr>
        <xdr:cNvPr id="535" name="テキスト ボックス 534"/>
        <xdr:cNvSpPr txBox="1"/>
      </xdr:nvSpPr>
      <xdr:spPr>
        <a:xfrm>
          <a:off x="12689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5" name="テキスト ボックス 59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7" name="テキスト ボックス 59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9" name="テキスト ボックス 59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1" name="テキスト ボックス 60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29697</xdr:rowOff>
    </xdr:from>
    <xdr:to>
      <xdr:col>85</xdr:col>
      <xdr:colOff>126364</xdr:colOff>
      <xdr:row>79</xdr:row>
      <xdr:rowOff>73794</xdr:rowOff>
    </xdr:to>
    <xdr:cxnSp macro="">
      <xdr:nvCxnSpPr>
        <xdr:cNvPr id="607" name="直線コネクタ 606"/>
        <xdr:cNvCxnSpPr/>
      </xdr:nvCxnSpPr>
      <xdr:spPr>
        <a:xfrm flipV="1">
          <a:off x="16317595" y="12202647"/>
          <a:ext cx="1269" cy="141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77621</xdr:rowOff>
    </xdr:from>
    <xdr:ext cx="534377" cy="259045"/>
    <xdr:sp macro="" textlink="">
      <xdr:nvSpPr>
        <xdr:cNvPr id="608" name="公債費最小値テキスト"/>
        <xdr:cNvSpPr txBox="1"/>
      </xdr:nvSpPr>
      <xdr:spPr>
        <a:xfrm>
          <a:off x="16370300" y="136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73794</xdr:rowOff>
    </xdr:from>
    <xdr:to>
      <xdr:col>86</xdr:col>
      <xdr:colOff>25400</xdr:colOff>
      <xdr:row>79</xdr:row>
      <xdr:rowOff>73794</xdr:rowOff>
    </xdr:to>
    <xdr:cxnSp macro="">
      <xdr:nvCxnSpPr>
        <xdr:cNvPr id="609" name="直線コネクタ 608"/>
        <xdr:cNvCxnSpPr/>
      </xdr:nvCxnSpPr>
      <xdr:spPr>
        <a:xfrm>
          <a:off x="16230600" y="1361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147824</xdr:rowOff>
    </xdr:from>
    <xdr:ext cx="534377" cy="259045"/>
    <xdr:sp macro="" textlink="">
      <xdr:nvSpPr>
        <xdr:cNvPr id="610" name="公債費最大値テキスト"/>
        <xdr:cNvSpPr txBox="1"/>
      </xdr:nvSpPr>
      <xdr:spPr>
        <a:xfrm>
          <a:off x="16370300" y="119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29697</xdr:rowOff>
    </xdr:from>
    <xdr:to>
      <xdr:col>86</xdr:col>
      <xdr:colOff>25400</xdr:colOff>
      <xdr:row>71</xdr:row>
      <xdr:rowOff>29697</xdr:rowOff>
    </xdr:to>
    <xdr:cxnSp macro="">
      <xdr:nvCxnSpPr>
        <xdr:cNvPr id="611" name="直線コネクタ 610"/>
        <xdr:cNvCxnSpPr/>
      </xdr:nvCxnSpPr>
      <xdr:spPr>
        <a:xfrm>
          <a:off x="16230600" y="12202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133871</xdr:rowOff>
    </xdr:from>
    <xdr:to>
      <xdr:col>85</xdr:col>
      <xdr:colOff>127000</xdr:colOff>
      <xdr:row>75</xdr:row>
      <xdr:rowOff>149439</xdr:rowOff>
    </xdr:to>
    <xdr:cxnSp macro="">
      <xdr:nvCxnSpPr>
        <xdr:cNvPr id="612" name="直線コネクタ 611"/>
        <xdr:cNvCxnSpPr/>
      </xdr:nvCxnSpPr>
      <xdr:spPr>
        <a:xfrm>
          <a:off x="15481300" y="12992621"/>
          <a:ext cx="8382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170471</xdr:rowOff>
    </xdr:from>
    <xdr:ext cx="534377" cy="259045"/>
    <xdr:sp macro="" textlink="">
      <xdr:nvSpPr>
        <xdr:cNvPr id="613" name="公債費平均値テキスト"/>
        <xdr:cNvSpPr txBox="1"/>
      </xdr:nvSpPr>
      <xdr:spPr>
        <a:xfrm>
          <a:off x="16370300" y="13029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20594</xdr:rowOff>
    </xdr:from>
    <xdr:to>
      <xdr:col>85</xdr:col>
      <xdr:colOff>177800</xdr:colOff>
      <xdr:row>76</xdr:row>
      <xdr:rowOff>122194</xdr:rowOff>
    </xdr:to>
    <xdr:sp macro="" textlink="">
      <xdr:nvSpPr>
        <xdr:cNvPr id="614" name="フローチャート: 判断 613"/>
        <xdr:cNvSpPr/>
      </xdr:nvSpPr>
      <xdr:spPr>
        <a:xfrm>
          <a:off x="16268700" y="1305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112062</xdr:rowOff>
    </xdr:from>
    <xdr:to>
      <xdr:col>81</xdr:col>
      <xdr:colOff>50800</xdr:colOff>
      <xdr:row>75</xdr:row>
      <xdr:rowOff>133871</xdr:rowOff>
    </xdr:to>
    <xdr:cxnSp macro="">
      <xdr:nvCxnSpPr>
        <xdr:cNvPr id="615" name="直線コネクタ 614"/>
        <xdr:cNvCxnSpPr/>
      </xdr:nvCxnSpPr>
      <xdr:spPr>
        <a:xfrm>
          <a:off x="14592300" y="12970812"/>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5896</xdr:rowOff>
    </xdr:from>
    <xdr:to>
      <xdr:col>81</xdr:col>
      <xdr:colOff>101600</xdr:colOff>
      <xdr:row>76</xdr:row>
      <xdr:rowOff>107496</xdr:rowOff>
    </xdr:to>
    <xdr:sp macro="" textlink="">
      <xdr:nvSpPr>
        <xdr:cNvPr id="616" name="フローチャート: 判断 615"/>
        <xdr:cNvSpPr/>
      </xdr:nvSpPr>
      <xdr:spPr>
        <a:xfrm>
          <a:off x="15430500" y="1303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98623</xdr:rowOff>
    </xdr:from>
    <xdr:ext cx="534377" cy="259045"/>
    <xdr:sp macro="" textlink="">
      <xdr:nvSpPr>
        <xdr:cNvPr id="617" name="テキスト ボックス 616"/>
        <xdr:cNvSpPr txBox="1"/>
      </xdr:nvSpPr>
      <xdr:spPr>
        <a:xfrm>
          <a:off x="15214111" y="1312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112062</xdr:rowOff>
    </xdr:from>
    <xdr:to>
      <xdr:col>76</xdr:col>
      <xdr:colOff>114300</xdr:colOff>
      <xdr:row>76</xdr:row>
      <xdr:rowOff>47551</xdr:rowOff>
    </xdr:to>
    <xdr:cxnSp macro="">
      <xdr:nvCxnSpPr>
        <xdr:cNvPr id="618" name="直線コネクタ 617"/>
        <xdr:cNvCxnSpPr/>
      </xdr:nvCxnSpPr>
      <xdr:spPr>
        <a:xfrm flipV="1">
          <a:off x="13703300" y="12970812"/>
          <a:ext cx="889000" cy="10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164726</xdr:rowOff>
    </xdr:from>
    <xdr:to>
      <xdr:col>76</xdr:col>
      <xdr:colOff>165100</xdr:colOff>
      <xdr:row>76</xdr:row>
      <xdr:rowOff>94876</xdr:rowOff>
    </xdr:to>
    <xdr:sp macro="" textlink="">
      <xdr:nvSpPr>
        <xdr:cNvPr id="619" name="フローチャート: 判断 618"/>
        <xdr:cNvSpPr/>
      </xdr:nvSpPr>
      <xdr:spPr>
        <a:xfrm>
          <a:off x="14541500" y="1302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86003</xdr:rowOff>
    </xdr:from>
    <xdr:ext cx="534377" cy="259045"/>
    <xdr:sp macro="" textlink="">
      <xdr:nvSpPr>
        <xdr:cNvPr id="620" name="テキスト ボックス 619"/>
        <xdr:cNvSpPr txBox="1"/>
      </xdr:nvSpPr>
      <xdr:spPr>
        <a:xfrm>
          <a:off x="14325111" y="131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16988</xdr:rowOff>
    </xdr:from>
    <xdr:to>
      <xdr:col>71</xdr:col>
      <xdr:colOff>177800</xdr:colOff>
      <xdr:row>76</xdr:row>
      <xdr:rowOff>47551</xdr:rowOff>
    </xdr:to>
    <xdr:cxnSp macro="">
      <xdr:nvCxnSpPr>
        <xdr:cNvPr id="621" name="直線コネクタ 620"/>
        <xdr:cNvCxnSpPr/>
      </xdr:nvCxnSpPr>
      <xdr:spPr>
        <a:xfrm>
          <a:off x="12814300" y="13047188"/>
          <a:ext cx="889000" cy="3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1118</xdr:rowOff>
    </xdr:from>
    <xdr:to>
      <xdr:col>72</xdr:col>
      <xdr:colOff>38100</xdr:colOff>
      <xdr:row>76</xdr:row>
      <xdr:rowOff>102718</xdr:rowOff>
    </xdr:to>
    <xdr:sp macro="" textlink="">
      <xdr:nvSpPr>
        <xdr:cNvPr id="622" name="フローチャート: 判断 621"/>
        <xdr:cNvSpPr/>
      </xdr:nvSpPr>
      <xdr:spPr>
        <a:xfrm>
          <a:off x="13652500" y="1303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93845</xdr:rowOff>
    </xdr:from>
    <xdr:ext cx="534377" cy="259045"/>
    <xdr:sp macro="" textlink="">
      <xdr:nvSpPr>
        <xdr:cNvPr id="623" name="テキスト ボックス 622"/>
        <xdr:cNvSpPr txBox="1"/>
      </xdr:nvSpPr>
      <xdr:spPr>
        <a:xfrm>
          <a:off x="13436111" y="131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149822</xdr:rowOff>
    </xdr:from>
    <xdr:to>
      <xdr:col>67</xdr:col>
      <xdr:colOff>101600</xdr:colOff>
      <xdr:row>76</xdr:row>
      <xdr:rowOff>79972</xdr:rowOff>
    </xdr:to>
    <xdr:sp macro="" textlink="">
      <xdr:nvSpPr>
        <xdr:cNvPr id="624" name="フローチャート: 判断 623"/>
        <xdr:cNvSpPr/>
      </xdr:nvSpPr>
      <xdr:spPr>
        <a:xfrm>
          <a:off x="12763500" y="130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71099</xdr:rowOff>
    </xdr:from>
    <xdr:ext cx="534377" cy="259045"/>
    <xdr:sp macro="" textlink="">
      <xdr:nvSpPr>
        <xdr:cNvPr id="625" name="テキスト ボックス 624"/>
        <xdr:cNvSpPr txBox="1"/>
      </xdr:nvSpPr>
      <xdr:spPr>
        <a:xfrm>
          <a:off x="12547111" y="131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98638</xdr:rowOff>
    </xdr:from>
    <xdr:to>
      <xdr:col>85</xdr:col>
      <xdr:colOff>177800</xdr:colOff>
      <xdr:row>76</xdr:row>
      <xdr:rowOff>28789</xdr:rowOff>
    </xdr:to>
    <xdr:sp macro="" textlink="">
      <xdr:nvSpPr>
        <xdr:cNvPr id="631" name="楕円 630"/>
        <xdr:cNvSpPr/>
      </xdr:nvSpPr>
      <xdr:spPr>
        <a:xfrm>
          <a:off x="16268700" y="12957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121515</xdr:rowOff>
    </xdr:from>
    <xdr:ext cx="534377" cy="259045"/>
    <xdr:sp macro="" textlink="">
      <xdr:nvSpPr>
        <xdr:cNvPr id="632" name="公債費該当値テキスト"/>
        <xdr:cNvSpPr txBox="1"/>
      </xdr:nvSpPr>
      <xdr:spPr>
        <a:xfrm>
          <a:off x="16370300" y="1280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83071</xdr:rowOff>
    </xdr:from>
    <xdr:to>
      <xdr:col>81</xdr:col>
      <xdr:colOff>101600</xdr:colOff>
      <xdr:row>76</xdr:row>
      <xdr:rowOff>13221</xdr:rowOff>
    </xdr:to>
    <xdr:sp macro="" textlink="">
      <xdr:nvSpPr>
        <xdr:cNvPr id="633" name="楕円 632"/>
        <xdr:cNvSpPr/>
      </xdr:nvSpPr>
      <xdr:spPr>
        <a:xfrm>
          <a:off x="15430500" y="129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29748</xdr:rowOff>
    </xdr:from>
    <xdr:ext cx="534377" cy="259045"/>
    <xdr:sp macro="" textlink="">
      <xdr:nvSpPr>
        <xdr:cNvPr id="634" name="テキスト ボックス 633"/>
        <xdr:cNvSpPr txBox="1"/>
      </xdr:nvSpPr>
      <xdr:spPr>
        <a:xfrm>
          <a:off x="15214111" y="1271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61262</xdr:rowOff>
    </xdr:from>
    <xdr:to>
      <xdr:col>76</xdr:col>
      <xdr:colOff>165100</xdr:colOff>
      <xdr:row>75</xdr:row>
      <xdr:rowOff>162861</xdr:rowOff>
    </xdr:to>
    <xdr:sp macro="" textlink="">
      <xdr:nvSpPr>
        <xdr:cNvPr id="635" name="楕円 634"/>
        <xdr:cNvSpPr/>
      </xdr:nvSpPr>
      <xdr:spPr>
        <a:xfrm>
          <a:off x="14541500" y="129200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7939</xdr:rowOff>
    </xdr:from>
    <xdr:ext cx="534377" cy="259045"/>
    <xdr:sp macro="" textlink="">
      <xdr:nvSpPr>
        <xdr:cNvPr id="636" name="テキスト ボックス 635"/>
        <xdr:cNvSpPr txBox="1"/>
      </xdr:nvSpPr>
      <xdr:spPr>
        <a:xfrm>
          <a:off x="14325111" y="1269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168201</xdr:rowOff>
    </xdr:from>
    <xdr:to>
      <xdr:col>72</xdr:col>
      <xdr:colOff>38100</xdr:colOff>
      <xdr:row>76</xdr:row>
      <xdr:rowOff>98351</xdr:rowOff>
    </xdr:to>
    <xdr:sp macro="" textlink="">
      <xdr:nvSpPr>
        <xdr:cNvPr id="637" name="楕円 636"/>
        <xdr:cNvSpPr/>
      </xdr:nvSpPr>
      <xdr:spPr>
        <a:xfrm>
          <a:off x="13652500" y="130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114878</xdr:rowOff>
    </xdr:from>
    <xdr:ext cx="534377" cy="259045"/>
    <xdr:sp macro="" textlink="">
      <xdr:nvSpPr>
        <xdr:cNvPr id="638" name="テキスト ボックス 637"/>
        <xdr:cNvSpPr txBox="1"/>
      </xdr:nvSpPr>
      <xdr:spPr>
        <a:xfrm>
          <a:off x="13436111" y="1280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137637</xdr:rowOff>
    </xdr:from>
    <xdr:to>
      <xdr:col>67</xdr:col>
      <xdr:colOff>101600</xdr:colOff>
      <xdr:row>76</xdr:row>
      <xdr:rowOff>67788</xdr:rowOff>
    </xdr:to>
    <xdr:sp macro="" textlink="">
      <xdr:nvSpPr>
        <xdr:cNvPr id="639" name="楕円 638"/>
        <xdr:cNvSpPr/>
      </xdr:nvSpPr>
      <xdr:spPr>
        <a:xfrm>
          <a:off x="12763500" y="129963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84314</xdr:rowOff>
    </xdr:from>
    <xdr:ext cx="534377" cy="259045"/>
    <xdr:sp macro="" textlink="">
      <xdr:nvSpPr>
        <xdr:cNvPr id="640" name="テキスト ボックス 639"/>
        <xdr:cNvSpPr txBox="1"/>
      </xdr:nvSpPr>
      <xdr:spPr>
        <a:xfrm>
          <a:off x="12547111" y="1277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54" name="テキスト ボックス 65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0" name="テキスト ボックス 65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126746</xdr:rowOff>
    </xdr:from>
    <xdr:to>
      <xdr:col>85</xdr:col>
      <xdr:colOff>126364</xdr:colOff>
      <xdr:row>99</xdr:row>
      <xdr:rowOff>43078</xdr:rowOff>
    </xdr:to>
    <xdr:cxnSp macro="">
      <xdr:nvCxnSpPr>
        <xdr:cNvPr id="664" name="直線コネクタ 663"/>
        <xdr:cNvCxnSpPr/>
      </xdr:nvCxnSpPr>
      <xdr:spPr>
        <a:xfrm flipV="1">
          <a:off x="16317595" y="15728696"/>
          <a:ext cx="1269"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46905</xdr:rowOff>
    </xdr:from>
    <xdr:ext cx="313932" cy="259045"/>
    <xdr:sp macro="" textlink="">
      <xdr:nvSpPr>
        <xdr:cNvPr id="665" name="積立金最小値テキスト"/>
        <xdr:cNvSpPr txBox="1"/>
      </xdr:nvSpPr>
      <xdr:spPr>
        <a:xfrm>
          <a:off x="16370300" y="17020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43078</xdr:rowOff>
    </xdr:from>
    <xdr:to>
      <xdr:col>86</xdr:col>
      <xdr:colOff>25400</xdr:colOff>
      <xdr:row>99</xdr:row>
      <xdr:rowOff>43078</xdr:rowOff>
    </xdr:to>
    <xdr:cxnSp macro="">
      <xdr:nvCxnSpPr>
        <xdr:cNvPr id="666" name="直線コネクタ 665"/>
        <xdr:cNvCxnSpPr/>
      </xdr:nvCxnSpPr>
      <xdr:spPr>
        <a:xfrm>
          <a:off x="16230600" y="170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73423</xdr:rowOff>
    </xdr:from>
    <xdr:ext cx="534377" cy="259045"/>
    <xdr:sp macro="" textlink="">
      <xdr:nvSpPr>
        <xdr:cNvPr id="667" name="積立金最大値テキスト"/>
        <xdr:cNvSpPr txBox="1"/>
      </xdr:nvSpPr>
      <xdr:spPr>
        <a:xfrm>
          <a:off x="16370300" y="155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126746</xdr:rowOff>
    </xdr:from>
    <xdr:to>
      <xdr:col>86</xdr:col>
      <xdr:colOff>25400</xdr:colOff>
      <xdr:row>91</xdr:row>
      <xdr:rowOff>126746</xdr:rowOff>
    </xdr:to>
    <xdr:cxnSp macro="">
      <xdr:nvCxnSpPr>
        <xdr:cNvPr id="668" name="直線コネクタ 667"/>
        <xdr:cNvCxnSpPr/>
      </xdr:nvCxnSpPr>
      <xdr:spPr>
        <a:xfrm>
          <a:off x="16230600" y="157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93447</xdr:rowOff>
    </xdr:from>
    <xdr:to>
      <xdr:col>85</xdr:col>
      <xdr:colOff>127000</xdr:colOff>
      <xdr:row>98</xdr:row>
      <xdr:rowOff>101828</xdr:rowOff>
    </xdr:to>
    <xdr:cxnSp macro="">
      <xdr:nvCxnSpPr>
        <xdr:cNvPr id="669" name="直線コネクタ 668"/>
        <xdr:cNvCxnSpPr/>
      </xdr:nvCxnSpPr>
      <xdr:spPr>
        <a:xfrm>
          <a:off x="15481300" y="16895547"/>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92194</xdr:rowOff>
    </xdr:from>
    <xdr:ext cx="469744" cy="259045"/>
    <xdr:sp macro="" textlink="">
      <xdr:nvSpPr>
        <xdr:cNvPr id="670" name="積立金平均値テキスト"/>
        <xdr:cNvSpPr txBox="1"/>
      </xdr:nvSpPr>
      <xdr:spPr>
        <a:xfrm>
          <a:off x="16370300" y="1637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69317</xdr:rowOff>
    </xdr:from>
    <xdr:to>
      <xdr:col>85</xdr:col>
      <xdr:colOff>177800</xdr:colOff>
      <xdr:row>96</xdr:row>
      <xdr:rowOff>170917</xdr:rowOff>
    </xdr:to>
    <xdr:sp macro="" textlink="">
      <xdr:nvSpPr>
        <xdr:cNvPr id="671" name="フローチャート: 判断 670"/>
        <xdr:cNvSpPr/>
      </xdr:nvSpPr>
      <xdr:spPr>
        <a:xfrm>
          <a:off x="16268700" y="1652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93447</xdr:rowOff>
    </xdr:from>
    <xdr:to>
      <xdr:col>81</xdr:col>
      <xdr:colOff>50800</xdr:colOff>
      <xdr:row>98</xdr:row>
      <xdr:rowOff>101905</xdr:rowOff>
    </xdr:to>
    <xdr:cxnSp macro="">
      <xdr:nvCxnSpPr>
        <xdr:cNvPr id="672" name="直線コネクタ 671"/>
        <xdr:cNvCxnSpPr/>
      </xdr:nvCxnSpPr>
      <xdr:spPr>
        <a:xfrm flipV="1">
          <a:off x="14592300" y="16895547"/>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35255</xdr:rowOff>
    </xdr:from>
    <xdr:to>
      <xdr:col>81</xdr:col>
      <xdr:colOff>101600</xdr:colOff>
      <xdr:row>97</xdr:row>
      <xdr:rowOff>136855</xdr:rowOff>
    </xdr:to>
    <xdr:sp macro="" textlink="">
      <xdr:nvSpPr>
        <xdr:cNvPr id="673" name="フローチャート: 判断 672"/>
        <xdr:cNvSpPr/>
      </xdr:nvSpPr>
      <xdr:spPr>
        <a:xfrm>
          <a:off x="154305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153382</xdr:rowOff>
    </xdr:from>
    <xdr:ext cx="469744" cy="259045"/>
    <xdr:sp macro="" textlink="">
      <xdr:nvSpPr>
        <xdr:cNvPr id="674" name="テキスト ボックス 673"/>
        <xdr:cNvSpPr txBox="1"/>
      </xdr:nvSpPr>
      <xdr:spPr>
        <a:xfrm>
          <a:off x="15246428" y="1644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101905</xdr:rowOff>
    </xdr:from>
    <xdr:to>
      <xdr:col>76</xdr:col>
      <xdr:colOff>114300</xdr:colOff>
      <xdr:row>98</xdr:row>
      <xdr:rowOff>114021</xdr:rowOff>
    </xdr:to>
    <xdr:cxnSp macro="">
      <xdr:nvCxnSpPr>
        <xdr:cNvPr id="675" name="直線コネクタ 674"/>
        <xdr:cNvCxnSpPr/>
      </xdr:nvCxnSpPr>
      <xdr:spPr>
        <a:xfrm flipV="1">
          <a:off x="13703300" y="16904005"/>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143763</xdr:rowOff>
    </xdr:from>
    <xdr:to>
      <xdr:col>76</xdr:col>
      <xdr:colOff>165100</xdr:colOff>
      <xdr:row>97</xdr:row>
      <xdr:rowOff>73913</xdr:rowOff>
    </xdr:to>
    <xdr:sp macro="" textlink="">
      <xdr:nvSpPr>
        <xdr:cNvPr id="676" name="フローチャート: 判断 675"/>
        <xdr:cNvSpPr/>
      </xdr:nvSpPr>
      <xdr:spPr>
        <a:xfrm>
          <a:off x="14541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90440</xdr:rowOff>
    </xdr:from>
    <xdr:ext cx="469744" cy="259045"/>
    <xdr:sp macro="" textlink="">
      <xdr:nvSpPr>
        <xdr:cNvPr id="677" name="テキスト ボックス 676"/>
        <xdr:cNvSpPr txBox="1"/>
      </xdr:nvSpPr>
      <xdr:spPr>
        <a:xfrm>
          <a:off x="14357428" y="163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70968</xdr:rowOff>
    </xdr:from>
    <xdr:to>
      <xdr:col>71</xdr:col>
      <xdr:colOff>177800</xdr:colOff>
      <xdr:row>98</xdr:row>
      <xdr:rowOff>114021</xdr:rowOff>
    </xdr:to>
    <xdr:cxnSp macro="">
      <xdr:nvCxnSpPr>
        <xdr:cNvPr id="678" name="直線コネクタ 677"/>
        <xdr:cNvCxnSpPr/>
      </xdr:nvCxnSpPr>
      <xdr:spPr>
        <a:xfrm>
          <a:off x="12814300" y="16873068"/>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119151</xdr:rowOff>
    </xdr:from>
    <xdr:to>
      <xdr:col>72</xdr:col>
      <xdr:colOff>38100</xdr:colOff>
      <xdr:row>97</xdr:row>
      <xdr:rowOff>49301</xdr:rowOff>
    </xdr:to>
    <xdr:sp macro="" textlink="">
      <xdr:nvSpPr>
        <xdr:cNvPr id="679" name="フローチャート: 判断 678"/>
        <xdr:cNvSpPr/>
      </xdr:nvSpPr>
      <xdr:spPr>
        <a:xfrm>
          <a:off x="13652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65828</xdr:rowOff>
    </xdr:from>
    <xdr:ext cx="469744" cy="259045"/>
    <xdr:sp macro="" textlink="">
      <xdr:nvSpPr>
        <xdr:cNvPr id="680" name="テキスト ボックス 679"/>
        <xdr:cNvSpPr txBox="1"/>
      </xdr:nvSpPr>
      <xdr:spPr>
        <a:xfrm>
          <a:off x="13468428" y="1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63678</xdr:rowOff>
    </xdr:from>
    <xdr:to>
      <xdr:col>67</xdr:col>
      <xdr:colOff>101600</xdr:colOff>
      <xdr:row>95</xdr:row>
      <xdr:rowOff>165278</xdr:rowOff>
    </xdr:to>
    <xdr:sp macro="" textlink="">
      <xdr:nvSpPr>
        <xdr:cNvPr id="681" name="フローチャート: 判断 680"/>
        <xdr:cNvSpPr/>
      </xdr:nvSpPr>
      <xdr:spPr>
        <a:xfrm>
          <a:off x="12763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10355</xdr:rowOff>
    </xdr:from>
    <xdr:ext cx="469744" cy="259045"/>
    <xdr:sp macro="" textlink="">
      <xdr:nvSpPr>
        <xdr:cNvPr id="682" name="テキスト ボックス 681"/>
        <xdr:cNvSpPr txBox="1"/>
      </xdr:nvSpPr>
      <xdr:spPr>
        <a:xfrm>
          <a:off x="12579428" y="161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51028</xdr:rowOff>
    </xdr:from>
    <xdr:to>
      <xdr:col>85</xdr:col>
      <xdr:colOff>177800</xdr:colOff>
      <xdr:row>98</xdr:row>
      <xdr:rowOff>152628</xdr:rowOff>
    </xdr:to>
    <xdr:sp macro="" textlink="">
      <xdr:nvSpPr>
        <xdr:cNvPr id="688" name="楕円 687"/>
        <xdr:cNvSpPr/>
      </xdr:nvSpPr>
      <xdr:spPr>
        <a:xfrm>
          <a:off x="16268700" y="168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137405</xdr:rowOff>
    </xdr:from>
    <xdr:ext cx="469744" cy="259045"/>
    <xdr:sp macro="" textlink="">
      <xdr:nvSpPr>
        <xdr:cNvPr id="689" name="積立金該当値テキスト"/>
        <xdr:cNvSpPr txBox="1"/>
      </xdr:nvSpPr>
      <xdr:spPr>
        <a:xfrm>
          <a:off x="16370300" y="1676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42647</xdr:rowOff>
    </xdr:from>
    <xdr:to>
      <xdr:col>81</xdr:col>
      <xdr:colOff>101600</xdr:colOff>
      <xdr:row>98</xdr:row>
      <xdr:rowOff>144247</xdr:rowOff>
    </xdr:to>
    <xdr:sp macro="" textlink="">
      <xdr:nvSpPr>
        <xdr:cNvPr id="690" name="楕円 689"/>
        <xdr:cNvSpPr/>
      </xdr:nvSpPr>
      <xdr:spPr>
        <a:xfrm>
          <a:off x="15430500" y="168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135374</xdr:rowOff>
    </xdr:from>
    <xdr:ext cx="469744" cy="259045"/>
    <xdr:sp macro="" textlink="">
      <xdr:nvSpPr>
        <xdr:cNvPr id="691" name="テキスト ボックス 690"/>
        <xdr:cNvSpPr txBox="1"/>
      </xdr:nvSpPr>
      <xdr:spPr>
        <a:xfrm>
          <a:off x="15246428" y="1693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51105</xdr:rowOff>
    </xdr:from>
    <xdr:to>
      <xdr:col>76</xdr:col>
      <xdr:colOff>165100</xdr:colOff>
      <xdr:row>98</xdr:row>
      <xdr:rowOff>152705</xdr:rowOff>
    </xdr:to>
    <xdr:sp macro="" textlink="">
      <xdr:nvSpPr>
        <xdr:cNvPr id="692" name="楕円 691"/>
        <xdr:cNvSpPr/>
      </xdr:nvSpPr>
      <xdr:spPr>
        <a:xfrm>
          <a:off x="14541500" y="168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143832</xdr:rowOff>
    </xdr:from>
    <xdr:ext cx="469744" cy="259045"/>
    <xdr:sp macro="" textlink="">
      <xdr:nvSpPr>
        <xdr:cNvPr id="693" name="テキスト ボックス 692"/>
        <xdr:cNvSpPr txBox="1"/>
      </xdr:nvSpPr>
      <xdr:spPr>
        <a:xfrm>
          <a:off x="14357428" y="1694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63221</xdr:rowOff>
    </xdr:from>
    <xdr:to>
      <xdr:col>72</xdr:col>
      <xdr:colOff>38100</xdr:colOff>
      <xdr:row>98</xdr:row>
      <xdr:rowOff>164821</xdr:rowOff>
    </xdr:to>
    <xdr:sp macro="" textlink="">
      <xdr:nvSpPr>
        <xdr:cNvPr id="694" name="楕円 693"/>
        <xdr:cNvSpPr/>
      </xdr:nvSpPr>
      <xdr:spPr>
        <a:xfrm>
          <a:off x="13652500" y="168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155948</xdr:rowOff>
    </xdr:from>
    <xdr:ext cx="469744" cy="259045"/>
    <xdr:sp macro="" textlink="">
      <xdr:nvSpPr>
        <xdr:cNvPr id="695" name="テキスト ボックス 694"/>
        <xdr:cNvSpPr txBox="1"/>
      </xdr:nvSpPr>
      <xdr:spPr>
        <a:xfrm>
          <a:off x="13468428" y="1695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20168</xdr:rowOff>
    </xdr:from>
    <xdr:to>
      <xdr:col>67</xdr:col>
      <xdr:colOff>101600</xdr:colOff>
      <xdr:row>98</xdr:row>
      <xdr:rowOff>121768</xdr:rowOff>
    </xdr:to>
    <xdr:sp macro="" textlink="">
      <xdr:nvSpPr>
        <xdr:cNvPr id="696" name="楕円 695"/>
        <xdr:cNvSpPr/>
      </xdr:nvSpPr>
      <xdr:spPr>
        <a:xfrm>
          <a:off x="12763500" y="1682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112895</xdr:rowOff>
    </xdr:from>
    <xdr:ext cx="469744" cy="259045"/>
    <xdr:sp macro="" textlink="">
      <xdr:nvSpPr>
        <xdr:cNvPr id="697" name="テキスト ボックス 696"/>
        <xdr:cNvSpPr txBox="1"/>
      </xdr:nvSpPr>
      <xdr:spPr>
        <a:xfrm>
          <a:off x="12579428" y="1691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1" name="テキスト ボックス 71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3" name="テキスト ボックス 71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5" name="テキスト ボックス 71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7" name="テキスト ボックス 71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151321</xdr:rowOff>
    </xdr:from>
    <xdr:to>
      <xdr:col>116</xdr:col>
      <xdr:colOff>62864</xdr:colOff>
      <xdr:row>39</xdr:row>
      <xdr:rowOff>43117</xdr:rowOff>
    </xdr:to>
    <xdr:cxnSp macro="">
      <xdr:nvCxnSpPr>
        <xdr:cNvPr id="721" name="直線コネクタ 720"/>
        <xdr:cNvCxnSpPr/>
      </xdr:nvCxnSpPr>
      <xdr:spPr>
        <a:xfrm flipV="1">
          <a:off x="22159595" y="5294821"/>
          <a:ext cx="1269"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46944</xdr:rowOff>
    </xdr:from>
    <xdr:ext cx="249299" cy="259045"/>
    <xdr:sp macro="" textlink="">
      <xdr:nvSpPr>
        <xdr:cNvPr id="722" name="投資及び出資金最小値テキスト"/>
        <xdr:cNvSpPr txBox="1"/>
      </xdr:nvSpPr>
      <xdr:spPr>
        <a:xfrm>
          <a:off x="22212300" y="6733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43117</xdr:rowOff>
    </xdr:from>
    <xdr:to>
      <xdr:col>116</xdr:col>
      <xdr:colOff>152400</xdr:colOff>
      <xdr:row>39</xdr:row>
      <xdr:rowOff>43117</xdr:rowOff>
    </xdr:to>
    <xdr:cxnSp macro="">
      <xdr:nvCxnSpPr>
        <xdr:cNvPr id="723" name="直線コネクタ 722"/>
        <xdr:cNvCxnSpPr/>
      </xdr:nvCxnSpPr>
      <xdr:spPr>
        <a:xfrm>
          <a:off x="22072600" y="672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97998</xdr:rowOff>
    </xdr:from>
    <xdr:ext cx="469744" cy="259045"/>
    <xdr:sp macro="" textlink="">
      <xdr:nvSpPr>
        <xdr:cNvPr id="724" name="投資及び出資金最大値テキスト"/>
        <xdr:cNvSpPr txBox="1"/>
      </xdr:nvSpPr>
      <xdr:spPr>
        <a:xfrm>
          <a:off x="22212300" y="507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151321</xdr:rowOff>
    </xdr:from>
    <xdr:to>
      <xdr:col>116</xdr:col>
      <xdr:colOff>152400</xdr:colOff>
      <xdr:row>30</xdr:row>
      <xdr:rowOff>151321</xdr:rowOff>
    </xdr:to>
    <xdr:cxnSp macro="">
      <xdr:nvCxnSpPr>
        <xdr:cNvPr id="725" name="直線コネクタ 724"/>
        <xdr:cNvCxnSpPr/>
      </xdr:nvCxnSpPr>
      <xdr:spPr>
        <a:xfrm>
          <a:off x="22072600" y="529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153416</xdr:rowOff>
    </xdr:from>
    <xdr:to>
      <xdr:col>116</xdr:col>
      <xdr:colOff>63500</xdr:colOff>
      <xdr:row>33</xdr:row>
      <xdr:rowOff>42545</xdr:rowOff>
    </xdr:to>
    <xdr:cxnSp macro="">
      <xdr:nvCxnSpPr>
        <xdr:cNvPr id="726" name="直線コネクタ 725"/>
        <xdr:cNvCxnSpPr/>
      </xdr:nvCxnSpPr>
      <xdr:spPr>
        <a:xfrm flipV="1">
          <a:off x="21323300" y="5639816"/>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61803</xdr:rowOff>
    </xdr:from>
    <xdr:ext cx="469744" cy="259045"/>
    <xdr:sp macro="" textlink="">
      <xdr:nvSpPr>
        <xdr:cNvPr id="727" name="投資及び出資金平均値テキスト"/>
        <xdr:cNvSpPr txBox="1"/>
      </xdr:nvSpPr>
      <xdr:spPr>
        <a:xfrm>
          <a:off x="22212300" y="6234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83376</xdr:rowOff>
    </xdr:from>
    <xdr:to>
      <xdr:col>116</xdr:col>
      <xdr:colOff>114300</xdr:colOff>
      <xdr:row>37</xdr:row>
      <xdr:rowOff>13526</xdr:rowOff>
    </xdr:to>
    <xdr:sp macro="" textlink="">
      <xdr:nvSpPr>
        <xdr:cNvPr id="728" name="フローチャート: 判断 727"/>
        <xdr:cNvSpPr/>
      </xdr:nvSpPr>
      <xdr:spPr>
        <a:xfrm>
          <a:off x="22110700" y="625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132271</xdr:rowOff>
    </xdr:from>
    <xdr:to>
      <xdr:col>111</xdr:col>
      <xdr:colOff>177800</xdr:colOff>
      <xdr:row>33</xdr:row>
      <xdr:rowOff>42545</xdr:rowOff>
    </xdr:to>
    <xdr:cxnSp macro="">
      <xdr:nvCxnSpPr>
        <xdr:cNvPr id="729" name="直線コネクタ 728"/>
        <xdr:cNvCxnSpPr/>
      </xdr:nvCxnSpPr>
      <xdr:spPr>
        <a:xfrm>
          <a:off x="20434300" y="5275771"/>
          <a:ext cx="889000" cy="4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49276</xdr:rowOff>
    </xdr:from>
    <xdr:to>
      <xdr:col>112</xdr:col>
      <xdr:colOff>38100</xdr:colOff>
      <xdr:row>36</xdr:row>
      <xdr:rowOff>150876</xdr:rowOff>
    </xdr:to>
    <xdr:sp macro="" textlink="">
      <xdr:nvSpPr>
        <xdr:cNvPr id="730" name="フローチャート: 判断 729"/>
        <xdr:cNvSpPr/>
      </xdr:nvSpPr>
      <xdr:spPr>
        <a:xfrm>
          <a:off x="21272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142003</xdr:rowOff>
    </xdr:from>
    <xdr:ext cx="469744" cy="259045"/>
    <xdr:sp macro="" textlink="">
      <xdr:nvSpPr>
        <xdr:cNvPr id="731" name="テキスト ボックス 730"/>
        <xdr:cNvSpPr txBox="1"/>
      </xdr:nvSpPr>
      <xdr:spPr>
        <a:xfrm>
          <a:off x="21088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132271</xdr:rowOff>
    </xdr:from>
    <xdr:to>
      <xdr:col>107</xdr:col>
      <xdr:colOff>50800</xdr:colOff>
      <xdr:row>31</xdr:row>
      <xdr:rowOff>147891</xdr:rowOff>
    </xdr:to>
    <xdr:cxnSp macro="">
      <xdr:nvCxnSpPr>
        <xdr:cNvPr id="732" name="直線コネクタ 731"/>
        <xdr:cNvCxnSpPr/>
      </xdr:nvCxnSpPr>
      <xdr:spPr>
        <a:xfrm flipV="1">
          <a:off x="19545300" y="5275771"/>
          <a:ext cx="889000" cy="18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139573</xdr:rowOff>
    </xdr:from>
    <xdr:to>
      <xdr:col>107</xdr:col>
      <xdr:colOff>101600</xdr:colOff>
      <xdr:row>36</xdr:row>
      <xdr:rowOff>69723</xdr:rowOff>
    </xdr:to>
    <xdr:sp macro="" textlink="">
      <xdr:nvSpPr>
        <xdr:cNvPr id="733" name="フローチャート: 判断 732"/>
        <xdr:cNvSpPr/>
      </xdr:nvSpPr>
      <xdr:spPr>
        <a:xfrm>
          <a:off x="20383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60850</xdr:rowOff>
    </xdr:from>
    <xdr:ext cx="469744" cy="259045"/>
    <xdr:sp macro="" textlink="">
      <xdr:nvSpPr>
        <xdr:cNvPr id="734" name="テキスト ボックス 733"/>
        <xdr:cNvSpPr txBox="1"/>
      </xdr:nvSpPr>
      <xdr:spPr>
        <a:xfrm>
          <a:off x="20199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65024</xdr:rowOff>
    </xdr:from>
    <xdr:to>
      <xdr:col>102</xdr:col>
      <xdr:colOff>114300</xdr:colOff>
      <xdr:row>31</xdr:row>
      <xdr:rowOff>147891</xdr:rowOff>
    </xdr:to>
    <xdr:cxnSp macro="">
      <xdr:nvCxnSpPr>
        <xdr:cNvPr id="735" name="直線コネクタ 734"/>
        <xdr:cNvCxnSpPr/>
      </xdr:nvCxnSpPr>
      <xdr:spPr>
        <a:xfrm>
          <a:off x="18656300" y="5379974"/>
          <a:ext cx="889000" cy="8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153098</xdr:rowOff>
    </xdr:from>
    <xdr:to>
      <xdr:col>102</xdr:col>
      <xdr:colOff>165100</xdr:colOff>
      <xdr:row>35</xdr:row>
      <xdr:rowOff>83248</xdr:rowOff>
    </xdr:to>
    <xdr:sp macro="" textlink="">
      <xdr:nvSpPr>
        <xdr:cNvPr id="736" name="フローチャート: 判断 735"/>
        <xdr:cNvSpPr/>
      </xdr:nvSpPr>
      <xdr:spPr>
        <a:xfrm>
          <a:off x="19494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74375</xdr:rowOff>
    </xdr:from>
    <xdr:ext cx="469744" cy="259045"/>
    <xdr:sp macro="" textlink="">
      <xdr:nvSpPr>
        <xdr:cNvPr id="737" name="テキスト ボックス 736"/>
        <xdr:cNvSpPr txBox="1"/>
      </xdr:nvSpPr>
      <xdr:spPr>
        <a:xfrm>
          <a:off x="19310428" y="607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113665</xdr:rowOff>
    </xdr:from>
    <xdr:to>
      <xdr:col>98</xdr:col>
      <xdr:colOff>38100</xdr:colOff>
      <xdr:row>36</xdr:row>
      <xdr:rowOff>43815</xdr:rowOff>
    </xdr:to>
    <xdr:sp macro="" textlink="">
      <xdr:nvSpPr>
        <xdr:cNvPr id="738" name="フローチャート: 判断 737"/>
        <xdr:cNvSpPr/>
      </xdr:nvSpPr>
      <xdr:spPr>
        <a:xfrm>
          <a:off x="18605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34942</xdr:rowOff>
    </xdr:from>
    <xdr:ext cx="469744" cy="259045"/>
    <xdr:sp macro="" textlink="">
      <xdr:nvSpPr>
        <xdr:cNvPr id="739" name="テキスト ボックス 738"/>
        <xdr:cNvSpPr txBox="1"/>
      </xdr:nvSpPr>
      <xdr:spPr>
        <a:xfrm>
          <a:off x="18421428" y="62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102616</xdr:rowOff>
    </xdr:from>
    <xdr:to>
      <xdr:col>116</xdr:col>
      <xdr:colOff>114300</xdr:colOff>
      <xdr:row>33</xdr:row>
      <xdr:rowOff>32766</xdr:rowOff>
    </xdr:to>
    <xdr:sp macro="" textlink="">
      <xdr:nvSpPr>
        <xdr:cNvPr id="745" name="楕円 744"/>
        <xdr:cNvSpPr/>
      </xdr:nvSpPr>
      <xdr:spPr>
        <a:xfrm>
          <a:off x="22110700" y="55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125493</xdr:rowOff>
    </xdr:from>
    <xdr:ext cx="469744" cy="259045"/>
    <xdr:sp macro="" textlink="">
      <xdr:nvSpPr>
        <xdr:cNvPr id="746" name="投資及び出資金該当値テキスト"/>
        <xdr:cNvSpPr txBox="1"/>
      </xdr:nvSpPr>
      <xdr:spPr>
        <a:xfrm>
          <a:off x="22212300" y="544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163195</xdr:rowOff>
    </xdr:from>
    <xdr:to>
      <xdr:col>112</xdr:col>
      <xdr:colOff>38100</xdr:colOff>
      <xdr:row>33</xdr:row>
      <xdr:rowOff>93345</xdr:rowOff>
    </xdr:to>
    <xdr:sp macro="" textlink="">
      <xdr:nvSpPr>
        <xdr:cNvPr id="747" name="楕円 746"/>
        <xdr:cNvSpPr/>
      </xdr:nvSpPr>
      <xdr:spPr>
        <a:xfrm>
          <a:off x="21272500" y="56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109872</xdr:rowOff>
    </xdr:from>
    <xdr:ext cx="469744" cy="259045"/>
    <xdr:sp macro="" textlink="">
      <xdr:nvSpPr>
        <xdr:cNvPr id="748" name="テキスト ボックス 747"/>
        <xdr:cNvSpPr txBox="1"/>
      </xdr:nvSpPr>
      <xdr:spPr>
        <a:xfrm>
          <a:off x="21088428" y="54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81471</xdr:rowOff>
    </xdr:from>
    <xdr:to>
      <xdr:col>107</xdr:col>
      <xdr:colOff>101600</xdr:colOff>
      <xdr:row>31</xdr:row>
      <xdr:rowOff>11621</xdr:rowOff>
    </xdr:to>
    <xdr:sp macro="" textlink="">
      <xdr:nvSpPr>
        <xdr:cNvPr id="749" name="楕円 748"/>
        <xdr:cNvSpPr/>
      </xdr:nvSpPr>
      <xdr:spPr>
        <a:xfrm>
          <a:off x="20383500" y="52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28148</xdr:rowOff>
    </xdr:from>
    <xdr:ext cx="469744" cy="259045"/>
    <xdr:sp macro="" textlink="">
      <xdr:nvSpPr>
        <xdr:cNvPr id="750" name="テキスト ボックス 749"/>
        <xdr:cNvSpPr txBox="1"/>
      </xdr:nvSpPr>
      <xdr:spPr>
        <a:xfrm>
          <a:off x="20199428" y="500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97091</xdr:rowOff>
    </xdr:from>
    <xdr:to>
      <xdr:col>102</xdr:col>
      <xdr:colOff>165100</xdr:colOff>
      <xdr:row>32</xdr:row>
      <xdr:rowOff>27241</xdr:rowOff>
    </xdr:to>
    <xdr:sp macro="" textlink="">
      <xdr:nvSpPr>
        <xdr:cNvPr id="751" name="楕円 750"/>
        <xdr:cNvSpPr/>
      </xdr:nvSpPr>
      <xdr:spPr>
        <a:xfrm>
          <a:off x="19494500" y="54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43768</xdr:rowOff>
    </xdr:from>
    <xdr:ext cx="469744" cy="259045"/>
    <xdr:sp macro="" textlink="">
      <xdr:nvSpPr>
        <xdr:cNvPr id="752" name="テキスト ボックス 751"/>
        <xdr:cNvSpPr txBox="1"/>
      </xdr:nvSpPr>
      <xdr:spPr>
        <a:xfrm>
          <a:off x="19310428" y="518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14224</xdr:rowOff>
    </xdr:from>
    <xdr:to>
      <xdr:col>98</xdr:col>
      <xdr:colOff>38100</xdr:colOff>
      <xdr:row>31</xdr:row>
      <xdr:rowOff>115824</xdr:rowOff>
    </xdr:to>
    <xdr:sp macro="" textlink="">
      <xdr:nvSpPr>
        <xdr:cNvPr id="753" name="楕円 752"/>
        <xdr:cNvSpPr/>
      </xdr:nvSpPr>
      <xdr:spPr>
        <a:xfrm>
          <a:off x="18605500" y="53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132351</xdr:rowOff>
    </xdr:from>
    <xdr:ext cx="469744" cy="259045"/>
    <xdr:sp macro="" textlink="">
      <xdr:nvSpPr>
        <xdr:cNvPr id="754" name="テキスト ボックス 753"/>
        <xdr:cNvSpPr txBox="1"/>
      </xdr:nvSpPr>
      <xdr:spPr>
        <a:xfrm>
          <a:off x="18421428" y="51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117389</xdr:rowOff>
    </xdr:from>
    <xdr:to>
      <xdr:col>116</xdr:col>
      <xdr:colOff>62864</xdr:colOff>
      <xdr:row>58</xdr:row>
      <xdr:rowOff>130808</xdr:rowOff>
    </xdr:to>
    <xdr:cxnSp macro="">
      <xdr:nvCxnSpPr>
        <xdr:cNvPr id="776" name="直線コネクタ 775"/>
        <xdr:cNvCxnSpPr/>
      </xdr:nvCxnSpPr>
      <xdr:spPr>
        <a:xfrm flipV="1">
          <a:off x="22159595" y="8689889"/>
          <a:ext cx="1269" cy="1385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134635</xdr:rowOff>
    </xdr:from>
    <xdr:ext cx="378565" cy="259045"/>
    <xdr:sp macro="" textlink="">
      <xdr:nvSpPr>
        <xdr:cNvPr id="777" name="貸付金最小値テキスト"/>
        <xdr:cNvSpPr txBox="1"/>
      </xdr:nvSpPr>
      <xdr:spPr>
        <a:xfrm>
          <a:off x="22212300" y="1007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130808</xdr:rowOff>
    </xdr:from>
    <xdr:to>
      <xdr:col>116</xdr:col>
      <xdr:colOff>152400</xdr:colOff>
      <xdr:row>58</xdr:row>
      <xdr:rowOff>130808</xdr:rowOff>
    </xdr:to>
    <xdr:cxnSp macro="">
      <xdr:nvCxnSpPr>
        <xdr:cNvPr id="778" name="直線コネクタ 777"/>
        <xdr:cNvCxnSpPr/>
      </xdr:nvCxnSpPr>
      <xdr:spPr>
        <a:xfrm>
          <a:off x="22072600" y="10074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64066</xdr:rowOff>
    </xdr:from>
    <xdr:ext cx="534377" cy="259045"/>
    <xdr:sp macro="" textlink="">
      <xdr:nvSpPr>
        <xdr:cNvPr id="779" name="貸付金最大値テキスト"/>
        <xdr:cNvSpPr txBox="1"/>
      </xdr:nvSpPr>
      <xdr:spPr>
        <a:xfrm>
          <a:off x="22212300" y="84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117389</xdr:rowOff>
    </xdr:from>
    <xdr:to>
      <xdr:col>116</xdr:col>
      <xdr:colOff>152400</xdr:colOff>
      <xdr:row>50</xdr:row>
      <xdr:rowOff>117389</xdr:rowOff>
    </xdr:to>
    <xdr:cxnSp macro="">
      <xdr:nvCxnSpPr>
        <xdr:cNvPr id="780" name="直線コネクタ 779"/>
        <xdr:cNvCxnSpPr/>
      </xdr:nvCxnSpPr>
      <xdr:spPr>
        <a:xfrm>
          <a:off x="22072600" y="868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9809</xdr:rowOff>
    </xdr:from>
    <xdr:to>
      <xdr:col>116</xdr:col>
      <xdr:colOff>63500</xdr:colOff>
      <xdr:row>55</xdr:row>
      <xdr:rowOff>49449</xdr:rowOff>
    </xdr:to>
    <xdr:cxnSp macro="">
      <xdr:nvCxnSpPr>
        <xdr:cNvPr id="781" name="直線コネクタ 780"/>
        <xdr:cNvCxnSpPr/>
      </xdr:nvCxnSpPr>
      <xdr:spPr>
        <a:xfrm>
          <a:off x="21323300" y="9439559"/>
          <a:ext cx="838200" cy="3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53291</xdr:rowOff>
    </xdr:from>
    <xdr:ext cx="534377" cy="259045"/>
    <xdr:sp macro="" textlink="">
      <xdr:nvSpPr>
        <xdr:cNvPr id="782" name="貸付金平均値テキスト"/>
        <xdr:cNvSpPr txBox="1"/>
      </xdr:nvSpPr>
      <xdr:spPr>
        <a:xfrm>
          <a:off x="22212300" y="9483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74864</xdr:rowOff>
    </xdr:from>
    <xdr:to>
      <xdr:col>116</xdr:col>
      <xdr:colOff>114300</xdr:colOff>
      <xdr:row>56</xdr:row>
      <xdr:rowOff>5014</xdr:rowOff>
    </xdr:to>
    <xdr:sp macro="" textlink="">
      <xdr:nvSpPr>
        <xdr:cNvPr id="783" name="フローチャート: 判断 782"/>
        <xdr:cNvSpPr/>
      </xdr:nvSpPr>
      <xdr:spPr>
        <a:xfrm>
          <a:off x="221107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146193</xdr:rowOff>
    </xdr:from>
    <xdr:to>
      <xdr:col>111</xdr:col>
      <xdr:colOff>177800</xdr:colOff>
      <xdr:row>55</xdr:row>
      <xdr:rowOff>9809</xdr:rowOff>
    </xdr:to>
    <xdr:cxnSp macro="">
      <xdr:nvCxnSpPr>
        <xdr:cNvPr id="784" name="直線コネクタ 783"/>
        <xdr:cNvCxnSpPr/>
      </xdr:nvCxnSpPr>
      <xdr:spPr>
        <a:xfrm>
          <a:off x="20434300" y="9404493"/>
          <a:ext cx="889000" cy="3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45238</xdr:rowOff>
    </xdr:from>
    <xdr:to>
      <xdr:col>112</xdr:col>
      <xdr:colOff>38100</xdr:colOff>
      <xdr:row>55</xdr:row>
      <xdr:rowOff>146838</xdr:rowOff>
    </xdr:to>
    <xdr:sp macro="" textlink="">
      <xdr:nvSpPr>
        <xdr:cNvPr id="785" name="フローチャート: 判断 784"/>
        <xdr:cNvSpPr/>
      </xdr:nvSpPr>
      <xdr:spPr>
        <a:xfrm>
          <a:off x="21272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137965</xdr:rowOff>
    </xdr:from>
    <xdr:ext cx="534377" cy="259045"/>
    <xdr:sp macro="" textlink="">
      <xdr:nvSpPr>
        <xdr:cNvPr id="786" name="テキスト ボックス 785"/>
        <xdr:cNvSpPr txBox="1"/>
      </xdr:nvSpPr>
      <xdr:spPr>
        <a:xfrm>
          <a:off x="21056111" y="95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111513</xdr:rowOff>
    </xdr:from>
    <xdr:to>
      <xdr:col>107</xdr:col>
      <xdr:colOff>50800</xdr:colOff>
      <xdr:row>54</xdr:row>
      <xdr:rowOff>146193</xdr:rowOff>
    </xdr:to>
    <xdr:cxnSp macro="">
      <xdr:nvCxnSpPr>
        <xdr:cNvPr id="787" name="直線コネクタ 786"/>
        <xdr:cNvCxnSpPr/>
      </xdr:nvCxnSpPr>
      <xdr:spPr>
        <a:xfrm>
          <a:off x="19545300" y="9369813"/>
          <a:ext cx="889000" cy="3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6947</xdr:rowOff>
    </xdr:from>
    <xdr:to>
      <xdr:col>107</xdr:col>
      <xdr:colOff>101600</xdr:colOff>
      <xdr:row>55</xdr:row>
      <xdr:rowOff>108547</xdr:rowOff>
    </xdr:to>
    <xdr:sp macro="" textlink="">
      <xdr:nvSpPr>
        <xdr:cNvPr id="788" name="フローチャート: 判断 787"/>
        <xdr:cNvSpPr/>
      </xdr:nvSpPr>
      <xdr:spPr>
        <a:xfrm>
          <a:off x="20383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99674</xdr:rowOff>
    </xdr:from>
    <xdr:ext cx="534377" cy="259045"/>
    <xdr:sp macro="" textlink="">
      <xdr:nvSpPr>
        <xdr:cNvPr id="789" name="テキスト ボックス 788"/>
        <xdr:cNvSpPr txBox="1"/>
      </xdr:nvSpPr>
      <xdr:spPr>
        <a:xfrm>
          <a:off x="20167111" y="952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155062</xdr:rowOff>
    </xdr:from>
    <xdr:to>
      <xdr:col>102</xdr:col>
      <xdr:colOff>114300</xdr:colOff>
      <xdr:row>54</xdr:row>
      <xdr:rowOff>111513</xdr:rowOff>
    </xdr:to>
    <xdr:cxnSp macro="">
      <xdr:nvCxnSpPr>
        <xdr:cNvPr id="790" name="直線コネクタ 789"/>
        <xdr:cNvCxnSpPr/>
      </xdr:nvCxnSpPr>
      <xdr:spPr>
        <a:xfrm>
          <a:off x="18656300" y="9241912"/>
          <a:ext cx="889000" cy="12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117635</xdr:rowOff>
    </xdr:from>
    <xdr:to>
      <xdr:col>102</xdr:col>
      <xdr:colOff>165100</xdr:colOff>
      <xdr:row>55</xdr:row>
      <xdr:rowOff>47785</xdr:rowOff>
    </xdr:to>
    <xdr:sp macro="" textlink="">
      <xdr:nvSpPr>
        <xdr:cNvPr id="791" name="フローチャート: 判断 790"/>
        <xdr:cNvSpPr/>
      </xdr:nvSpPr>
      <xdr:spPr>
        <a:xfrm>
          <a:off x="19494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38912</xdr:rowOff>
    </xdr:from>
    <xdr:ext cx="534377" cy="259045"/>
    <xdr:sp macro="" textlink="">
      <xdr:nvSpPr>
        <xdr:cNvPr id="792" name="テキスト ボックス 791"/>
        <xdr:cNvSpPr txBox="1"/>
      </xdr:nvSpPr>
      <xdr:spPr>
        <a:xfrm>
          <a:off x="19278111" y="94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61262</xdr:rowOff>
    </xdr:from>
    <xdr:to>
      <xdr:col>98</xdr:col>
      <xdr:colOff>38100</xdr:colOff>
      <xdr:row>54</xdr:row>
      <xdr:rowOff>162862</xdr:rowOff>
    </xdr:to>
    <xdr:sp macro="" textlink="">
      <xdr:nvSpPr>
        <xdr:cNvPr id="793" name="フローチャート: 判断 792"/>
        <xdr:cNvSpPr/>
      </xdr:nvSpPr>
      <xdr:spPr>
        <a:xfrm>
          <a:off x="18605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153989</xdr:rowOff>
    </xdr:from>
    <xdr:ext cx="534377" cy="259045"/>
    <xdr:sp macro="" textlink="">
      <xdr:nvSpPr>
        <xdr:cNvPr id="794" name="テキスト ボックス 793"/>
        <xdr:cNvSpPr txBox="1"/>
      </xdr:nvSpPr>
      <xdr:spPr>
        <a:xfrm>
          <a:off x="18389111" y="941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170099</xdr:rowOff>
    </xdr:from>
    <xdr:to>
      <xdr:col>116</xdr:col>
      <xdr:colOff>114300</xdr:colOff>
      <xdr:row>55</xdr:row>
      <xdr:rowOff>100249</xdr:rowOff>
    </xdr:to>
    <xdr:sp macro="" textlink="">
      <xdr:nvSpPr>
        <xdr:cNvPr id="800" name="楕円 799"/>
        <xdr:cNvSpPr/>
      </xdr:nvSpPr>
      <xdr:spPr>
        <a:xfrm>
          <a:off x="22110700" y="942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21526</xdr:rowOff>
    </xdr:from>
    <xdr:ext cx="534377" cy="259045"/>
    <xdr:sp macro="" textlink="">
      <xdr:nvSpPr>
        <xdr:cNvPr id="801" name="貸付金該当値テキスト"/>
        <xdr:cNvSpPr txBox="1"/>
      </xdr:nvSpPr>
      <xdr:spPr>
        <a:xfrm>
          <a:off x="22212300" y="92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130459</xdr:rowOff>
    </xdr:from>
    <xdr:to>
      <xdr:col>112</xdr:col>
      <xdr:colOff>38100</xdr:colOff>
      <xdr:row>55</xdr:row>
      <xdr:rowOff>60609</xdr:rowOff>
    </xdr:to>
    <xdr:sp macro="" textlink="">
      <xdr:nvSpPr>
        <xdr:cNvPr id="802" name="楕円 801"/>
        <xdr:cNvSpPr/>
      </xdr:nvSpPr>
      <xdr:spPr>
        <a:xfrm>
          <a:off x="21272500" y="93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77136</xdr:rowOff>
    </xdr:from>
    <xdr:ext cx="534377" cy="259045"/>
    <xdr:sp macro="" textlink="">
      <xdr:nvSpPr>
        <xdr:cNvPr id="803" name="テキスト ボックス 802"/>
        <xdr:cNvSpPr txBox="1"/>
      </xdr:nvSpPr>
      <xdr:spPr>
        <a:xfrm>
          <a:off x="21056111" y="91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95393</xdr:rowOff>
    </xdr:from>
    <xdr:to>
      <xdr:col>107</xdr:col>
      <xdr:colOff>101600</xdr:colOff>
      <xdr:row>55</xdr:row>
      <xdr:rowOff>25543</xdr:rowOff>
    </xdr:to>
    <xdr:sp macro="" textlink="">
      <xdr:nvSpPr>
        <xdr:cNvPr id="804" name="楕円 803"/>
        <xdr:cNvSpPr/>
      </xdr:nvSpPr>
      <xdr:spPr>
        <a:xfrm>
          <a:off x="20383500" y="935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42070</xdr:rowOff>
    </xdr:from>
    <xdr:ext cx="534377" cy="259045"/>
    <xdr:sp macro="" textlink="">
      <xdr:nvSpPr>
        <xdr:cNvPr id="805" name="テキスト ボックス 804"/>
        <xdr:cNvSpPr txBox="1"/>
      </xdr:nvSpPr>
      <xdr:spPr>
        <a:xfrm>
          <a:off x="20167111" y="912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60713</xdr:rowOff>
    </xdr:from>
    <xdr:to>
      <xdr:col>102</xdr:col>
      <xdr:colOff>165100</xdr:colOff>
      <xdr:row>54</xdr:row>
      <xdr:rowOff>162313</xdr:rowOff>
    </xdr:to>
    <xdr:sp macro="" textlink="">
      <xdr:nvSpPr>
        <xdr:cNvPr id="806" name="楕円 805"/>
        <xdr:cNvSpPr/>
      </xdr:nvSpPr>
      <xdr:spPr>
        <a:xfrm>
          <a:off x="19494500" y="931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7390</xdr:rowOff>
    </xdr:from>
    <xdr:ext cx="534377" cy="259045"/>
    <xdr:sp macro="" textlink="">
      <xdr:nvSpPr>
        <xdr:cNvPr id="807" name="テキスト ボックス 806"/>
        <xdr:cNvSpPr txBox="1"/>
      </xdr:nvSpPr>
      <xdr:spPr>
        <a:xfrm>
          <a:off x="19278111" y="90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104262</xdr:rowOff>
    </xdr:from>
    <xdr:to>
      <xdr:col>98</xdr:col>
      <xdr:colOff>38100</xdr:colOff>
      <xdr:row>54</xdr:row>
      <xdr:rowOff>34412</xdr:rowOff>
    </xdr:to>
    <xdr:sp macro="" textlink="">
      <xdr:nvSpPr>
        <xdr:cNvPr id="808" name="楕円 807"/>
        <xdr:cNvSpPr/>
      </xdr:nvSpPr>
      <xdr:spPr>
        <a:xfrm>
          <a:off x="18605500" y="919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50939</xdr:rowOff>
    </xdr:from>
    <xdr:ext cx="534377" cy="259045"/>
    <xdr:sp macro="" textlink="">
      <xdr:nvSpPr>
        <xdr:cNvPr id="809" name="テキスト ボックス 808"/>
        <xdr:cNvSpPr txBox="1"/>
      </xdr:nvSpPr>
      <xdr:spPr>
        <a:xfrm>
          <a:off x="18389111" y="896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0" name="テキスト ボックス 81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1" name="直線コネクタ 82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2" name="テキスト ボックス 82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3" name="直線コネクタ 82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4" name="テキスト ボックス 82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5" name="直線コネクタ 82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6" name="テキスト ボックス 82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7" name="直線コネクタ 82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28" name="テキスト ボックス 82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0" name="テキスト ボックス 82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65634</xdr:rowOff>
    </xdr:from>
    <xdr:to>
      <xdr:col>116</xdr:col>
      <xdr:colOff>62864</xdr:colOff>
      <xdr:row>77</xdr:row>
      <xdr:rowOff>111170</xdr:rowOff>
    </xdr:to>
    <xdr:cxnSp macro="">
      <xdr:nvCxnSpPr>
        <xdr:cNvPr id="832" name="直線コネクタ 831"/>
        <xdr:cNvCxnSpPr/>
      </xdr:nvCxnSpPr>
      <xdr:spPr>
        <a:xfrm flipV="1">
          <a:off x="22159595" y="12238584"/>
          <a:ext cx="1269" cy="1074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114997</xdr:rowOff>
    </xdr:from>
    <xdr:ext cx="534377" cy="259045"/>
    <xdr:sp macro="" textlink="">
      <xdr:nvSpPr>
        <xdr:cNvPr id="833" name="繰出金最小値テキスト"/>
        <xdr:cNvSpPr txBox="1"/>
      </xdr:nvSpPr>
      <xdr:spPr>
        <a:xfrm>
          <a:off x="22212300" y="1331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111170</xdr:rowOff>
    </xdr:from>
    <xdr:to>
      <xdr:col>116</xdr:col>
      <xdr:colOff>152400</xdr:colOff>
      <xdr:row>77</xdr:row>
      <xdr:rowOff>111170</xdr:rowOff>
    </xdr:to>
    <xdr:cxnSp macro="">
      <xdr:nvCxnSpPr>
        <xdr:cNvPr id="834" name="直線コネクタ 833"/>
        <xdr:cNvCxnSpPr/>
      </xdr:nvCxnSpPr>
      <xdr:spPr>
        <a:xfrm>
          <a:off x="22072600" y="1331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12311</xdr:rowOff>
    </xdr:from>
    <xdr:ext cx="534377" cy="259045"/>
    <xdr:sp macro="" textlink="">
      <xdr:nvSpPr>
        <xdr:cNvPr id="835" name="繰出金最大値テキスト"/>
        <xdr:cNvSpPr txBox="1"/>
      </xdr:nvSpPr>
      <xdr:spPr>
        <a:xfrm>
          <a:off x="22212300" y="120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65634</xdr:rowOff>
    </xdr:from>
    <xdr:to>
      <xdr:col>116</xdr:col>
      <xdr:colOff>152400</xdr:colOff>
      <xdr:row>71</xdr:row>
      <xdr:rowOff>65634</xdr:rowOff>
    </xdr:to>
    <xdr:cxnSp macro="">
      <xdr:nvCxnSpPr>
        <xdr:cNvPr id="836" name="直線コネクタ 835"/>
        <xdr:cNvCxnSpPr/>
      </xdr:nvCxnSpPr>
      <xdr:spPr>
        <a:xfrm>
          <a:off x="22072600" y="122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149805</xdr:rowOff>
    </xdr:from>
    <xdr:to>
      <xdr:col>116</xdr:col>
      <xdr:colOff>63500</xdr:colOff>
      <xdr:row>76</xdr:row>
      <xdr:rowOff>85522</xdr:rowOff>
    </xdr:to>
    <xdr:cxnSp macro="">
      <xdr:nvCxnSpPr>
        <xdr:cNvPr id="837" name="直線コネクタ 836"/>
        <xdr:cNvCxnSpPr/>
      </xdr:nvCxnSpPr>
      <xdr:spPr>
        <a:xfrm>
          <a:off x="21323300" y="13008555"/>
          <a:ext cx="838200" cy="10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122933</xdr:rowOff>
    </xdr:from>
    <xdr:ext cx="534377" cy="259045"/>
    <xdr:sp macro="" textlink="">
      <xdr:nvSpPr>
        <xdr:cNvPr id="838" name="繰出金平均値テキスト"/>
        <xdr:cNvSpPr txBox="1"/>
      </xdr:nvSpPr>
      <xdr:spPr>
        <a:xfrm>
          <a:off x="22212300" y="12638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100056</xdr:rowOff>
    </xdr:from>
    <xdr:to>
      <xdr:col>116</xdr:col>
      <xdr:colOff>114300</xdr:colOff>
      <xdr:row>75</xdr:row>
      <xdr:rowOff>30206</xdr:rowOff>
    </xdr:to>
    <xdr:sp macro="" textlink="">
      <xdr:nvSpPr>
        <xdr:cNvPr id="839" name="フローチャート: 判断 838"/>
        <xdr:cNvSpPr/>
      </xdr:nvSpPr>
      <xdr:spPr>
        <a:xfrm>
          <a:off x="221107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27457</xdr:rowOff>
    </xdr:from>
    <xdr:to>
      <xdr:col>111</xdr:col>
      <xdr:colOff>177800</xdr:colOff>
      <xdr:row>75</xdr:row>
      <xdr:rowOff>149805</xdr:rowOff>
    </xdr:to>
    <xdr:cxnSp macro="">
      <xdr:nvCxnSpPr>
        <xdr:cNvPr id="840" name="直線コネクタ 839"/>
        <xdr:cNvCxnSpPr/>
      </xdr:nvCxnSpPr>
      <xdr:spPr>
        <a:xfrm>
          <a:off x="20434300" y="12886207"/>
          <a:ext cx="889000" cy="12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112217</xdr:rowOff>
    </xdr:from>
    <xdr:to>
      <xdr:col>112</xdr:col>
      <xdr:colOff>38100</xdr:colOff>
      <xdr:row>75</xdr:row>
      <xdr:rowOff>42367</xdr:rowOff>
    </xdr:to>
    <xdr:sp macro="" textlink="">
      <xdr:nvSpPr>
        <xdr:cNvPr id="841" name="フローチャート: 判断 840"/>
        <xdr:cNvSpPr/>
      </xdr:nvSpPr>
      <xdr:spPr>
        <a:xfrm>
          <a:off x="21272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58894</xdr:rowOff>
    </xdr:from>
    <xdr:ext cx="534377" cy="259045"/>
    <xdr:sp macro="" textlink="">
      <xdr:nvSpPr>
        <xdr:cNvPr id="842" name="テキスト ボックス 841"/>
        <xdr:cNvSpPr txBox="1"/>
      </xdr:nvSpPr>
      <xdr:spPr>
        <a:xfrm>
          <a:off x="21056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27457</xdr:rowOff>
    </xdr:from>
    <xdr:to>
      <xdr:col>107</xdr:col>
      <xdr:colOff>50800</xdr:colOff>
      <xdr:row>75</xdr:row>
      <xdr:rowOff>138511</xdr:rowOff>
    </xdr:to>
    <xdr:cxnSp macro="">
      <xdr:nvCxnSpPr>
        <xdr:cNvPr id="843" name="直線コネクタ 842"/>
        <xdr:cNvCxnSpPr/>
      </xdr:nvCxnSpPr>
      <xdr:spPr>
        <a:xfrm flipV="1">
          <a:off x="19545300" y="12886207"/>
          <a:ext cx="889000" cy="11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156291</xdr:rowOff>
    </xdr:from>
    <xdr:to>
      <xdr:col>107</xdr:col>
      <xdr:colOff>101600</xdr:colOff>
      <xdr:row>74</xdr:row>
      <xdr:rowOff>86441</xdr:rowOff>
    </xdr:to>
    <xdr:sp macro="" textlink="">
      <xdr:nvSpPr>
        <xdr:cNvPr id="844" name="フローチャート: 判断 843"/>
        <xdr:cNvSpPr/>
      </xdr:nvSpPr>
      <xdr:spPr>
        <a:xfrm>
          <a:off x="20383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102968</xdr:rowOff>
    </xdr:from>
    <xdr:ext cx="534377" cy="259045"/>
    <xdr:sp macro="" textlink="">
      <xdr:nvSpPr>
        <xdr:cNvPr id="845" name="テキスト ボックス 844"/>
        <xdr:cNvSpPr txBox="1"/>
      </xdr:nvSpPr>
      <xdr:spPr>
        <a:xfrm>
          <a:off x="20167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138511</xdr:rowOff>
    </xdr:from>
    <xdr:to>
      <xdr:col>102</xdr:col>
      <xdr:colOff>114300</xdr:colOff>
      <xdr:row>76</xdr:row>
      <xdr:rowOff>118577</xdr:rowOff>
    </xdr:to>
    <xdr:cxnSp macro="">
      <xdr:nvCxnSpPr>
        <xdr:cNvPr id="846" name="直線コネクタ 845"/>
        <xdr:cNvCxnSpPr/>
      </xdr:nvCxnSpPr>
      <xdr:spPr>
        <a:xfrm flipV="1">
          <a:off x="18656300" y="12997261"/>
          <a:ext cx="889000" cy="15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170602</xdr:rowOff>
    </xdr:from>
    <xdr:to>
      <xdr:col>102</xdr:col>
      <xdr:colOff>165100</xdr:colOff>
      <xdr:row>75</xdr:row>
      <xdr:rowOff>100752</xdr:rowOff>
    </xdr:to>
    <xdr:sp macro="" textlink="">
      <xdr:nvSpPr>
        <xdr:cNvPr id="847" name="フローチャート: 判断 846"/>
        <xdr:cNvSpPr/>
      </xdr:nvSpPr>
      <xdr:spPr>
        <a:xfrm>
          <a:off x="19494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117279</xdr:rowOff>
    </xdr:from>
    <xdr:ext cx="534377" cy="259045"/>
    <xdr:sp macro="" textlink="">
      <xdr:nvSpPr>
        <xdr:cNvPr id="848" name="テキスト ボックス 847"/>
        <xdr:cNvSpPr txBox="1"/>
      </xdr:nvSpPr>
      <xdr:spPr>
        <a:xfrm>
          <a:off x="19278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58039</xdr:rowOff>
    </xdr:from>
    <xdr:to>
      <xdr:col>98</xdr:col>
      <xdr:colOff>38100</xdr:colOff>
      <xdr:row>75</xdr:row>
      <xdr:rowOff>159640</xdr:rowOff>
    </xdr:to>
    <xdr:sp macro="" textlink="">
      <xdr:nvSpPr>
        <xdr:cNvPr id="849" name="フローチャート: 判断 848"/>
        <xdr:cNvSpPr/>
      </xdr:nvSpPr>
      <xdr:spPr>
        <a:xfrm>
          <a:off x="18605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4716</xdr:rowOff>
    </xdr:from>
    <xdr:ext cx="534377" cy="259045"/>
    <xdr:sp macro="" textlink="">
      <xdr:nvSpPr>
        <xdr:cNvPr id="850" name="テキスト ボックス 849"/>
        <xdr:cNvSpPr txBox="1"/>
      </xdr:nvSpPr>
      <xdr:spPr>
        <a:xfrm>
          <a:off x="18389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34722</xdr:rowOff>
    </xdr:from>
    <xdr:to>
      <xdr:col>116</xdr:col>
      <xdr:colOff>114300</xdr:colOff>
      <xdr:row>76</xdr:row>
      <xdr:rowOff>136322</xdr:rowOff>
    </xdr:to>
    <xdr:sp macro="" textlink="">
      <xdr:nvSpPr>
        <xdr:cNvPr id="856" name="楕円 855"/>
        <xdr:cNvSpPr/>
      </xdr:nvSpPr>
      <xdr:spPr>
        <a:xfrm>
          <a:off x="22110700" y="130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13149</xdr:rowOff>
    </xdr:from>
    <xdr:ext cx="534377" cy="259045"/>
    <xdr:sp macro="" textlink="">
      <xdr:nvSpPr>
        <xdr:cNvPr id="857" name="繰出金該当値テキスト"/>
        <xdr:cNvSpPr txBox="1"/>
      </xdr:nvSpPr>
      <xdr:spPr>
        <a:xfrm>
          <a:off x="22212300" y="130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99004</xdr:rowOff>
    </xdr:from>
    <xdr:to>
      <xdr:col>112</xdr:col>
      <xdr:colOff>38100</xdr:colOff>
      <xdr:row>76</xdr:row>
      <xdr:rowOff>29155</xdr:rowOff>
    </xdr:to>
    <xdr:sp macro="" textlink="">
      <xdr:nvSpPr>
        <xdr:cNvPr id="858" name="楕円 857"/>
        <xdr:cNvSpPr/>
      </xdr:nvSpPr>
      <xdr:spPr>
        <a:xfrm>
          <a:off x="21272500" y="129577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20282</xdr:rowOff>
    </xdr:from>
    <xdr:ext cx="534377" cy="259045"/>
    <xdr:sp macro="" textlink="">
      <xdr:nvSpPr>
        <xdr:cNvPr id="859" name="テキスト ボックス 858"/>
        <xdr:cNvSpPr txBox="1"/>
      </xdr:nvSpPr>
      <xdr:spPr>
        <a:xfrm>
          <a:off x="21056111" y="1305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148107</xdr:rowOff>
    </xdr:from>
    <xdr:to>
      <xdr:col>107</xdr:col>
      <xdr:colOff>101600</xdr:colOff>
      <xdr:row>75</xdr:row>
      <xdr:rowOff>78257</xdr:rowOff>
    </xdr:to>
    <xdr:sp macro="" textlink="">
      <xdr:nvSpPr>
        <xdr:cNvPr id="860" name="楕円 859"/>
        <xdr:cNvSpPr/>
      </xdr:nvSpPr>
      <xdr:spPr>
        <a:xfrm>
          <a:off x="20383500" y="1283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69384</xdr:rowOff>
    </xdr:from>
    <xdr:ext cx="534377" cy="259045"/>
    <xdr:sp macro="" textlink="">
      <xdr:nvSpPr>
        <xdr:cNvPr id="861" name="テキスト ボックス 860"/>
        <xdr:cNvSpPr txBox="1"/>
      </xdr:nvSpPr>
      <xdr:spPr>
        <a:xfrm>
          <a:off x="20167111" y="1292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87711</xdr:rowOff>
    </xdr:from>
    <xdr:to>
      <xdr:col>102</xdr:col>
      <xdr:colOff>165100</xdr:colOff>
      <xdr:row>76</xdr:row>
      <xdr:rowOff>17861</xdr:rowOff>
    </xdr:to>
    <xdr:sp macro="" textlink="">
      <xdr:nvSpPr>
        <xdr:cNvPr id="862" name="楕円 861"/>
        <xdr:cNvSpPr/>
      </xdr:nvSpPr>
      <xdr:spPr>
        <a:xfrm>
          <a:off x="19494500" y="129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8988</xdr:rowOff>
    </xdr:from>
    <xdr:ext cx="534377" cy="259045"/>
    <xdr:sp macro="" textlink="">
      <xdr:nvSpPr>
        <xdr:cNvPr id="863" name="テキスト ボックス 862"/>
        <xdr:cNvSpPr txBox="1"/>
      </xdr:nvSpPr>
      <xdr:spPr>
        <a:xfrm>
          <a:off x="19278111" y="130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67777</xdr:rowOff>
    </xdr:from>
    <xdr:to>
      <xdr:col>98</xdr:col>
      <xdr:colOff>38100</xdr:colOff>
      <xdr:row>76</xdr:row>
      <xdr:rowOff>169377</xdr:rowOff>
    </xdr:to>
    <xdr:sp macro="" textlink="">
      <xdr:nvSpPr>
        <xdr:cNvPr id="864" name="楕円 863"/>
        <xdr:cNvSpPr/>
      </xdr:nvSpPr>
      <xdr:spPr>
        <a:xfrm>
          <a:off x="18605500" y="1309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160504</xdr:rowOff>
    </xdr:from>
    <xdr:ext cx="534377" cy="259045"/>
    <xdr:sp macro="" textlink="">
      <xdr:nvSpPr>
        <xdr:cNvPr id="865" name="テキスト ボックス 864"/>
        <xdr:cNvSpPr txBox="1"/>
      </xdr:nvSpPr>
      <xdr:spPr>
        <a:xfrm>
          <a:off x="18389111" y="1319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508,360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主な構成項目である扶助費については、原爆被爆者施策を実施していることなどから、類似団体平均と比較して高い水準で推移している。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また、県費負担教職員制度に係る包括的な権限移譲に伴い人件費が増加している。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年度）に掲げた方策を着実に実行し、コスト縮減等に努めていく。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1,195,327
1,177,084
906.68
611,537,824
607,656,143
2,503,097
325,708,093
1,018,043,307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39</xdr:row>
      <xdr:rowOff>90715</xdr:rowOff>
    </xdr:to>
    <xdr:cxnSp macro="">
      <xdr:nvCxnSpPr>
        <xdr:cNvPr id="58" name="直線コネクタ 57"/>
        <xdr:cNvCxnSpPr/>
      </xdr:nvCxnSpPr>
      <xdr:spPr>
        <a:xfrm flipV="1">
          <a:off x="4633595" y="5335451"/>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90715</xdr:rowOff>
    </xdr:from>
    <xdr:to>
      <xdr:col>24</xdr:col>
      <xdr:colOff>152400</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77651</xdr:rowOff>
    </xdr:from>
    <xdr:to>
      <xdr:col>24</xdr:col>
      <xdr:colOff>63500</xdr:colOff>
      <xdr:row>34</xdr:row>
      <xdr:rowOff>118473</xdr:rowOff>
    </xdr:to>
    <xdr:cxnSp macro="">
      <xdr:nvCxnSpPr>
        <xdr:cNvPr id="63" name="直線コネクタ 62"/>
        <xdr:cNvCxnSpPr/>
      </xdr:nvCxnSpPr>
      <xdr:spPr>
        <a:xfrm>
          <a:off x="3797300" y="590695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106516</xdr:rowOff>
    </xdr:from>
    <xdr:ext cx="469744" cy="259045"/>
    <xdr:sp macro="" textlink="">
      <xdr:nvSpPr>
        <xdr:cNvPr id="64" name="議会費平均値テキスト"/>
        <xdr:cNvSpPr txBox="1"/>
      </xdr:nvSpPr>
      <xdr:spPr>
        <a:xfrm>
          <a:off x="4686300" y="6107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128089</xdr:rowOff>
    </xdr:from>
    <xdr:to>
      <xdr:col>24</xdr:col>
      <xdr:colOff>114300</xdr:colOff>
      <xdr:row>36</xdr:row>
      <xdr:rowOff>58239</xdr:rowOff>
    </xdr:to>
    <xdr:sp macro="" textlink="">
      <xdr:nvSpPr>
        <xdr:cNvPr id="65" name="フローチャート: 判断 64"/>
        <xdr:cNvSpPr/>
      </xdr:nvSpPr>
      <xdr:spPr>
        <a:xfrm>
          <a:off x="45847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141333</xdr:rowOff>
    </xdr:from>
    <xdr:to>
      <xdr:col>19</xdr:col>
      <xdr:colOff>177800</xdr:colOff>
      <xdr:row>34</xdr:row>
      <xdr:rowOff>77651</xdr:rowOff>
    </xdr:to>
    <xdr:cxnSp macro="">
      <xdr:nvCxnSpPr>
        <xdr:cNvPr id="66" name="直線コネクタ 65"/>
        <xdr:cNvCxnSpPr/>
      </xdr:nvCxnSpPr>
      <xdr:spPr>
        <a:xfrm>
          <a:off x="2908300" y="5799183"/>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118292</xdr:rowOff>
    </xdr:from>
    <xdr:to>
      <xdr:col>20</xdr:col>
      <xdr:colOff>38100</xdr:colOff>
      <xdr:row>36</xdr:row>
      <xdr:rowOff>48442</xdr:rowOff>
    </xdr:to>
    <xdr:sp macro="" textlink="">
      <xdr:nvSpPr>
        <xdr:cNvPr id="67" name="フローチャート: 判断 66"/>
        <xdr:cNvSpPr/>
      </xdr:nvSpPr>
      <xdr:spPr>
        <a:xfrm>
          <a:off x="3746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39569</xdr:rowOff>
    </xdr:from>
    <xdr:ext cx="469744" cy="259045"/>
    <xdr:sp macro="" textlink="">
      <xdr:nvSpPr>
        <xdr:cNvPr id="68" name="テキスト ボックス 67"/>
        <xdr:cNvSpPr txBox="1"/>
      </xdr:nvSpPr>
      <xdr:spPr>
        <a:xfrm>
          <a:off x="3562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141333</xdr:rowOff>
    </xdr:from>
    <xdr:to>
      <xdr:col>15</xdr:col>
      <xdr:colOff>50800</xdr:colOff>
      <xdr:row>34</xdr:row>
      <xdr:rowOff>103777</xdr:rowOff>
    </xdr:to>
    <xdr:cxnSp macro="">
      <xdr:nvCxnSpPr>
        <xdr:cNvPr id="69" name="直線コネクタ 68"/>
        <xdr:cNvCxnSpPr/>
      </xdr:nvCxnSpPr>
      <xdr:spPr>
        <a:xfrm flipV="1">
          <a:off x="2019300" y="5799183"/>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39914</xdr:rowOff>
    </xdr:from>
    <xdr:to>
      <xdr:col>15</xdr:col>
      <xdr:colOff>101600</xdr:colOff>
      <xdr:row>35</xdr:row>
      <xdr:rowOff>141514</xdr:rowOff>
    </xdr:to>
    <xdr:sp macro="" textlink="">
      <xdr:nvSpPr>
        <xdr:cNvPr id="70" name="フローチャート: 判断 69"/>
        <xdr:cNvSpPr/>
      </xdr:nvSpPr>
      <xdr:spPr>
        <a:xfrm>
          <a:off x="2857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132641</xdr:rowOff>
    </xdr:from>
    <xdr:ext cx="469744" cy="259045"/>
    <xdr:sp macro="" textlink="">
      <xdr:nvSpPr>
        <xdr:cNvPr id="71" name="テキスト ボックス 70"/>
        <xdr:cNvSpPr txBox="1"/>
      </xdr:nvSpPr>
      <xdr:spPr>
        <a:xfrm>
          <a:off x="2673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103777</xdr:rowOff>
    </xdr:from>
    <xdr:to>
      <xdr:col>10</xdr:col>
      <xdr:colOff>114300</xdr:colOff>
      <xdr:row>34</xdr:row>
      <xdr:rowOff>107043</xdr:rowOff>
    </xdr:to>
    <xdr:cxnSp macro="">
      <xdr:nvCxnSpPr>
        <xdr:cNvPr id="72" name="直線コネクタ 71"/>
        <xdr:cNvCxnSpPr/>
      </xdr:nvCxnSpPr>
      <xdr:spPr>
        <a:xfrm flipV="1">
          <a:off x="1130300" y="59330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95431</xdr:rowOff>
    </xdr:from>
    <xdr:to>
      <xdr:col>10</xdr:col>
      <xdr:colOff>165100</xdr:colOff>
      <xdr:row>36</xdr:row>
      <xdr:rowOff>25581</xdr:rowOff>
    </xdr:to>
    <xdr:sp macro="" textlink="">
      <xdr:nvSpPr>
        <xdr:cNvPr id="73" name="フローチャート: 判断 72"/>
        <xdr:cNvSpPr/>
      </xdr:nvSpPr>
      <xdr:spPr>
        <a:xfrm>
          <a:off x="1968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16708</xdr:rowOff>
    </xdr:from>
    <xdr:ext cx="469744" cy="259045"/>
    <xdr:sp macro="" textlink="">
      <xdr:nvSpPr>
        <xdr:cNvPr id="74" name="テキスト ボックス 73"/>
        <xdr:cNvSpPr txBox="1"/>
      </xdr:nvSpPr>
      <xdr:spPr>
        <a:xfrm>
          <a:off x="1784428"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123190</xdr:rowOff>
    </xdr:from>
    <xdr:to>
      <xdr:col>6</xdr:col>
      <xdr:colOff>38100</xdr:colOff>
      <xdr:row>36</xdr:row>
      <xdr:rowOff>53340</xdr:rowOff>
    </xdr:to>
    <xdr:sp macro="" textlink="">
      <xdr:nvSpPr>
        <xdr:cNvPr id="75" name="フローチャート: 判断 74"/>
        <xdr:cNvSpPr/>
      </xdr:nvSpPr>
      <xdr:spPr>
        <a:xfrm>
          <a:off x="1079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44467</xdr:rowOff>
    </xdr:from>
    <xdr:ext cx="469744" cy="259045"/>
    <xdr:sp macro="" textlink="">
      <xdr:nvSpPr>
        <xdr:cNvPr id="76" name="テキスト ボックス 75"/>
        <xdr:cNvSpPr txBox="1"/>
      </xdr:nvSpPr>
      <xdr:spPr>
        <a:xfrm>
          <a:off x="895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67673</xdr:rowOff>
    </xdr:from>
    <xdr:to>
      <xdr:col>24</xdr:col>
      <xdr:colOff>114300</xdr:colOff>
      <xdr:row>34</xdr:row>
      <xdr:rowOff>169273</xdr:rowOff>
    </xdr:to>
    <xdr:sp macro="" textlink="">
      <xdr:nvSpPr>
        <xdr:cNvPr id="82" name="楕円 81"/>
        <xdr:cNvSpPr/>
      </xdr:nvSpPr>
      <xdr:spPr>
        <a:xfrm>
          <a:off x="4584700" y="58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90550</xdr:rowOff>
    </xdr:from>
    <xdr:ext cx="469744" cy="259045"/>
    <xdr:sp macro="" textlink="">
      <xdr:nvSpPr>
        <xdr:cNvPr id="83" name="議会費該当値テキスト"/>
        <xdr:cNvSpPr txBox="1"/>
      </xdr:nvSpPr>
      <xdr:spPr>
        <a:xfrm>
          <a:off x="4686300" y="574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26851</xdr:rowOff>
    </xdr:from>
    <xdr:to>
      <xdr:col>20</xdr:col>
      <xdr:colOff>38100</xdr:colOff>
      <xdr:row>34</xdr:row>
      <xdr:rowOff>128451</xdr:rowOff>
    </xdr:to>
    <xdr:sp macro="" textlink="">
      <xdr:nvSpPr>
        <xdr:cNvPr id="84" name="楕円 83"/>
        <xdr:cNvSpPr/>
      </xdr:nvSpPr>
      <xdr:spPr>
        <a:xfrm>
          <a:off x="3746500" y="5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144978</xdr:rowOff>
    </xdr:from>
    <xdr:ext cx="469744" cy="259045"/>
    <xdr:sp macro="" textlink="">
      <xdr:nvSpPr>
        <xdr:cNvPr id="85" name="テキスト ボックス 84"/>
        <xdr:cNvSpPr txBox="1"/>
      </xdr:nvSpPr>
      <xdr:spPr>
        <a:xfrm>
          <a:off x="3562428" y="563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90533</xdr:rowOff>
    </xdr:from>
    <xdr:to>
      <xdr:col>15</xdr:col>
      <xdr:colOff>101600</xdr:colOff>
      <xdr:row>34</xdr:row>
      <xdr:rowOff>20683</xdr:rowOff>
    </xdr:to>
    <xdr:sp macro="" textlink="">
      <xdr:nvSpPr>
        <xdr:cNvPr id="86" name="楕円 85"/>
        <xdr:cNvSpPr/>
      </xdr:nvSpPr>
      <xdr:spPr>
        <a:xfrm>
          <a:off x="2857500" y="5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37210</xdr:rowOff>
    </xdr:from>
    <xdr:ext cx="469744" cy="259045"/>
    <xdr:sp macro="" textlink="">
      <xdr:nvSpPr>
        <xdr:cNvPr id="87" name="テキスト ボックス 86"/>
        <xdr:cNvSpPr txBox="1"/>
      </xdr:nvSpPr>
      <xdr:spPr>
        <a:xfrm>
          <a:off x="2673428" y="552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52977</xdr:rowOff>
    </xdr:from>
    <xdr:to>
      <xdr:col>10</xdr:col>
      <xdr:colOff>165100</xdr:colOff>
      <xdr:row>34</xdr:row>
      <xdr:rowOff>154577</xdr:rowOff>
    </xdr:to>
    <xdr:sp macro="" textlink="">
      <xdr:nvSpPr>
        <xdr:cNvPr id="88" name="楕円 87"/>
        <xdr:cNvSpPr/>
      </xdr:nvSpPr>
      <xdr:spPr>
        <a:xfrm>
          <a:off x="1968500" y="58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171104</xdr:rowOff>
    </xdr:from>
    <xdr:ext cx="469744" cy="259045"/>
    <xdr:sp macro="" textlink="">
      <xdr:nvSpPr>
        <xdr:cNvPr id="89" name="テキスト ボックス 88"/>
        <xdr:cNvSpPr txBox="1"/>
      </xdr:nvSpPr>
      <xdr:spPr>
        <a:xfrm>
          <a:off x="1784428" y="56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56243</xdr:rowOff>
    </xdr:from>
    <xdr:to>
      <xdr:col>6</xdr:col>
      <xdr:colOff>38100</xdr:colOff>
      <xdr:row>34</xdr:row>
      <xdr:rowOff>157843</xdr:rowOff>
    </xdr:to>
    <xdr:sp macro="" textlink="">
      <xdr:nvSpPr>
        <xdr:cNvPr id="90" name="楕円 89"/>
        <xdr:cNvSpPr/>
      </xdr:nvSpPr>
      <xdr:spPr>
        <a:xfrm>
          <a:off x="1079500" y="588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2920</xdr:rowOff>
    </xdr:from>
    <xdr:ext cx="469744" cy="259045"/>
    <xdr:sp macro="" textlink="">
      <xdr:nvSpPr>
        <xdr:cNvPr id="91" name="テキスト ボックス 90"/>
        <xdr:cNvSpPr txBox="1"/>
      </xdr:nvSpPr>
      <xdr:spPr>
        <a:xfrm>
          <a:off x="895428" y="566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113457</xdr:rowOff>
    </xdr:from>
    <xdr:to>
      <xdr:col>24</xdr:col>
      <xdr:colOff>62865</xdr:colOff>
      <xdr:row>58</xdr:row>
      <xdr:rowOff>15067</xdr:rowOff>
    </xdr:to>
    <xdr:cxnSp macro="">
      <xdr:nvCxnSpPr>
        <xdr:cNvPr id="114" name="直線コネクタ 113"/>
        <xdr:cNvCxnSpPr/>
      </xdr:nvCxnSpPr>
      <xdr:spPr>
        <a:xfrm flipV="1">
          <a:off x="4633595" y="9028857"/>
          <a:ext cx="1270" cy="93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18894</xdr:rowOff>
    </xdr:from>
    <xdr:ext cx="534377" cy="259045"/>
    <xdr:sp macro="" textlink="">
      <xdr:nvSpPr>
        <xdr:cNvPr id="115" name="総務費最小値テキスト"/>
        <xdr:cNvSpPr txBox="1"/>
      </xdr:nvSpPr>
      <xdr:spPr>
        <a:xfrm>
          <a:off x="4686300" y="996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15067</xdr:rowOff>
    </xdr:from>
    <xdr:to>
      <xdr:col>24</xdr:col>
      <xdr:colOff>152400</xdr:colOff>
      <xdr:row>58</xdr:row>
      <xdr:rowOff>15067</xdr:rowOff>
    </xdr:to>
    <xdr:cxnSp macro="">
      <xdr:nvCxnSpPr>
        <xdr:cNvPr id="116" name="直線コネクタ 115"/>
        <xdr:cNvCxnSpPr/>
      </xdr:nvCxnSpPr>
      <xdr:spPr>
        <a:xfrm>
          <a:off x="4546600" y="995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60134</xdr:rowOff>
    </xdr:from>
    <xdr:ext cx="534377" cy="259045"/>
    <xdr:sp macro="" textlink="">
      <xdr:nvSpPr>
        <xdr:cNvPr id="117" name="総務費最大値テキスト"/>
        <xdr:cNvSpPr txBox="1"/>
      </xdr:nvSpPr>
      <xdr:spPr>
        <a:xfrm>
          <a:off x="4686300" y="880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113457</xdr:rowOff>
    </xdr:from>
    <xdr:to>
      <xdr:col>24</xdr:col>
      <xdr:colOff>152400</xdr:colOff>
      <xdr:row>52</xdr:row>
      <xdr:rowOff>113457</xdr:rowOff>
    </xdr:to>
    <xdr:cxnSp macro="">
      <xdr:nvCxnSpPr>
        <xdr:cNvPr id="118" name="直線コネクタ 117"/>
        <xdr:cNvCxnSpPr/>
      </xdr:nvCxnSpPr>
      <xdr:spPr>
        <a:xfrm>
          <a:off x="4546600" y="902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20051</xdr:rowOff>
    </xdr:from>
    <xdr:to>
      <xdr:col>24</xdr:col>
      <xdr:colOff>63500</xdr:colOff>
      <xdr:row>57</xdr:row>
      <xdr:rowOff>73315</xdr:rowOff>
    </xdr:to>
    <xdr:cxnSp macro="">
      <xdr:nvCxnSpPr>
        <xdr:cNvPr id="119" name="直線コネクタ 118"/>
        <xdr:cNvCxnSpPr/>
      </xdr:nvCxnSpPr>
      <xdr:spPr>
        <a:xfrm>
          <a:off x="3797300" y="9792701"/>
          <a:ext cx="8382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112966</xdr:rowOff>
    </xdr:from>
    <xdr:ext cx="534377" cy="259045"/>
    <xdr:sp macro="" textlink="">
      <xdr:nvSpPr>
        <xdr:cNvPr id="120" name="総務費平均値テキスト"/>
        <xdr:cNvSpPr txBox="1"/>
      </xdr:nvSpPr>
      <xdr:spPr>
        <a:xfrm>
          <a:off x="4686300" y="9371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90089</xdr:rowOff>
    </xdr:from>
    <xdr:to>
      <xdr:col>24</xdr:col>
      <xdr:colOff>114300</xdr:colOff>
      <xdr:row>56</xdr:row>
      <xdr:rowOff>20239</xdr:rowOff>
    </xdr:to>
    <xdr:sp macro="" textlink="">
      <xdr:nvSpPr>
        <xdr:cNvPr id="121" name="フローチャート: 判断 120"/>
        <xdr:cNvSpPr/>
      </xdr:nvSpPr>
      <xdr:spPr>
        <a:xfrm>
          <a:off x="45847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20051</xdr:rowOff>
    </xdr:from>
    <xdr:to>
      <xdr:col>19</xdr:col>
      <xdr:colOff>177800</xdr:colOff>
      <xdr:row>57</xdr:row>
      <xdr:rowOff>22702</xdr:rowOff>
    </xdr:to>
    <xdr:cxnSp macro="">
      <xdr:nvCxnSpPr>
        <xdr:cNvPr id="122" name="直線コネクタ 121"/>
        <xdr:cNvCxnSpPr/>
      </xdr:nvCxnSpPr>
      <xdr:spPr>
        <a:xfrm flipV="1">
          <a:off x="2908300" y="9792701"/>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118756</xdr:rowOff>
    </xdr:from>
    <xdr:to>
      <xdr:col>20</xdr:col>
      <xdr:colOff>38100</xdr:colOff>
      <xdr:row>56</xdr:row>
      <xdr:rowOff>48906</xdr:rowOff>
    </xdr:to>
    <xdr:sp macro="" textlink="">
      <xdr:nvSpPr>
        <xdr:cNvPr id="123" name="フローチャート: 判断 122"/>
        <xdr:cNvSpPr/>
      </xdr:nvSpPr>
      <xdr:spPr>
        <a:xfrm>
          <a:off x="3746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65433</xdr:rowOff>
    </xdr:from>
    <xdr:ext cx="534377" cy="259045"/>
    <xdr:sp macro="" textlink="">
      <xdr:nvSpPr>
        <xdr:cNvPr id="124" name="テキスト ボックス 123"/>
        <xdr:cNvSpPr txBox="1"/>
      </xdr:nvSpPr>
      <xdr:spPr>
        <a:xfrm>
          <a:off x="3530111" y="93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22702</xdr:rowOff>
    </xdr:from>
    <xdr:to>
      <xdr:col>15</xdr:col>
      <xdr:colOff>50800</xdr:colOff>
      <xdr:row>57</xdr:row>
      <xdr:rowOff>112360</xdr:rowOff>
    </xdr:to>
    <xdr:cxnSp macro="">
      <xdr:nvCxnSpPr>
        <xdr:cNvPr id="125" name="直線コネクタ 124"/>
        <xdr:cNvCxnSpPr/>
      </xdr:nvCxnSpPr>
      <xdr:spPr>
        <a:xfrm flipV="1">
          <a:off x="2019300" y="9795352"/>
          <a:ext cx="889000" cy="8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21737</xdr:rowOff>
    </xdr:from>
    <xdr:to>
      <xdr:col>15</xdr:col>
      <xdr:colOff>101600</xdr:colOff>
      <xdr:row>55</xdr:row>
      <xdr:rowOff>123337</xdr:rowOff>
    </xdr:to>
    <xdr:sp macro="" textlink="">
      <xdr:nvSpPr>
        <xdr:cNvPr id="126" name="フローチャート: 判断 125"/>
        <xdr:cNvSpPr/>
      </xdr:nvSpPr>
      <xdr:spPr>
        <a:xfrm>
          <a:off x="2857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139864</xdr:rowOff>
    </xdr:from>
    <xdr:ext cx="534377" cy="259045"/>
    <xdr:sp macro="" textlink="">
      <xdr:nvSpPr>
        <xdr:cNvPr id="127" name="テキスト ボックス 126"/>
        <xdr:cNvSpPr txBox="1"/>
      </xdr:nvSpPr>
      <xdr:spPr>
        <a:xfrm>
          <a:off x="2641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24440</xdr:rowOff>
    </xdr:from>
    <xdr:to>
      <xdr:col>10</xdr:col>
      <xdr:colOff>114300</xdr:colOff>
      <xdr:row>57</xdr:row>
      <xdr:rowOff>112360</xdr:rowOff>
    </xdr:to>
    <xdr:cxnSp macro="">
      <xdr:nvCxnSpPr>
        <xdr:cNvPr id="128" name="直線コネクタ 127"/>
        <xdr:cNvCxnSpPr/>
      </xdr:nvCxnSpPr>
      <xdr:spPr>
        <a:xfrm>
          <a:off x="1130300" y="9797090"/>
          <a:ext cx="889000" cy="8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53101</xdr:rowOff>
    </xdr:from>
    <xdr:to>
      <xdr:col>10</xdr:col>
      <xdr:colOff>165100</xdr:colOff>
      <xdr:row>55</xdr:row>
      <xdr:rowOff>154701</xdr:rowOff>
    </xdr:to>
    <xdr:sp macro="" textlink="">
      <xdr:nvSpPr>
        <xdr:cNvPr id="129" name="フローチャート: 判断 128"/>
        <xdr:cNvSpPr/>
      </xdr:nvSpPr>
      <xdr:spPr>
        <a:xfrm>
          <a:off x="1968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171228</xdr:rowOff>
    </xdr:from>
    <xdr:ext cx="534377" cy="259045"/>
    <xdr:sp macro="" textlink="">
      <xdr:nvSpPr>
        <xdr:cNvPr id="130" name="テキスト ボックス 129"/>
        <xdr:cNvSpPr txBox="1"/>
      </xdr:nvSpPr>
      <xdr:spPr>
        <a:xfrm>
          <a:off x="1752111" y="9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103713</xdr:rowOff>
    </xdr:from>
    <xdr:to>
      <xdr:col>6</xdr:col>
      <xdr:colOff>38100</xdr:colOff>
      <xdr:row>54</xdr:row>
      <xdr:rowOff>33863</xdr:rowOff>
    </xdr:to>
    <xdr:sp macro="" textlink="">
      <xdr:nvSpPr>
        <xdr:cNvPr id="131" name="フローチャート: 判断 130"/>
        <xdr:cNvSpPr/>
      </xdr:nvSpPr>
      <xdr:spPr>
        <a:xfrm>
          <a:off x="1079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50390</xdr:rowOff>
    </xdr:from>
    <xdr:ext cx="534377" cy="259045"/>
    <xdr:sp macro="" textlink="">
      <xdr:nvSpPr>
        <xdr:cNvPr id="132" name="テキスト ボックス 131"/>
        <xdr:cNvSpPr txBox="1"/>
      </xdr:nvSpPr>
      <xdr:spPr>
        <a:xfrm>
          <a:off x="863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22515</xdr:rowOff>
    </xdr:from>
    <xdr:to>
      <xdr:col>24</xdr:col>
      <xdr:colOff>114300</xdr:colOff>
      <xdr:row>57</xdr:row>
      <xdr:rowOff>124115</xdr:rowOff>
    </xdr:to>
    <xdr:sp macro="" textlink="">
      <xdr:nvSpPr>
        <xdr:cNvPr id="138" name="楕円 137"/>
        <xdr:cNvSpPr/>
      </xdr:nvSpPr>
      <xdr:spPr>
        <a:xfrm>
          <a:off x="4584700" y="97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108892</xdr:rowOff>
    </xdr:from>
    <xdr:ext cx="534377" cy="259045"/>
    <xdr:sp macro="" textlink="">
      <xdr:nvSpPr>
        <xdr:cNvPr id="139" name="総務費該当値テキスト"/>
        <xdr:cNvSpPr txBox="1"/>
      </xdr:nvSpPr>
      <xdr:spPr>
        <a:xfrm>
          <a:off x="4686300" y="971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140701</xdr:rowOff>
    </xdr:from>
    <xdr:to>
      <xdr:col>20</xdr:col>
      <xdr:colOff>38100</xdr:colOff>
      <xdr:row>57</xdr:row>
      <xdr:rowOff>70851</xdr:rowOff>
    </xdr:to>
    <xdr:sp macro="" textlink="">
      <xdr:nvSpPr>
        <xdr:cNvPr id="140" name="楕円 139"/>
        <xdr:cNvSpPr/>
      </xdr:nvSpPr>
      <xdr:spPr>
        <a:xfrm>
          <a:off x="3746500" y="97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61978</xdr:rowOff>
    </xdr:from>
    <xdr:ext cx="534377" cy="259045"/>
    <xdr:sp macro="" textlink="">
      <xdr:nvSpPr>
        <xdr:cNvPr id="141" name="テキスト ボックス 140"/>
        <xdr:cNvSpPr txBox="1"/>
      </xdr:nvSpPr>
      <xdr:spPr>
        <a:xfrm>
          <a:off x="3530111" y="983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143352</xdr:rowOff>
    </xdr:from>
    <xdr:to>
      <xdr:col>15</xdr:col>
      <xdr:colOff>101600</xdr:colOff>
      <xdr:row>57</xdr:row>
      <xdr:rowOff>73502</xdr:rowOff>
    </xdr:to>
    <xdr:sp macro="" textlink="">
      <xdr:nvSpPr>
        <xdr:cNvPr id="142" name="楕円 141"/>
        <xdr:cNvSpPr/>
      </xdr:nvSpPr>
      <xdr:spPr>
        <a:xfrm>
          <a:off x="2857500" y="97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64629</xdr:rowOff>
    </xdr:from>
    <xdr:ext cx="534377" cy="259045"/>
    <xdr:sp macro="" textlink="">
      <xdr:nvSpPr>
        <xdr:cNvPr id="143" name="テキスト ボックス 142"/>
        <xdr:cNvSpPr txBox="1"/>
      </xdr:nvSpPr>
      <xdr:spPr>
        <a:xfrm>
          <a:off x="2641111" y="983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61560</xdr:rowOff>
    </xdr:from>
    <xdr:to>
      <xdr:col>10</xdr:col>
      <xdr:colOff>165100</xdr:colOff>
      <xdr:row>57</xdr:row>
      <xdr:rowOff>163160</xdr:rowOff>
    </xdr:to>
    <xdr:sp macro="" textlink="">
      <xdr:nvSpPr>
        <xdr:cNvPr id="144" name="楕円 143"/>
        <xdr:cNvSpPr/>
      </xdr:nvSpPr>
      <xdr:spPr>
        <a:xfrm>
          <a:off x="1968500" y="983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154287</xdr:rowOff>
    </xdr:from>
    <xdr:ext cx="534377" cy="259045"/>
    <xdr:sp macro="" textlink="">
      <xdr:nvSpPr>
        <xdr:cNvPr id="145" name="テキスト ボックス 144"/>
        <xdr:cNvSpPr txBox="1"/>
      </xdr:nvSpPr>
      <xdr:spPr>
        <a:xfrm>
          <a:off x="1752111" y="992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145090</xdr:rowOff>
    </xdr:from>
    <xdr:to>
      <xdr:col>6</xdr:col>
      <xdr:colOff>38100</xdr:colOff>
      <xdr:row>57</xdr:row>
      <xdr:rowOff>75240</xdr:rowOff>
    </xdr:to>
    <xdr:sp macro="" textlink="">
      <xdr:nvSpPr>
        <xdr:cNvPr id="146" name="楕円 145"/>
        <xdr:cNvSpPr/>
      </xdr:nvSpPr>
      <xdr:spPr>
        <a:xfrm>
          <a:off x="1079500" y="97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66367</xdr:rowOff>
    </xdr:from>
    <xdr:ext cx="534377" cy="259045"/>
    <xdr:sp macro="" textlink="">
      <xdr:nvSpPr>
        <xdr:cNvPr id="147" name="テキスト ボックス 146"/>
        <xdr:cNvSpPr txBox="1"/>
      </xdr:nvSpPr>
      <xdr:spPr>
        <a:xfrm>
          <a:off x="863111" y="983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143390</xdr:rowOff>
    </xdr:from>
    <xdr:to>
      <xdr:col>24</xdr:col>
      <xdr:colOff>62865</xdr:colOff>
      <xdr:row>79</xdr:row>
      <xdr:rowOff>30048</xdr:rowOff>
    </xdr:to>
    <xdr:cxnSp macro="">
      <xdr:nvCxnSpPr>
        <xdr:cNvPr id="174" name="直線コネクタ 173"/>
        <xdr:cNvCxnSpPr/>
      </xdr:nvCxnSpPr>
      <xdr:spPr>
        <a:xfrm flipV="1">
          <a:off x="4633595" y="11973440"/>
          <a:ext cx="1270" cy="160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33875</xdr:rowOff>
    </xdr:from>
    <xdr:ext cx="599010" cy="259045"/>
    <xdr:sp macro="" textlink="">
      <xdr:nvSpPr>
        <xdr:cNvPr id="175" name="民生費最小値テキスト"/>
        <xdr:cNvSpPr txBox="1"/>
      </xdr:nvSpPr>
      <xdr:spPr>
        <a:xfrm>
          <a:off x="4686300" y="1357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30048</xdr:rowOff>
    </xdr:from>
    <xdr:to>
      <xdr:col>24</xdr:col>
      <xdr:colOff>152400</xdr:colOff>
      <xdr:row>79</xdr:row>
      <xdr:rowOff>30048</xdr:rowOff>
    </xdr:to>
    <xdr:cxnSp macro="">
      <xdr:nvCxnSpPr>
        <xdr:cNvPr id="176" name="直線コネクタ 175"/>
        <xdr:cNvCxnSpPr/>
      </xdr:nvCxnSpPr>
      <xdr:spPr>
        <a:xfrm>
          <a:off x="4546600" y="1357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90067</xdr:rowOff>
    </xdr:from>
    <xdr:ext cx="599010" cy="259045"/>
    <xdr:sp macro="" textlink="">
      <xdr:nvSpPr>
        <xdr:cNvPr id="177" name="民生費最大値テキスト"/>
        <xdr:cNvSpPr txBox="1"/>
      </xdr:nvSpPr>
      <xdr:spPr>
        <a:xfrm>
          <a:off x="4686300" y="1174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143390</xdr:rowOff>
    </xdr:from>
    <xdr:to>
      <xdr:col>24</xdr:col>
      <xdr:colOff>152400</xdr:colOff>
      <xdr:row>69</xdr:row>
      <xdr:rowOff>143390</xdr:rowOff>
    </xdr:to>
    <xdr:cxnSp macro="">
      <xdr:nvCxnSpPr>
        <xdr:cNvPr id="178" name="直線コネクタ 177"/>
        <xdr:cNvCxnSpPr/>
      </xdr:nvCxnSpPr>
      <xdr:spPr>
        <a:xfrm>
          <a:off x="4546600" y="1197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76552</xdr:rowOff>
    </xdr:from>
    <xdr:to>
      <xdr:col>24</xdr:col>
      <xdr:colOff>63500</xdr:colOff>
      <xdr:row>76</xdr:row>
      <xdr:rowOff>82789</xdr:rowOff>
    </xdr:to>
    <xdr:cxnSp macro="">
      <xdr:nvCxnSpPr>
        <xdr:cNvPr id="179" name="直線コネクタ 178"/>
        <xdr:cNvCxnSpPr/>
      </xdr:nvCxnSpPr>
      <xdr:spPr>
        <a:xfrm flipV="1">
          <a:off x="3797300" y="13106752"/>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19640</xdr:rowOff>
    </xdr:from>
    <xdr:ext cx="599010" cy="259045"/>
    <xdr:sp macro="" textlink="">
      <xdr:nvSpPr>
        <xdr:cNvPr id="180" name="民生費平均値テキスト"/>
        <xdr:cNvSpPr txBox="1"/>
      </xdr:nvSpPr>
      <xdr:spPr>
        <a:xfrm>
          <a:off x="4686300" y="12706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168213</xdr:rowOff>
    </xdr:from>
    <xdr:to>
      <xdr:col>24</xdr:col>
      <xdr:colOff>114300</xdr:colOff>
      <xdr:row>75</xdr:row>
      <xdr:rowOff>98363</xdr:rowOff>
    </xdr:to>
    <xdr:sp macro="" textlink="">
      <xdr:nvSpPr>
        <xdr:cNvPr id="181" name="フローチャート: 判断 180"/>
        <xdr:cNvSpPr/>
      </xdr:nvSpPr>
      <xdr:spPr>
        <a:xfrm>
          <a:off x="45847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82789</xdr:rowOff>
    </xdr:from>
    <xdr:to>
      <xdr:col>19</xdr:col>
      <xdr:colOff>177800</xdr:colOff>
      <xdr:row>76</xdr:row>
      <xdr:rowOff>128445</xdr:rowOff>
    </xdr:to>
    <xdr:cxnSp macro="">
      <xdr:nvCxnSpPr>
        <xdr:cNvPr id="182" name="直線コネクタ 181"/>
        <xdr:cNvCxnSpPr/>
      </xdr:nvCxnSpPr>
      <xdr:spPr>
        <a:xfrm flipV="1">
          <a:off x="2908300" y="13112989"/>
          <a:ext cx="889000" cy="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27831</xdr:rowOff>
    </xdr:from>
    <xdr:to>
      <xdr:col>20</xdr:col>
      <xdr:colOff>38100</xdr:colOff>
      <xdr:row>75</xdr:row>
      <xdr:rowOff>129431</xdr:rowOff>
    </xdr:to>
    <xdr:sp macro="" textlink="">
      <xdr:nvSpPr>
        <xdr:cNvPr id="183" name="フローチャート: 判断 182"/>
        <xdr:cNvSpPr/>
      </xdr:nvSpPr>
      <xdr:spPr>
        <a:xfrm>
          <a:off x="3746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145958</xdr:rowOff>
    </xdr:from>
    <xdr:ext cx="599010" cy="259045"/>
    <xdr:sp macro="" textlink="">
      <xdr:nvSpPr>
        <xdr:cNvPr id="184" name="テキスト ボックス 183"/>
        <xdr:cNvSpPr txBox="1"/>
      </xdr:nvSpPr>
      <xdr:spPr>
        <a:xfrm>
          <a:off x="3497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128445</xdr:rowOff>
    </xdr:from>
    <xdr:to>
      <xdr:col>15</xdr:col>
      <xdr:colOff>50800</xdr:colOff>
      <xdr:row>76</xdr:row>
      <xdr:rowOff>143411</xdr:rowOff>
    </xdr:to>
    <xdr:cxnSp macro="">
      <xdr:nvCxnSpPr>
        <xdr:cNvPr id="185" name="直線コネクタ 184"/>
        <xdr:cNvCxnSpPr/>
      </xdr:nvCxnSpPr>
      <xdr:spPr>
        <a:xfrm flipV="1">
          <a:off x="2019300" y="13158645"/>
          <a:ext cx="889000" cy="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97761</xdr:rowOff>
    </xdr:from>
    <xdr:to>
      <xdr:col>15</xdr:col>
      <xdr:colOff>101600</xdr:colOff>
      <xdr:row>76</xdr:row>
      <xdr:rowOff>27911</xdr:rowOff>
    </xdr:to>
    <xdr:sp macro="" textlink="">
      <xdr:nvSpPr>
        <xdr:cNvPr id="186" name="フローチャート: 判断 185"/>
        <xdr:cNvSpPr/>
      </xdr:nvSpPr>
      <xdr:spPr>
        <a:xfrm>
          <a:off x="2857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44438</xdr:rowOff>
    </xdr:from>
    <xdr:ext cx="599010" cy="259045"/>
    <xdr:sp macro="" textlink="">
      <xdr:nvSpPr>
        <xdr:cNvPr id="187" name="テキスト ボックス 186"/>
        <xdr:cNvSpPr txBox="1"/>
      </xdr:nvSpPr>
      <xdr:spPr>
        <a:xfrm>
          <a:off x="2608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143411</xdr:rowOff>
    </xdr:from>
    <xdr:to>
      <xdr:col>10</xdr:col>
      <xdr:colOff>114300</xdr:colOff>
      <xdr:row>77</xdr:row>
      <xdr:rowOff>91182</xdr:rowOff>
    </xdr:to>
    <xdr:cxnSp macro="">
      <xdr:nvCxnSpPr>
        <xdr:cNvPr id="188" name="直線コネクタ 187"/>
        <xdr:cNvCxnSpPr/>
      </xdr:nvCxnSpPr>
      <xdr:spPr>
        <a:xfrm flipV="1">
          <a:off x="1130300" y="13173611"/>
          <a:ext cx="889000" cy="1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147650</xdr:rowOff>
    </xdr:from>
    <xdr:to>
      <xdr:col>10</xdr:col>
      <xdr:colOff>165100</xdr:colOff>
      <xdr:row>76</xdr:row>
      <xdr:rowOff>77800</xdr:rowOff>
    </xdr:to>
    <xdr:sp macro="" textlink="">
      <xdr:nvSpPr>
        <xdr:cNvPr id="189" name="フローチャート: 判断 188"/>
        <xdr:cNvSpPr/>
      </xdr:nvSpPr>
      <xdr:spPr>
        <a:xfrm>
          <a:off x="1968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94327</xdr:rowOff>
    </xdr:from>
    <xdr:ext cx="599010" cy="259045"/>
    <xdr:sp macro="" textlink="">
      <xdr:nvSpPr>
        <xdr:cNvPr id="190" name="テキスト ボックス 189"/>
        <xdr:cNvSpPr txBox="1"/>
      </xdr:nvSpPr>
      <xdr:spPr>
        <a:xfrm>
          <a:off x="1719795"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74346</xdr:rowOff>
    </xdr:from>
    <xdr:to>
      <xdr:col>6</xdr:col>
      <xdr:colOff>38100</xdr:colOff>
      <xdr:row>77</xdr:row>
      <xdr:rowOff>4496</xdr:rowOff>
    </xdr:to>
    <xdr:sp macro="" textlink="">
      <xdr:nvSpPr>
        <xdr:cNvPr id="191" name="フローチャート: 判断 190"/>
        <xdr:cNvSpPr/>
      </xdr:nvSpPr>
      <xdr:spPr>
        <a:xfrm>
          <a:off x="1079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21023</xdr:rowOff>
    </xdr:from>
    <xdr:ext cx="599010" cy="259045"/>
    <xdr:sp macro="" textlink="">
      <xdr:nvSpPr>
        <xdr:cNvPr id="192" name="テキスト ボックス 191"/>
        <xdr:cNvSpPr txBox="1"/>
      </xdr:nvSpPr>
      <xdr:spPr>
        <a:xfrm>
          <a:off x="830795"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25752</xdr:rowOff>
    </xdr:from>
    <xdr:to>
      <xdr:col>24</xdr:col>
      <xdr:colOff>114300</xdr:colOff>
      <xdr:row>76</xdr:row>
      <xdr:rowOff>127352</xdr:rowOff>
    </xdr:to>
    <xdr:sp macro="" textlink="">
      <xdr:nvSpPr>
        <xdr:cNvPr id="198" name="楕円 197"/>
        <xdr:cNvSpPr/>
      </xdr:nvSpPr>
      <xdr:spPr>
        <a:xfrm>
          <a:off x="4584700" y="1305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4179</xdr:rowOff>
    </xdr:from>
    <xdr:ext cx="599010" cy="259045"/>
    <xdr:sp macro="" textlink="">
      <xdr:nvSpPr>
        <xdr:cNvPr id="199" name="民生費該当値テキスト"/>
        <xdr:cNvSpPr txBox="1"/>
      </xdr:nvSpPr>
      <xdr:spPr>
        <a:xfrm>
          <a:off x="4686300" y="1303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31989</xdr:rowOff>
    </xdr:from>
    <xdr:to>
      <xdr:col>20</xdr:col>
      <xdr:colOff>38100</xdr:colOff>
      <xdr:row>76</xdr:row>
      <xdr:rowOff>133589</xdr:rowOff>
    </xdr:to>
    <xdr:sp macro="" textlink="">
      <xdr:nvSpPr>
        <xdr:cNvPr id="200" name="楕円 199"/>
        <xdr:cNvSpPr/>
      </xdr:nvSpPr>
      <xdr:spPr>
        <a:xfrm>
          <a:off x="3746500" y="130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124716</xdr:rowOff>
    </xdr:from>
    <xdr:ext cx="599010" cy="259045"/>
    <xdr:sp macro="" textlink="">
      <xdr:nvSpPr>
        <xdr:cNvPr id="201" name="テキスト ボックス 200"/>
        <xdr:cNvSpPr txBox="1"/>
      </xdr:nvSpPr>
      <xdr:spPr>
        <a:xfrm>
          <a:off x="3497795" y="1315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77645</xdr:rowOff>
    </xdr:from>
    <xdr:to>
      <xdr:col>15</xdr:col>
      <xdr:colOff>101600</xdr:colOff>
      <xdr:row>77</xdr:row>
      <xdr:rowOff>7795</xdr:rowOff>
    </xdr:to>
    <xdr:sp macro="" textlink="">
      <xdr:nvSpPr>
        <xdr:cNvPr id="202" name="楕円 201"/>
        <xdr:cNvSpPr/>
      </xdr:nvSpPr>
      <xdr:spPr>
        <a:xfrm>
          <a:off x="2857500" y="131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170372</xdr:rowOff>
    </xdr:from>
    <xdr:ext cx="599010" cy="259045"/>
    <xdr:sp macro="" textlink="">
      <xdr:nvSpPr>
        <xdr:cNvPr id="203" name="テキスト ボックス 202"/>
        <xdr:cNvSpPr txBox="1"/>
      </xdr:nvSpPr>
      <xdr:spPr>
        <a:xfrm>
          <a:off x="2608795" y="1320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92611</xdr:rowOff>
    </xdr:from>
    <xdr:to>
      <xdr:col>10</xdr:col>
      <xdr:colOff>165100</xdr:colOff>
      <xdr:row>77</xdr:row>
      <xdr:rowOff>22761</xdr:rowOff>
    </xdr:to>
    <xdr:sp macro="" textlink="">
      <xdr:nvSpPr>
        <xdr:cNvPr id="204" name="楕円 203"/>
        <xdr:cNvSpPr/>
      </xdr:nvSpPr>
      <xdr:spPr>
        <a:xfrm>
          <a:off x="1968500" y="131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13888</xdr:rowOff>
    </xdr:from>
    <xdr:ext cx="599010" cy="259045"/>
    <xdr:sp macro="" textlink="">
      <xdr:nvSpPr>
        <xdr:cNvPr id="205" name="テキスト ボックス 204"/>
        <xdr:cNvSpPr txBox="1"/>
      </xdr:nvSpPr>
      <xdr:spPr>
        <a:xfrm>
          <a:off x="1719795" y="1321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40382</xdr:rowOff>
    </xdr:from>
    <xdr:to>
      <xdr:col>6</xdr:col>
      <xdr:colOff>38100</xdr:colOff>
      <xdr:row>77</xdr:row>
      <xdr:rowOff>141982</xdr:rowOff>
    </xdr:to>
    <xdr:sp macro="" textlink="">
      <xdr:nvSpPr>
        <xdr:cNvPr id="206" name="楕円 205"/>
        <xdr:cNvSpPr/>
      </xdr:nvSpPr>
      <xdr:spPr>
        <a:xfrm>
          <a:off x="1079500" y="1324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133109</xdr:rowOff>
    </xdr:from>
    <xdr:ext cx="599010" cy="259045"/>
    <xdr:sp macro="" textlink="">
      <xdr:nvSpPr>
        <xdr:cNvPr id="207" name="テキスト ボックス 206"/>
        <xdr:cNvSpPr txBox="1"/>
      </xdr:nvSpPr>
      <xdr:spPr>
        <a:xfrm>
          <a:off x="830795" y="1333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60082</xdr:rowOff>
    </xdr:from>
    <xdr:to>
      <xdr:col>24</xdr:col>
      <xdr:colOff>62865</xdr:colOff>
      <xdr:row>98</xdr:row>
      <xdr:rowOff>136663</xdr:rowOff>
    </xdr:to>
    <xdr:cxnSp macro="">
      <xdr:nvCxnSpPr>
        <xdr:cNvPr id="234" name="直線コネクタ 233"/>
        <xdr:cNvCxnSpPr/>
      </xdr:nvCxnSpPr>
      <xdr:spPr>
        <a:xfrm flipV="1">
          <a:off x="4633595" y="15662032"/>
          <a:ext cx="127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140490</xdr:rowOff>
    </xdr:from>
    <xdr:ext cx="534377" cy="259045"/>
    <xdr:sp macro="" textlink="">
      <xdr:nvSpPr>
        <xdr:cNvPr id="235" name="衛生費最小値テキスト"/>
        <xdr:cNvSpPr txBox="1"/>
      </xdr:nvSpPr>
      <xdr:spPr>
        <a:xfrm>
          <a:off x="4686300" y="169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136663</xdr:rowOff>
    </xdr:from>
    <xdr:to>
      <xdr:col>24</xdr:col>
      <xdr:colOff>152400</xdr:colOff>
      <xdr:row>98</xdr:row>
      <xdr:rowOff>136663</xdr:rowOff>
    </xdr:to>
    <xdr:cxnSp macro="">
      <xdr:nvCxnSpPr>
        <xdr:cNvPr id="236" name="直線コネクタ 235"/>
        <xdr:cNvCxnSpPr/>
      </xdr:nvCxnSpPr>
      <xdr:spPr>
        <a:xfrm>
          <a:off x="4546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6759</xdr:rowOff>
    </xdr:from>
    <xdr:ext cx="534377" cy="259045"/>
    <xdr:sp macro="" textlink="">
      <xdr:nvSpPr>
        <xdr:cNvPr id="237" name="衛生費最大値テキスト"/>
        <xdr:cNvSpPr txBox="1"/>
      </xdr:nvSpPr>
      <xdr:spPr>
        <a:xfrm>
          <a:off x="4686300" y="1543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60082</xdr:rowOff>
    </xdr:from>
    <xdr:to>
      <xdr:col>24</xdr:col>
      <xdr:colOff>152400</xdr:colOff>
      <xdr:row>91</xdr:row>
      <xdr:rowOff>60082</xdr:rowOff>
    </xdr:to>
    <xdr:cxnSp macro="">
      <xdr:nvCxnSpPr>
        <xdr:cNvPr id="238" name="直線コネクタ 237"/>
        <xdr:cNvCxnSpPr/>
      </xdr:nvCxnSpPr>
      <xdr:spPr>
        <a:xfrm>
          <a:off x="4546600" y="1566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88036</xdr:rowOff>
    </xdr:from>
    <xdr:to>
      <xdr:col>24</xdr:col>
      <xdr:colOff>63500</xdr:colOff>
      <xdr:row>92</xdr:row>
      <xdr:rowOff>105116</xdr:rowOff>
    </xdr:to>
    <xdr:cxnSp macro="">
      <xdr:nvCxnSpPr>
        <xdr:cNvPr id="239" name="直線コネクタ 238"/>
        <xdr:cNvCxnSpPr/>
      </xdr:nvCxnSpPr>
      <xdr:spPr>
        <a:xfrm>
          <a:off x="3797300" y="15861436"/>
          <a:ext cx="8382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96097</xdr:rowOff>
    </xdr:from>
    <xdr:ext cx="534377" cy="259045"/>
    <xdr:sp macro="" textlink="">
      <xdr:nvSpPr>
        <xdr:cNvPr id="240" name="衛生費平均値テキスト"/>
        <xdr:cNvSpPr txBox="1"/>
      </xdr:nvSpPr>
      <xdr:spPr>
        <a:xfrm>
          <a:off x="4686300" y="16555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117670</xdr:rowOff>
    </xdr:from>
    <xdr:to>
      <xdr:col>24</xdr:col>
      <xdr:colOff>114300</xdr:colOff>
      <xdr:row>97</xdr:row>
      <xdr:rowOff>47820</xdr:rowOff>
    </xdr:to>
    <xdr:sp macro="" textlink="">
      <xdr:nvSpPr>
        <xdr:cNvPr id="241" name="フローチャート: 判断 240"/>
        <xdr:cNvSpPr/>
      </xdr:nvSpPr>
      <xdr:spPr>
        <a:xfrm>
          <a:off x="4584700" y="1657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146591</xdr:rowOff>
    </xdr:from>
    <xdr:to>
      <xdr:col>19</xdr:col>
      <xdr:colOff>177800</xdr:colOff>
      <xdr:row>92</xdr:row>
      <xdr:rowOff>88036</xdr:rowOff>
    </xdr:to>
    <xdr:cxnSp macro="">
      <xdr:nvCxnSpPr>
        <xdr:cNvPr id="242" name="直線コネクタ 241"/>
        <xdr:cNvCxnSpPr/>
      </xdr:nvCxnSpPr>
      <xdr:spPr>
        <a:xfrm>
          <a:off x="2908300" y="15748541"/>
          <a:ext cx="889000" cy="11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146638</xdr:rowOff>
    </xdr:from>
    <xdr:to>
      <xdr:col>20</xdr:col>
      <xdr:colOff>38100</xdr:colOff>
      <xdr:row>97</xdr:row>
      <xdr:rowOff>76788</xdr:rowOff>
    </xdr:to>
    <xdr:sp macro="" textlink="">
      <xdr:nvSpPr>
        <xdr:cNvPr id="243" name="フローチャート: 判断 242"/>
        <xdr:cNvSpPr/>
      </xdr:nvSpPr>
      <xdr:spPr>
        <a:xfrm>
          <a:off x="3746500" y="166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67915</xdr:rowOff>
    </xdr:from>
    <xdr:ext cx="534377" cy="259045"/>
    <xdr:sp macro="" textlink="">
      <xdr:nvSpPr>
        <xdr:cNvPr id="244" name="テキスト ボックス 243"/>
        <xdr:cNvSpPr txBox="1"/>
      </xdr:nvSpPr>
      <xdr:spPr>
        <a:xfrm>
          <a:off x="3530111" y="1669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146591</xdr:rowOff>
    </xdr:from>
    <xdr:to>
      <xdr:col>15</xdr:col>
      <xdr:colOff>50800</xdr:colOff>
      <xdr:row>92</xdr:row>
      <xdr:rowOff>17138</xdr:rowOff>
    </xdr:to>
    <xdr:cxnSp macro="">
      <xdr:nvCxnSpPr>
        <xdr:cNvPr id="245" name="直線コネクタ 244"/>
        <xdr:cNvCxnSpPr/>
      </xdr:nvCxnSpPr>
      <xdr:spPr>
        <a:xfrm flipV="1">
          <a:off x="2019300" y="15748541"/>
          <a:ext cx="889000" cy="4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151732</xdr:rowOff>
    </xdr:from>
    <xdr:to>
      <xdr:col>15</xdr:col>
      <xdr:colOff>101600</xdr:colOff>
      <xdr:row>97</xdr:row>
      <xdr:rowOff>81882</xdr:rowOff>
    </xdr:to>
    <xdr:sp macro="" textlink="">
      <xdr:nvSpPr>
        <xdr:cNvPr id="246" name="フローチャート: 判断 245"/>
        <xdr:cNvSpPr/>
      </xdr:nvSpPr>
      <xdr:spPr>
        <a:xfrm>
          <a:off x="2857500" y="166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73009</xdr:rowOff>
    </xdr:from>
    <xdr:ext cx="534377" cy="259045"/>
    <xdr:sp macro="" textlink="">
      <xdr:nvSpPr>
        <xdr:cNvPr id="247" name="テキスト ボックス 246"/>
        <xdr:cNvSpPr txBox="1"/>
      </xdr:nvSpPr>
      <xdr:spPr>
        <a:xfrm>
          <a:off x="2641111" y="1670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17138</xdr:rowOff>
    </xdr:from>
    <xdr:to>
      <xdr:col>10</xdr:col>
      <xdr:colOff>114300</xdr:colOff>
      <xdr:row>92</xdr:row>
      <xdr:rowOff>129772</xdr:rowOff>
    </xdr:to>
    <xdr:cxnSp macro="">
      <xdr:nvCxnSpPr>
        <xdr:cNvPr id="248" name="直線コネクタ 247"/>
        <xdr:cNvCxnSpPr/>
      </xdr:nvCxnSpPr>
      <xdr:spPr>
        <a:xfrm flipV="1">
          <a:off x="1130300" y="15790538"/>
          <a:ext cx="889000" cy="11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123811</xdr:rowOff>
    </xdr:from>
    <xdr:to>
      <xdr:col>10</xdr:col>
      <xdr:colOff>165100</xdr:colOff>
      <xdr:row>97</xdr:row>
      <xdr:rowOff>53961</xdr:rowOff>
    </xdr:to>
    <xdr:sp macro="" textlink="">
      <xdr:nvSpPr>
        <xdr:cNvPr id="249" name="フローチャート: 判断 248"/>
        <xdr:cNvSpPr/>
      </xdr:nvSpPr>
      <xdr:spPr>
        <a:xfrm>
          <a:off x="1968500" y="1658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45088</xdr:rowOff>
    </xdr:from>
    <xdr:ext cx="534377" cy="259045"/>
    <xdr:sp macro="" textlink="">
      <xdr:nvSpPr>
        <xdr:cNvPr id="250" name="テキスト ボックス 249"/>
        <xdr:cNvSpPr txBox="1"/>
      </xdr:nvSpPr>
      <xdr:spPr>
        <a:xfrm>
          <a:off x="1752111" y="1667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12483</xdr:rowOff>
    </xdr:from>
    <xdr:to>
      <xdr:col>6</xdr:col>
      <xdr:colOff>38100</xdr:colOff>
      <xdr:row>97</xdr:row>
      <xdr:rowOff>114083</xdr:rowOff>
    </xdr:to>
    <xdr:sp macro="" textlink="">
      <xdr:nvSpPr>
        <xdr:cNvPr id="251" name="フローチャート: 判断 250"/>
        <xdr:cNvSpPr/>
      </xdr:nvSpPr>
      <xdr:spPr>
        <a:xfrm>
          <a:off x="1079500" y="16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105210</xdr:rowOff>
    </xdr:from>
    <xdr:ext cx="534377" cy="259045"/>
    <xdr:sp macro="" textlink="">
      <xdr:nvSpPr>
        <xdr:cNvPr id="252" name="テキスト ボックス 251"/>
        <xdr:cNvSpPr txBox="1"/>
      </xdr:nvSpPr>
      <xdr:spPr>
        <a:xfrm>
          <a:off x="863111" y="1673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54316</xdr:rowOff>
    </xdr:from>
    <xdr:to>
      <xdr:col>24</xdr:col>
      <xdr:colOff>114300</xdr:colOff>
      <xdr:row>92</xdr:row>
      <xdr:rowOff>155916</xdr:rowOff>
    </xdr:to>
    <xdr:sp macro="" textlink="">
      <xdr:nvSpPr>
        <xdr:cNvPr id="258" name="楕円 257"/>
        <xdr:cNvSpPr/>
      </xdr:nvSpPr>
      <xdr:spPr>
        <a:xfrm>
          <a:off x="4584700" y="1582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77193</xdr:rowOff>
    </xdr:from>
    <xdr:ext cx="534377" cy="259045"/>
    <xdr:sp macro="" textlink="">
      <xdr:nvSpPr>
        <xdr:cNvPr id="259" name="衛生費該当値テキスト"/>
        <xdr:cNvSpPr txBox="1"/>
      </xdr:nvSpPr>
      <xdr:spPr>
        <a:xfrm>
          <a:off x="4686300" y="1567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37236</xdr:rowOff>
    </xdr:from>
    <xdr:to>
      <xdr:col>20</xdr:col>
      <xdr:colOff>38100</xdr:colOff>
      <xdr:row>92</xdr:row>
      <xdr:rowOff>138836</xdr:rowOff>
    </xdr:to>
    <xdr:sp macro="" textlink="">
      <xdr:nvSpPr>
        <xdr:cNvPr id="260" name="楕円 259"/>
        <xdr:cNvSpPr/>
      </xdr:nvSpPr>
      <xdr:spPr>
        <a:xfrm>
          <a:off x="3746500" y="1581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155363</xdr:rowOff>
    </xdr:from>
    <xdr:ext cx="534377" cy="259045"/>
    <xdr:sp macro="" textlink="">
      <xdr:nvSpPr>
        <xdr:cNvPr id="261" name="テキスト ボックス 260"/>
        <xdr:cNvSpPr txBox="1"/>
      </xdr:nvSpPr>
      <xdr:spPr>
        <a:xfrm>
          <a:off x="3530111" y="1558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95791</xdr:rowOff>
    </xdr:from>
    <xdr:to>
      <xdr:col>15</xdr:col>
      <xdr:colOff>101600</xdr:colOff>
      <xdr:row>92</xdr:row>
      <xdr:rowOff>25941</xdr:rowOff>
    </xdr:to>
    <xdr:sp macro="" textlink="">
      <xdr:nvSpPr>
        <xdr:cNvPr id="262" name="楕円 261"/>
        <xdr:cNvSpPr/>
      </xdr:nvSpPr>
      <xdr:spPr>
        <a:xfrm>
          <a:off x="2857500" y="156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42468</xdr:rowOff>
    </xdr:from>
    <xdr:ext cx="534377" cy="259045"/>
    <xdr:sp macro="" textlink="">
      <xdr:nvSpPr>
        <xdr:cNvPr id="263" name="テキスト ボックス 262"/>
        <xdr:cNvSpPr txBox="1"/>
      </xdr:nvSpPr>
      <xdr:spPr>
        <a:xfrm>
          <a:off x="2641111" y="154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137788</xdr:rowOff>
    </xdr:from>
    <xdr:to>
      <xdr:col>10</xdr:col>
      <xdr:colOff>165100</xdr:colOff>
      <xdr:row>92</xdr:row>
      <xdr:rowOff>67938</xdr:rowOff>
    </xdr:to>
    <xdr:sp macro="" textlink="">
      <xdr:nvSpPr>
        <xdr:cNvPr id="264" name="楕円 263"/>
        <xdr:cNvSpPr/>
      </xdr:nvSpPr>
      <xdr:spPr>
        <a:xfrm>
          <a:off x="1968500" y="157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84465</xdr:rowOff>
    </xdr:from>
    <xdr:ext cx="534377" cy="259045"/>
    <xdr:sp macro="" textlink="">
      <xdr:nvSpPr>
        <xdr:cNvPr id="265" name="テキスト ボックス 264"/>
        <xdr:cNvSpPr txBox="1"/>
      </xdr:nvSpPr>
      <xdr:spPr>
        <a:xfrm>
          <a:off x="1752111" y="155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78972</xdr:rowOff>
    </xdr:from>
    <xdr:to>
      <xdr:col>6</xdr:col>
      <xdr:colOff>38100</xdr:colOff>
      <xdr:row>93</xdr:row>
      <xdr:rowOff>9122</xdr:rowOff>
    </xdr:to>
    <xdr:sp macro="" textlink="">
      <xdr:nvSpPr>
        <xdr:cNvPr id="266" name="楕円 265"/>
        <xdr:cNvSpPr/>
      </xdr:nvSpPr>
      <xdr:spPr>
        <a:xfrm>
          <a:off x="1079500" y="158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25649</xdr:rowOff>
    </xdr:from>
    <xdr:ext cx="534377" cy="259045"/>
    <xdr:sp macro="" textlink="">
      <xdr:nvSpPr>
        <xdr:cNvPr id="267" name="テキスト ボックス 266"/>
        <xdr:cNvSpPr txBox="1"/>
      </xdr:nvSpPr>
      <xdr:spPr>
        <a:xfrm>
          <a:off x="863111" y="1562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82550</xdr:rowOff>
    </xdr:from>
    <xdr:to>
      <xdr:col>54</xdr:col>
      <xdr:colOff>189865</xdr:colOff>
      <xdr:row>39</xdr:row>
      <xdr:rowOff>14732</xdr:rowOff>
    </xdr:to>
    <xdr:cxnSp macro="">
      <xdr:nvCxnSpPr>
        <xdr:cNvPr id="291" name="直線コネクタ 290"/>
        <xdr:cNvCxnSpPr/>
      </xdr:nvCxnSpPr>
      <xdr:spPr>
        <a:xfrm flipV="1">
          <a:off x="10475595" y="5397500"/>
          <a:ext cx="127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18559</xdr:rowOff>
    </xdr:from>
    <xdr:ext cx="313932" cy="259045"/>
    <xdr:sp macro="" textlink="">
      <xdr:nvSpPr>
        <xdr:cNvPr id="292" name="労働費最小値テキスト"/>
        <xdr:cNvSpPr txBox="1"/>
      </xdr:nvSpPr>
      <xdr:spPr>
        <a:xfrm>
          <a:off x="10528300" y="67051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14732</xdr:rowOff>
    </xdr:from>
    <xdr:to>
      <xdr:col>55</xdr:col>
      <xdr:colOff>88900</xdr:colOff>
      <xdr:row>39</xdr:row>
      <xdr:rowOff>14732</xdr:rowOff>
    </xdr:to>
    <xdr:cxnSp macro="">
      <xdr:nvCxnSpPr>
        <xdr:cNvPr id="293" name="直線コネクタ 292"/>
        <xdr:cNvCxnSpPr/>
      </xdr:nvCxnSpPr>
      <xdr:spPr>
        <a:xfrm>
          <a:off x="10388600" y="6701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29227</xdr:rowOff>
    </xdr:from>
    <xdr:ext cx="469744" cy="259045"/>
    <xdr:sp macro="" textlink="">
      <xdr:nvSpPr>
        <xdr:cNvPr id="294" name="労働費最大値テキスト"/>
        <xdr:cNvSpPr txBox="1"/>
      </xdr:nvSpPr>
      <xdr:spPr>
        <a:xfrm>
          <a:off x="10528300" y="51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82550</xdr:rowOff>
    </xdr:from>
    <xdr:to>
      <xdr:col>55</xdr:col>
      <xdr:colOff>88900</xdr:colOff>
      <xdr:row>31</xdr:row>
      <xdr:rowOff>82550</xdr:rowOff>
    </xdr:to>
    <xdr:cxnSp macro="">
      <xdr:nvCxnSpPr>
        <xdr:cNvPr id="295" name="直線コネクタ 294"/>
        <xdr:cNvCxnSpPr/>
      </xdr:nvCxnSpPr>
      <xdr:spPr>
        <a:xfrm>
          <a:off x="10388600" y="539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61976</xdr:rowOff>
    </xdr:from>
    <xdr:to>
      <xdr:col>55</xdr:col>
      <xdr:colOff>0</xdr:colOff>
      <xdr:row>35</xdr:row>
      <xdr:rowOff>75692</xdr:rowOff>
    </xdr:to>
    <xdr:cxnSp macro="">
      <xdr:nvCxnSpPr>
        <xdr:cNvPr id="296" name="直線コネクタ 295"/>
        <xdr:cNvCxnSpPr/>
      </xdr:nvCxnSpPr>
      <xdr:spPr>
        <a:xfrm flipV="1">
          <a:off x="9639300" y="606272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10939</xdr:rowOff>
    </xdr:from>
    <xdr:ext cx="378565" cy="259045"/>
    <xdr:sp macro="" textlink="">
      <xdr:nvSpPr>
        <xdr:cNvPr id="297" name="労働費平均値テキスト"/>
        <xdr:cNvSpPr txBox="1"/>
      </xdr:nvSpPr>
      <xdr:spPr>
        <a:xfrm>
          <a:off x="10528300" y="6354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32512</xdr:rowOff>
    </xdr:from>
    <xdr:to>
      <xdr:col>55</xdr:col>
      <xdr:colOff>50800</xdr:colOff>
      <xdr:row>37</xdr:row>
      <xdr:rowOff>134112</xdr:rowOff>
    </xdr:to>
    <xdr:sp macro="" textlink="">
      <xdr:nvSpPr>
        <xdr:cNvPr id="298" name="フローチャート: 判断 297"/>
        <xdr:cNvSpPr/>
      </xdr:nvSpPr>
      <xdr:spPr>
        <a:xfrm>
          <a:off x="104267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104648</xdr:rowOff>
    </xdr:from>
    <xdr:to>
      <xdr:col>50</xdr:col>
      <xdr:colOff>114300</xdr:colOff>
      <xdr:row>35</xdr:row>
      <xdr:rowOff>75692</xdr:rowOff>
    </xdr:to>
    <xdr:cxnSp macro="">
      <xdr:nvCxnSpPr>
        <xdr:cNvPr id="299" name="直線コネクタ 298"/>
        <xdr:cNvCxnSpPr/>
      </xdr:nvCxnSpPr>
      <xdr:spPr>
        <a:xfrm>
          <a:off x="8750300" y="5933948"/>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43180</xdr:rowOff>
    </xdr:from>
    <xdr:to>
      <xdr:col>50</xdr:col>
      <xdr:colOff>165100</xdr:colOff>
      <xdr:row>37</xdr:row>
      <xdr:rowOff>144780</xdr:rowOff>
    </xdr:to>
    <xdr:sp macro="" textlink="">
      <xdr:nvSpPr>
        <xdr:cNvPr id="300" name="フローチャート: 判断 299"/>
        <xdr:cNvSpPr/>
      </xdr:nvSpPr>
      <xdr:spPr>
        <a:xfrm>
          <a:off x="9588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135907</xdr:rowOff>
    </xdr:from>
    <xdr:ext cx="378565" cy="259045"/>
    <xdr:sp macro="" textlink="">
      <xdr:nvSpPr>
        <xdr:cNvPr id="301" name="テキスト ボックス 300"/>
        <xdr:cNvSpPr txBox="1"/>
      </xdr:nvSpPr>
      <xdr:spPr>
        <a:xfrm>
          <a:off x="9450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101600</xdr:rowOff>
    </xdr:from>
    <xdr:to>
      <xdr:col>45</xdr:col>
      <xdr:colOff>177800</xdr:colOff>
      <xdr:row>34</xdr:row>
      <xdr:rowOff>104648</xdr:rowOff>
    </xdr:to>
    <xdr:cxnSp macro="">
      <xdr:nvCxnSpPr>
        <xdr:cNvPr id="302" name="直線コネクタ 301"/>
        <xdr:cNvCxnSpPr/>
      </xdr:nvCxnSpPr>
      <xdr:spPr>
        <a:xfrm>
          <a:off x="7861300" y="5759450"/>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109474</xdr:rowOff>
    </xdr:from>
    <xdr:to>
      <xdr:col>46</xdr:col>
      <xdr:colOff>38100</xdr:colOff>
      <xdr:row>37</xdr:row>
      <xdr:rowOff>39624</xdr:rowOff>
    </xdr:to>
    <xdr:sp macro="" textlink="">
      <xdr:nvSpPr>
        <xdr:cNvPr id="303" name="フローチャート: 判断 302"/>
        <xdr:cNvSpPr/>
      </xdr:nvSpPr>
      <xdr:spPr>
        <a:xfrm>
          <a:off x="869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30751</xdr:rowOff>
    </xdr:from>
    <xdr:ext cx="378565" cy="259045"/>
    <xdr:sp macro="" textlink="">
      <xdr:nvSpPr>
        <xdr:cNvPr id="304" name="テキスト ボックス 303"/>
        <xdr:cNvSpPr txBox="1"/>
      </xdr:nvSpPr>
      <xdr:spPr>
        <a:xfrm>
          <a:off x="8561017"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101600</xdr:rowOff>
    </xdr:from>
    <xdr:to>
      <xdr:col>41</xdr:col>
      <xdr:colOff>50800</xdr:colOff>
      <xdr:row>33</xdr:row>
      <xdr:rowOff>137414</xdr:rowOff>
    </xdr:to>
    <xdr:cxnSp macro="">
      <xdr:nvCxnSpPr>
        <xdr:cNvPr id="305" name="直線コネクタ 304"/>
        <xdr:cNvCxnSpPr/>
      </xdr:nvCxnSpPr>
      <xdr:spPr>
        <a:xfrm flipV="1">
          <a:off x="6972300" y="575945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70612</xdr:rowOff>
    </xdr:from>
    <xdr:to>
      <xdr:col>41</xdr:col>
      <xdr:colOff>101600</xdr:colOff>
      <xdr:row>36</xdr:row>
      <xdr:rowOff>762</xdr:rowOff>
    </xdr:to>
    <xdr:sp macro="" textlink="">
      <xdr:nvSpPr>
        <xdr:cNvPr id="306" name="フローチャート: 判断 305"/>
        <xdr:cNvSpPr/>
      </xdr:nvSpPr>
      <xdr:spPr>
        <a:xfrm>
          <a:off x="7810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163339</xdr:rowOff>
    </xdr:from>
    <xdr:ext cx="378565" cy="259045"/>
    <xdr:sp macro="" textlink="">
      <xdr:nvSpPr>
        <xdr:cNvPr id="307" name="テキスト ボックス 306"/>
        <xdr:cNvSpPr txBox="1"/>
      </xdr:nvSpPr>
      <xdr:spPr>
        <a:xfrm>
          <a:off x="7672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25654</xdr:rowOff>
    </xdr:from>
    <xdr:to>
      <xdr:col>36</xdr:col>
      <xdr:colOff>165100</xdr:colOff>
      <xdr:row>35</xdr:row>
      <xdr:rowOff>127254</xdr:rowOff>
    </xdr:to>
    <xdr:sp macro="" textlink="">
      <xdr:nvSpPr>
        <xdr:cNvPr id="308" name="フローチャート: 判断 307"/>
        <xdr:cNvSpPr/>
      </xdr:nvSpPr>
      <xdr:spPr>
        <a:xfrm>
          <a:off x="6921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118381</xdr:rowOff>
    </xdr:from>
    <xdr:ext cx="378565" cy="259045"/>
    <xdr:sp macro="" textlink="">
      <xdr:nvSpPr>
        <xdr:cNvPr id="309" name="テキスト ボックス 308"/>
        <xdr:cNvSpPr txBox="1"/>
      </xdr:nvSpPr>
      <xdr:spPr>
        <a:xfrm>
          <a:off x="6783017" y="6119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11176</xdr:rowOff>
    </xdr:from>
    <xdr:to>
      <xdr:col>55</xdr:col>
      <xdr:colOff>50800</xdr:colOff>
      <xdr:row>35</xdr:row>
      <xdr:rowOff>112776</xdr:rowOff>
    </xdr:to>
    <xdr:sp macro="" textlink="">
      <xdr:nvSpPr>
        <xdr:cNvPr id="315" name="楕円 314"/>
        <xdr:cNvSpPr/>
      </xdr:nvSpPr>
      <xdr:spPr>
        <a:xfrm>
          <a:off x="104267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34053</xdr:rowOff>
    </xdr:from>
    <xdr:ext cx="378565" cy="259045"/>
    <xdr:sp macro="" textlink="">
      <xdr:nvSpPr>
        <xdr:cNvPr id="316" name="労働費該当値テキスト"/>
        <xdr:cNvSpPr txBox="1"/>
      </xdr:nvSpPr>
      <xdr:spPr>
        <a:xfrm>
          <a:off x="10528300" y="5863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24892</xdr:rowOff>
    </xdr:from>
    <xdr:to>
      <xdr:col>50</xdr:col>
      <xdr:colOff>165100</xdr:colOff>
      <xdr:row>35</xdr:row>
      <xdr:rowOff>126492</xdr:rowOff>
    </xdr:to>
    <xdr:sp macro="" textlink="">
      <xdr:nvSpPr>
        <xdr:cNvPr id="317" name="楕円 316"/>
        <xdr:cNvSpPr/>
      </xdr:nvSpPr>
      <xdr:spPr>
        <a:xfrm>
          <a:off x="9588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143019</xdr:rowOff>
    </xdr:from>
    <xdr:ext cx="378565" cy="259045"/>
    <xdr:sp macro="" textlink="">
      <xdr:nvSpPr>
        <xdr:cNvPr id="318" name="テキスト ボックス 317"/>
        <xdr:cNvSpPr txBox="1"/>
      </xdr:nvSpPr>
      <xdr:spPr>
        <a:xfrm>
          <a:off x="9450017" y="5800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53848</xdr:rowOff>
    </xdr:from>
    <xdr:to>
      <xdr:col>46</xdr:col>
      <xdr:colOff>38100</xdr:colOff>
      <xdr:row>34</xdr:row>
      <xdr:rowOff>155448</xdr:rowOff>
    </xdr:to>
    <xdr:sp macro="" textlink="">
      <xdr:nvSpPr>
        <xdr:cNvPr id="319" name="楕円 318"/>
        <xdr:cNvSpPr/>
      </xdr:nvSpPr>
      <xdr:spPr>
        <a:xfrm>
          <a:off x="8699500" y="58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525</xdr:rowOff>
    </xdr:from>
    <xdr:ext cx="469744" cy="259045"/>
    <xdr:sp macro="" textlink="">
      <xdr:nvSpPr>
        <xdr:cNvPr id="320" name="テキスト ボックス 319"/>
        <xdr:cNvSpPr txBox="1"/>
      </xdr:nvSpPr>
      <xdr:spPr>
        <a:xfrm>
          <a:off x="8515428" y="56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50800</xdr:rowOff>
    </xdr:from>
    <xdr:to>
      <xdr:col>41</xdr:col>
      <xdr:colOff>101600</xdr:colOff>
      <xdr:row>33</xdr:row>
      <xdr:rowOff>152400</xdr:rowOff>
    </xdr:to>
    <xdr:sp macro="" textlink="">
      <xdr:nvSpPr>
        <xdr:cNvPr id="321" name="楕円 320"/>
        <xdr:cNvSpPr/>
      </xdr:nvSpPr>
      <xdr:spPr>
        <a:xfrm>
          <a:off x="7810500" y="57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168927</xdr:rowOff>
    </xdr:from>
    <xdr:ext cx="469744" cy="259045"/>
    <xdr:sp macro="" textlink="">
      <xdr:nvSpPr>
        <xdr:cNvPr id="322" name="テキスト ボックス 321"/>
        <xdr:cNvSpPr txBox="1"/>
      </xdr:nvSpPr>
      <xdr:spPr>
        <a:xfrm>
          <a:off x="7626428" y="54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86614</xdr:rowOff>
    </xdr:from>
    <xdr:to>
      <xdr:col>36</xdr:col>
      <xdr:colOff>165100</xdr:colOff>
      <xdr:row>34</xdr:row>
      <xdr:rowOff>16764</xdr:rowOff>
    </xdr:to>
    <xdr:sp macro="" textlink="">
      <xdr:nvSpPr>
        <xdr:cNvPr id="323" name="楕円 322"/>
        <xdr:cNvSpPr/>
      </xdr:nvSpPr>
      <xdr:spPr>
        <a:xfrm>
          <a:off x="6921500" y="57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33291</xdr:rowOff>
    </xdr:from>
    <xdr:ext cx="469744" cy="259045"/>
    <xdr:sp macro="" textlink="">
      <xdr:nvSpPr>
        <xdr:cNvPr id="324" name="テキスト ボックス 323"/>
        <xdr:cNvSpPr txBox="1"/>
      </xdr:nvSpPr>
      <xdr:spPr>
        <a:xfrm>
          <a:off x="6737428" y="551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128270</xdr:rowOff>
    </xdr:from>
    <xdr:to>
      <xdr:col>54</xdr:col>
      <xdr:colOff>189865</xdr:colOff>
      <xdr:row>59</xdr:row>
      <xdr:rowOff>40132</xdr:rowOff>
    </xdr:to>
    <xdr:cxnSp macro="">
      <xdr:nvCxnSpPr>
        <xdr:cNvPr id="348" name="直線コネクタ 347"/>
        <xdr:cNvCxnSpPr/>
      </xdr:nvCxnSpPr>
      <xdr:spPr>
        <a:xfrm flipV="1">
          <a:off x="10475595" y="8529320"/>
          <a:ext cx="1270" cy="162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43959</xdr:rowOff>
    </xdr:from>
    <xdr:ext cx="313932" cy="259045"/>
    <xdr:sp macro="" textlink="">
      <xdr:nvSpPr>
        <xdr:cNvPr id="349" name="農林水産業費最小値テキスト"/>
        <xdr:cNvSpPr txBox="1"/>
      </xdr:nvSpPr>
      <xdr:spPr>
        <a:xfrm>
          <a:off x="10528300" y="10159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40132</xdr:rowOff>
    </xdr:from>
    <xdr:to>
      <xdr:col>55</xdr:col>
      <xdr:colOff>88900</xdr:colOff>
      <xdr:row>59</xdr:row>
      <xdr:rowOff>40132</xdr:rowOff>
    </xdr:to>
    <xdr:cxnSp macro="">
      <xdr:nvCxnSpPr>
        <xdr:cNvPr id="350" name="直線コネクタ 349"/>
        <xdr:cNvCxnSpPr/>
      </xdr:nvCxnSpPr>
      <xdr:spPr>
        <a:xfrm>
          <a:off x="10388600" y="101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74947</xdr:rowOff>
    </xdr:from>
    <xdr:ext cx="534377" cy="259045"/>
    <xdr:sp macro="" textlink="">
      <xdr:nvSpPr>
        <xdr:cNvPr id="351" name="農林水産業費最大値テキスト"/>
        <xdr:cNvSpPr txBox="1"/>
      </xdr:nvSpPr>
      <xdr:spPr>
        <a:xfrm>
          <a:off x="10528300" y="830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128270</xdr:rowOff>
    </xdr:from>
    <xdr:to>
      <xdr:col>55</xdr:col>
      <xdr:colOff>88900</xdr:colOff>
      <xdr:row>49</xdr:row>
      <xdr:rowOff>128270</xdr:rowOff>
    </xdr:to>
    <xdr:cxnSp macro="">
      <xdr:nvCxnSpPr>
        <xdr:cNvPr id="352" name="直線コネクタ 351"/>
        <xdr:cNvCxnSpPr/>
      </xdr:nvCxnSpPr>
      <xdr:spPr>
        <a:xfrm>
          <a:off x="10388600" y="85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38354</xdr:rowOff>
    </xdr:from>
    <xdr:to>
      <xdr:col>55</xdr:col>
      <xdr:colOff>0</xdr:colOff>
      <xdr:row>56</xdr:row>
      <xdr:rowOff>68580</xdr:rowOff>
    </xdr:to>
    <xdr:cxnSp macro="">
      <xdr:nvCxnSpPr>
        <xdr:cNvPr id="353" name="直線コネクタ 352"/>
        <xdr:cNvCxnSpPr/>
      </xdr:nvCxnSpPr>
      <xdr:spPr>
        <a:xfrm>
          <a:off x="9639300" y="9639554"/>
          <a:ext cx="838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28084</xdr:rowOff>
    </xdr:from>
    <xdr:ext cx="469744" cy="259045"/>
    <xdr:sp macro="" textlink="">
      <xdr:nvSpPr>
        <xdr:cNvPr id="354" name="農林水産業費平均値テキスト"/>
        <xdr:cNvSpPr txBox="1"/>
      </xdr:nvSpPr>
      <xdr:spPr>
        <a:xfrm>
          <a:off x="10528300" y="9800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49657</xdr:rowOff>
    </xdr:from>
    <xdr:to>
      <xdr:col>55</xdr:col>
      <xdr:colOff>50800</xdr:colOff>
      <xdr:row>57</xdr:row>
      <xdr:rowOff>151257</xdr:rowOff>
    </xdr:to>
    <xdr:sp macro="" textlink="">
      <xdr:nvSpPr>
        <xdr:cNvPr id="355" name="フローチャート: 判断 354"/>
        <xdr:cNvSpPr/>
      </xdr:nvSpPr>
      <xdr:spPr>
        <a:xfrm>
          <a:off x="104267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38354</xdr:rowOff>
    </xdr:from>
    <xdr:to>
      <xdr:col>50</xdr:col>
      <xdr:colOff>114300</xdr:colOff>
      <xdr:row>56</xdr:row>
      <xdr:rowOff>82296</xdr:rowOff>
    </xdr:to>
    <xdr:cxnSp macro="">
      <xdr:nvCxnSpPr>
        <xdr:cNvPr id="356" name="直線コネクタ 355"/>
        <xdr:cNvCxnSpPr/>
      </xdr:nvCxnSpPr>
      <xdr:spPr>
        <a:xfrm flipV="1">
          <a:off x="8750300" y="9639554"/>
          <a:ext cx="8890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46736</xdr:rowOff>
    </xdr:from>
    <xdr:to>
      <xdr:col>50</xdr:col>
      <xdr:colOff>165100</xdr:colOff>
      <xdr:row>57</xdr:row>
      <xdr:rowOff>148336</xdr:rowOff>
    </xdr:to>
    <xdr:sp macro="" textlink="">
      <xdr:nvSpPr>
        <xdr:cNvPr id="357" name="フローチャート: 判断 356"/>
        <xdr:cNvSpPr/>
      </xdr:nvSpPr>
      <xdr:spPr>
        <a:xfrm>
          <a:off x="9588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139463</xdr:rowOff>
    </xdr:from>
    <xdr:ext cx="469744" cy="259045"/>
    <xdr:sp macro="" textlink="">
      <xdr:nvSpPr>
        <xdr:cNvPr id="358" name="テキスト ボックス 357"/>
        <xdr:cNvSpPr txBox="1"/>
      </xdr:nvSpPr>
      <xdr:spPr>
        <a:xfrm>
          <a:off x="9404428" y="991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82296</xdr:rowOff>
    </xdr:from>
    <xdr:to>
      <xdr:col>45</xdr:col>
      <xdr:colOff>177800</xdr:colOff>
      <xdr:row>56</xdr:row>
      <xdr:rowOff>93853</xdr:rowOff>
    </xdr:to>
    <xdr:cxnSp macro="">
      <xdr:nvCxnSpPr>
        <xdr:cNvPr id="359" name="直線コネクタ 358"/>
        <xdr:cNvCxnSpPr/>
      </xdr:nvCxnSpPr>
      <xdr:spPr>
        <a:xfrm flipV="1">
          <a:off x="7861300" y="9683496"/>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59944</xdr:rowOff>
    </xdr:from>
    <xdr:to>
      <xdr:col>46</xdr:col>
      <xdr:colOff>38100</xdr:colOff>
      <xdr:row>57</xdr:row>
      <xdr:rowOff>161544</xdr:rowOff>
    </xdr:to>
    <xdr:sp macro="" textlink="">
      <xdr:nvSpPr>
        <xdr:cNvPr id="360" name="フローチャート: 判断 359"/>
        <xdr:cNvSpPr/>
      </xdr:nvSpPr>
      <xdr:spPr>
        <a:xfrm>
          <a:off x="8699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152671</xdr:rowOff>
    </xdr:from>
    <xdr:ext cx="469744" cy="259045"/>
    <xdr:sp macro="" textlink="">
      <xdr:nvSpPr>
        <xdr:cNvPr id="361" name="テキスト ボックス 360"/>
        <xdr:cNvSpPr txBox="1"/>
      </xdr:nvSpPr>
      <xdr:spPr>
        <a:xfrm>
          <a:off x="8515428"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93853</xdr:rowOff>
    </xdr:from>
    <xdr:to>
      <xdr:col>41</xdr:col>
      <xdr:colOff>50800</xdr:colOff>
      <xdr:row>56</xdr:row>
      <xdr:rowOff>103124</xdr:rowOff>
    </xdr:to>
    <xdr:cxnSp macro="">
      <xdr:nvCxnSpPr>
        <xdr:cNvPr id="362" name="直線コネクタ 361"/>
        <xdr:cNvCxnSpPr/>
      </xdr:nvCxnSpPr>
      <xdr:spPr>
        <a:xfrm flipV="1">
          <a:off x="6972300" y="9695053"/>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43307</xdr:rowOff>
    </xdr:from>
    <xdr:to>
      <xdr:col>41</xdr:col>
      <xdr:colOff>101600</xdr:colOff>
      <xdr:row>57</xdr:row>
      <xdr:rowOff>144907</xdr:rowOff>
    </xdr:to>
    <xdr:sp macro="" textlink="">
      <xdr:nvSpPr>
        <xdr:cNvPr id="363" name="フローチャート: 判断 362"/>
        <xdr:cNvSpPr/>
      </xdr:nvSpPr>
      <xdr:spPr>
        <a:xfrm>
          <a:off x="7810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136034</xdr:rowOff>
    </xdr:from>
    <xdr:ext cx="469744" cy="259045"/>
    <xdr:sp macro="" textlink="">
      <xdr:nvSpPr>
        <xdr:cNvPr id="364" name="テキスト ボックス 363"/>
        <xdr:cNvSpPr txBox="1"/>
      </xdr:nvSpPr>
      <xdr:spPr>
        <a:xfrm>
          <a:off x="7626428" y="990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14097</xdr:rowOff>
    </xdr:from>
    <xdr:to>
      <xdr:col>36</xdr:col>
      <xdr:colOff>165100</xdr:colOff>
      <xdr:row>57</xdr:row>
      <xdr:rowOff>115697</xdr:rowOff>
    </xdr:to>
    <xdr:sp macro="" textlink="">
      <xdr:nvSpPr>
        <xdr:cNvPr id="365" name="フローチャート: 判断 364"/>
        <xdr:cNvSpPr/>
      </xdr:nvSpPr>
      <xdr:spPr>
        <a:xfrm>
          <a:off x="6921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106824</xdr:rowOff>
    </xdr:from>
    <xdr:ext cx="469744" cy="259045"/>
    <xdr:sp macro="" textlink="">
      <xdr:nvSpPr>
        <xdr:cNvPr id="366" name="テキスト ボックス 365"/>
        <xdr:cNvSpPr txBox="1"/>
      </xdr:nvSpPr>
      <xdr:spPr>
        <a:xfrm>
          <a:off x="6737428" y="987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17780</xdr:rowOff>
    </xdr:from>
    <xdr:to>
      <xdr:col>55</xdr:col>
      <xdr:colOff>50800</xdr:colOff>
      <xdr:row>56</xdr:row>
      <xdr:rowOff>119380</xdr:rowOff>
    </xdr:to>
    <xdr:sp macro="" textlink="">
      <xdr:nvSpPr>
        <xdr:cNvPr id="372" name="楕円 371"/>
        <xdr:cNvSpPr/>
      </xdr:nvSpPr>
      <xdr:spPr>
        <a:xfrm>
          <a:off x="10426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40657</xdr:rowOff>
    </xdr:from>
    <xdr:ext cx="469744" cy="259045"/>
    <xdr:sp macro="" textlink="">
      <xdr:nvSpPr>
        <xdr:cNvPr id="373" name="農林水産業費該当値テキスト"/>
        <xdr:cNvSpPr txBox="1"/>
      </xdr:nvSpPr>
      <xdr:spPr>
        <a:xfrm>
          <a:off x="10528300" y="94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159004</xdr:rowOff>
    </xdr:from>
    <xdr:to>
      <xdr:col>50</xdr:col>
      <xdr:colOff>165100</xdr:colOff>
      <xdr:row>56</xdr:row>
      <xdr:rowOff>89154</xdr:rowOff>
    </xdr:to>
    <xdr:sp macro="" textlink="">
      <xdr:nvSpPr>
        <xdr:cNvPr id="374" name="楕円 373"/>
        <xdr:cNvSpPr/>
      </xdr:nvSpPr>
      <xdr:spPr>
        <a:xfrm>
          <a:off x="9588500" y="95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105681</xdr:rowOff>
    </xdr:from>
    <xdr:ext cx="469744" cy="259045"/>
    <xdr:sp macro="" textlink="">
      <xdr:nvSpPr>
        <xdr:cNvPr id="375" name="テキスト ボックス 374"/>
        <xdr:cNvSpPr txBox="1"/>
      </xdr:nvSpPr>
      <xdr:spPr>
        <a:xfrm>
          <a:off x="9404428" y="936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31496</xdr:rowOff>
    </xdr:from>
    <xdr:to>
      <xdr:col>46</xdr:col>
      <xdr:colOff>38100</xdr:colOff>
      <xdr:row>56</xdr:row>
      <xdr:rowOff>133096</xdr:rowOff>
    </xdr:to>
    <xdr:sp macro="" textlink="">
      <xdr:nvSpPr>
        <xdr:cNvPr id="376" name="楕円 375"/>
        <xdr:cNvSpPr/>
      </xdr:nvSpPr>
      <xdr:spPr>
        <a:xfrm>
          <a:off x="8699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149623</xdr:rowOff>
    </xdr:from>
    <xdr:ext cx="469744" cy="259045"/>
    <xdr:sp macro="" textlink="">
      <xdr:nvSpPr>
        <xdr:cNvPr id="377" name="テキスト ボックス 376"/>
        <xdr:cNvSpPr txBox="1"/>
      </xdr:nvSpPr>
      <xdr:spPr>
        <a:xfrm>
          <a:off x="8515428" y="940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43053</xdr:rowOff>
    </xdr:from>
    <xdr:to>
      <xdr:col>41</xdr:col>
      <xdr:colOff>101600</xdr:colOff>
      <xdr:row>56</xdr:row>
      <xdr:rowOff>144653</xdr:rowOff>
    </xdr:to>
    <xdr:sp macro="" textlink="">
      <xdr:nvSpPr>
        <xdr:cNvPr id="378" name="楕円 377"/>
        <xdr:cNvSpPr/>
      </xdr:nvSpPr>
      <xdr:spPr>
        <a:xfrm>
          <a:off x="7810500" y="96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161180</xdr:rowOff>
    </xdr:from>
    <xdr:ext cx="469744" cy="259045"/>
    <xdr:sp macro="" textlink="">
      <xdr:nvSpPr>
        <xdr:cNvPr id="379" name="テキスト ボックス 378"/>
        <xdr:cNvSpPr txBox="1"/>
      </xdr:nvSpPr>
      <xdr:spPr>
        <a:xfrm>
          <a:off x="7626428" y="941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52324</xdr:rowOff>
    </xdr:from>
    <xdr:to>
      <xdr:col>36</xdr:col>
      <xdr:colOff>165100</xdr:colOff>
      <xdr:row>56</xdr:row>
      <xdr:rowOff>153924</xdr:rowOff>
    </xdr:to>
    <xdr:sp macro="" textlink="">
      <xdr:nvSpPr>
        <xdr:cNvPr id="380" name="楕円 379"/>
        <xdr:cNvSpPr/>
      </xdr:nvSpPr>
      <xdr:spPr>
        <a:xfrm>
          <a:off x="6921500" y="96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170451</xdr:rowOff>
    </xdr:from>
    <xdr:ext cx="469744" cy="259045"/>
    <xdr:sp macro="" textlink="">
      <xdr:nvSpPr>
        <xdr:cNvPr id="381" name="テキスト ボックス 380"/>
        <xdr:cNvSpPr txBox="1"/>
      </xdr:nvSpPr>
      <xdr:spPr>
        <a:xfrm>
          <a:off x="6737428" y="9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37905</xdr:rowOff>
    </xdr:from>
    <xdr:to>
      <xdr:col>54</xdr:col>
      <xdr:colOff>189865</xdr:colOff>
      <xdr:row>78</xdr:row>
      <xdr:rowOff>86916</xdr:rowOff>
    </xdr:to>
    <xdr:cxnSp macro="">
      <xdr:nvCxnSpPr>
        <xdr:cNvPr id="403" name="直線コネクタ 402"/>
        <xdr:cNvCxnSpPr/>
      </xdr:nvCxnSpPr>
      <xdr:spPr>
        <a:xfrm flipV="1">
          <a:off x="10475595" y="12210855"/>
          <a:ext cx="1270" cy="1249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90743</xdr:rowOff>
    </xdr:from>
    <xdr:ext cx="469744" cy="259045"/>
    <xdr:sp macro="" textlink="">
      <xdr:nvSpPr>
        <xdr:cNvPr id="404" name="商工費最小値テキスト"/>
        <xdr:cNvSpPr txBox="1"/>
      </xdr:nvSpPr>
      <xdr:spPr>
        <a:xfrm>
          <a:off x="10528300" y="1346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86916</xdr:rowOff>
    </xdr:from>
    <xdr:to>
      <xdr:col>55</xdr:col>
      <xdr:colOff>88900</xdr:colOff>
      <xdr:row>78</xdr:row>
      <xdr:rowOff>86916</xdr:rowOff>
    </xdr:to>
    <xdr:cxnSp macro="">
      <xdr:nvCxnSpPr>
        <xdr:cNvPr id="405" name="直線コネクタ 404"/>
        <xdr:cNvCxnSpPr/>
      </xdr:nvCxnSpPr>
      <xdr:spPr>
        <a:xfrm>
          <a:off x="10388600" y="1346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156032</xdr:rowOff>
    </xdr:from>
    <xdr:ext cx="534377" cy="259045"/>
    <xdr:sp macro="" textlink="">
      <xdr:nvSpPr>
        <xdr:cNvPr id="406" name="商工費最大値テキスト"/>
        <xdr:cNvSpPr txBox="1"/>
      </xdr:nvSpPr>
      <xdr:spPr>
        <a:xfrm>
          <a:off x="10528300" y="1198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37905</xdr:rowOff>
    </xdr:from>
    <xdr:to>
      <xdr:col>55</xdr:col>
      <xdr:colOff>88900</xdr:colOff>
      <xdr:row>71</xdr:row>
      <xdr:rowOff>37905</xdr:rowOff>
    </xdr:to>
    <xdr:cxnSp macro="">
      <xdr:nvCxnSpPr>
        <xdr:cNvPr id="407" name="直線コネクタ 406"/>
        <xdr:cNvCxnSpPr/>
      </xdr:nvCxnSpPr>
      <xdr:spPr>
        <a:xfrm>
          <a:off x="10388600" y="12210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102735</xdr:rowOff>
    </xdr:from>
    <xdr:to>
      <xdr:col>55</xdr:col>
      <xdr:colOff>0</xdr:colOff>
      <xdr:row>76</xdr:row>
      <xdr:rowOff>148067</xdr:rowOff>
    </xdr:to>
    <xdr:cxnSp macro="">
      <xdr:nvCxnSpPr>
        <xdr:cNvPr id="408" name="直線コネクタ 407"/>
        <xdr:cNvCxnSpPr/>
      </xdr:nvCxnSpPr>
      <xdr:spPr>
        <a:xfrm>
          <a:off x="9639300" y="13132935"/>
          <a:ext cx="838200" cy="4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85831</xdr:rowOff>
    </xdr:from>
    <xdr:ext cx="534377" cy="259045"/>
    <xdr:sp macro="" textlink="">
      <xdr:nvSpPr>
        <xdr:cNvPr id="409" name="商工費平均値テキスト"/>
        <xdr:cNvSpPr txBox="1"/>
      </xdr:nvSpPr>
      <xdr:spPr>
        <a:xfrm>
          <a:off x="10528300" y="12773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62954</xdr:rowOff>
    </xdr:from>
    <xdr:to>
      <xdr:col>55</xdr:col>
      <xdr:colOff>50800</xdr:colOff>
      <xdr:row>75</xdr:row>
      <xdr:rowOff>164554</xdr:rowOff>
    </xdr:to>
    <xdr:sp macro="" textlink="">
      <xdr:nvSpPr>
        <xdr:cNvPr id="410" name="フローチャート: 判断 409"/>
        <xdr:cNvSpPr/>
      </xdr:nvSpPr>
      <xdr:spPr>
        <a:xfrm>
          <a:off x="10426700" y="129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62708</xdr:rowOff>
    </xdr:from>
    <xdr:to>
      <xdr:col>50</xdr:col>
      <xdr:colOff>114300</xdr:colOff>
      <xdr:row>76</xdr:row>
      <xdr:rowOff>102735</xdr:rowOff>
    </xdr:to>
    <xdr:cxnSp macro="">
      <xdr:nvCxnSpPr>
        <xdr:cNvPr id="411" name="直線コネクタ 410"/>
        <xdr:cNvCxnSpPr/>
      </xdr:nvCxnSpPr>
      <xdr:spPr>
        <a:xfrm>
          <a:off x="8750300" y="13092908"/>
          <a:ext cx="8890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28115</xdr:rowOff>
    </xdr:from>
    <xdr:to>
      <xdr:col>50</xdr:col>
      <xdr:colOff>165100</xdr:colOff>
      <xdr:row>75</xdr:row>
      <xdr:rowOff>129715</xdr:rowOff>
    </xdr:to>
    <xdr:sp macro="" textlink="">
      <xdr:nvSpPr>
        <xdr:cNvPr id="412" name="フローチャート: 判断 411"/>
        <xdr:cNvSpPr/>
      </xdr:nvSpPr>
      <xdr:spPr>
        <a:xfrm>
          <a:off x="95885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146242</xdr:rowOff>
    </xdr:from>
    <xdr:ext cx="534377" cy="259045"/>
    <xdr:sp macro="" textlink="">
      <xdr:nvSpPr>
        <xdr:cNvPr id="413" name="テキスト ボックス 412"/>
        <xdr:cNvSpPr txBox="1"/>
      </xdr:nvSpPr>
      <xdr:spPr>
        <a:xfrm>
          <a:off x="9372111" y="1266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62708</xdr:rowOff>
    </xdr:from>
    <xdr:to>
      <xdr:col>45</xdr:col>
      <xdr:colOff>177800</xdr:colOff>
      <xdr:row>76</xdr:row>
      <xdr:rowOff>69360</xdr:rowOff>
    </xdr:to>
    <xdr:cxnSp macro="">
      <xdr:nvCxnSpPr>
        <xdr:cNvPr id="414" name="直線コネクタ 413"/>
        <xdr:cNvCxnSpPr/>
      </xdr:nvCxnSpPr>
      <xdr:spPr>
        <a:xfrm flipV="1">
          <a:off x="7861300" y="13092908"/>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144542</xdr:rowOff>
    </xdr:from>
    <xdr:to>
      <xdr:col>46</xdr:col>
      <xdr:colOff>38100</xdr:colOff>
      <xdr:row>75</xdr:row>
      <xdr:rowOff>74692</xdr:rowOff>
    </xdr:to>
    <xdr:sp macro="" textlink="">
      <xdr:nvSpPr>
        <xdr:cNvPr id="415" name="フローチャート: 判断 414"/>
        <xdr:cNvSpPr/>
      </xdr:nvSpPr>
      <xdr:spPr>
        <a:xfrm>
          <a:off x="8699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91219</xdr:rowOff>
    </xdr:from>
    <xdr:ext cx="534377" cy="259045"/>
    <xdr:sp macro="" textlink="">
      <xdr:nvSpPr>
        <xdr:cNvPr id="416" name="テキスト ボックス 415"/>
        <xdr:cNvSpPr txBox="1"/>
      </xdr:nvSpPr>
      <xdr:spPr>
        <a:xfrm>
          <a:off x="8483111" y="126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23662</xdr:rowOff>
    </xdr:from>
    <xdr:to>
      <xdr:col>41</xdr:col>
      <xdr:colOff>50800</xdr:colOff>
      <xdr:row>76</xdr:row>
      <xdr:rowOff>69360</xdr:rowOff>
    </xdr:to>
    <xdr:cxnSp macro="">
      <xdr:nvCxnSpPr>
        <xdr:cNvPr id="417" name="直線コネクタ 416"/>
        <xdr:cNvCxnSpPr/>
      </xdr:nvCxnSpPr>
      <xdr:spPr>
        <a:xfrm>
          <a:off x="6972300" y="13053862"/>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120401</xdr:rowOff>
    </xdr:from>
    <xdr:to>
      <xdr:col>41</xdr:col>
      <xdr:colOff>101600</xdr:colOff>
      <xdr:row>75</xdr:row>
      <xdr:rowOff>50551</xdr:rowOff>
    </xdr:to>
    <xdr:sp macro="" textlink="">
      <xdr:nvSpPr>
        <xdr:cNvPr id="418" name="フローチャート: 判断 417"/>
        <xdr:cNvSpPr/>
      </xdr:nvSpPr>
      <xdr:spPr>
        <a:xfrm>
          <a:off x="7810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67078</xdr:rowOff>
    </xdr:from>
    <xdr:ext cx="534377" cy="259045"/>
    <xdr:sp macro="" textlink="">
      <xdr:nvSpPr>
        <xdr:cNvPr id="419" name="テキスト ボックス 418"/>
        <xdr:cNvSpPr txBox="1"/>
      </xdr:nvSpPr>
      <xdr:spPr>
        <a:xfrm>
          <a:off x="7594111" y="125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51661</xdr:rowOff>
    </xdr:from>
    <xdr:to>
      <xdr:col>36</xdr:col>
      <xdr:colOff>165100</xdr:colOff>
      <xdr:row>74</xdr:row>
      <xdr:rowOff>153261</xdr:rowOff>
    </xdr:to>
    <xdr:sp macro="" textlink="">
      <xdr:nvSpPr>
        <xdr:cNvPr id="420" name="フローチャート: 判断 419"/>
        <xdr:cNvSpPr/>
      </xdr:nvSpPr>
      <xdr:spPr>
        <a:xfrm>
          <a:off x="6921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169788</xdr:rowOff>
    </xdr:from>
    <xdr:ext cx="534377" cy="259045"/>
    <xdr:sp macro="" textlink="">
      <xdr:nvSpPr>
        <xdr:cNvPr id="421" name="テキスト ボックス 420"/>
        <xdr:cNvSpPr txBox="1"/>
      </xdr:nvSpPr>
      <xdr:spPr>
        <a:xfrm>
          <a:off x="6705111" y="125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97267</xdr:rowOff>
    </xdr:from>
    <xdr:to>
      <xdr:col>55</xdr:col>
      <xdr:colOff>50800</xdr:colOff>
      <xdr:row>77</xdr:row>
      <xdr:rowOff>27417</xdr:rowOff>
    </xdr:to>
    <xdr:sp macro="" textlink="">
      <xdr:nvSpPr>
        <xdr:cNvPr id="427" name="楕円 426"/>
        <xdr:cNvSpPr/>
      </xdr:nvSpPr>
      <xdr:spPr>
        <a:xfrm>
          <a:off x="10426700" y="1312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75694</xdr:rowOff>
    </xdr:from>
    <xdr:ext cx="534377" cy="259045"/>
    <xdr:sp macro="" textlink="">
      <xdr:nvSpPr>
        <xdr:cNvPr id="428" name="商工費該当値テキスト"/>
        <xdr:cNvSpPr txBox="1"/>
      </xdr:nvSpPr>
      <xdr:spPr>
        <a:xfrm>
          <a:off x="10528300" y="1310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51935</xdr:rowOff>
    </xdr:from>
    <xdr:to>
      <xdr:col>50</xdr:col>
      <xdr:colOff>165100</xdr:colOff>
      <xdr:row>76</xdr:row>
      <xdr:rowOff>153535</xdr:rowOff>
    </xdr:to>
    <xdr:sp macro="" textlink="">
      <xdr:nvSpPr>
        <xdr:cNvPr id="429" name="楕円 428"/>
        <xdr:cNvSpPr/>
      </xdr:nvSpPr>
      <xdr:spPr>
        <a:xfrm>
          <a:off x="9588500" y="130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144662</xdr:rowOff>
    </xdr:from>
    <xdr:ext cx="534377" cy="259045"/>
    <xdr:sp macro="" textlink="">
      <xdr:nvSpPr>
        <xdr:cNvPr id="430" name="テキスト ボックス 429"/>
        <xdr:cNvSpPr txBox="1"/>
      </xdr:nvSpPr>
      <xdr:spPr>
        <a:xfrm>
          <a:off x="9372111" y="1317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11908</xdr:rowOff>
    </xdr:from>
    <xdr:to>
      <xdr:col>46</xdr:col>
      <xdr:colOff>38100</xdr:colOff>
      <xdr:row>76</xdr:row>
      <xdr:rowOff>113508</xdr:rowOff>
    </xdr:to>
    <xdr:sp macro="" textlink="">
      <xdr:nvSpPr>
        <xdr:cNvPr id="431" name="楕円 430"/>
        <xdr:cNvSpPr/>
      </xdr:nvSpPr>
      <xdr:spPr>
        <a:xfrm>
          <a:off x="8699500" y="1304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104635</xdr:rowOff>
    </xdr:from>
    <xdr:ext cx="534377" cy="259045"/>
    <xdr:sp macro="" textlink="">
      <xdr:nvSpPr>
        <xdr:cNvPr id="432" name="テキスト ボックス 431"/>
        <xdr:cNvSpPr txBox="1"/>
      </xdr:nvSpPr>
      <xdr:spPr>
        <a:xfrm>
          <a:off x="8483111" y="1313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18560</xdr:rowOff>
    </xdr:from>
    <xdr:to>
      <xdr:col>41</xdr:col>
      <xdr:colOff>101600</xdr:colOff>
      <xdr:row>76</xdr:row>
      <xdr:rowOff>120160</xdr:rowOff>
    </xdr:to>
    <xdr:sp macro="" textlink="">
      <xdr:nvSpPr>
        <xdr:cNvPr id="433" name="楕円 432"/>
        <xdr:cNvSpPr/>
      </xdr:nvSpPr>
      <xdr:spPr>
        <a:xfrm>
          <a:off x="7810500" y="130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111287</xdr:rowOff>
    </xdr:from>
    <xdr:ext cx="534377" cy="259045"/>
    <xdr:sp macro="" textlink="">
      <xdr:nvSpPr>
        <xdr:cNvPr id="434" name="テキスト ボックス 433"/>
        <xdr:cNvSpPr txBox="1"/>
      </xdr:nvSpPr>
      <xdr:spPr>
        <a:xfrm>
          <a:off x="7594111" y="1314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144313</xdr:rowOff>
    </xdr:from>
    <xdr:to>
      <xdr:col>36</xdr:col>
      <xdr:colOff>165100</xdr:colOff>
      <xdr:row>76</xdr:row>
      <xdr:rowOff>74464</xdr:rowOff>
    </xdr:to>
    <xdr:sp macro="" textlink="">
      <xdr:nvSpPr>
        <xdr:cNvPr id="435" name="楕円 434"/>
        <xdr:cNvSpPr/>
      </xdr:nvSpPr>
      <xdr:spPr>
        <a:xfrm>
          <a:off x="6921500" y="130030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65589</xdr:rowOff>
    </xdr:from>
    <xdr:ext cx="534377" cy="259045"/>
    <xdr:sp macro="" textlink="">
      <xdr:nvSpPr>
        <xdr:cNvPr id="436" name="テキスト ボックス 435"/>
        <xdr:cNvSpPr txBox="1"/>
      </xdr:nvSpPr>
      <xdr:spPr>
        <a:xfrm>
          <a:off x="6705111" y="130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151975</xdr:rowOff>
    </xdr:from>
    <xdr:to>
      <xdr:col>54</xdr:col>
      <xdr:colOff>189865</xdr:colOff>
      <xdr:row>99</xdr:row>
      <xdr:rowOff>56375</xdr:rowOff>
    </xdr:to>
    <xdr:cxnSp macro="">
      <xdr:nvCxnSpPr>
        <xdr:cNvPr id="459" name="直線コネクタ 458"/>
        <xdr:cNvCxnSpPr/>
      </xdr:nvCxnSpPr>
      <xdr:spPr>
        <a:xfrm flipV="1">
          <a:off x="10475595" y="15582475"/>
          <a:ext cx="1270" cy="144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60202</xdr:rowOff>
    </xdr:from>
    <xdr:ext cx="534377" cy="259045"/>
    <xdr:sp macro="" textlink="">
      <xdr:nvSpPr>
        <xdr:cNvPr id="460" name="土木費最小値テキスト"/>
        <xdr:cNvSpPr txBox="1"/>
      </xdr:nvSpPr>
      <xdr:spPr>
        <a:xfrm>
          <a:off x="10528300" y="1703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56375</xdr:rowOff>
    </xdr:from>
    <xdr:to>
      <xdr:col>55</xdr:col>
      <xdr:colOff>88900</xdr:colOff>
      <xdr:row>99</xdr:row>
      <xdr:rowOff>56375</xdr:rowOff>
    </xdr:to>
    <xdr:cxnSp macro="">
      <xdr:nvCxnSpPr>
        <xdr:cNvPr id="461" name="直線コネクタ 460"/>
        <xdr:cNvCxnSpPr/>
      </xdr:nvCxnSpPr>
      <xdr:spPr>
        <a:xfrm>
          <a:off x="10388600" y="170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98652</xdr:rowOff>
    </xdr:from>
    <xdr:ext cx="534377" cy="259045"/>
    <xdr:sp macro="" textlink="">
      <xdr:nvSpPr>
        <xdr:cNvPr id="462" name="土木費最大値テキスト"/>
        <xdr:cNvSpPr txBox="1"/>
      </xdr:nvSpPr>
      <xdr:spPr>
        <a:xfrm>
          <a:off x="10528300" y="153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151975</xdr:rowOff>
    </xdr:from>
    <xdr:to>
      <xdr:col>55</xdr:col>
      <xdr:colOff>88900</xdr:colOff>
      <xdr:row>90</xdr:row>
      <xdr:rowOff>151975</xdr:rowOff>
    </xdr:to>
    <xdr:cxnSp macro="">
      <xdr:nvCxnSpPr>
        <xdr:cNvPr id="463" name="直線コネクタ 462"/>
        <xdr:cNvCxnSpPr/>
      </xdr:nvCxnSpPr>
      <xdr:spPr>
        <a:xfrm>
          <a:off x="10388600" y="1558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3797</xdr:rowOff>
    </xdr:from>
    <xdr:to>
      <xdr:col>55</xdr:col>
      <xdr:colOff>0</xdr:colOff>
      <xdr:row>93</xdr:row>
      <xdr:rowOff>170241</xdr:rowOff>
    </xdr:to>
    <xdr:cxnSp macro="">
      <xdr:nvCxnSpPr>
        <xdr:cNvPr id="464" name="直線コネクタ 463"/>
        <xdr:cNvCxnSpPr/>
      </xdr:nvCxnSpPr>
      <xdr:spPr>
        <a:xfrm>
          <a:off x="9639300" y="15948647"/>
          <a:ext cx="838200" cy="16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51874</xdr:rowOff>
    </xdr:from>
    <xdr:ext cx="534377" cy="259045"/>
    <xdr:sp macro="" textlink="">
      <xdr:nvSpPr>
        <xdr:cNvPr id="465" name="土木費平均値テキスト"/>
        <xdr:cNvSpPr txBox="1"/>
      </xdr:nvSpPr>
      <xdr:spPr>
        <a:xfrm>
          <a:off x="10528300" y="16339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73447</xdr:rowOff>
    </xdr:from>
    <xdr:to>
      <xdr:col>55</xdr:col>
      <xdr:colOff>50800</xdr:colOff>
      <xdr:row>96</xdr:row>
      <xdr:rowOff>3597</xdr:rowOff>
    </xdr:to>
    <xdr:sp macro="" textlink="">
      <xdr:nvSpPr>
        <xdr:cNvPr id="466" name="フローチャート: 判断 465"/>
        <xdr:cNvSpPr/>
      </xdr:nvSpPr>
      <xdr:spPr>
        <a:xfrm>
          <a:off x="10426700" y="1636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3797</xdr:rowOff>
    </xdr:from>
    <xdr:to>
      <xdr:col>50</xdr:col>
      <xdr:colOff>114300</xdr:colOff>
      <xdr:row>94</xdr:row>
      <xdr:rowOff>3158</xdr:rowOff>
    </xdr:to>
    <xdr:cxnSp macro="">
      <xdr:nvCxnSpPr>
        <xdr:cNvPr id="467" name="直線コネクタ 466"/>
        <xdr:cNvCxnSpPr/>
      </xdr:nvCxnSpPr>
      <xdr:spPr>
        <a:xfrm flipV="1">
          <a:off x="8750300" y="15948647"/>
          <a:ext cx="889000" cy="17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84992</xdr:rowOff>
    </xdr:from>
    <xdr:to>
      <xdr:col>50</xdr:col>
      <xdr:colOff>165100</xdr:colOff>
      <xdr:row>96</xdr:row>
      <xdr:rowOff>15142</xdr:rowOff>
    </xdr:to>
    <xdr:sp macro="" textlink="">
      <xdr:nvSpPr>
        <xdr:cNvPr id="468" name="フローチャート: 判断 467"/>
        <xdr:cNvSpPr/>
      </xdr:nvSpPr>
      <xdr:spPr>
        <a:xfrm>
          <a:off x="95885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6269</xdr:rowOff>
    </xdr:from>
    <xdr:ext cx="534377" cy="259045"/>
    <xdr:sp macro="" textlink="">
      <xdr:nvSpPr>
        <xdr:cNvPr id="469" name="テキスト ボックス 468"/>
        <xdr:cNvSpPr txBox="1"/>
      </xdr:nvSpPr>
      <xdr:spPr>
        <a:xfrm>
          <a:off x="9372111" y="1646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3158</xdr:rowOff>
    </xdr:from>
    <xdr:to>
      <xdr:col>45</xdr:col>
      <xdr:colOff>177800</xdr:colOff>
      <xdr:row>94</xdr:row>
      <xdr:rowOff>22909</xdr:rowOff>
    </xdr:to>
    <xdr:cxnSp macro="">
      <xdr:nvCxnSpPr>
        <xdr:cNvPr id="470" name="直線コネクタ 469"/>
        <xdr:cNvCxnSpPr/>
      </xdr:nvCxnSpPr>
      <xdr:spPr>
        <a:xfrm flipV="1">
          <a:off x="7861300" y="16119458"/>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40436</xdr:rowOff>
    </xdr:from>
    <xdr:to>
      <xdr:col>46</xdr:col>
      <xdr:colOff>38100</xdr:colOff>
      <xdr:row>95</xdr:row>
      <xdr:rowOff>142036</xdr:rowOff>
    </xdr:to>
    <xdr:sp macro="" textlink="">
      <xdr:nvSpPr>
        <xdr:cNvPr id="471" name="フローチャート: 判断 470"/>
        <xdr:cNvSpPr/>
      </xdr:nvSpPr>
      <xdr:spPr>
        <a:xfrm>
          <a:off x="8699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133163</xdr:rowOff>
    </xdr:from>
    <xdr:ext cx="534377" cy="259045"/>
    <xdr:sp macro="" textlink="">
      <xdr:nvSpPr>
        <xdr:cNvPr id="472" name="テキスト ボックス 471"/>
        <xdr:cNvSpPr txBox="1"/>
      </xdr:nvSpPr>
      <xdr:spPr>
        <a:xfrm>
          <a:off x="8483111" y="1642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121824</xdr:rowOff>
    </xdr:from>
    <xdr:to>
      <xdr:col>41</xdr:col>
      <xdr:colOff>50800</xdr:colOff>
      <xdr:row>94</xdr:row>
      <xdr:rowOff>22909</xdr:rowOff>
    </xdr:to>
    <xdr:cxnSp macro="">
      <xdr:nvCxnSpPr>
        <xdr:cNvPr id="473" name="直線コネクタ 472"/>
        <xdr:cNvCxnSpPr/>
      </xdr:nvCxnSpPr>
      <xdr:spPr>
        <a:xfrm>
          <a:off x="6972300" y="16066674"/>
          <a:ext cx="889000" cy="7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56142</xdr:rowOff>
    </xdr:from>
    <xdr:to>
      <xdr:col>41</xdr:col>
      <xdr:colOff>101600</xdr:colOff>
      <xdr:row>95</xdr:row>
      <xdr:rowOff>157742</xdr:rowOff>
    </xdr:to>
    <xdr:sp macro="" textlink="">
      <xdr:nvSpPr>
        <xdr:cNvPr id="474" name="フローチャート: 判断 473"/>
        <xdr:cNvSpPr/>
      </xdr:nvSpPr>
      <xdr:spPr>
        <a:xfrm>
          <a:off x="7810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148869</xdr:rowOff>
    </xdr:from>
    <xdr:ext cx="534377" cy="259045"/>
    <xdr:sp macro="" textlink="">
      <xdr:nvSpPr>
        <xdr:cNvPr id="475" name="テキスト ボックス 474"/>
        <xdr:cNvSpPr txBox="1"/>
      </xdr:nvSpPr>
      <xdr:spPr>
        <a:xfrm>
          <a:off x="7594111" y="1643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16914</xdr:rowOff>
    </xdr:from>
    <xdr:to>
      <xdr:col>36</xdr:col>
      <xdr:colOff>165100</xdr:colOff>
      <xdr:row>95</xdr:row>
      <xdr:rowOff>118514</xdr:rowOff>
    </xdr:to>
    <xdr:sp macro="" textlink="">
      <xdr:nvSpPr>
        <xdr:cNvPr id="476" name="フローチャート: 判断 475"/>
        <xdr:cNvSpPr/>
      </xdr:nvSpPr>
      <xdr:spPr>
        <a:xfrm>
          <a:off x="6921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109641</xdr:rowOff>
    </xdr:from>
    <xdr:ext cx="534377" cy="259045"/>
    <xdr:sp macro="" textlink="">
      <xdr:nvSpPr>
        <xdr:cNvPr id="477" name="テキスト ボックス 476"/>
        <xdr:cNvSpPr txBox="1"/>
      </xdr:nvSpPr>
      <xdr:spPr>
        <a:xfrm>
          <a:off x="6705111" y="1639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119441</xdr:rowOff>
    </xdr:from>
    <xdr:to>
      <xdr:col>55</xdr:col>
      <xdr:colOff>50800</xdr:colOff>
      <xdr:row>94</xdr:row>
      <xdr:rowOff>49591</xdr:rowOff>
    </xdr:to>
    <xdr:sp macro="" textlink="">
      <xdr:nvSpPr>
        <xdr:cNvPr id="483" name="楕円 482"/>
        <xdr:cNvSpPr/>
      </xdr:nvSpPr>
      <xdr:spPr>
        <a:xfrm>
          <a:off x="10426700" y="1606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142318</xdr:rowOff>
    </xdr:from>
    <xdr:ext cx="534377" cy="259045"/>
    <xdr:sp macro="" textlink="">
      <xdr:nvSpPr>
        <xdr:cNvPr id="484" name="土木費該当値テキスト"/>
        <xdr:cNvSpPr txBox="1"/>
      </xdr:nvSpPr>
      <xdr:spPr>
        <a:xfrm>
          <a:off x="10528300" y="1591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124447</xdr:rowOff>
    </xdr:from>
    <xdr:to>
      <xdr:col>50</xdr:col>
      <xdr:colOff>165100</xdr:colOff>
      <xdr:row>93</xdr:row>
      <xdr:rowOff>54597</xdr:rowOff>
    </xdr:to>
    <xdr:sp macro="" textlink="">
      <xdr:nvSpPr>
        <xdr:cNvPr id="485" name="楕円 484"/>
        <xdr:cNvSpPr/>
      </xdr:nvSpPr>
      <xdr:spPr>
        <a:xfrm>
          <a:off x="9588500" y="158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71124</xdr:rowOff>
    </xdr:from>
    <xdr:ext cx="534377" cy="259045"/>
    <xdr:sp macro="" textlink="">
      <xdr:nvSpPr>
        <xdr:cNvPr id="486" name="テキスト ボックス 485"/>
        <xdr:cNvSpPr txBox="1"/>
      </xdr:nvSpPr>
      <xdr:spPr>
        <a:xfrm>
          <a:off x="9372111" y="1567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123808</xdr:rowOff>
    </xdr:from>
    <xdr:to>
      <xdr:col>46</xdr:col>
      <xdr:colOff>38100</xdr:colOff>
      <xdr:row>94</xdr:row>
      <xdr:rowOff>53958</xdr:rowOff>
    </xdr:to>
    <xdr:sp macro="" textlink="">
      <xdr:nvSpPr>
        <xdr:cNvPr id="487" name="楕円 486"/>
        <xdr:cNvSpPr/>
      </xdr:nvSpPr>
      <xdr:spPr>
        <a:xfrm>
          <a:off x="8699500" y="1606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70485</xdr:rowOff>
    </xdr:from>
    <xdr:ext cx="534377" cy="259045"/>
    <xdr:sp macro="" textlink="">
      <xdr:nvSpPr>
        <xdr:cNvPr id="488" name="テキスト ボックス 487"/>
        <xdr:cNvSpPr txBox="1"/>
      </xdr:nvSpPr>
      <xdr:spPr>
        <a:xfrm>
          <a:off x="8483111" y="1584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143559</xdr:rowOff>
    </xdr:from>
    <xdr:to>
      <xdr:col>41</xdr:col>
      <xdr:colOff>101600</xdr:colOff>
      <xdr:row>94</xdr:row>
      <xdr:rowOff>73709</xdr:rowOff>
    </xdr:to>
    <xdr:sp macro="" textlink="">
      <xdr:nvSpPr>
        <xdr:cNvPr id="489" name="楕円 488"/>
        <xdr:cNvSpPr/>
      </xdr:nvSpPr>
      <xdr:spPr>
        <a:xfrm>
          <a:off x="7810500" y="1608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90236</xdr:rowOff>
    </xdr:from>
    <xdr:ext cx="534377" cy="259045"/>
    <xdr:sp macro="" textlink="">
      <xdr:nvSpPr>
        <xdr:cNvPr id="490" name="テキスト ボックス 489"/>
        <xdr:cNvSpPr txBox="1"/>
      </xdr:nvSpPr>
      <xdr:spPr>
        <a:xfrm>
          <a:off x="7594111" y="158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71024</xdr:rowOff>
    </xdr:from>
    <xdr:to>
      <xdr:col>36</xdr:col>
      <xdr:colOff>165100</xdr:colOff>
      <xdr:row>94</xdr:row>
      <xdr:rowOff>1174</xdr:rowOff>
    </xdr:to>
    <xdr:sp macro="" textlink="">
      <xdr:nvSpPr>
        <xdr:cNvPr id="491" name="楕円 490"/>
        <xdr:cNvSpPr/>
      </xdr:nvSpPr>
      <xdr:spPr>
        <a:xfrm>
          <a:off x="6921500" y="160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17701</xdr:rowOff>
    </xdr:from>
    <xdr:ext cx="534377" cy="259045"/>
    <xdr:sp macro="" textlink="">
      <xdr:nvSpPr>
        <xdr:cNvPr id="492" name="テキスト ボックス 491"/>
        <xdr:cNvSpPr txBox="1"/>
      </xdr:nvSpPr>
      <xdr:spPr>
        <a:xfrm>
          <a:off x="6705111" y="157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38</xdr:row>
      <xdr:rowOff>47280</xdr:rowOff>
    </xdr:to>
    <xdr:cxnSp macro="">
      <xdr:nvCxnSpPr>
        <xdr:cNvPr id="519" name="直線コネクタ 518"/>
        <xdr:cNvCxnSpPr/>
      </xdr:nvCxnSpPr>
      <xdr:spPr>
        <a:xfrm flipV="1">
          <a:off x="16317595" y="5228826"/>
          <a:ext cx="1269" cy="1333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51107</xdr:rowOff>
    </xdr:from>
    <xdr:ext cx="469744" cy="259045"/>
    <xdr:sp macro="" textlink="">
      <xdr:nvSpPr>
        <xdr:cNvPr id="520" name="消防費最小値テキスト"/>
        <xdr:cNvSpPr txBox="1"/>
      </xdr:nvSpPr>
      <xdr:spPr>
        <a:xfrm>
          <a:off x="16370300" y="65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47280</xdr:rowOff>
    </xdr:from>
    <xdr:to>
      <xdr:col>86</xdr:col>
      <xdr:colOff>25400</xdr:colOff>
      <xdr:row>38</xdr:row>
      <xdr:rowOff>47280</xdr:rowOff>
    </xdr:to>
    <xdr:cxnSp macro="">
      <xdr:nvCxnSpPr>
        <xdr:cNvPr id="521" name="直線コネクタ 520"/>
        <xdr:cNvCxnSpPr/>
      </xdr:nvCxnSpPr>
      <xdr:spPr>
        <a:xfrm>
          <a:off x="16230600" y="656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22" name="消防費最大値テキスト"/>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23" name="直線コネクタ 522"/>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114228</xdr:rowOff>
    </xdr:from>
    <xdr:to>
      <xdr:col>85</xdr:col>
      <xdr:colOff>127000</xdr:colOff>
      <xdr:row>35</xdr:row>
      <xdr:rowOff>161091</xdr:rowOff>
    </xdr:to>
    <xdr:cxnSp macro="">
      <xdr:nvCxnSpPr>
        <xdr:cNvPr id="524" name="直線コネクタ 523"/>
        <xdr:cNvCxnSpPr/>
      </xdr:nvCxnSpPr>
      <xdr:spPr>
        <a:xfrm>
          <a:off x="15481300" y="6114978"/>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56587</xdr:rowOff>
    </xdr:from>
    <xdr:ext cx="534377" cy="259045"/>
    <xdr:sp macro="" textlink="">
      <xdr:nvSpPr>
        <xdr:cNvPr id="525" name="消防費平均値テキスト"/>
        <xdr:cNvSpPr txBox="1"/>
      </xdr:nvSpPr>
      <xdr:spPr>
        <a:xfrm>
          <a:off x="16370300" y="5885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33710</xdr:rowOff>
    </xdr:from>
    <xdr:to>
      <xdr:col>85</xdr:col>
      <xdr:colOff>177800</xdr:colOff>
      <xdr:row>35</xdr:row>
      <xdr:rowOff>135310</xdr:rowOff>
    </xdr:to>
    <xdr:sp macro="" textlink="">
      <xdr:nvSpPr>
        <xdr:cNvPr id="526" name="フローチャート: 判断 525"/>
        <xdr:cNvSpPr/>
      </xdr:nvSpPr>
      <xdr:spPr>
        <a:xfrm>
          <a:off x="162687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78141</xdr:rowOff>
    </xdr:from>
    <xdr:to>
      <xdr:col>81</xdr:col>
      <xdr:colOff>50800</xdr:colOff>
      <xdr:row>35</xdr:row>
      <xdr:rowOff>114228</xdr:rowOff>
    </xdr:to>
    <xdr:cxnSp macro="">
      <xdr:nvCxnSpPr>
        <xdr:cNvPr id="527" name="直線コネクタ 526"/>
        <xdr:cNvCxnSpPr/>
      </xdr:nvCxnSpPr>
      <xdr:spPr>
        <a:xfrm>
          <a:off x="14592300" y="5735991"/>
          <a:ext cx="889000" cy="37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82042</xdr:rowOff>
    </xdr:from>
    <xdr:to>
      <xdr:col>81</xdr:col>
      <xdr:colOff>101600</xdr:colOff>
      <xdr:row>36</xdr:row>
      <xdr:rowOff>12192</xdr:rowOff>
    </xdr:to>
    <xdr:sp macro="" textlink="">
      <xdr:nvSpPr>
        <xdr:cNvPr id="528" name="フローチャート: 判断 527"/>
        <xdr:cNvSpPr/>
      </xdr:nvSpPr>
      <xdr:spPr>
        <a:xfrm>
          <a:off x="15430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3319</xdr:rowOff>
    </xdr:from>
    <xdr:ext cx="534377" cy="259045"/>
    <xdr:sp macro="" textlink="">
      <xdr:nvSpPr>
        <xdr:cNvPr id="529" name="テキスト ボックス 528"/>
        <xdr:cNvSpPr txBox="1"/>
      </xdr:nvSpPr>
      <xdr:spPr>
        <a:xfrm>
          <a:off x="15214111" y="61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78141</xdr:rowOff>
    </xdr:from>
    <xdr:to>
      <xdr:col>76</xdr:col>
      <xdr:colOff>114300</xdr:colOff>
      <xdr:row>35</xdr:row>
      <xdr:rowOff>105410</xdr:rowOff>
    </xdr:to>
    <xdr:cxnSp macro="">
      <xdr:nvCxnSpPr>
        <xdr:cNvPr id="530" name="直線コネクタ 529"/>
        <xdr:cNvCxnSpPr/>
      </xdr:nvCxnSpPr>
      <xdr:spPr>
        <a:xfrm flipV="1">
          <a:off x="13703300" y="5735991"/>
          <a:ext cx="889000" cy="37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92819</xdr:rowOff>
    </xdr:from>
    <xdr:to>
      <xdr:col>76</xdr:col>
      <xdr:colOff>165100</xdr:colOff>
      <xdr:row>35</xdr:row>
      <xdr:rowOff>22969</xdr:rowOff>
    </xdr:to>
    <xdr:sp macro="" textlink="">
      <xdr:nvSpPr>
        <xdr:cNvPr id="531" name="フローチャート: 判断 530"/>
        <xdr:cNvSpPr/>
      </xdr:nvSpPr>
      <xdr:spPr>
        <a:xfrm>
          <a:off x="14541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14096</xdr:rowOff>
    </xdr:from>
    <xdr:ext cx="534377" cy="259045"/>
    <xdr:sp macro="" textlink="">
      <xdr:nvSpPr>
        <xdr:cNvPr id="532" name="テキスト ボックス 531"/>
        <xdr:cNvSpPr txBox="1"/>
      </xdr:nvSpPr>
      <xdr:spPr>
        <a:xfrm>
          <a:off x="14325111" y="60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105410</xdr:rowOff>
    </xdr:from>
    <xdr:to>
      <xdr:col>71</xdr:col>
      <xdr:colOff>177800</xdr:colOff>
      <xdr:row>36</xdr:row>
      <xdr:rowOff>95450</xdr:rowOff>
    </xdr:to>
    <xdr:cxnSp macro="">
      <xdr:nvCxnSpPr>
        <xdr:cNvPr id="533" name="直線コネクタ 532"/>
        <xdr:cNvCxnSpPr/>
      </xdr:nvCxnSpPr>
      <xdr:spPr>
        <a:xfrm flipV="1">
          <a:off x="12814300" y="6106160"/>
          <a:ext cx="889000" cy="16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167114</xdr:rowOff>
    </xdr:from>
    <xdr:to>
      <xdr:col>72</xdr:col>
      <xdr:colOff>38100</xdr:colOff>
      <xdr:row>35</xdr:row>
      <xdr:rowOff>97264</xdr:rowOff>
    </xdr:to>
    <xdr:sp macro="" textlink="">
      <xdr:nvSpPr>
        <xdr:cNvPr id="534" name="フローチャート: 判断 533"/>
        <xdr:cNvSpPr/>
      </xdr:nvSpPr>
      <xdr:spPr>
        <a:xfrm>
          <a:off x="13652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113791</xdr:rowOff>
    </xdr:from>
    <xdr:ext cx="534377" cy="259045"/>
    <xdr:sp macro="" textlink="">
      <xdr:nvSpPr>
        <xdr:cNvPr id="535" name="テキスト ボックス 534"/>
        <xdr:cNvSpPr txBox="1"/>
      </xdr:nvSpPr>
      <xdr:spPr>
        <a:xfrm>
          <a:off x="13436111" y="577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130211</xdr:rowOff>
    </xdr:from>
    <xdr:to>
      <xdr:col>67</xdr:col>
      <xdr:colOff>101600</xdr:colOff>
      <xdr:row>36</xdr:row>
      <xdr:rowOff>60361</xdr:rowOff>
    </xdr:to>
    <xdr:sp macro="" textlink="">
      <xdr:nvSpPr>
        <xdr:cNvPr id="536" name="フローチャート: 判断 535"/>
        <xdr:cNvSpPr/>
      </xdr:nvSpPr>
      <xdr:spPr>
        <a:xfrm>
          <a:off x="12763500" y="61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76888</xdr:rowOff>
    </xdr:from>
    <xdr:ext cx="534377" cy="259045"/>
    <xdr:sp macro="" textlink="">
      <xdr:nvSpPr>
        <xdr:cNvPr id="537" name="テキスト ボックス 536"/>
        <xdr:cNvSpPr txBox="1"/>
      </xdr:nvSpPr>
      <xdr:spPr>
        <a:xfrm>
          <a:off x="12547111" y="59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110291</xdr:rowOff>
    </xdr:from>
    <xdr:to>
      <xdr:col>85</xdr:col>
      <xdr:colOff>177800</xdr:colOff>
      <xdr:row>36</xdr:row>
      <xdr:rowOff>40441</xdr:rowOff>
    </xdr:to>
    <xdr:sp macro="" textlink="">
      <xdr:nvSpPr>
        <xdr:cNvPr id="543" name="楕円 542"/>
        <xdr:cNvSpPr/>
      </xdr:nvSpPr>
      <xdr:spPr>
        <a:xfrm>
          <a:off x="16268700" y="61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88718</xdr:rowOff>
    </xdr:from>
    <xdr:ext cx="534377" cy="259045"/>
    <xdr:sp macro="" textlink="">
      <xdr:nvSpPr>
        <xdr:cNvPr id="544" name="消防費該当値テキスト"/>
        <xdr:cNvSpPr txBox="1"/>
      </xdr:nvSpPr>
      <xdr:spPr>
        <a:xfrm>
          <a:off x="16370300" y="608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63428</xdr:rowOff>
    </xdr:from>
    <xdr:to>
      <xdr:col>81</xdr:col>
      <xdr:colOff>101600</xdr:colOff>
      <xdr:row>35</xdr:row>
      <xdr:rowOff>165028</xdr:rowOff>
    </xdr:to>
    <xdr:sp macro="" textlink="">
      <xdr:nvSpPr>
        <xdr:cNvPr id="545" name="楕円 544"/>
        <xdr:cNvSpPr/>
      </xdr:nvSpPr>
      <xdr:spPr>
        <a:xfrm>
          <a:off x="15430500" y="60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10105</xdr:rowOff>
    </xdr:from>
    <xdr:ext cx="534377" cy="259045"/>
    <xdr:sp macro="" textlink="">
      <xdr:nvSpPr>
        <xdr:cNvPr id="546" name="テキスト ボックス 545"/>
        <xdr:cNvSpPr txBox="1"/>
      </xdr:nvSpPr>
      <xdr:spPr>
        <a:xfrm>
          <a:off x="15214111" y="58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27341</xdr:rowOff>
    </xdr:from>
    <xdr:to>
      <xdr:col>76</xdr:col>
      <xdr:colOff>165100</xdr:colOff>
      <xdr:row>33</xdr:row>
      <xdr:rowOff>128941</xdr:rowOff>
    </xdr:to>
    <xdr:sp macro="" textlink="">
      <xdr:nvSpPr>
        <xdr:cNvPr id="547" name="楕円 546"/>
        <xdr:cNvSpPr/>
      </xdr:nvSpPr>
      <xdr:spPr>
        <a:xfrm>
          <a:off x="14541500" y="56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145468</xdr:rowOff>
    </xdr:from>
    <xdr:ext cx="534377" cy="259045"/>
    <xdr:sp macro="" textlink="">
      <xdr:nvSpPr>
        <xdr:cNvPr id="548" name="テキスト ボックス 547"/>
        <xdr:cNvSpPr txBox="1"/>
      </xdr:nvSpPr>
      <xdr:spPr>
        <a:xfrm>
          <a:off x="14325111" y="54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54610</xdr:rowOff>
    </xdr:from>
    <xdr:to>
      <xdr:col>72</xdr:col>
      <xdr:colOff>38100</xdr:colOff>
      <xdr:row>35</xdr:row>
      <xdr:rowOff>156210</xdr:rowOff>
    </xdr:to>
    <xdr:sp macro="" textlink="">
      <xdr:nvSpPr>
        <xdr:cNvPr id="549" name="楕円 548"/>
        <xdr:cNvSpPr/>
      </xdr:nvSpPr>
      <xdr:spPr>
        <a:xfrm>
          <a:off x="13652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147337</xdr:rowOff>
    </xdr:from>
    <xdr:ext cx="534377" cy="259045"/>
    <xdr:sp macro="" textlink="">
      <xdr:nvSpPr>
        <xdr:cNvPr id="550" name="テキスト ボックス 549"/>
        <xdr:cNvSpPr txBox="1"/>
      </xdr:nvSpPr>
      <xdr:spPr>
        <a:xfrm>
          <a:off x="13436111" y="61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44650</xdr:rowOff>
    </xdr:from>
    <xdr:to>
      <xdr:col>67</xdr:col>
      <xdr:colOff>101600</xdr:colOff>
      <xdr:row>36</xdr:row>
      <xdr:rowOff>146250</xdr:rowOff>
    </xdr:to>
    <xdr:sp macro="" textlink="">
      <xdr:nvSpPr>
        <xdr:cNvPr id="551" name="楕円 550"/>
        <xdr:cNvSpPr/>
      </xdr:nvSpPr>
      <xdr:spPr>
        <a:xfrm>
          <a:off x="12763500" y="621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137377</xdr:rowOff>
    </xdr:from>
    <xdr:ext cx="534377" cy="259045"/>
    <xdr:sp macro="" textlink="">
      <xdr:nvSpPr>
        <xdr:cNvPr id="552" name="テキスト ボックス 551"/>
        <xdr:cNvSpPr txBox="1"/>
      </xdr:nvSpPr>
      <xdr:spPr>
        <a:xfrm>
          <a:off x="12547111" y="63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80996</xdr:rowOff>
    </xdr:from>
    <xdr:to>
      <xdr:col>85</xdr:col>
      <xdr:colOff>126364</xdr:colOff>
      <xdr:row>55</xdr:row>
      <xdr:rowOff>50820</xdr:rowOff>
    </xdr:to>
    <xdr:cxnSp macro="">
      <xdr:nvCxnSpPr>
        <xdr:cNvPr id="575" name="直線コネクタ 574"/>
        <xdr:cNvCxnSpPr/>
      </xdr:nvCxnSpPr>
      <xdr:spPr>
        <a:xfrm flipV="1">
          <a:off x="16317595" y="8824946"/>
          <a:ext cx="1269" cy="65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54647</xdr:rowOff>
    </xdr:from>
    <xdr:ext cx="534377" cy="259045"/>
    <xdr:sp macro="" textlink="">
      <xdr:nvSpPr>
        <xdr:cNvPr id="576" name="教育費最小値テキスト"/>
        <xdr:cNvSpPr txBox="1"/>
      </xdr:nvSpPr>
      <xdr:spPr>
        <a:xfrm>
          <a:off x="16370300" y="94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50820</xdr:rowOff>
    </xdr:from>
    <xdr:to>
      <xdr:col>86</xdr:col>
      <xdr:colOff>25400</xdr:colOff>
      <xdr:row>55</xdr:row>
      <xdr:rowOff>50820</xdr:rowOff>
    </xdr:to>
    <xdr:cxnSp macro="">
      <xdr:nvCxnSpPr>
        <xdr:cNvPr id="577" name="直線コネクタ 576"/>
        <xdr:cNvCxnSpPr/>
      </xdr:nvCxnSpPr>
      <xdr:spPr>
        <a:xfrm>
          <a:off x="16230600" y="948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27673</xdr:rowOff>
    </xdr:from>
    <xdr:ext cx="534377" cy="259045"/>
    <xdr:sp macro="" textlink="">
      <xdr:nvSpPr>
        <xdr:cNvPr id="578" name="教育費最大値テキスト"/>
        <xdr:cNvSpPr txBox="1"/>
      </xdr:nvSpPr>
      <xdr:spPr>
        <a:xfrm>
          <a:off x="16370300" y="860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80996</xdr:rowOff>
    </xdr:from>
    <xdr:to>
      <xdr:col>86</xdr:col>
      <xdr:colOff>25400</xdr:colOff>
      <xdr:row>51</xdr:row>
      <xdr:rowOff>80996</xdr:rowOff>
    </xdr:to>
    <xdr:cxnSp macro="">
      <xdr:nvCxnSpPr>
        <xdr:cNvPr id="579" name="直線コネクタ 578"/>
        <xdr:cNvCxnSpPr/>
      </xdr:nvCxnSpPr>
      <xdr:spPr>
        <a:xfrm>
          <a:off x="16230600" y="882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117800</xdr:rowOff>
    </xdr:from>
    <xdr:to>
      <xdr:col>85</xdr:col>
      <xdr:colOff>127000</xdr:colOff>
      <xdr:row>58</xdr:row>
      <xdr:rowOff>17422</xdr:rowOff>
    </xdr:to>
    <xdr:cxnSp macro="">
      <xdr:nvCxnSpPr>
        <xdr:cNvPr id="580" name="直線コネクタ 579"/>
        <xdr:cNvCxnSpPr/>
      </xdr:nvCxnSpPr>
      <xdr:spPr>
        <a:xfrm flipV="1">
          <a:off x="15481300" y="9033200"/>
          <a:ext cx="838200" cy="9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107332</xdr:rowOff>
    </xdr:from>
    <xdr:ext cx="534377" cy="259045"/>
    <xdr:sp macro="" textlink="">
      <xdr:nvSpPr>
        <xdr:cNvPr id="581" name="教育費平均値テキスト"/>
        <xdr:cNvSpPr txBox="1"/>
      </xdr:nvSpPr>
      <xdr:spPr>
        <a:xfrm>
          <a:off x="16370300" y="9022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128905</xdr:rowOff>
    </xdr:from>
    <xdr:to>
      <xdr:col>85</xdr:col>
      <xdr:colOff>177800</xdr:colOff>
      <xdr:row>53</xdr:row>
      <xdr:rowOff>59055</xdr:rowOff>
    </xdr:to>
    <xdr:sp macro="" textlink="">
      <xdr:nvSpPr>
        <xdr:cNvPr id="582" name="フローチャート: 判断 581"/>
        <xdr:cNvSpPr/>
      </xdr:nvSpPr>
      <xdr:spPr>
        <a:xfrm>
          <a:off x="162687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160548</xdr:rowOff>
    </xdr:from>
    <xdr:to>
      <xdr:col>81</xdr:col>
      <xdr:colOff>50800</xdr:colOff>
      <xdr:row>58</xdr:row>
      <xdr:rowOff>17422</xdr:rowOff>
    </xdr:to>
    <xdr:cxnSp macro="">
      <xdr:nvCxnSpPr>
        <xdr:cNvPr id="583" name="直線コネクタ 582"/>
        <xdr:cNvCxnSpPr/>
      </xdr:nvCxnSpPr>
      <xdr:spPr>
        <a:xfrm>
          <a:off x="14592300" y="9933198"/>
          <a:ext cx="889000" cy="2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59205</xdr:rowOff>
    </xdr:from>
    <xdr:to>
      <xdr:col>81</xdr:col>
      <xdr:colOff>101600</xdr:colOff>
      <xdr:row>58</xdr:row>
      <xdr:rowOff>160805</xdr:rowOff>
    </xdr:to>
    <xdr:sp macro="" textlink="">
      <xdr:nvSpPr>
        <xdr:cNvPr id="584" name="フローチャート: 判断 583"/>
        <xdr:cNvSpPr/>
      </xdr:nvSpPr>
      <xdr:spPr>
        <a:xfrm>
          <a:off x="15430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151932</xdr:rowOff>
    </xdr:from>
    <xdr:ext cx="534377" cy="259045"/>
    <xdr:sp macro="" textlink="">
      <xdr:nvSpPr>
        <xdr:cNvPr id="585" name="テキスト ボックス 584"/>
        <xdr:cNvSpPr txBox="1"/>
      </xdr:nvSpPr>
      <xdr:spPr>
        <a:xfrm>
          <a:off x="15214111" y="100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160548</xdr:rowOff>
    </xdr:from>
    <xdr:to>
      <xdr:col>76</xdr:col>
      <xdr:colOff>114300</xdr:colOff>
      <xdr:row>58</xdr:row>
      <xdr:rowOff>36807</xdr:rowOff>
    </xdr:to>
    <xdr:cxnSp macro="">
      <xdr:nvCxnSpPr>
        <xdr:cNvPr id="586" name="直線コネクタ 585"/>
        <xdr:cNvCxnSpPr/>
      </xdr:nvCxnSpPr>
      <xdr:spPr>
        <a:xfrm flipV="1">
          <a:off x="13703300" y="9933198"/>
          <a:ext cx="8890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87894</xdr:rowOff>
    </xdr:from>
    <xdr:to>
      <xdr:col>76</xdr:col>
      <xdr:colOff>165100</xdr:colOff>
      <xdr:row>59</xdr:row>
      <xdr:rowOff>18044</xdr:rowOff>
    </xdr:to>
    <xdr:sp macro="" textlink="">
      <xdr:nvSpPr>
        <xdr:cNvPr id="587" name="フローチャート: 判断 586"/>
        <xdr:cNvSpPr/>
      </xdr:nvSpPr>
      <xdr:spPr>
        <a:xfrm>
          <a:off x="14541500" y="100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9171</xdr:rowOff>
    </xdr:from>
    <xdr:ext cx="534377" cy="259045"/>
    <xdr:sp macro="" textlink="">
      <xdr:nvSpPr>
        <xdr:cNvPr id="588" name="テキスト ボックス 587"/>
        <xdr:cNvSpPr txBox="1"/>
      </xdr:nvSpPr>
      <xdr:spPr>
        <a:xfrm>
          <a:off x="14325111" y="10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157851</xdr:rowOff>
    </xdr:from>
    <xdr:to>
      <xdr:col>71</xdr:col>
      <xdr:colOff>177800</xdr:colOff>
      <xdr:row>58</xdr:row>
      <xdr:rowOff>36807</xdr:rowOff>
    </xdr:to>
    <xdr:cxnSp macro="">
      <xdr:nvCxnSpPr>
        <xdr:cNvPr id="589" name="直線コネクタ 588"/>
        <xdr:cNvCxnSpPr/>
      </xdr:nvCxnSpPr>
      <xdr:spPr>
        <a:xfrm>
          <a:off x="12814300" y="9759051"/>
          <a:ext cx="889000" cy="22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99758</xdr:rowOff>
    </xdr:from>
    <xdr:to>
      <xdr:col>72</xdr:col>
      <xdr:colOff>38100</xdr:colOff>
      <xdr:row>59</xdr:row>
      <xdr:rowOff>29908</xdr:rowOff>
    </xdr:to>
    <xdr:sp macro="" textlink="">
      <xdr:nvSpPr>
        <xdr:cNvPr id="590" name="フローチャート: 判断 589"/>
        <xdr:cNvSpPr/>
      </xdr:nvSpPr>
      <xdr:spPr>
        <a:xfrm>
          <a:off x="13652500" y="10043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21035</xdr:rowOff>
    </xdr:from>
    <xdr:ext cx="534377" cy="259045"/>
    <xdr:sp macro="" textlink="">
      <xdr:nvSpPr>
        <xdr:cNvPr id="591" name="テキスト ボックス 590"/>
        <xdr:cNvSpPr txBox="1"/>
      </xdr:nvSpPr>
      <xdr:spPr>
        <a:xfrm>
          <a:off x="13436111" y="1013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122436</xdr:rowOff>
    </xdr:from>
    <xdr:to>
      <xdr:col>67</xdr:col>
      <xdr:colOff>101600</xdr:colOff>
      <xdr:row>59</xdr:row>
      <xdr:rowOff>52586</xdr:rowOff>
    </xdr:to>
    <xdr:sp macro="" textlink="">
      <xdr:nvSpPr>
        <xdr:cNvPr id="592" name="フローチャート: 判断 591"/>
        <xdr:cNvSpPr/>
      </xdr:nvSpPr>
      <xdr:spPr>
        <a:xfrm>
          <a:off x="12763500" y="1006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43713</xdr:rowOff>
    </xdr:from>
    <xdr:ext cx="534377" cy="259045"/>
    <xdr:sp macro="" textlink="">
      <xdr:nvSpPr>
        <xdr:cNvPr id="593" name="テキスト ボックス 592"/>
        <xdr:cNvSpPr txBox="1"/>
      </xdr:nvSpPr>
      <xdr:spPr>
        <a:xfrm>
          <a:off x="12547111" y="101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67000</xdr:rowOff>
    </xdr:from>
    <xdr:to>
      <xdr:col>85</xdr:col>
      <xdr:colOff>177800</xdr:colOff>
      <xdr:row>52</xdr:row>
      <xdr:rowOff>168600</xdr:rowOff>
    </xdr:to>
    <xdr:sp macro="" textlink="">
      <xdr:nvSpPr>
        <xdr:cNvPr id="599" name="楕円 598"/>
        <xdr:cNvSpPr/>
      </xdr:nvSpPr>
      <xdr:spPr>
        <a:xfrm>
          <a:off x="16268700" y="898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89877</xdr:rowOff>
    </xdr:from>
    <xdr:ext cx="534377" cy="259045"/>
    <xdr:sp macro="" textlink="">
      <xdr:nvSpPr>
        <xdr:cNvPr id="600" name="教育費該当値テキスト"/>
        <xdr:cNvSpPr txBox="1"/>
      </xdr:nvSpPr>
      <xdr:spPr>
        <a:xfrm>
          <a:off x="16370300" y="883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138072</xdr:rowOff>
    </xdr:from>
    <xdr:to>
      <xdr:col>81</xdr:col>
      <xdr:colOff>101600</xdr:colOff>
      <xdr:row>58</xdr:row>
      <xdr:rowOff>68222</xdr:rowOff>
    </xdr:to>
    <xdr:sp macro="" textlink="">
      <xdr:nvSpPr>
        <xdr:cNvPr id="601" name="楕円 600"/>
        <xdr:cNvSpPr/>
      </xdr:nvSpPr>
      <xdr:spPr>
        <a:xfrm>
          <a:off x="15430500" y="99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84749</xdr:rowOff>
    </xdr:from>
    <xdr:ext cx="534377" cy="259045"/>
    <xdr:sp macro="" textlink="">
      <xdr:nvSpPr>
        <xdr:cNvPr id="602" name="テキスト ボックス 601"/>
        <xdr:cNvSpPr txBox="1"/>
      </xdr:nvSpPr>
      <xdr:spPr>
        <a:xfrm>
          <a:off x="15214111" y="968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109748</xdr:rowOff>
    </xdr:from>
    <xdr:to>
      <xdr:col>76</xdr:col>
      <xdr:colOff>165100</xdr:colOff>
      <xdr:row>58</xdr:row>
      <xdr:rowOff>39898</xdr:rowOff>
    </xdr:to>
    <xdr:sp macro="" textlink="">
      <xdr:nvSpPr>
        <xdr:cNvPr id="603" name="楕円 602"/>
        <xdr:cNvSpPr/>
      </xdr:nvSpPr>
      <xdr:spPr>
        <a:xfrm>
          <a:off x="14541500" y="98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56425</xdr:rowOff>
    </xdr:from>
    <xdr:ext cx="534377" cy="259045"/>
    <xdr:sp macro="" textlink="">
      <xdr:nvSpPr>
        <xdr:cNvPr id="604" name="テキスト ボックス 603"/>
        <xdr:cNvSpPr txBox="1"/>
      </xdr:nvSpPr>
      <xdr:spPr>
        <a:xfrm>
          <a:off x="14325111" y="96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157457</xdr:rowOff>
    </xdr:from>
    <xdr:to>
      <xdr:col>72</xdr:col>
      <xdr:colOff>38100</xdr:colOff>
      <xdr:row>58</xdr:row>
      <xdr:rowOff>87607</xdr:rowOff>
    </xdr:to>
    <xdr:sp macro="" textlink="">
      <xdr:nvSpPr>
        <xdr:cNvPr id="605" name="楕円 604"/>
        <xdr:cNvSpPr/>
      </xdr:nvSpPr>
      <xdr:spPr>
        <a:xfrm>
          <a:off x="13652500" y="993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104134</xdr:rowOff>
    </xdr:from>
    <xdr:ext cx="534377" cy="259045"/>
    <xdr:sp macro="" textlink="">
      <xdr:nvSpPr>
        <xdr:cNvPr id="606" name="テキスト ボックス 605"/>
        <xdr:cNvSpPr txBox="1"/>
      </xdr:nvSpPr>
      <xdr:spPr>
        <a:xfrm>
          <a:off x="13436111" y="970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107051</xdr:rowOff>
    </xdr:from>
    <xdr:to>
      <xdr:col>67</xdr:col>
      <xdr:colOff>101600</xdr:colOff>
      <xdr:row>57</xdr:row>
      <xdr:rowOff>37201</xdr:rowOff>
    </xdr:to>
    <xdr:sp macro="" textlink="">
      <xdr:nvSpPr>
        <xdr:cNvPr id="607" name="楕円 606"/>
        <xdr:cNvSpPr/>
      </xdr:nvSpPr>
      <xdr:spPr>
        <a:xfrm>
          <a:off x="12763500" y="970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53728</xdr:rowOff>
    </xdr:from>
    <xdr:ext cx="534377" cy="259045"/>
    <xdr:sp macro="" textlink="">
      <xdr:nvSpPr>
        <xdr:cNvPr id="608" name="テキスト ボックス 607"/>
        <xdr:cNvSpPr txBox="1"/>
      </xdr:nvSpPr>
      <xdr:spPr>
        <a:xfrm>
          <a:off x="12547111" y="948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19514</xdr:rowOff>
    </xdr:from>
    <xdr:to>
      <xdr:col>85</xdr:col>
      <xdr:colOff>126364</xdr:colOff>
      <xdr:row>78</xdr:row>
      <xdr:rowOff>25400</xdr:rowOff>
    </xdr:to>
    <xdr:cxnSp macro="">
      <xdr:nvCxnSpPr>
        <xdr:cNvPr id="628" name="直線コネクタ 627"/>
        <xdr:cNvCxnSpPr/>
      </xdr:nvCxnSpPr>
      <xdr:spPr>
        <a:xfrm flipV="1">
          <a:off x="16317595" y="12192464"/>
          <a:ext cx="1269" cy="120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33564</xdr:rowOff>
    </xdr:from>
    <xdr:ext cx="249299" cy="259045"/>
    <xdr:sp macro="" textlink="">
      <xdr:nvSpPr>
        <xdr:cNvPr id="629" name="災害復旧費最小値テキスト"/>
        <xdr:cNvSpPr txBox="1"/>
      </xdr:nvSpPr>
      <xdr:spPr>
        <a:xfrm>
          <a:off x="16370300" y="134066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137641</xdr:rowOff>
    </xdr:from>
    <xdr:ext cx="534377" cy="259045"/>
    <xdr:sp macro="" textlink="">
      <xdr:nvSpPr>
        <xdr:cNvPr id="631" name="災害復旧費最大値テキスト"/>
        <xdr:cNvSpPr txBox="1"/>
      </xdr:nvSpPr>
      <xdr:spPr>
        <a:xfrm>
          <a:off x="16370300" y="1196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19514</xdr:rowOff>
    </xdr:from>
    <xdr:to>
      <xdr:col>86</xdr:col>
      <xdr:colOff>25400</xdr:colOff>
      <xdr:row>71</xdr:row>
      <xdr:rowOff>19514</xdr:rowOff>
    </xdr:to>
    <xdr:cxnSp macro="">
      <xdr:nvCxnSpPr>
        <xdr:cNvPr id="632" name="直線コネクタ 631"/>
        <xdr:cNvCxnSpPr/>
      </xdr:nvCxnSpPr>
      <xdr:spPr>
        <a:xfrm>
          <a:off x="16230600" y="1219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143529</xdr:rowOff>
    </xdr:from>
    <xdr:to>
      <xdr:col>85</xdr:col>
      <xdr:colOff>127000</xdr:colOff>
      <xdr:row>78</xdr:row>
      <xdr:rowOff>1854</xdr:rowOff>
    </xdr:to>
    <xdr:cxnSp macro="">
      <xdr:nvCxnSpPr>
        <xdr:cNvPr id="633" name="直線コネクタ 632"/>
        <xdr:cNvCxnSpPr/>
      </xdr:nvCxnSpPr>
      <xdr:spPr>
        <a:xfrm>
          <a:off x="15481300" y="13345179"/>
          <a:ext cx="8382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122465</xdr:rowOff>
    </xdr:from>
    <xdr:ext cx="378565" cy="259045"/>
    <xdr:sp macro="" textlink="">
      <xdr:nvSpPr>
        <xdr:cNvPr id="634" name="災害復旧費平均値テキスト"/>
        <xdr:cNvSpPr txBox="1"/>
      </xdr:nvSpPr>
      <xdr:spPr>
        <a:xfrm>
          <a:off x="16370300" y="13152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99588</xdr:rowOff>
    </xdr:from>
    <xdr:to>
      <xdr:col>85</xdr:col>
      <xdr:colOff>177800</xdr:colOff>
      <xdr:row>78</xdr:row>
      <xdr:rowOff>29738</xdr:rowOff>
    </xdr:to>
    <xdr:sp macro="" textlink="">
      <xdr:nvSpPr>
        <xdr:cNvPr id="635" name="フローチャート: 判断 634"/>
        <xdr:cNvSpPr/>
      </xdr:nvSpPr>
      <xdr:spPr>
        <a:xfrm>
          <a:off x="16268700" y="1330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63748</xdr:rowOff>
    </xdr:from>
    <xdr:to>
      <xdr:col>81</xdr:col>
      <xdr:colOff>50800</xdr:colOff>
      <xdr:row>77</xdr:row>
      <xdr:rowOff>143529</xdr:rowOff>
    </xdr:to>
    <xdr:cxnSp macro="">
      <xdr:nvCxnSpPr>
        <xdr:cNvPr id="636" name="直線コネクタ 635"/>
        <xdr:cNvCxnSpPr/>
      </xdr:nvCxnSpPr>
      <xdr:spPr>
        <a:xfrm>
          <a:off x="14592300" y="13265398"/>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99816</xdr:rowOff>
    </xdr:from>
    <xdr:to>
      <xdr:col>81</xdr:col>
      <xdr:colOff>101600</xdr:colOff>
      <xdr:row>78</xdr:row>
      <xdr:rowOff>29966</xdr:rowOff>
    </xdr:to>
    <xdr:sp macro="" textlink="">
      <xdr:nvSpPr>
        <xdr:cNvPr id="637" name="フローチャート: 判断 636"/>
        <xdr:cNvSpPr/>
      </xdr:nvSpPr>
      <xdr:spPr>
        <a:xfrm>
          <a:off x="15430500" y="1330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21093</xdr:rowOff>
    </xdr:from>
    <xdr:ext cx="378565" cy="259045"/>
    <xdr:sp macro="" textlink="">
      <xdr:nvSpPr>
        <xdr:cNvPr id="638" name="テキスト ボックス 637"/>
        <xdr:cNvSpPr txBox="1"/>
      </xdr:nvSpPr>
      <xdr:spPr>
        <a:xfrm>
          <a:off x="15292017" y="1339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126727</xdr:rowOff>
    </xdr:from>
    <xdr:to>
      <xdr:col>76</xdr:col>
      <xdr:colOff>114300</xdr:colOff>
      <xdr:row>77</xdr:row>
      <xdr:rowOff>63748</xdr:rowOff>
    </xdr:to>
    <xdr:cxnSp macro="">
      <xdr:nvCxnSpPr>
        <xdr:cNvPr id="639" name="直線コネクタ 638"/>
        <xdr:cNvCxnSpPr/>
      </xdr:nvCxnSpPr>
      <xdr:spPr>
        <a:xfrm>
          <a:off x="13703300" y="13156927"/>
          <a:ext cx="889000" cy="10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112388</xdr:rowOff>
    </xdr:from>
    <xdr:to>
      <xdr:col>76</xdr:col>
      <xdr:colOff>165100</xdr:colOff>
      <xdr:row>78</xdr:row>
      <xdr:rowOff>42538</xdr:rowOff>
    </xdr:to>
    <xdr:sp macro="" textlink="">
      <xdr:nvSpPr>
        <xdr:cNvPr id="640" name="フローチャート: 判断 639"/>
        <xdr:cNvSpPr/>
      </xdr:nvSpPr>
      <xdr:spPr>
        <a:xfrm>
          <a:off x="14541500" y="1331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33665</xdr:rowOff>
    </xdr:from>
    <xdr:ext cx="378565" cy="259045"/>
    <xdr:sp macro="" textlink="">
      <xdr:nvSpPr>
        <xdr:cNvPr id="641" name="テキスト ボックス 640"/>
        <xdr:cNvSpPr txBox="1"/>
      </xdr:nvSpPr>
      <xdr:spPr>
        <a:xfrm>
          <a:off x="14403017" y="13406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126727</xdr:rowOff>
    </xdr:from>
    <xdr:to>
      <xdr:col>71</xdr:col>
      <xdr:colOff>177800</xdr:colOff>
      <xdr:row>78</xdr:row>
      <xdr:rowOff>25343</xdr:rowOff>
    </xdr:to>
    <xdr:cxnSp macro="">
      <xdr:nvCxnSpPr>
        <xdr:cNvPr id="642" name="直線コネクタ 641"/>
        <xdr:cNvCxnSpPr/>
      </xdr:nvCxnSpPr>
      <xdr:spPr>
        <a:xfrm flipV="1">
          <a:off x="12814300" y="13156927"/>
          <a:ext cx="889000" cy="24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102445</xdr:rowOff>
    </xdr:from>
    <xdr:to>
      <xdr:col>72</xdr:col>
      <xdr:colOff>38100</xdr:colOff>
      <xdr:row>78</xdr:row>
      <xdr:rowOff>32595</xdr:rowOff>
    </xdr:to>
    <xdr:sp macro="" textlink="">
      <xdr:nvSpPr>
        <xdr:cNvPr id="643" name="フローチャート: 判断 642"/>
        <xdr:cNvSpPr/>
      </xdr:nvSpPr>
      <xdr:spPr>
        <a:xfrm>
          <a:off x="13652500" y="133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23722</xdr:rowOff>
    </xdr:from>
    <xdr:ext cx="378565" cy="259045"/>
    <xdr:sp macro="" textlink="">
      <xdr:nvSpPr>
        <xdr:cNvPr id="644" name="テキスト ボックス 643"/>
        <xdr:cNvSpPr txBox="1"/>
      </xdr:nvSpPr>
      <xdr:spPr>
        <a:xfrm>
          <a:off x="13514017" y="1339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71583</xdr:rowOff>
    </xdr:from>
    <xdr:to>
      <xdr:col>67</xdr:col>
      <xdr:colOff>101600</xdr:colOff>
      <xdr:row>78</xdr:row>
      <xdr:rowOff>1733</xdr:rowOff>
    </xdr:to>
    <xdr:sp macro="" textlink="">
      <xdr:nvSpPr>
        <xdr:cNvPr id="645" name="フローチャート: 判断 644"/>
        <xdr:cNvSpPr/>
      </xdr:nvSpPr>
      <xdr:spPr>
        <a:xfrm>
          <a:off x="12763500" y="132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18260</xdr:rowOff>
    </xdr:from>
    <xdr:ext cx="469744" cy="259045"/>
    <xdr:sp macro="" textlink="">
      <xdr:nvSpPr>
        <xdr:cNvPr id="646" name="テキスト ボックス 645"/>
        <xdr:cNvSpPr txBox="1"/>
      </xdr:nvSpPr>
      <xdr:spPr>
        <a:xfrm>
          <a:off x="12579428" y="1304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122504</xdr:rowOff>
    </xdr:from>
    <xdr:to>
      <xdr:col>85</xdr:col>
      <xdr:colOff>177800</xdr:colOff>
      <xdr:row>78</xdr:row>
      <xdr:rowOff>52654</xdr:rowOff>
    </xdr:to>
    <xdr:sp macro="" textlink="">
      <xdr:nvSpPr>
        <xdr:cNvPr id="652" name="楕円 651"/>
        <xdr:cNvSpPr/>
      </xdr:nvSpPr>
      <xdr:spPr>
        <a:xfrm>
          <a:off x="16268700" y="133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78014</xdr:rowOff>
    </xdr:from>
    <xdr:ext cx="378565" cy="259045"/>
    <xdr:sp macro="" textlink="">
      <xdr:nvSpPr>
        <xdr:cNvPr id="653" name="災害復旧費該当値テキスト"/>
        <xdr:cNvSpPr txBox="1"/>
      </xdr:nvSpPr>
      <xdr:spPr>
        <a:xfrm>
          <a:off x="16370300" y="1327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92729</xdr:rowOff>
    </xdr:from>
    <xdr:to>
      <xdr:col>81</xdr:col>
      <xdr:colOff>101600</xdr:colOff>
      <xdr:row>78</xdr:row>
      <xdr:rowOff>22879</xdr:rowOff>
    </xdr:to>
    <xdr:sp macro="" textlink="">
      <xdr:nvSpPr>
        <xdr:cNvPr id="654" name="楕円 653"/>
        <xdr:cNvSpPr/>
      </xdr:nvSpPr>
      <xdr:spPr>
        <a:xfrm>
          <a:off x="15430500" y="132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39406</xdr:rowOff>
    </xdr:from>
    <xdr:ext cx="378565" cy="259045"/>
    <xdr:sp macro="" textlink="">
      <xdr:nvSpPr>
        <xdr:cNvPr id="655" name="テキスト ボックス 654"/>
        <xdr:cNvSpPr txBox="1"/>
      </xdr:nvSpPr>
      <xdr:spPr>
        <a:xfrm>
          <a:off x="15292017" y="13069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12948</xdr:rowOff>
    </xdr:from>
    <xdr:to>
      <xdr:col>76</xdr:col>
      <xdr:colOff>165100</xdr:colOff>
      <xdr:row>77</xdr:row>
      <xdr:rowOff>114548</xdr:rowOff>
    </xdr:to>
    <xdr:sp macro="" textlink="">
      <xdr:nvSpPr>
        <xdr:cNvPr id="656" name="楕円 655"/>
        <xdr:cNvSpPr/>
      </xdr:nvSpPr>
      <xdr:spPr>
        <a:xfrm>
          <a:off x="14541500" y="132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131075</xdr:rowOff>
    </xdr:from>
    <xdr:ext cx="469744" cy="259045"/>
    <xdr:sp macro="" textlink="">
      <xdr:nvSpPr>
        <xdr:cNvPr id="657" name="テキスト ボックス 656"/>
        <xdr:cNvSpPr txBox="1"/>
      </xdr:nvSpPr>
      <xdr:spPr>
        <a:xfrm>
          <a:off x="14357428" y="1298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75927</xdr:rowOff>
    </xdr:from>
    <xdr:to>
      <xdr:col>72</xdr:col>
      <xdr:colOff>38100</xdr:colOff>
      <xdr:row>77</xdr:row>
      <xdr:rowOff>6077</xdr:rowOff>
    </xdr:to>
    <xdr:sp macro="" textlink="">
      <xdr:nvSpPr>
        <xdr:cNvPr id="658" name="楕円 657"/>
        <xdr:cNvSpPr/>
      </xdr:nvSpPr>
      <xdr:spPr>
        <a:xfrm>
          <a:off x="13652500" y="131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22604</xdr:rowOff>
    </xdr:from>
    <xdr:ext cx="469744" cy="259045"/>
    <xdr:sp macro="" textlink="">
      <xdr:nvSpPr>
        <xdr:cNvPr id="659" name="テキスト ボックス 658"/>
        <xdr:cNvSpPr txBox="1"/>
      </xdr:nvSpPr>
      <xdr:spPr>
        <a:xfrm>
          <a:off x="13468428" y="1288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145993</xdr:rowOff>
    </xdr:from>
    <xdr:to>
      <xdr:col>67</xdr:col>
      <xdr:colOff>101600</xdr:colOff>
      <xdr:row>78</xdr:row>
      <xdr:rowOff>76143</xdr:rowOff>
    </xdr:to>
    <xdr:sp macro="" textlink="">
      <xdr:nvSpPr>
        <xdr:cNvPr id="660" name="楕円 659"/>
        <xdr:cNvSpPr/>
      </xdr:nvSpPr>
      <xdr:spPr>
        <a:xfrm>
          <a:off x="12763500" y="133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67270</xdr:rowOff>
    </xdr:from>
    <xdr:ext cx="249299" cy="259045"/>
    <xdr:sp macro="" textlink="">
      <xdr:nvSpPr>
        <xdr:cNvPr id="661" name="テキスト ボックス 660"/>
        <xdr:cNvSpPr txBox="1"/>
      </xdr:nvSpPr>
      <xdr:spPr>
        <a:xfrm>
          <a:off x="12689650" y="13440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2" name="テキスト ボックス 67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23183</xdr:rowOff>
    </xdr:from>
    <xdr:to>
      <xdr:col>85</xdr:col>
      <xdr:colOff>126364</xdr:colOff>
      <xdr:row>99</xdr:row>
      <xdr:rowOff>72354</xdr:rowOff>
    </xdr:to>
    <xdr:cxnSp macro="">
      <xdr:nvCxnSpPr>
        <xdr:cNvPr id="684" name="直線コネクタ 683"/>
        <xdr:cNvCxnSpPr/>
      </xdr:nvCxnSpPr>
      <xdr:spPr>
        <a:xfrm flipV="1">
          <a:off x="16317595" y="15625133"/>
          <a:ext cx="1269" cy="1420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76181</xdr:rowOff>
    </xdr:from>
    <xdr:ext cx="534377" cy="259045"/>
    <xdr:sp macro="" textlink="">
      <xdr:nvSpPr>
        <xdr:cNvPr id="685" name="公債費最小値テキスト"/>
        <xdr:cNvSpPr txBox="1"/>
      </xdr:nvSpPr>
      <xdr:spPr>
        <a:xfrm>
          <a:off x="16370300" y="170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72354</xdr:rowOff>
    </xdr:from>
    <xdr:to>
      <xdr:col>86</xdr:col>
      <xdr:colOff>25400</xdr:colOff>
      <xdr:row>99</xdr:row>
      <xdr:rowOff>72354</xdr:rowOff>
    </xdr:to>
    <xdr:cxnSp macro="">
      <xdr:nvCxnSpPr>
        <xdr:cNvPr id="686" name="直線コネクタ 685"/>
        <xdr:cNvCxnSpPr/>
      </xdr:nvCxnSpPr>
      <xdr:spPr>
        <a:xfrm>
          <a:off x="16230600" y="1704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141310</xdr:rowOff>
    </xdr:from>
    <xdr:ext cx="534377" cy="259045"/>
    <xdr:sp macro="" textlink="">
      <xdr:nvSpPr>
        <xdr:cNvPr id="687" name="公債費最大値テキスト"/>
        <xdr:cNvSpPr txBox="1"/>
      </xdr:nvSpPr>
      <xdr:spPr>
        <a:xfrm>
          <a:off x="16370300" y="154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23183</xdr:rowOff>
    </xdr:from>
    <xdr:to>
      <xdr:col>86</xdr:col>
      <xdr:colOff>25400</xdr:colOff>
      <xdr:row>91</xdr:row>
      <xdr:rowOff>23183</xdr:rowOff>
    </xdr:to>
    <xdr:cxnSp macro="">
      <xdr:nvCxnSpPr>
        <xdr:cNvPr id="688" name="直線コネクタ 687"/>
        <xdr:cNvCxnSpPr/>
      </xdr:nvCxnSpPr>
      <xdr:spPr>
        <a:xfrm>
          <a:off x="16230600" y="1562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130259</xdr:rowOff>
    </xdr:from>
    <xdr:to>
      <xdr:col>85</xdr:col>
      <xdr:colOff>127000</xdr:colOff>
      <xdr:row>95</xdr:row>
      <xdr:rowOff>145163</xdr:rowOff>
    </xdr:to>
    <xdr:cxnSp macro="">
      <xdr:nvCxnSpPr>
        <xdr:cNvPr id="689" name="直線コネクタ 688"/>
        <xdr:cNvCxnSpPr/>
      </xdr:nvCxnSpPr>
      <xdr:spPr>
        <a:xfrm>
          <a:off x="15481300" y="16418009"/>
          <a:ext cx="8382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165648</xdr:rowOff>
    </xdr:from>
    <xdr:ext cx="534377" cy="259045"/>
    <xdr:sp macro="" textlink="">
      <xdr:nvSpPr>
        <xdr:cNvPr id="690" name="公債費平均値テキスト"/>
        <xdr:cNvSpPr txBox="1"/>
      </xdr:nvSpPr>
      <xdr:spPr>
        <a:xfrm>
          <a:off x="16370300" y="1645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15771</xdr:rowOff>
    </xdr:from>
    <xdr:to>
      <xdr:col>85</xdr:col>
      <xdr:colOff>177800</xdr:colOff>
      <xdr:row>96</xdr:row>
      <xdr:rowOff>117371</xdr:rowOff>
    </xdr:to>
    <xdr:sp macro="" textlink="">
      <xdr:nvSpPr>
        <xdr:cNvPr id="691" name="フローチャート: 判断 690"/>
        <xdr:cNvSpPr/>
      </xdr:nvSpPr>
      <xdr:spPr>
        <a:xfrm>
          <a:off x="16268700" y="1647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108291</xdr:rowOff>
    </xdr:from>
    <xdr:to>
      <xdr:col>81</xdr:col>
      <xdr:colOff>50800</xdr:colOff>
      <xdr:row>95</xdr:row>
      <xdr:rowOff>130259</xdr:rowOff>
    </xdr:to>
    <xdr:cxnSp macro="">
      <xdr:nvCxnSpPr>
        <xdr:cNvPr id="692" name="直線コネクタ 691"/>
        <xdr:cNvCxnSpPr/>
      </xdr:nvCxnSpPr>
      <xdr:spPr>
        <a:xfrm>
          <a:off x="14592300" y="16396041"/>
          <a:ext cx="8890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1346</xdr:rowOff>
    </xdr:from>
    <xdr:to>
      <xdr:col>81</xdr:col>
      <xdr:colOff>101600</xdr:colOff>
      <xdr:row>96</xdr:row>
      <xdr:rowOff>102946</xdr:rowOff>
    </xdr:to>
    <xdr:sp macro="" textlink="">
      <xdr:nvSpPr>
        <xdr:cNvPr id="693" name="フローチャート: 判断 692"/>
        <xdr:cNvSpPr/>
      </xdr:nvSpPr>
      <xdr:spPr>
        <a:xfrm>
          <a:off x="15430500" y="1646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94073</xdr:rowOff>
    </xdr:from>
    <xdr:ext cx="534377" cy="259045"/>
    <xdr:sp macro="" textlink="">
      <xdr:nvSpPr>
        <xdr:cNvPr id="694" name="テキスト ボックス 693"/>
        <xdr:cNvSpPr txBox="1"/>
      </xdr:nvSpPr>
      <xdr:spPr>
        <a:xfrm>
          <a:off x="15214111" y="165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108291</xdr:rowOff>
    </xdr:from>
    <xdr:to>
      <xdr:col>76</xdr:col>
      <xdr:colOff>114300</xdr:colOff>
      <xdr:row>96</xdr:row>
      <xdr:rowOff>43985</xdr:rowOff>
    </xdr:to>
    <xdr:cxnSp macro="">
      <xdr:nvCxnSpPr>
        <xdr:cNvPr id="695" name="直線コネクタ 694"/>
        <xdr:cNvCxnSpPr/>
      </xdr:nvCxnSpPr>
      <xdr:spPr>
        <a:xfrm flipV="1">
          <a:off x="13703300" y="16396041"/>
          <a:ext cx="889000" cy="10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159948</xdr:rowOff>
    </xdr:from>
    <xdr:to>
      <xdr:col>76</xdr:col>
      <xdr:colOff>165100</xdr:colOff>
      <xdr:row>96</xdr:row>
      <xdr:rowOff>90098</xdr:rowOff>
    </xdr:to>
    <xdr:sp macro="" textlink="">
      <xdr:nvSpPr>
        <xdr:cNvPr id="696" name="フローチャート: 判断 695"/>
        <xdr:cNvSpPr/>
      </xdr:nvSpPr>
      <xdr:spPr>
        <a:xfrm>
          <a:off x="14541500" y="1644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81225</xdr:rowOff>
    </xdr:from>
    <xdr:ext cx="534377" cy="259045"/>
    <xdr:sp macro="" textlink="">
      <xdr:nvSpPr>
        <xdr:cNvPr id="697" name="テキスト ボックス 696"/>
        <xdr:cNvSpPr txBox="1"/>
      </xdr:nvSpPr>
      <xdr:spPr>
        <a:xfrm>
          <a:off x="14325111" y="1654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13467</xdr:rowOff>
    </xdr:from>
    <xdr:to>
      <xdr:col>71</xdr:col>
      <xdr:colOff>177800</xdr:colOff>
      <xdr:row>96</xdr:row>
      <xdr:rowOff>43985</xdr:rowOff>
    </xdr:to>
    <xdr:cxnSp macro="">
      <xdr:nvCxnSpPr>
        <xdr:cNvPr id="698" name="直線コネクタ 697"/>
        <xdr:cNvCxnSpPr/>
      </xdr:nvCxnSpPr>
      <xdr:spPr>
        <a:xfrm>
          <a:off x="12814300" y="16472667"/>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167881</xdr:rowOff>
    </xdr:from>
    <xdr:to>
      <xdr:col>72</xdr:col>
      <xdr:colOff>38100</xdr:colOff>
      <xdr:row>96</xdr:row>
      <xdr:rowOff>98031</xdr:rowOff>
    </xdr:to>
    <xdr:sp macro="" textlink="">
      <xdr:nvSpPr>
        <xdr:cNvPr id="699" name="フローチャート: 判断 698"/>
        <xdr:cNvSpPr/>
      </xdr:nvSpPr>
      <xdr:spPr>
        <a:xfrm>
          <a:off x="13652500" y="1645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89158</xdr:rowOff>
    </xdr:from>
    <xdr:ext cx="534377" cy="259045"/>
    <xdr:sp macro="" textlink="">
      <xdr:nvSpPr>
        <xdr:cNvPr id="700" name="テキスト ボックス 699"/>
        <xdr:cNvSpPr txBox="1"/>
      </xdr:nvSpPr>
      <xdr:spPr>
        <a:xfrm>
          <a:off x="13436111" y="165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145295</xdr:rowOff>
    </xdr:from>
    <xdr:to>
      <xdr:col>67</xdr:col>
      <xdr:colOff>101600</xdr:colOff>
      <xdr:row>96</xdr:row>
      <xdr:rowOff>75445</xdr:rowOff>
    </xdr:to>
    <xdr:sp macro="" textlink="">
      <xdr:nvSpPr>
        <xdr:cNvPr id="701" name="フローチャート: 判断 700"/>
        <xdr:cNvSpPr/>
      </xdr:nvSpPr>
      <xdr:spPr>
        <a:xfrm>
          <a:off x="12763500" y="1643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66572</xdr:rowOff>
    </xdr:from>
    <xdr:ext cx="534377" cy="259045"/>
    <xdr:sp macro="" textlink="">
      <xdr:nvSpPr>
        <xdr:cNvPr id="702" name="テキスト ボックス 701"/>
        <xdr:cNvSpPr txBox="1"/>
      </xdr:nvSpPr>
      <xdr:spPr>
        <a:xfrm>
          <a:off x="12547111" y="165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94363</xdr:rowOff>
    </xdr:from>
    <xdr:to>
      <xdr:col>85</xdr:col>
      <xdr:colOff>177800</xdr:colOff>
      <xdr:row>96</xdr:row>
      <xdr:rowOff>24513</xdr:rowOff>
    </xdr:to>
    <xdr:sp macro="" textlink="">
      <xdr:nvSpPr>
        <xdr:cNvPr id="708" name="楕円 707"/>
        <xdr:cNvSpPr/>
      </xdr:nvSpPr>
      <xdr:spPr>
        <a:xfrm>
          <a:off x="16268700" y="1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117240</xdr:rowOff>
    </xdr:from>
    <xdr:ext cx="534377" cy="259045"/>
    <xdr:sp macro="" textlink="">
      <xdr:nvSpPr>
        <xdr:cNvPr id="709" name="公債費該当値テキスト"/>
        <xdr:cNvSpPr txBox="1"/>
      </xdr:nvSpPr>
      <xdr:spPr>
        <a:xfrm>
          <a:off x="16370300" y="162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79459</xdr:rowOff>
    </xdr:from>
    <xdr:to>
      <xdr:col>81</xdr:col>
      <xdr:colOff>101600</xdr:colOff>
      <xdr:row>96</xdr:row>
      <xdr:rowOff>9609</xdr:rowOff>
    </xdr:to>
    <xdr:sp macro="" textlink="">
      <xdr:nvSpPr>
        <xdr:cNvPr id="710" name="楕円 709"/>
        <xdr:cNvSpPr/>
      </xdr:nvSpPr>
      <xdr:spPr>
        <a:xfrm>
          <a:off x="15430500" y="1636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26136</xdr:rowOff>
    </xdr:from>
    <xdr:ext cx="534377" cy="259045"/>
    <xdr:sp macro="" textlink="">
      <xdr:nvSpPr>
        <xdr:cNvPr id="711" name="テキスト ボックス 710"/>
        <xdr:cNvSpPr txBox="1"/>
      </xdr:nvSpPr>
      <xdr:spPr>
        <a:xfrm>
          <a:off x="15214111" y="1614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57491</xdr:rowOff>
    </xdr:from>
    <xdr:to>
      <xdr:col>76</xdr:col>
      <xdr:colOff>165100</xdr:colOff>
      <xdr:row>95</xdr:row>
      <xdr:rowOff>159091</xdr:rowOff>
    </xdr:to>
    <xdr:sp macro="" textlink="">
      <xdr:nvSpPr>
        <xdr:cNvPr id="712" name="楕円 711"/>
        <xdr:cNvSpPr/>
      </xdr:nvSpPr>
      <xdr:spPr>
        <a:xfrm>
          <a:off x="14541500" y="1634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4168</xdr:rowOff>
    </xdr:from>
    <xdr:ext cx="534377" cy="259045"/>
    <xdr:sp macro="" textlink="">
      <xdr:nvSpPr>
        <xdr:cNvPr id="713" name="テキスト ボックス 712"/>
        <xdr:cNvSpPr txBox="1"/>
      </xdr:nvSpPr>
      <xdr:spPr>
        <a:xfrm>
          <a:off x="14325111" y="1612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164635</xdr:rowOff>
    </xdr:from>
    <xdr:to>
      <xdr:col>72</xdr:col>
      <xdr:colOff>38100</xdr:colOff>
      <xdr:row>96</xdr:row>
      <xdr:rowOff>94785</xdr:rowOff>
    </xdr:to>
    <xdr:sp macro="" textlink="">
      <xdr:nvSpPr>
        <xdr:cNvPr id="714" name="楕円 713"/>
        <xdr:cNvSpPr/>
      </xdr:nvSpPr>
      <xdr:spPr>
        <a:xfrm>
          <a:off x="13652500" y="1645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111312</xdr:rowOff>
    </xdr:from>
    <xdr:ext cx="534377" cy="259045"/>
    <xdr:sp macro="" textlink="">
      <xdr:nvSpPr>
        <xdr:cNvPr id="715" name="テキスト ボックス 714"/>
        <xdr:cNvSpPr txBox="1"/>
      </xdr:nvSpPr>
      <xdr:spPr>
        <a:xfrm>
          <a:off x="13436111" y="1622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134117</xdr:rowOff>
    </xdr:from>
    <xdr:to>
      <xdr:col>67</xdr:col>
      <xdr:colOff>101600</xdr:colOff>
      <xdr:row>96</xdr:row>
      <xdr:rowOff>64267</xdr:rowOff>
    </xdr:to>
    <xdr:sp macro="" textlink="">
      <xdr:nvSpPr>
        <xdr:cNvPr id="716" name="楕円 715"/>
        <xdr:cNvSpPr/>
      </xdr:nvSpPr>
      <xdr:spPr>
        <a:xfrm>
          <a:off x="12763500" y="164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80794</xdr:rowOff>
    </xdr:from>
    <xdr:ext cx="534377" cy="259045"/>
    <xdr:sp macro="" textlink="">
      <xdr:nvSpPr>
        <xdr:cNvPr id="717" name="テキスト ボックス 716"/>
        <xdr:cNvSpPr txBox="1"/>
      </xdr:nvSpPr>
      <xdr:spPr>
        <a:xfrm>
          <a:off x="12547111" y="1619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43" name="直線コネクタ 742"/>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534377" cy="259045"/>
    <xdr:sp macro="" textlink="">
      <xdr:nvSpPr>
        <xdr:cNvPr id="746" name="諸支出金最大値テキスト"/>
        <xdr:cNvSpPr txBox="1"/>
      </xdr:nvSpPr>
      <xdr:spPr>
        <a:xfrm>
          <a:off x="22212300" y="503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47" name="直線コネクタ 746"/>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4117</xdr:rowOff>
    </xdr:from>
    <xdr:ext cx="469744" cy="259045"/>
    <xdr:sp macro="" textlink="">
      <xdr:nvSpPr>
        <xdr:cNvPr id="749" name="諸支出金平均値テキスト"/>
        <xdr:cNvSpPr txBox="1"/>
      </xdr:nvSpPr>
      <xdr:spPr>
        <a:xfrm>
          <a:off x="22212300" y="617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152690</xdr:rowOff>
    </xdr:from>
    <xdr:to>
      <xdr:col>116</xdr:col>
      <xdr:colOff>114300</xdr:colOff>
      <xdr:row>37</xdr:row>
      <xdr:rowOff>82840</xdr:rowOff>
    </xdr:to>
    <xdr:sp macro="" textlink="">
      <xdr:nvSpPr>
        <xdr:cNvPr id="750" name="フローチャート: 判断 749"/>
        <xdr:cNvSpPr/>
      </xdr:nvSpPr>
      <xdr:spPr>
        <a:xfrm>
          <a:off x="221107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129395</xdr:rowOff>
    </xdr:from>
    <xdr:to>
      <xdr:col>112</xdr:col>
      <xdr:colOff>38100</xdr:colOff>
      <xdr:row>37</xdr:row>
      <xdr:rowOff>59545</xdr:rowOff>
    </xdr:to>
    <xdr:sp macro="" textlink="">
      <xdr:nvSpPr>
        <xdr:cNvPr id="752" name="フローチャート: 判断 751"/>
        <xdr:cNvSpPr/>
      </xdr:nvSpPr>
      <xdr:spPr>
        <a:xfrm>
          <a:off x="21272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76072</xdr:rowOff>
    </xdr:from>
    <xdr:ext cx="469744" cy="259045"/>
    <xdr:sp macro="" textlink="">
      <xdr:nvSpPr>
        <xdr:cNvPr id="753" name="テキスト ボックス 752"/>
        <xdr:cNvSpPr txBox="1"/>
      </xdr:nvSpPr>
      <xdr:spPr>
        <a:xfrm>
          <a:off x="21088428" y="607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69632</xdr:rowOff>
    </xdr:from>
    <xdr:to>
      <xdr:col>107</xdr:col>
      <xdr:colOff>101600</xdr:colOff>
      <xdr:row>36</xdr:row>
      <xdr:rowOff>171232</xdr:rowOff>
    </xdr:to>
    <xdr:sp macro="" textlink="">
      <xdr:nvSpPr>
        <xdr:cNvPr id="755" name="フローチャート: 判断 754"/>
        <xdr:cNvSpPr/>
      </xdr:nvSpPr>
      <xdr:spPr>
        <a:xfrm>
          <a:off x="20383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16309</xdr:rowOff>
    </xdr:from>
    <xdr:ext cx="469744" cy="259045"/>
    <xdr:sp macro="" textlink="">
      <xdr:nvSpPr>
        <xdr:cNvPr id="756" name="テキスト ボックス 755"/>
        <xdr:cNvSpPr txBox="1"/>
      </xdr:nvSpPr>
      <xdr:spPr>
        <a:xfrm>
          <a:off x="20199428"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117529</xdr:rowOff>
    </xdr:from>
    <xdr:to>
      <xdr:col>102</xdr:col>
      <xdr:colOff>165100</xdr:colOff>
      <xdr:row>36</xdr:row>
      <xdr:rowOff>47679</xdr:rowOff>
    </xdr:to>
    <xdr:sp macro="" textlink="">
      <xdr:nvSpPr>
        <xdr:cNvPr id="758" name="フローチャート: 判断 757"/>
        <xdr:cNvSpPr/>
      </xdr:nvSpPr>
      <xdr:spPr>
        <a:xfrm>
          <a:off x="19494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64206</xdr:rowOff>
    </xdr:from>
    <xdr:ext cx="469744" cy="259045"/>
    <xdr:sp macro="" textlink="">
      <xdr:nvSpPr>
        <xdr:cNvPr id="759" name="テキスト ボックス 758"/>
        <xdr:cNvSpPr txBox="1"/>
      </xdr:nvSpPr>
      <xdr:spPr>
        <a:xfrm>
          <a:off x="19310428"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44704</xdr:rowOff>
    </xdr:from>
    <xdr:to>
      <xdr:col>98</xdr:col>
      <xdr:colOff>38100</xdr:colOff>
      <xdr:row>36</xdr:row>
      <xdr:rowOff>146304</xdr:rowOff>
    </xdr:to>
    <xdr:sp macro="" textlink="">
      <xdr:nvSpPr>
        <xdr:cNvPr id="760" name="フローチャート: 判断 759"/>
        <xdr:cNvSpPr/>
      </xdr:nvSpPr>
      <xdr:spPr>
        <a:xfrm>
          <a:off x="18605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162831</xdr:rowOff>
    </xdr:from>
    <xdr:ext cx="469744" cy="259045"/>
    <xdr:sp macro="" textlink="">
      <xdr:nvSpPr>
        <xdr:cNvPr id="761" name="テキスト ボックス 760"/>
        <xdr:cNvSpPr txBox="1"/>
      </xdr:nvSpPr>
      <xdr:spPr>
        <a:xfrm>
          <a:off x="18421428" y="599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主な構成項目である民生費は、住民一人当たり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169,301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円となっており、類似他団体平均と比較して、生活保護の保護率が低いことなどにより民生費全体も低い状況となっている。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また、衛生費については、住民一人当たり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56,559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円となっており、原爆被爆者施策を実施していることなどにより、類似団体平均と比較して高い状況となっている。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なお、平成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年度における土木費については、広島駅南口Ｂ・Ｃブロック市街地再開発事業の</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終了</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と比較して</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減少して</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年度）に掲げた方策を着実に実行し、コスト縮減等に努めていく。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実質収支額は黒字で推移しており、平成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円（標準財政規模費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％）の黒字となった。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年度末における財政調整基金残高は、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億円減）となっており、標準財政規模比では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なお、実質単年度収支がマイナスとなっているのは、社会保障費や公債費といった義務的経費の増加などに対応するため、財政調整基金を取り崩したことが主な要因となっている。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指標を算定している平成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年度以降、連結実質赤字は生じていない。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年度の連結実質赤字比率に係る黒字は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億円となっており、標準財政規模比では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なお、病院事業を地方独立行政法人化したことに伴い、平成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年度以降の標準財政規模比が大きく減少している。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611537824</v>
      </c>
      <c r="BO4" s="410"/>
      <c r="BP4" s="410"/>
      <c r="BQ4" s="410"/>
      <c r="BR4" s="410"/>
      <c r="BS4" s="410"/>
      <c r="BT4" s="410"/>
      <c r="BU4" s="411"/>
      <c r="BV4" s="409">
        <v>577188080</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0.8</v>
      </c>
      <c r="CU4" s="416"/>
      <c r="CV4" s="416"/>
      <c r="CW4" s="416"/>
      <c r="CX4" s="416"/>
      <c r="CY4" s="416"/>
      <c r="CZ4" s="416"/>
      <c r="DA4" s="417"/>
      <c r="DB4" s="415">
        <v>0.9</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607656143</v>
      </c>
      <c r="BO5" s="447"/>
      <c r="BP5" s="447"/>
      <c r="BQ5" s="447"/>
      <c r="BR5" s="447"/>
      <c r="BS5" s="447"/>
      <c r="BT5" s="447"/>
      <c r="BU5" s="448"/>
      <c r="BV5" s="446">
        <v>572855024</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98.2</v>
      </c>
      <c r="CU5" s="444"/>
      <c r="CV5" s="444"/>
      <c r="CW5" s="444"/>
      <c r="CX5" s="444"/>
      <c r="CY5" s="444"/>
      <c r="CZ5" s="444"/>
      <c r="DA5" s="445"/>
      <c r="DB5" s="443">
        <v>98.6</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3881681</v>
      </c>
      <c r="BO6" s="447"/>
      <c r="BP6" s="447"/>
      <c r="BQ6" s="447"/>
      <c r="BR6" s="447"/>
      <c r="BS6" s="447"/>
      <c r="BT6" s="447"/>
      <c r="BU6" s="448"/>
      <c r="BV6" s="446">
        <v>4333056</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110.7</v>
      </c>
      <c r="CU6" s="484"/>
      <c r="CV6" s="484"/>
      <c r="CW6" s="484"/>
      <c r="CX6" s="484"/>
      <c r="CY6" s="484"/>
      <c r="CZ6" s="484"/>
      <c r="DA6" s="485"/>
      <c r="DB6" s="483">
        <v>109.7</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87</v>
      </c>
      <c r="AV7" s="479"/>
      <c r="AW7" s="479"/>
      <c r="AX7" s="479"/>
      <c r="AY7" s="480" t="s">
        <v>99</v>
      </c>
      <c r="AZ7" s="481"/>
      <c r="BA7" s="481"/>
      <c r="BB7" s="481"/>
      <c r="BC7" s="481"/>
      <c r="BD7" s="481"/>
      <c r="BE7" s="481"/>
      <c r="BF7" s="481"/>
      <c r="BG7" s="481"/>
      <c r="BH7" s="481"/>
      <c r="BI7" s="481"/>
      <c r="BJ7" s="481"/>
      <c r="BK7" s="481"/>
      <c r="BL7" s="481"/>
      <c r="BM7" s="482"/>
      <c r="BN7" s="446">
        <v>1378584</v>
      </c>
      <c r="BO7" s="447"/>
      <c r="BP7" s="447"/>
      <c r="BQ7" s="447"/>
      <c r="BR7" s="447"/>
      <c r="BS7" s="447"/>
      <c r="BT7" s="447"/>
      <c r="BU7" s="448"/>
      <c r="BV7" s="446">
        <v>1884134</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325708093</v>
      </c>
      <c r="CU7" s="447"/>
      <c r="CV7" s="447"/>
      <c r="CW7" s="447"/>
      <c r="CX7" s="447"/>
      <c r="CY7" s="447"/>
      <c r="CZ7" s="447"/>
      <c r="DA7" s="448"/>
      <c r="DB7" s="446">
        <v>283365731</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2503097</v>
      </c>
      <c r="BO8" s="447"/>
      <c r="BP8" s="447"/>
      <c r="BQ8" s="447"/>
      <c r="BR8" s="447"/>
      <c r="BS8" s="447"/>
      <c r="BT8" s="447"/>
      <c r="BU8" s="448"/>
      <c r="BV8" s="446">
        <v>2448922</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0.84</v>
      </c>
      <c r="CU8" s="487"/>
      <c r="CV8" s="487"/>
      <c r="CW8" s="487"/>
      <c r="CX8" s="487"/>
      <c r="CY8" s="487"/>
      <c r="CZ8" s="487"/>
      <c r="DA8" s="488"/>
      <c r="DB8" s="486">
        <v>0.84</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1194034</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54175</v>
      </c>
      <c r="BO9" s="447"/>
      <c r="BP9" s="447"/>
      <c r="BQ9" s="447"/>
      <c r="BR9" s="447"/>
      <c r="BS9" s="447"/>
      <c r="BT9" s="447"/>
      <c r="BU9" s="448"/>
      <c r="BV9" s="446">
        <v>27809</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18.600000000000001</v>
      </c>
      <c r="CU9" s="444"/>
      <c r="CV9" s="444"/>
      <c r="CW9" s="444"/>
      <c r="CX9" s="444"/>
      <c r="CY9" s="444"/>
      <c r="CZ9" s="444"/>
      <c r="DA9" s="445"/>
      <c r="DB9" s="443">
        <v>20.8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1173843</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1215553</v>
      </c>
      <c r="BO10" s="447"/>
      <c r="BP10" s="447"/>
      <c r="BQ10" s="447"/>
      <c r="BR10" s="447"/>
      <c r="BS10" s="447"/>
      <c r="BT10" s="447"/>
      <c r="BU10" s="448"/>
      <c r="BV10" s="446">
        <v>1204273</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1195327</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87</v>
      </c>
      <c r="AV12" s="479"/>
      <c r="AW12" s="479"/>
      <c r="AX12" s="479"/>
      <c r="AY12" s="480" t="s">
        <v>130</v>
      </c>
      <c r="AZ12" s="481"/>
      <c r="BA12" s="481"/>
      <c r="BB12" s="481"/>
      <c r="BC12" s="481"/>
      <c r="BD12" s="481"/>
      <c r="BE12" s="481"/>
      <c r="BF12" s="481"/>
      <c r="BG12" s="481"/>
      <c r="BH12" s="481"/>
      <c r="BI12" s="481"/>
      <c r="BJ12" s="481"/>
      <c r="BK12" s="481"/>
      <c r="BL12" s="481"/>
      <c r="BM12" s="482"/>
      <c r="BN12" s="446">
        <v>1700000</v>
      </c>
      <c r="BO12" s="447"/>
      <c r="BP12" s="447"/>
      <c r="BQ12" s="447"/>
      <c r="BR12" s="447"/>
      <c r="BS12" s="447"/>
      <c r="BT12" s="447"/>
      <c r="BU12" s="448"/>
      <c r="BV12" s="446">
        <v>5700000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134</v>
      </c>
      <c r="N13" s="535"/>
      <c r="O13" s="535"/>
      <c r="P13" s="535"/>
      <c r="Q13" s="536"/>
      <c r="R13" s="527">
        <v>1177084</v>
      </c>
      <c r="S13" s="528"/>
      <c r="T13" s="528"/>
      <c r="U13" s="528"/>
      <c r="V13" s="529"/>
      <c r="W13" s="462" t="s">
        <v>135</v>
      </c>
      <c r="X13" s="463"/>
      <c r="Y13" s="463"/>
      <c r="Z13" s="463"/>
      <c r="AA13" s="463"/>
      <c r="AB13" s="453"/>
      <c r="AC13" s="497">
        <v>5259</v>
      </c>
      <c r="AD13" s="498"/>
      <c r="AE13" s="498"/>
      <c r="AF13" s="498"/>
      <c r="AG13" s="537"/>
      <c r="AH13" s="497">
        <v>5442</v>
      </c>
      <c r="AI13" s="498"/>
      <c r="AJ13" s="498"/>
      <c r="AK13" s="498"/>
      <c r="AL13" s="499"/>
      <c r="AM13" s="475" t="s">
        <v>136</v>
      </c>
      <c r="AN13" s="476"/>
      <c r="AO13" s="476"/>
      <c r="AP13" s="476"/>
      <c r="AQ13" s="476"/>
      <c r="AR13" s="476"/>
      <c r="AS13" s="476"/>
      <c r="AT13" s="477"/>
      <c r="AU13" s="478" t="s">
        <v>120</v>
      </c>
      <c r="AV13" s="479"/>
      <c r="AW13" s="479"/>
      <c r="AX13" s="479"/>
      <c r="AY13" s="480" t="s">
        <v>137</v>
      </c>
      <c r="AZ13" s="481"/>
      <c r="BA13" s="481"/>
      <c r="BB13" s="481"/>
      <c r="BC13" s="481"/>
      <c r="BD13" s="481"/>
      <c r="BE13" s="481"/>
      <c r="BF13" s="481"/>
      <c r="BG13" s="481"/>
      <c r="BH13" s="481"/>
      <c r="BI13" s="481"/>
      <c r="BJ13" s="481"/>
      <c r="BK13" s="481"/>
      <c r="BL13" s="481"/>
      <c r="BM13" s="482"/>
      <c r="BN13" s="446">
        <v>-430272</v>
      </c>
      <c r="BO13" s="447"/>
      <c r="BP13" s="447"/>
      <c r="BQ13" s="447"/>
      <c r="BR13" s="447"/>
      <c r="BS13" s="447"/>
      <c r="BT13" s="447"/>
      <c r="BU13" s="448"/>
      <c r="BV13" s="446">
        <v>-4467918</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13.8</v>
      </c>
      <c r="CU13" s="444"/>
      <c r="CV13" s="444"/>
      <c r="CW13" s="444"/>
      <c r="CX13" s="444"/>
      <c r="CY13" s="444"/>
      <c r="CZ13" s="444"/>
      <c r="DA13" s="445"/>
      <c r="DB13" s="443">
        <v>14.7</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1193857</v>
      </c>
      <c r="S14" s="528"/>
      <c r="T14" s="528"/>
      <c r="U14" s="528"/>
      <c r="V14" s="529"/>
      <c r="W14" s="436"/>
      <c r="X14" s="437"/>
      <c r="Y14" s="437"/>
      <c r="Z14" s="437"/>
      <c r="AA14" s="437"/>
      <c r="AB14" s="426"/>
      <c r="AC14" s="530">
        <v>1</v>
      </c>
      <c r="AD14" s="531"/>
      <c r="AE14" s="531"/>
      <c r="AF14" s="531"/>
      <c r="AG14" s="532"/>
      <c r="AH14" s="530">
        <v>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199.6</v>
      </c>
      <c r="CU14" s="542"/>
      <c r="CV14" s="542"/>
      <c r="CW14" s="542"/>
      <c r="CX14" s="542"/>
      <c r="CY14" s="542"/>
      <c r="CZ14" s="542"/>
      <c r="DA14" s="543"/>
      <c r="DB14" s="541">
        <v>222.8</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141</v>
      </c>
      <c r="N15" s="535"/>
      <c r="O15" s="535"/>
      <c r="P15" s="535"/>
      <c r="Q15" s="536"/>
      <c r="R15" s="527">
        <v>1176642</v>
      </c>
      <c r="S15" s="528"/>
      <c r="T15" s="528"/>
      <c r="U15" s="528"/>
      <c r="V15" s="529"/>
      <c r="W15" s="462" t="s">
        <v>142</v>
      </c>
      <c r="X15" s="463"/>
      <c r="Y15" s="463"/>
      <c r="Z15" s="463"/>
      <c r="AA15" s="463"/>
      <c r="AB15" s="453"/>
      <c r="AC15" s="497">
        <v>123553</v>
      </c>
      <c r="AD15" s="498"/>
      <c r="AE15" s="498"/>
      <c r="AF15" s="498"/>
      <c r="AG15" s="537"/>
      <c r="AH15" s="497">
        <v>114782</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198299908</v>
      </c>
      <c r="BO15" s="410"/>
      <c r="BP15" s="410"/>
      <c r="BQ15" s="410"/>
      <c r="BR15" s="410"/>
      <c r="BS15" s="410"/>
      <c r="BT15" s="410"/>
      <c r="BU15" s="411"/>
      <c r="BV15" s="409">
        <v>170919068</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22.6</v>
      </c>
      <c r="AD16" s="531"/>
      <c r="AE16" s="531"/>
      <c r="AF16" s="531"/>
      <c r="AG16" s="532"/>
      <c r="AH16" s="530">
        <v>21.7</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239666129</v>
      </c>
      <c r="BO16" s="447"/>
      <c r="BP16" s="447"/>
      <c r="BQ16" s="447"/>
      <c r="BR16" s="447"/>
      <c r="BS16" s="447"/>
      <c r="BT16" s="447"/>
      <c r="BU16" s="448"/>
      <c r="BV16" s="446">
        <v>203522651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417528</v>
      </c>
      <c r="AD17" s="498"/>
      <c r="AE17" s="498"/>
      <c r="AF17" s="498"/>
      <c r="AG17" s="537"/>
      <c r="AH17" s="497">
        <v>409570</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249290116</v>
      </c>
      <c r="BO17" s="447"/>
      <c r="BP17" s="447"/>
      <c r="BQ17" s="447"/>
      <c r="BR17" s="447"/>
      <c r="BS17" s="447"/>
      <c r="BT17" s="447"/>
      <c r="BU17" s="448"/>
      <c r="BV17" s="446">
        <v>220876561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152</v>
      </c>
      <c r="C18" s="489"/>
      <c r="D18" s="489"/>
      <c r="E18" s="558"/>
      <c r="F18" s="558"/>
      <c r="G18" s="558"/>
      <c r="H18" s="558"/>
      <c r="I18" s="558"/>
      <c r="J18" s="558"/>
      <c r="K18" s="558"/>
      <c r="L18" s="559">
        <v>906.68</v>
      </c>
      <c r="M18" s="559"/>
      <c r="N18" s="559"/>
      <c r="O18" s="559"/>
      <c r="P18" s="559"/>
      <c r="Q18" s="559"/>
      <c r="R18" s="560"/>
      <c r="S18" s="560"/>
      <c r="T18" s="560"/>
      <c r="U18" s="560"/>
      <c r="V18" s="561"/>
      <c r="W18" s="464"/>
      <c r="X18" s="465"/>
      <c r="Y18" s="465"/>
      <c r="Z18" s="465"/>
      <c r="AA18" s="465"/>
      <c r="AB18" s="456"/>
      <c r="AC18" s="562">
        <v>76.400000000000006</v>
      </c>
      <c r="AD18" s="563"/>
      <c r="AE18" s="563"/>
      <c r="AF18" s="563"/>
      <c r="AG18" s="564"/>
      <c r="AH18" s="562">
        <v>77.3</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327506659</v>
      </c>
      <c r="BO18" s="447"/>
      <c r="BP18" s="447"/>
      <c r="BQ18" s="447"/>
      <c r="BR18" s="447"/>
      <c r="BS18" s="447"/>
      <c r="BT18" s="447"/>
      <c r="BU18" s="448"/>
      <c r="BV18" s="446">
        <v>286071155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154</v>
      </c>
      <c r="C19" s="489"/>
      <c r="D19" s="489"/>
      <c r="E19" s="558"/>
      <c r="F19" s="558"/>
      <c r="G19" s="558"/>
      <c r="H19" s="558"/>
      <c r="I19" s="558"/>
      <c r="J19" s="558"/>
      <c r="K19" s="558"/>
      <c r="L19" s="566">
        <v>1317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361800496</v>
      </c>
      <c r="BO19" s="447"/>
      <c r="BP19" s="447"/>
      <c r="BQ19" s="447"/>
      <c r="BR19" s="447"/>
      <c r="BS19" s="447"/>
      <c r="BT19" s="447"/>
      <c r="BU19" s="448"/>
      <c r="BV19" s="446">
        <v>328351861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156</v>
      </c>
      <c r="C20" s="489"/>
      <c r="D20" s="489"/>
      <c r="E20" s="558"/>
      <c r="F20" s="558"/>
      <c r="G20" s="558"/>
      <c r="H20" s="558"/>
      <c r="I20" s="558"/>
      <c r="J20" s="558"/>
      <c r="K20" s="558"/>
      <c r="L20" s="566">
        <v>531605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1018043307</v>
      </c>
      <c r="BO23" s="447"/>
      <c r="BP23" s="447"/>
      <c r="BQ23" s="447"/>
      <c r="BR23" s="447"/>
      <c r="BS23" s="447"/>
      <c r="BT23" s="447"/>
      <c r="BU23" s="448"/>
      <c r="BV23" s="446">
        <v>1005394631</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165</v>
      </c>
      <c r="F24" s="476"/>
      <c r="G24" s="476"/>
      <c r="H24" s="476"/>
      <c r="I24" s="476"/>
      <c r="J24" s="476"/>
      <c r="K24" s="477"/>
      <c r="L24" s="497">
        <v>1</v>
      </c>
      <c r="M24" s="498"/>
      <c r="N24" s="498"/>
      <c r="O24" s="498"/>
      <c r="P24" s="537"/>
      <c r="Q24" s="497">
        <v>12445</v>
      </c>
      <c r="R24" s="498"/>
      <c r="S24" s="498"/>
      <c r="T24" s="498"/>
      <c r="U24" s="498"/>
      <c r="V24" s="537"/>
      <c r="W24" s="596"/>
      <c r="X24" s="584"/>
      <c r="Y24" s="585"/>
      <c r="Z24" s="496" t="s">
        <v>166</v>
      </c>
      <c r="AA24" s="476"/>
      <c r="AB24" s="476"/>
      <c r="AC24" s="476"/>
      <c r="AD24" s="476"/>
      <c r="AE24" s="476"/>
      <c r="AF24" s="476"/>
      <c r="AG24" s="477"/>
      <c r="AH24" s="497">
        <v>7820</v>
      </c>
      <c r="AI24" s="498"/>
      <c r="AJ24" s="498"/>
      <c r="AK24" s="498"/>
      <c r="AL24" s="537"/>
      <c r="AM24" s="497">
        <v>24515700</v>
      </c>
      <c r="AN24" s="498"/>
      <c r="AO24" s="498"/>
      <c r="AP24" s="498"/>
      <c r="AQ24" s="498"/>
      <c r="AR24" s="537"/>
      <c r="AS24" s="497">
        <v>3135</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151380633</v>
      </c>
      <c r="BO24" s="447"/>
      <c r="BP24" s="447"/>
      <c r="BQ24" s="447"/>
      <c r="BR24" s="447"/>
      <c r="BS24" s="447"/>
      <c r="BT24" s="447"/>
      <c r="BU24" s="448"/>
      <c r="BV24" s="446">
        <v>171341485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168</v>
      </c>
      <c r="F25" s="476"/>
      <c r="G25" s="476"/>
      <c r="H25" s="476"/>
      <c r="I25" s="476"/>
      <c r="J25" s="476"/>
      <c r="K25" s="477"/>
      <c r="L25" s="497">
        <v>2</v>
      </c>
      <c r="M25" s="498"/>
      <c r="N25" s="498"/>
      <c r="O25" s="498"/>
      <c r="P25" s="537"/>
      <c r="Q25" s="497">
        <v>9975</v>
      </c>
      <c r="R25" s="498"/>
      <c r="S25" s="498"/>
      <c r="T25" s="498"/>
      <c r="U25" s="498"/>
      <c r="V25" s="537"/>
      <c r="W25" s="596"/>
      <c r="X25" s="584"/>
      <c r="Y25" s="585"/>
      <c r="Z25" s="496" t="s">
        <v>169</v>
      </c>
      <c r="AA25" s="476"/>
      <c r="AB25" s="476"/>
      <c r="AC25" s="476"/>
      <c r="AD25" s="476"/>
      <c r="AE25" s="476"/>
      <c r="AF25" s="476"/>
      <c r="AG25" s="477"/>
      <c r="AH25" s="497">
        <v>1323</v>
      </c>
      <c r="AI25" s="498"/>
      <c r="AJ25" s="498"/>
      <c r="AK25" s="498"/>
      <c r="AL25" s="537"/>
      <c r="AM25" s="497">
        <v>3750705</v>
      </c>
      <c r="AN25" s="498"/>
      <c r="AO25" s="498"/>
      <c r="AP25" s="498"/>
      <c r="AQ25" s="498"/>
      <c r="AR25" s="537"/>
      <c r="AS25" s="497">
        <v>2835</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115941969</v>
      </c>
      <c r="BO25" s="410"/>
      <c r="BP25" s="410"/>
      <c r="BQ25" s="410"/>
      <c r="BR25" s="410"/>
      <c r="BS25" s="410"/>
      <c r="BT25" s="410"/>
      <c r="BU25" s="411"/>
      <c r="BV25" s="409">
        <v>85354338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7505</v>
      </c>
      <c r="R26" s="498"/>
      <c r="S26" s="498"/>
      <c r="T26" s="498"/>
      <c r="U26" s="498"/>
      <c r="V26" s="537"/>
      <c r="W26" s="596"/>
      <c r="X26" s="584"/>
      <c r="Y26" s="585"/>
      <c r="Z26" s="496" t="s">
        <v>172</v>
      </c>
      <c r="AA26" s="606"/>
      <c r="AB26" s="606"/>
      <c r="AC26" s="606"/>
      <c r="AD26" s="606"/>
      <c r="AE26" s="606"/>
      <c r="AF26" s="606"/>
      <c r="AG26" s="607"/>
      <c r="AH26" s="497">
        <v>636</v>
      </c>
      <c r="AI26" s="498"/>
      <c r="AJ26" s="498"/>
      <c r="AK26" s="498"/>
      <c r="AL26" s="537"/>
      <c r="AM26" s="497">
        <v>2120424</v>
      </c>
      <c r="AN26" s="498"/>
      <c r="AO26" s="498"/>
      <c r="AP26" s="498"/>
      <c r="AQ26" s="498"/>
      <c r="AR26" s="537"/>
      <c r="AS26" s="497">
        <v>3334</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v>2874218</v>
      </c>
      <c r="BO26" s="447"/>
      <c r="BP26" s="447"/>
      <c r="BQ26" s="447"/>
      <c r="BR26" s="447"/>
      <c r="BS26" s="447"/>
      <c r="BT26" s="447"/>
      <c r="BU26" s="448"/>
      <c r="BV26" s="446">
        <v>3321194</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174</v>
      </c>
      <c r="F27" s="476"/>
      <c r="G27" s="476"/>
      <c r="H27" s="476"/>
      <c r="I27" s="476"/>
      <c r="J27" s="476"/>
      <c r="K27" s="477"/>
      <c r="L27" s="497">
        <v>1</v>
      </c>
      <c r="M27" s="498"/>
      <c r="N27" s="498"/>
      <c r="O27" s="498"/>
      <c r="P27" s="537"/>
      <c r="Q27" s="497">
        <v>10070</v>
      </c>
      <c r="R27" s="498"/>
      <c r="S27" s="498"/>
      <c r="T27" s="498"/>
      <c r="U27" s="498"/>
      <c r="V27" s="537"/>
      <c r="W27" s="596"/>
      <c r="X27" s="584"/>
      <c r="Y27" s="585"/>
      <c r="Z27" s="496" t="s">
        <v>175</v>
      </c>
      <c r="AA27" s="476"/>
      <c r="AB27" s="476"/>
      <c r="AC27" s="476"/>
      <c r="AD27" s="476"/>
      <c r="AE27" s="476"/>
      <c r="AF27" s="476"/>
      <c r="AG27" s="477"/>
      <c r="AH27" s="497">
        <v>5405</v>
      </c>
      <c r="AI27" s="498"/>
      <c r="AJ27" s="498"/>
      <c r="AK27" s="498"/>
      <c r="AL27" s="537"/>
      <c r="AM27" s="497">
        <v>19350513</v>
      </c>
      <c r="AN27" s="498"/>
      <c r="AO27" s="498"/>
      <c r="AP27" s="498"/>
      <c r="AQ27" s="498"/>
      <c r="AR27" s="537"/>
      <c r="AS27" s="497">
        <v>3580</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t="s">
        <v>177</v>
      </c>
      <c r="BO27" s="620"/>
      <c r="BP27" s="620"/>
      <c r="BQ27" s="620"/>
      <c r="BR27" s="620"/>
      <c r="BS27" s="620"/>
      <c r="BT27" s="620"/>
      <c r="BU27" s="621"/>
      <c r="BV27" s="619" t="s">
        <v>123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8835</v>
      </c>
      <c r="R28" s="498"/>
      <c r="S28" s="498"/>
      <c r="T28" s="498"/>
      <c r="U28" s="498"/>
      <c r="V28" s="537"/>
      <c r="W28" s="596"/>
      <c r="X28" s="584"/>
      <c r="Y28" s="585"/>
      <c r="Z28" s="496" t="s">
        <v>179</v>
      </c>
      <c r="AA28" s="476"/>
      <c r="AB28" s="476"/>
      <c r="AC28" s="476"/>
      <c r="AD28" s="476"/>
      <c r="AE28" s="476"/>
      <c r="AF28" s="476"/>
      <c r="AG28" s="477"/>
      <c r="AH28" s="497" t="s">
        <v>177</v>
      </c>
      <c r="AI28" s="498"/>
      <c r="AJ28" s="498"/>
      <c r="AK28" s="498"/>
      <c r="AL28" s="537"/>
      <c r="AM28" s="497" t="s">
        <v>180</v>
      </c>
      <c r="AN28" s="498"/>
      <c r="AO28" s="498"/>
      <c r="AP28" s="498"/>
      <c r="AQ28" s="498"/>
      <c r="AR28" s="537"/>
      <c r="AS28" s="497" t="s">
        <v>123</v>
      </c>
      <c r="AT28" s="498"/>
      <c r="AU28" s="498"/>
      <c r="AV28" s="498"/>
      <c r="AW28" s="498"/>
      <c r="AX28" s="499"/>
      <c r="AY28" s="622" t="s">
        <v>181</v>
      </c>
      <c r="AZ28" s="623"/>
      <c r="BA28" s="623"/>
      <c r="BB28" s="624"/>
      <c r="BC28" s="406" t="s">
        <v>42</v>
      </c>
      <c r="BD28" s="407"/>
      <c r="BE28" s="407"/>
      <c r="BF28" s="407"/>
      <c r="BG28" s="407"/>
      <c r="BH28" s="407"/>
      <c r="BI28" s="407"/>
      <c r="BJ28" s="407"/>
      <c r="BK28" s="407"/>
      <c r="BL28" s="407"/>
      <c r="BM28" s="408"/>
      <c r="BN28" s="409">
        <v>4171508</v>
      </c>
      <c r="BO28" s="410"/>
      <c r="BP28" s="410"/>
      <c r="BQ28" s="410"/>
      <c r="BR28" s="410"/>
      <c r="BS28" s="410"/>
      <c r="BT28" s="410"/>
      <c r="BU28" s="411"/>
      <c r="BV28" s="409">
        <v>4655955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182</v>
      </c>
      <c r="F29" s="476"/>
      <c r="G29" s="476"/>
      <c r="H29" s="476"/>
      <c r="I29" s="476"/>
      <c r="J29" s="476"/>
      <c r="K29" s="477"/>
      <c r="L29" s="497">
        <v>52</v>
      </c>
      <c r="M29" s="498"/>
      <c r="N29" s="498"/>
      <c r="O29" s="498"/>
      <c r="P29" s="537"/>
      <c r="Q29" s="497">
        <v>8170</v>
      </c>
      <c r="R29" s="498"/>
      <c r="S29" s="498"/>
      <c r="T29" s="498"/>
      <c r="U29" s="498"/>
      <c r="V29" s="537"/>
      <c r="W29" s="597"/>
      <c r="X29" s="598"/>
      <c r="Y29" s="599"/>
      <c r="Z29" s="496" t="s">
        <v>183</v>
      </c>
      <c r="AA29" s="476"/>
      <c r="AB29" s="476"/>
      <c r="AC29" s="476"/>
      <c r="AD29" s="476"/>
      <c r="AE29" s="476"/>
      <c r="AF29" s="476"/>
      <c r="AG29" s="477"/>
      <c r="AH29" s="497">
        <v>13225</v>
      </c>
      <c r="AI29" s="498"/>
      <c r="AJ29" s="498"/>
      <c r="AK29" s="498"/>
      <c r="AL29" s="537"/>
      <c r="AM29" s="497">
        <v>43866213</v>
      </c>
      <c r="AN29" s="498"/>
      <c r="AO29" s="498"/>
      <c r="AP29" s="498"/>
      <c r="AQ29" s="498"/>
      <c r="AR29" s="537"/>
      <c r="AS29" s="497">
        <v>3317</v>
      </c>
      <c r="AT29" s="498"/>
      <c r="AU29" s="498"/>
      <c r="AV29" s="498"/>
      <c r="AW29" s="498"/>
      <c r="AX29" s="499"/>
      <c r="AY29" s="625"/>
      <c r="AZ29" s="626"/>
      <c r="BA29" s="626"/>
      <c r="BB29" s="627"/>
      <c r="BC29" s="480" t="s">
        <v>184</v>
      </c>
      <c r="BD29" s="481"/>
      <c r="BE29" s="481"/>
      <c r="BF29" s="481"/>
      <c r="BG29" s="481"/>
      <c r="BH29" s="481"/>
      <c r="BI29" s="481"/>
      <c r="BJ29" s="481"/>
      <c r="BK29" s="481"/>
      <c r="BL29" s="481"/>
      <c r="BM29" s="482"/>
      <c r="BN29" s="446" t="s">
        <v>133</v>
      </c>
      <c r="BO29" s="447"/>
      <c r="BP29" s="447"/>
      <c r="BQ29" s="447"/>
      <c r="BR29" s="447"/>
      <c r="BS29" s="447"/>
      <c r="BT29" s="447"/>
      <c r="BU29" s="448"/>
      <c r="BV29" s="446" t="s">
        <v>123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185</v>
      </c>
      <c r="X30" s="604"/>
      <c r="Y30" s="604"/>
      <c r="Z30" s="604"/>
      <c r="AA30" s="604"/>
      <c r="AB30" s="604"/>
      <c r="AC30" s="604"/>
      <c r="AD30" s="604"/>
      <c r="AE30" s="604"/>
      <c r="AF30" s="604"/>
      <c r="AG30" s="605"/>
      <c r="AH30" s="562">
        <v>98.8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5289242</v>
      </c>
      <c r="BO30" s="620"/>
      <c r="BP30" s="620"/>
      <c r="BQ30" s="620"/>
      <c r="BR30" s="620"/>
      <c r="BS30" s="620"/>
      <c r="BT30" s="620"/>
      <c r="BU30" s="621"/>
      <c r="BV30" s="619">
        <v>5048480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192</v>
      </c>
      <c r="D33" s="470"/>
      <c r="E33" s="435" t="s">
        <v>193</v>
      </c>
      <c r="F33" s="435"/>
      <c r="G33" s="435"/>
      <c r="H33" s="435"/>
      <c r="I33" s="435"/>
      <c r="J33" s="435"/>
      <c r="K33" s="435"/>
      <c r="L33" s="435"/>
      <c r="M33" s="435"/>
      <c r="N33" s="435"/>
      <c r="O33" s="435"/>
      <c r="P33" s="435"/>
      <c r="Q33" s="435"/>
      <c r="R33" s="435"/>
      <c r="S33" s="435"/>
      <c r="T33" s="195"/>
      <c r="U33" s="470" t="s">
        <v>194</v>
      </c>
      <c r="V33" s="470"/>
      <c r="W33" s="435" t="s">
        <v>195</v>
      </c>
      <c r="X33" s="435"/>
      <c r="Y33" s="435"/>
      <c r="Z33" s="435"/>
      <c r="AA33" s="435"/>
      <c r="AB33" s="435"/>
      <c r="AC33" s="435"/>
      <c r="AD33" s="435"/>
      <c r="AE33" s="435"/>
      <c r="AF33" s="435"/>
      <c r="AG33" s="435"/>
      <c r="AH33" s="435"/>
      <c r="AI33" s="435"/>
      <c r="AJ33" s="435"/>
      <c r="AK33" s="435"/>
      <c r="AL33" s="195"/>
      <c r="AM33" s="470" t="s">
        <v>196</v>
      </c>
      <c r="AN33" s="470"/>
      <c r="AO33" s="435" t="s">
        <v>197</v>
      </c>
      <c r="AP33" s="435"/>
      <c r="AQ33" s="435"/>
      <c r="AR33" s="435"/>
      <c r="AS33" s="435"/>
      <c r="AT33" s="435"/>
      <c r="AU33" s="435"/>
      <c r="AV33" s="435"/>
      <c r="AW33" s="435"/>
      <c r="AX33" s="435"/>
      <c r="AY33" s="435"/>
      <c r="AZ33" s="435"/>
      <c r="BA33" s="435"/>
      <c r="BB33" s="435"/>
      <c r="BC33" s="435"/>
      <c r="BD33" s="196"/>
      <c r="BE33" s="435" t="s">
        <v>198</v>
      </c>
      <c r="BF33" s="435"/>
      <c r="BG33" s="435" t="s">
        <v>199</v>
      </c>
      <c r="BH33" s="435"/>
      <c r="BI33" s="435"/>
      <c r="BJ33" s="435"/>
      <c r="BK33" s="435"/>
      <c r="BL33" s="435"/>
      <c r="BM33" s="435"/>
      <c r="BN33" s="435"/>
      <c r="BO33" s="435"/>
      <c r="BP33" s="435"/>
      <c r="BQ33" s="435"/>
      <c r="BR33" s="435"/>
      <c r="BS33" s="435"/>
      <c r="BT33" s="435"/>
      <c r="BU33" s="435"/>
      <c r="BV33" s="196"/>
      <c r="BW33" s="470" t="s">
        <v>198</v>
      </c>
      <c r="BX33" s="470"/>
      <c r="BY33" s="435" t="s">
        <v>200</v>
      </c>
      <c r="BZ33" s="435"/>
      <c r="CA33" s="435"/>
      <c r="CB33" s="435"/>
      <c r="CC33" s="435"/>
      <c r="CD33" s="435"/>
      <c r="CE33" s="435"/>
      <c r="CF33" s="435"/>
      <c r="CG33" s="435"/>
      <c r="CH33" s="435"/>
      <c r="CI33" s="435"/>
      <c r="CJ33" s="435"/>
      <c r="CK33" s="435"/>
      <c r="CL33" s="435"/>
      <c r="CM33" s="435"/>
      <c r="CN33" s="195"/>
      <c r="CO33" s="470" t="s">
        <v>201</v>
      </c>
      <c r="CP33" s="470"/>
      <c r="CQ33" s="435" t="s">
        <v>202</v>
      </c>
      <c r="CR33" s="435"/>
      <c r="CS33" s="435"/>
      <c r="CT33" s="435"/>
      <c r="CU33" s="435"/>
      <c r="CV33" s="435"/>
      <c r="CW33" s="435"/>
      <c r="CX33" s="435"/>
      <c r="CY33" s="435"/>
      <c r="CZ33" s="435"/>
      <c r="DA33" s="435"/>
      <c r="DB33" s="435"/>
      <c r="DC33" s="435"/>
      <c r="DD33" s="435"/>
      <c r="DE33" s="435"/>
      <c r="DF33" s="195"/>
      <c r="DG33" s="631" t="s">
        <v>203</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10</v>
      </c>
      <c r="V34" s="632"/>
      <c r="W34" s="633" t="str">
        <f>IF('各会計、関係団体の財政状況及び健全化判断比率'!B28="","",'各会計、関係団体の財政状況及び健全化判断比率'!B28)</f>
        <v>後期高齢者医療事業特別会計</v>
      </c>
      <c r="X34" s="633"/>
      <c r="Y34" s="633"/>
      <c r="Z34" s="633"/>
      <c r="AA34" s="633"/>
      <c r="AB34" s="633"/>
      <c r="AC34" s="633"/>
      <c r="AD34" s="633"/>
      <c r="AE34" s="633"/>
      <c r="AF34" s="633"/>
      <c r="AG34" s="633"/>
      <c r="AH34" s="633"/>
      <c r="AI34" s="633"/>
      <c r="AJ34" s="633"/>
      <c r="AK34" s="633"/>
      <c r="AL34" s="193"/>
      <c r="AM34" s="632">
        <f>IF(AO34="","",MAX(C34:D43,U34:V43)+1)</f>
        <v>15</v>
      </c>
      <c r="AN34" s="632"/>
      <c r="AO34" s="633" t="str">
        <f>IF('各会計、関係団体の財政状況及び健全化判断比率'!B33="","",'各会計、関係団体の財政状況及び健全化判断比率'!B33)</f>
        <v>水道事業会計</v>
      </c>
      <c r="AP34" s="633"/>
      <c r="AQ34" s="633"/>
      <c r="AR34" s="633"/>
      <c r="AS34" s="633"/>
      <c r="AT34" s="633"/>
      <c r="AU34" s="633"/>
      <c r="AV34" s="633"/>
      <c r="AW34" s="633"/>
      <c r="AX34" s="633"/>
      <c r="AY34" s="633"/>
      <c r="AZ34" s="633"/>
      <c r="BA34" s="633"/>
      <c r="BB34" s="633"/>
      <c r="BC34" s="633"/>
      <c r="BD34" s="193"/>
      <c r="BE34" s="632">
        <f>IF(BG34="","",MAX(C34:D43,U34:V43,AM34:AN43)+1)</f>
        <v>18</v>
      </c>
      <c r="BF34" s="632"/>
      <c r="BG34" s="633" t="str">
        <f>IF('各会計、関係団体の財政状況及び健全化判断比率'!B36="","",'各会計、関係団体の財政状況及び健全化判断比率'!B36)</f>
        <v>中央卸売市場事業特別会計</v>
      </c>
      <c r="BH34" s="633"/>
      <c r="BI34" s="633"/>
      <c r="BJ34" s="633"/>
      <c r="BK34" s="633"/>
      <c r="BL34" s="633"/>
      <c r="BM34" s="633"/>
      <c r="BN34" s="633"/>
      <c r="BO34" s="633"/>
      <c r="BP34" s="633"/>
      <c r="BQ34" s="633"/>
      <c r="BR34" s="633"/>
      <c r="BS34" s="633"/>
      <c r="BT34" s="633"/>
      <c r="BU34" s="633"/>
      <c r="BV34" s="193"/>
      <c r="BW34" s="632">
        <f>IF(BY34="","",MAX(C34:D43,U34:V43,AM34:AN43,BE34:BF43)+1)</f>
        <v>21</v>
      </c>
      <c r="BX34" s="632"/>
      <c r="BY34" s="633" t="str">
        <f>IF('各会計、関係団体の財政状況及び健全化判断比率'!B68="","",'各会計、関係団体の財政状況及び健全化判断比率'!B68)</f>
        <v>安芸地区衛生施設管理組合（一般会計）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26</v>
      </c>
      <c r="CP34" s="632"/>
      <c r="CQ34" s="633" t="str">
        <f>IF('各会計、関係団体の財政状況及び健全化判断比率'!BS7="","",'各会計、関係団体の財政状況及び健全化判断比率'!BS7)</f>
        <v>公立大学法人広島市立大学</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住宅資金貸付特別会計</v>
      </c>
      <c r="F35" s="633"/>
      <c r="G35" s="633"/>
      <c r="H35" s="633"/>
      <c r="I35" s="633"/>
      <c r="J35" s="633"/>
      <c r="K35" s="633"/>
      <c r="L35" s="633"/>
      <c r="M35" s="633"/>
      <c r="N35" s="633"/>
      <c r="O35" s="633"/>
      <c r="P35" s="633"/>
      <c r="Q35" s="633"/>
      <c r="R35" s="633"/>
      <c r="S35" s="633"/>
      <c r="T35" s="193"/>
      <c r="U35" s="632">
        <f>IF(W35="","",U34+1)</f>
        <v>11</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16</v>
      </c>
      <c r="AN35" s="632"/>
      <c r="AO35" s="633" t="str">
        <f>IF('各会計、関係団体の財政状況及び健全化判断比率'!B34="","",'各会計、関係団体の財政状況及び健全化判断比率'!B34)</f>
        <v>下水道事業会計</v>
      </c>
      <c r="AP35" s="633"/>
      <c r="AQ35" s="633"/>
      <c r="AR35" s="633"/>
      <c r="AS35" s="633"/>
      <c r="AT35" s="633"/>
      <c r="AU35" s="633"/>
      <c r="AV35" s="633"/>
      <c r="AW35" s="633"/>
      <c r="AX35" s="633"/>
      <c r="AY35" s="633"/>
      <c r="AZ35" s="633"/>
      <c r="BA35" s="633"/>
      <c r="BB35" s="633"/>
      <c r="BC35" s="633"/>
      <c r="BD35" s="193"/>
      <c r="BE35" s="632">
        <f t="shared" ref="BE35:BE43" si="1">IF(BG35="","",BE34+1)</f>
        <v>19</v>
      </c>
      <c r="BF35" s="632"/>
      <c r="BG35" s="633" t="str">
        <f>IF('各会計、関係団体の財政状況及び健全化判断比率'!B37="","",'各会計、関係団体の財政状況及び健全化判断比率'!B37)</f>
        <v>国民宿舎湯来ロッジ等特別会計</v>
      </c>
      <c r="BH35" s="633"/>
      <c r="BI35" s="633"/>
      <c r="BJ35" s="633"/>
      <c r="BK35" s="633"/>
      <c r="BL35" s="633"/>
      <c r="BM35" s="633"/>
      <c r="BN35" s="633"/>
      <c r="BO35" s="633"/>
      <c r="BP35" s="633"/>
      <c r="BQ35" s="633"/>
      <c r="BR35" s="633"/>
      <c r="BS35" s="633"/>
      <c r="BT35" s="633"/>
      <c r="BU35" s="633"/>
      <c r="BV35" s="193"/>
      <c r="BW35" s="632">
        <f t="shared" ref="BW35:BW43" si="2">IF(BY35="","",BW34+1)</f>
        <v>22</v>
      </c>
      <c r="BX35" s="632"/>
      <c r="BY35" s="633" t="str">
        <f>IF('各会計、関係団体の財政状況及び健全化判断比率'!B69="","",'各会計、関係団体の財政状況及び健全化判断比率'!B69)</f>
        <v>安芸地区衛生施設管理組合（安芸地区広域ごみ焼却場事業特別会計）</v>
      </c>
      <c r="BZ35" s="633"/>
      <c r="CA35" s="633"/>
      <c r="CB35" s="633"/>
      <c r="CC35" s="633"/>
      <c r="CD35" s="633"/>
      <c r="CE35" s="633"/>
      <c r="CF35" s="633"/>
      <c r="CG35" s="633"/>
      <c r="CH35" s="633"/>
      <c r="CI35" s="633"/>
      <c r="CJ35" s="633"/>
      <c r="CK35" s="633"/>
      <c r="CL35" s="633"/>
      <c r="CM35" s="633"/>
      <c r="CN35" s="193"/>
      <c r="CO35" s="632">
        <f t="shared" ref="CO35:CO43" si="3">IF(CQ35="","",CO34+1)</f>
        <v>27</v>
      </c>
      <c r="CP35" s="632"/>
      <c r="CQ35" s="633" t="str">
        <f>IF('各会計、関係団体の財政状況及び健全化判断比率'!BS8="","",'各会計、関係団体の財政状況及び健全化判断比率'!BS8)</f>
        <v>広島交通（株）</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母子父子寡婦福祉資金貸付特別会計</v>
      </c>
      <c r="F36" s="633"/>
      <c r="G36" s="633"/>
      <c r="H36" s="633"/>
      <c r="I36" s="633"/>
      <c r="J36" s="633"/>
      <c r="K36" s="633"/>
      <c r="L36" s="633"/>
      <c r="M36" s="633"/>
      <c r="N36" s="633"/>
      <c r="O36" s="633"/>
      <c r="P36" s="633"/>
      <c r="Q36" s="633"/>
      <c r="R36" s="633"/>
      <c r="S36" s="633"/>
      <c r="T36" s="193"/>
      <c r="U36" s="632">
        <f t="shared" ref="U36:U43" si="4">IF(W36="","",U35+1)</f>
        <v>12</v>
      </c>
      <c r="V36" s="632"/>
      <c r="W36" s="633" t="str">
        <f>IF('各会計、関係団体の財政状況及び健全化判断比率'!B30="","",'各会計、関係団体の財政状況及び健全化判断比率'!B30)</f>
        <v>国民健康保険事業特別会計</v>
      </c>
      <c r="X36" s="633"/>
      <c r="Y36" s="633"/>
      <c r="Z36" s="633"/>
      <c r="AA36" s="633"/>
      <c r="AB36" s="633"/>
      <c r="AC36" s="633"/>
      <c r="AD36" s="633"/>
      <c r="AE36" s="633"/>
      <c r="AF36" s="633"/>
      <c r="AG36" s="633"/>
      <c r="AH36" s="633"/>
      <c r="AI36" s="633"/>
      <c r="AJ36" s="633"/>
      <c r="AK36" s="633"/>
      <c r="AL36" s="193"/>
      <c r="AM36" s="632">
        <f t="shared" si="0"/>
        <v>17</v>
      </c>
      <c r="AN36" s="632"/>
      <c r="AO36" s="633" t="str">
        <f>IF('各会計、関係団体の財政状況及び健全化判断比率'!B35="","",'各会計、関係団体の財政状況及び健全化判断比率'!B35)</f>
        <v>安芸市民病院事業会計</v>
      </c>
      <c r="AP36" s="633"/>
      <c r="AQ36" s="633"/>
      <c r="AR36" s="633"/>
      <c r="AS36" s="633"/>
      <c r="AT36" s="633"/>
      <c r="AU36" s="633"/>
      <c r="AV36" s="633"/>
      <c r="AW36" s="633"/>
      <c r="AX36" s="633"/>
      <c r="AY36" s="633"/>
      <c r="AZ36" s="633"/>
      <c r="BA36" s="633"/>
      <c r="BB36" s="633"/>
      <c r="BC36" s="633"/>
      <c r="BD36" s="193"/>
      <c r="BE36" s="632">
        <f t="shared" si="1"/>
        <v>20</v>
      </c>
      <c r="BF36" s="632"/>
      <c r="BG36" s="633" t="str">
        <f>IF('各会計、関係団体の財政状況及び健全化判断比率'!B38="","",'各会計、関係団体の財政状況及び健全化判断比率'!B38)</f>
        <v>開発事業特別会計</v>
      </c>
      <c r="BH36" s="633"/>
      <c r="BI36" s="633"/>
      <c r="BJ36" s="633"/>
      <c r="BK36" s="633"/>
      <c r="BL36" s="633"/>
      <c r="BM36" s="633"/>
      <c r="BN36" s="633"/>
      <c r="BO36" s="633"/>
      <c r="BP36" s="633"/>
      <c r="BQ36" s="633"/>
      <c r="BR36" s="633"/>
      <c r="BS36" s="633"/>
      <c r="BT36" s="633"/>
      <c r="BU36" s="633"/>
      <c r="BV36" s="193"/>
      <c r="BW36" s="632">
        <f t="shared" si="2"/>
        <v>23</v>
      </c>
      <c r="BX36" s="632"/>
      <c r="BY36" s="633" t="str">
        <f>IF('各会計、関係団体の財政状況及び健全化判断比率'!B70="","",'各会計、関係団体の財政状況及び健全化判断比率'!B70)</f>
        <v>広島県後期高齢者医療広域連合（一般会計）</v>
      </c>
      <c r="BZ36" s="633"/>
      <c r="CA36" s="633"/>
      <c r="CB36" s="633"/>
      <c r="CC36" s="633"/>
      <c r="CD36" s="633"/>
      <c r="CE36" s="633"/>
      <c r="CF36" s="633"/>
      <c r="CG36" s="633"/>
      <c r="CH36" s="633"/>
      <c r="CI36" s="633"/>
      <c r="CJ36" s="633"/>
      <c r="CK36" s="633"/>
      <c r="CL36" s="633"/>
      <c r="CM36" s="633"/>
      <c r="CN36" s="193"/>
      <c r="CO36" s="632">
        <f t="shared" si="3"/>
        <v>28</v>
      </c>
      <c r="CP36" s="632"/>
      <c r="CQ36" s="633" t="str">
        <f>IF('各会計、関係団体の財政状況及び健全化判断比率'!BS9="","",'各会計、関係団体の財政状況及び健全化判断比率'!BS9)</f>
        <v>（公財）広島市文化財団</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f>IF(E37="","",C36+1)</f>
        <v>4</v>
      </c>
      <c r="D37" s="632"/>
      <c r="E37" s="633" t="str">
        <f>IF('各会計、関係団体の財政状況及び健全化判断比率'!B10="","",'各会計、関係団体の財政状況及び健全化判断比率'!B10)</f>
        <v>物品調達特別会計</v>
      </c>
      <c r="F37" s="633"/>
      <c r="G37" s="633"/>
      <c r="H37" s="633"/>
      <c r="I37" s="633"/>
      <c r="J37" s="633"/>
      <c r="K37" s="633"/>
      <c r="L37" s="633"/>
      <c r="M37" s="633"/>
      <c r="N37" s="633"/>
      <c r="O37" s="633"/>
      <c r="P37" s="633"/>
      <c r="Q37" s="633"/>
      <c r="R37" s="633"/>
      <c r="S37" s="633"/>
      <c r="T37" s="193"/>
      <c r="U37" s="632">
        <f t="shared" si="4"/>
        <v>13</v>
      </c>
      <c r="V37" s="632"/>
      <c r="W37" s="633" t="str">
        <f>IF('各会計、関係団体の財政状況及び健全化判断比率'!B31="","",'各会計、関係団体の財政状況及び健全化判断比率'!B31)</f>
        <v>競輪事業特別会計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24</v>
      </c>
      <c r="BX37" s="632"/>
      <c r="BY37" s="633" t="str">
        <f>IF('各会計、関係団体の財政状況及び健全化判断比率'!B71="","",'各会計、関係団体の財政状況及び健全化判断比率'!B71)</f>
        <v>広島県後期高齢者医療広域連合（後期高齢者医療特別会計）</v>
      </c>
      <c r="BZ37" s="633"/>
      <c r="CA37" s="633"/>
      <c r="CB37" s="633"/>
      <c r="CC37" s="633"/>
      <c r="CD37" s="633"/>
      <c r="CE37" s="633"/>
      <c r="CF37" s="633"/>
      <c r="CG37" s="633"/>
      <c r="CH37" s="633"/>
      <c r="CI37" s="633"/>
      <c r="CJ37" s="633"/>
      <c r="CK37" s="633"/>
      <c r="CL37" s="633"/>
      <c r="CM37" s="633"/>
      <c r="CN37" s="193"/>
      <c r="CO37" s="632">
        <f t="shared" si="3"/>
        <v>29</v>
      </c>
      <c r="CP37" s="632"/>
      <c r="CQ37" s="633" t="str">
        <f>IF('各会計、関係団体の財政状況及び健全化判断比率'!BS10="","",'各会計、関係団体の財政状況及び健全化判断比率'!BS10)</f>
        <v>（公財）広島市スポーツ協会</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f t="shared" ref="C38:C43" si="5">IF(E38="","",C37+1)</f>
        <v>5</v>
      </c>
      <c r="D38" s="632"/>
      <c r="E38" s="633" t="str">
        <f>IF('各会計、関係団体の財政状況及び健全化判断比率'!B11="","",'各会計、関係団体の財政状況及び健全化判断比率'!B11)</f>
        <v>公債管理特別会計</v>
      </c>
      <c r="F38" s="633"/>
      <c r="G38" s="633"/>
      <c r="H38" s="633"/>
      <c r="I38" s="633"/>
      <c r="J38" s="633"/>
      <c r="K38" s="633"/>
      <c r="L38" s="633"/>
      <c r="M38" s="633"/>
      <c r="N38" s="633"/>
      <c r="O38" s="633"/>
      <c r="P38" s="633"/>
      <c r="Q38" s="633"/>
      <c r="R38" s="633"/>
      <c r="S38" s="633"/>
      <c r="T38" s="193"/>
      <c r="U38" s="632">
        <f t="shared" si="4"/>
        <v>14</v>
      </c>
      <c r="V38" s="632"/>
      <c r="W38" s="633" t="str">
        <f>IF('各会計、関係団体の財政状況及び健全化判断比率'!B32="","",'各会計、関係団体の財政状況及び健全化判断比率'!B32)</f>
        <v>駐車場事業特別会計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25</v>
      </c>
      <c r="BX38" s="632"/>
      <c r="BY38" s="633" t="str">
        <f>IF('各会計、関係団体の財政状況及び健全化判断比率'!B72="","",'各会計、関係団体の財政状況及び健全化判断比率'!B72)</f>
        <v>広島県海田高等学校財産組合（一般会計）</v>
      </c>
      <c r="BZ38" s="633"/>
      <c r="CA38" s="633"/>
      <c r="CB38" s="633"/>
      <c r="CC38" s="633"/>
      <c r="CD38" s="633"/>
      <c r="CE38" s="633"/>
      <c r="CF38" s="633"/>
      <c r="CG38" s="633"/>
      <c r="CH38" s="633"/>
      <c r="CI38" s="633"/>
      <c r="CJ38" s="633"/>
      <c r="CK38" s="633"/>
      <c r="CL38" s="633"/>
      <c r="CM38" s="633"/>
      <c r="CN38" s="193"/>
      <c r="CO38" s="632">
        <f t="shared" si="3"/>
        <v>30</v>
      </c>
      <c r="CP38" s="632"/>
      <c r="CQ38" s="633" t="str">
        <f>IF('各会計、関係団体の財政状況及び健全化判断比率'!BS11="","",'各会計、関係団体の財政状況及び健全化判断比率'!BS11)</f>
        <v>（公財）広島平和文化センター</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f t="shared" si="5"/>
        <v>6</v>
      </c>
      <c r="D39" s="632"/>
      <c r="E39" s="633" t="str">
        <f>IF('各会計、関係団体の財政状況及び健全化判断比率'!B12="","",'各会計、関係団体の財政状況及び健全化判断比率'!B12)</f>
        <v>広島市民球場特別会計</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f t="shared" si="3"/>
        <v>31</v>
      </c>
      <c r="CP39" s="632"/>
      <c r="CQ39" s="633" t="str">
        <f>IF('各会計、関係団体の財政状況及び健全化判断比率'!BS12="","",'各会計、関係団体の財政状況及び健全化判断比率'!BS12)</f>
        <v>（公財）広島市老人クラブ連合会</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f t="shared" si="5"/>
        <v>7</v>
      </c>
      <c r="D40" s="632"/>
      <c r="E40" s="633" t="str">
        <f>IF('各会計、関係団体の財政状況及び健全化判断比率'!B13="","",'各会計、関係団体の財政状況及び健全化判断比率'!B13)</f>
        <v>用地先行取得特別会計</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f t="shared" si="3"/>
        <v>32</v>
      </c>
      <c r="CP40" s="632"/>
      <c r="CQ40" s="633" t="str">
        <f>IF('各会計、関係団体の財政状況及び健全化判断比率'!BS13="","",'各会計、関係団体の財政状況及び健全化判断比率'!BS13)</f>
        <v>（公財）広島原爆被爆者援護事業団</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f t="shared" si="5"/>
        <v>8</v>
      </c>
      <c r="D41" s="632"/>
      <c r="E41" s="633" t="str">
        <f>IF('各会計、関係団体の財政状況及び健全化判断比率'!B14="","",'各会計、関係団体の財政状況及び健全化判断比率'!B14)</f>
        <v>西風新都特別会計</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f t="shared" si="3"/>
        <v>33</v>
      </c>
      <c r="CP41" s="632"/>
      <c r="CQ41" s="633" t="str">
        <f>IF('各会計、関係団体の財政状況及び健全化判断比率'!BS14="","",'各会計、関係団体の財政状況及び健全化判断比率'!BS14)</f>
        <v>地方独立行政法人広島市立病院機構</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f t="shared" si="5"/>
        <v>9</v>
      </c>
      <c r="D42" s="632"/>
      <c r="E42" s="633" t="str">
        <f>IF('各会計、関係団体の財政状況及び健全化判断比率'!B15="","",'各会計、関係団体の財政状況及び健全化判断比率'!B15)</f>
        <v>市立病院機構資金貸付特別会計</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f t="shared" si="3"/>
        <v>34</v>
      </c>
      <c r="CP42" s="632"/>
      <c r="CQ42" s="633" t="str">
        <f>IF('各会計、関係団体の財政状況及び健全化判断比率'!BS15="","",'各会計、関係団体の財政状況及び健全化判断比率'!BS15)</f>
        <v>（公財）広島市産業振興センター</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f t="shared" si="3"/>
        <v>35</v>
      </c>
      <c r="CP43" s="632"/>
      <c r="CQ43" s="633" t="str">
        <f>IF('各会計、関係団体の財政状況及び健全化判断比率'!BS16="","",'各会計、関係団体の財政状況及び健全化判断比率'!BS16)</f>
        <v>広島市流通センター（株）</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204</v>
      </c>
      <c r="C46" s="165"/>
      <c r="D46" s="165"/>
      <c r="E46" s="165" t="s">
        <v>205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208</v>
      </c>
    </row>
    <row r="50" spans="5:5">
      <c r="E50" s="167" t="s">
        <v>209</v>
      </c>
    </row>
    <row r="51" spans="5:5">
      <c r="E51" s="167" t="s">
        <v>210</v>
      </c>
    </row>
    <row r="52" spans="5:5">
      <c r="E52" s="167" t="s">
        <v>211</v>
      </c>
    </row>
    <row r="53" spans="5:5">
      <c r="E53" s="167" t="s">
        <v>212</v>
      </c>
    </row>
    <row r="54" spans="5:5"/>
    <row r="55" spans="5:5"/>
    <row r="56" spans="5:5"/>
    <row r="57" spans="5:5" hidden="1"/>
    <row r="58" spans="5:5" hidden="1"/>
    <row r="59" spans="5:5" hidden="1"/>
  </sheetData>
  <sheetProtection algorithmName="SHA-512" hashValue="3U06WjuNaxTNNw97yE79m+iKr5ZOQ/8Rw7KW0P5YUKM2A2o21Z0pT0RxuOqROSpkhp+YHZ70hfJ25CuvJmeqbQ==" saltValue="M9rpSPEyOTJCjEqgt3K3h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c r="A34" s="22"/>
      <c r="B34" s="31"/>
      <c r="C34" s="1224" t="s">
        <v>584</v>
      </c>
      <c r="D34" s="1224"/>
      <c r="E34" s="1225"/>
      <c r="F34" s="32">
        <v>3.31</v>
      </c>
      <c r="G34" s="33">
        <v>3.41</v>
      </c>
      <c r="H34" s="33">
        <v>3.27</v>
      </c>
      <c r="I34" s="33">
        <v>3.35</v>
      </c>
      <c r="J34" s="34">
        <v>2.94</v>
      </c>
      <c r="K34" s="22"/>
      <c r="L34" s="22"/>
      <c r="M34" s="22"/>
      <c r="N34" s="22"/>
      <c r="O34" s="22"/>
      <c r="P34" s="22"/>
    </row>
    <row r="35" spans="1:16" ht="39" customHeight="1">
      <c r="A35" s="22"/>
      <c r="B35" s="35"/>
      <c r="C35" s="1218" t="s">
        <v>585</v>
      </c>
      <c r="D35" s="1219"/>
      <c r="E35" s="1220"/>
      <c r="F35" s="36">
        <v>1.1100000000000001</v>
      </c>
      <c r="G35" s="37">
        <v>1.1299999999999999</v>
      </c>
      <c r="H35" s="37">
        <v>0.72</v>
      </c>
      <c r="I35" s="37">
        <v>1.2</v>
      </c>
      <c r="J35" s="38">
        <v>1.28</v>
      </c>
      <c r="K35" s="22"/>
      <c r="L35" s="22"/>
      <c r="M35" s="22"/>
      <c r="N35" s="22"/>
      <c r="O35" s="22"/>
      <c r="P35" s="22"/>
    </row>
    <row r="36" spans="1:16" ht="39" customHeight="1">
      <c r="A36" s="22"/>
      <c r="B36" s="35"/>
      <c r="C36" s="1218" t="s">
        <v>586</v>
      </c>
      <c r="D36" s="1219"/>
      <c r="E36" s="1220"/>
      <c r="F36" s="36">
        <v>0.84</v>
      </c>
      <c r="G36" s="37">
        <v>0.85</v>
      </c>
      <c r="H36" s="37">
        <v>0.85</v>
      </c>
      <c r="I36" s="37">
        <v>0.85</v>
      </c>
      <c r="J36" s="38">
        <v>0.75</v>
      </c>
      <c r="K36" s="22"/>
      <c r="L36" s="22"/>
      <c r="M36" s="22"/>
      <c r="N36" s="22"/>
      <c r="O36" s="22"/>
      <c r="P36" s="22"/>
    </row>
    <row r="37" spans="1:16" ht="39" customHeight="1">
      <c r="A37" s="22"/>
      <c r="B37" s="35"/>
      <c r="C37" s="1218" t="s">
        <v>587</v>
      </c>
      <c r="D37" s="1219"/>
      <c r="E37" s="1220"/>
      <c r="F37" s="36">
        <v>0.14000000000000001</v>
      </c>
      <c r="G37" s="37">
        <v>0.22</v>
      </c>
      <c r="H37" s="37">
        <v>0.3</v>
      </c>
      <c r="I37" s="37">
        <v>0.46</v>
      </c>
      <c r="J37" s="38">
        <v>0.74</v>
      </c>
      <c r="K37" s="22"/>
      <c r="L37" s="22"/>
      <c r="M37" s="22"/>
      <c r="N37" s="22"/>
      <c r="O37" s="22"/>
      <c r="P37" s="22"/>
    </row>
    <row r="38" spans="1:16" ht="39" customHeight="1">
      <c r="A38" s="22"/>
      <c r="B38" s="35"/>
      <c r="C38" s="1218" t="s">
        <v>588</v>
      </c>
      <c r="D38" s="1219"/>
      <c r="E38" s="1220"/>
      <c r="F38" s="36">
        <v>0.27</v>
      </c>
      <c r="G38" s="37">
        <v>0.27</v>
      </c>
      <c r="H38" s="37">
        <v>0.26</v>
      </c>
      <c r="I38" s="37">
        <v>0.26</v>
      </c>
      <c r="J38" s="38">
        <v>0.23</v>
      </c>
      <c r="K38" s="22"/>
      <c r="L38" s="22"/>
      <c r="M38" s="22"/>
      <c r="N38" s="22"/>
      <c r="O38" s="22"/>
      <c r="P38" s="22"/>
    </row>
    <row r="39" spans="1:16" ht="39" customHeight="1">
      <c r="A39" s="22"/>
      <c r="B39" s="35"/>
      <c r="C39" s="1218" t="s">
        <v>589</v>
      </c>
      <c r="D39" s="1219"/>
      <c r="E39" s="1220"/>
      <c r="F39" s="36">
        <v>0.2</v>
      </c>
      <c r="G39" s="37">
        <v>0.24</v>
      </c>
      <c r="H39" s="37">
        <v>0.24</v>
      </c>
      <c r="I39" s="37">
        <v>0.24</v>
      </c>
      <c r="J39" s="38">
        <v>0.21</v>
      </c>
      <c r="K39" s="22"/>
      <c r="L39" s="22"/>
      <c r="M39" s="22"/>
      <c r="N39" s="22"/>
      <c r="O39" s="22"/>
      <c r="P39" s="22"/>
    </row>
    <row r="40" spans="1:16" ht="39" customHeight="1">
      <c r="A40" s="22"/>
      <c r="B40" s="35"/>
      <c r="C40" s="1218" t="s">
        <v>590</v>
      </c>
      <c r="D40" s="1219"/>
      <c r="E40" s="1220"/>
      <c r="F40" s="36">
        <v>0.1</v>
      </c>
      <c r="G40" s="37">
        <v>0.09</v>
      </c>
      <c r="H40" s="37">
        <v>0.1</v>
      </c>
      <c r="I40" s="37">
        <v>0.11</v>
      </c>
      <c r="J40" s="38">
        <v>0.15</v>
      </c>
      <c r="K40" s="22"/>
      <c r="L40" s="22"/>
      <c r="M40" s="22"/>
      <c r="N40" s="22"/>
      <c r="O40" s="22"/>
      <c r="P40" s="22"/>
    </row>
    <row r="41" spans="1:16" ht="39" customHeight="1">
      <c r="A41" s="22"/>
      <c r="B41" s="35"/>
      <c r="C41" s="1218" t="s">
        <v>591</v>
      </c>
      <c r="D41" s="1219"/>
      <c r="E41" s="1220"/>
      <c r="F41" s="36">
        <v>3.63</v>
      </c>
      <c r="G41" s="37">
        <v>0.02</v>
      </c>
      <c r="H41" s="37">
        <v>0.02</v>
      </c>
      <c r="I41" s="37">
        <v>0.02</v>
      </c>
      <c r="J41" s="38">
        <v>0.01</v>
      </c>
      <c r="K41" s="22"/>
      <c r="L41" s="22"/>
      <c r="M41" s="22"/>
      <c r="N41" s="22"/>
      <c r="O41" s="22"/>
      <c r="P41" s="22"/>
    </row>
    <row r="42" spans="1:16" ht="39" customHeight="1">
      <c r="A42" s="22"/>
      <c r="B42" s="39"/>
      <c r="C42" s="1218" t="s">
        <v>592</v>
      </c>
      <c r="D42" s="1219"/>
      <c r="E42" s="1220"/>
      <c r="F42" s="36" t="s">
        <v>533</v>
      </c>
      <c r="G42" s="37" t="s">
        <v>533</v>
      </c>
      <c r="H42" s="37" t="s">
        <v>533</v>
      </c>
      <c r="I42" s="37" t="s">
        <v>533</v>
      </c>
      <c r="J42" s="38" t="s">
        <v>533</v>
      </c>
      <c r="K42" s="22"/>
      <c r="L42" s="22"/>
      <c r="M42" s="22"/>
      <c r="N42" s="22"/>
      <c r="O42" s="22"/>
      <c r="P42" s="22"/>
    </row>
    <row r="43" spans="1:16" ht="39" customHeight="1" thickBot="1">
      <c r="A43" s="22"/>
      <c r="B43" s="40"/>
      <c r="C43" s="1221" t="s">
        <v>593</v>
      </c>
      <c r="D43" s="1222"/>
      <c r="E43" s="1223"/>
      <c r="F43" s="41">
        <v>0.01</v>
      </c>
      <c r="G43" s="42">
        <v>0</v>
      </c>
      <c r="H43" s="42">
        <v>0</v>
      </c>
      <c r="I43" s="42">
        <v>0.02</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O+YvGHKH8RRavmEoYvhIKTtEX43l90nAwExV4ZONMyt46tuSwwjLylYBkf/1KaN7avTgnJ5A0/BJJo0LV/Q/A==" saltValue="dKHZDd4r+1tNbfD7AJlz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c r="A45" s="48"/>
      <c r="B45" s="1234" t="s">
        <v>11</v>
      </c>
      <c r="C45" s="1235"/>
      <c r="D45" s="58"/>
      <c r="E45" s="1240" t="s">
        <v>12</v>
      </c>
      <c r="F45" s="1240"/>
      <c r="G45" s="1240"/>
      <c r="H45" s="1240"/>
      <c r="I45" s="1240"/>
      <c r="J45" s="1241"/>
      <c r="K45" s="59">
        <v>45535</v>
      </c>
      <c r="L45" s="60">
        <v>51199</v>
      </c>
      <c r="M45" s="60">
        <v>55491</v>
      </c>
      <c r="N45" s="60">
        <v>58157</v>
      </c>
      <c r="O45" s="61">
        <v>56802</v>
      </c>
      <c r="P45" s="48"/>
      <c r="Q45" s="48"/>
      <c r="R45" s="48"/>
      <c r="S45" s="48"/>
      <c r="T45" s="48"/>
      <c r="U45" s="48"/>
    </row>
    <row r="46" spans="1:21" ht="30.75" customHeight="1">
      <c r="A46" s="48"/>
      <c r="B46" s="1236"/>
      <c r="C46" s="1237"/>
      <c r="D46" s="62"/>
      <c r="E46" s="1228" t="s">
        <v>13</v>
      </c>
      <c r="F46" s="1228"/>
      <c r="G46" s="1228"/>
      <c r="H46" s="1228"/>
      <c r="I46" s="1228"/>
      <c r="J46" s="1229"/>
      <c r="K46" s="63">
        <v>2653</v>
      </c>
      <c r="L46" s="64">
        <v>3204</v>
      </c>
      <c r="M46" s="64">
        <v>3373</v>
      </c>
      <c r="N46" s="64">
        <v>3391</v>
      </c>
      <c r="O46" s="65">
        <v>3680</v>
      </c>
      <c r="P46" s="48"/>
      <c r="Q46" s="48"/>
      <c r="R46" s="48"/>
      <c r="S46" s="48"/>
      <c r="T46" s="48"/>
      <c r="U46" s="48"/>
    </row>
    <row r="47" spans="1:21" ht="30.75" customHeight="1">
      <c r="A47" s="48"/>
      <c r="B47" s="1236"/>
      <c r="C47" s="1237"/>
      <c r="D47" s="62"/>
      <c r="E47" s="1228" t="s">
        <v>14</v>
      </c>
      <c r="F47" s="1228"/>
      <c r="G47" s="1228"/>
      <c r="H47" s="1228"/>
      <c r="I47" s="1228"/>
      <c r="J47" s="1229"/>
      <c r="K47" s="63">
        <v>28132</v>
      </c>
      <c r="L47" s="64">
        <v>25678</v>
      </c>
      <c r="M47" s="64">
        <v>22507</v>
      </c>
      <c r="N47" s="64">
        <v>21174</v>
      </c>
      <c r="O47" s="65">
        <v>22639</v>
      </c>
      <c r="P47" s="48"/>
      <c r="Q47" s="48"/>
      <c r="R47" s="48"/>
      <c r="S47" s="48"/>
      <c r="T47" s="48"/>
      <c r="U47" s="48"/>
    </row>
    <row r="48" spans="1:21" ht="30.75" customHeight="1">
      <c r="A48" s="48"/>
      <c r="B48" s="1236"/>
      <c r="C48" s="1237"/>
      <c r="D48" s="62"/>
      <c r="E48" s="1228" t="s">
        <v>15</v>
      </c>
      <c r="F48" s="1228"/>
      <c r="G48" s="1228"/>
      <c r="H48" s="1228"/>
      <c r="I48" s="1228"/>
      <c r="J48" s="1229"/>
      <c r="K48" s="63">
        <v>20900</v>
      </c>
      <c r="L48" s="64">
        <v>19890</v>
      </c>
      <c r="M48" s="64">
        <v>20703</v>
      </c>
      <c r="N48" s="64">
        <v>19774</v>
      </c>
      <c r="O48" s="65">
        <v>19895</v>
      </c>
      <c r="P48" s="48"/>
      <c r="Q48" s="48"/>
      <c r="R48" s="48"/>
      <c r="S48" s="48"/>
      <c r="T48" s="48"/>
      <c r="U48" s="48"/>
    </row>
    <row r="49" spans="1:21" ht="30.75" customHeight="1">
      <c r="A49" s="48"/>
      <c r="B49" s="1236"/>
      <c r="C49" s="1237"/>
      <c r="D49" s="62"/>
      <c r="E49" s="1228" t="s">
        <v>16</v>
      </c>
      <c r="F49" s="1228"/>
      <c r="G49" s="1228"/>
      <c r="H49" s="1228"/>
      <c r="I49" s="1228"/>
      <c r="J49" s="1229"/>
      <c r="K49" s="63" t="s">
        <v>533</v>
      </c>
      <c r="L49" s="64" t="s">
        <v>533</v>
      </c>
      <c r="M49" s="64" t="s">
        <v>533</v>
      </c>
      <c r="N49" s="64" t="s">
        <v>533</v>
      </c>
      <c r="O49" s="65" t="s">
        <v>533</v>
      </c>
      <c r="P49" s="48"/>
      <c r="Q49" s="48"/>
      <c r="R49" s="48"/>
      <c r="S49" s="48"/>
      <c r="T49" s="48"/>
      <c r="U49" s="48"/>
    </row>
    <row r="50" spans="1:21" ht="30.75" customHeight="1">
      <c r="A50" s="48"/>
      <c r="B50" s="1236"/>
      <c r="C50" s="1237"/>
      <c r="D50" s="62"/>
      <c r="E50" s="1228" t="s">
        <v>17</v>
      </c>
      <c r="F50" s="1228"/>
      <c r="G50" s="1228"/>
      <c r="H50" s="1228"/>
      <c r="I50" s="1228"/>
      <c r="J50" s="1229"/>
      <c r="K50" s="63">
        <v>1510</v>
      </c>
      <c r="L50" s="64">
        <v>1261</v>
      </c>
      <c r="M50" s="64">
        <v>845</v>
      </c>
      <c r="N50" s="64">
        <v>943</v>
      </c>
      <c r="O50" s="65">
        <v>335</v>
      </c>
      <c r="P50" s="48"/>
      <c r="Q50" s="48"/>
      <c r="R50" s="48"/>
      <c r="S50" s="48"/>
      <c r="T50" s="48"/>
      <c r="U50" s="48"/>
    </row>
    <row r="51" spans="1:21" ht="30.75" customHeight="1">
      <c r="A51" s="48"/>
      <c r="B51" s="1238"/>
      <c r="C51" s="1239"/>
      <c r="D51" s="66"/>
      <c r="E51" s="1228" t="s">
        <v>18</v>
      </c>
      <c r="F51" s="1228"/>
      <c r="G51" s="1228"/>
      <c r="H51" s="1228"/>
      <c r="I51" s="1228"/>
      <c r="J51" s="1229"/>
      <c r="K51" s="63" t="s">
        <v>533</v>
      </c>
      <c r="L51" s="64" t="s">
        <v>533</v>
      </c>
      <c r="M51" s="64" t="s">
        <v>533</v>
      </c>
      <c r="N51" s="64" t="s">
        <v>533</v>
      </c>
      <c r="O51" s="65" t="s">
        <v>533</v>
      </c>
      <c r="P51" s="48"/>
      <c r="Q51" s="48"/>
      <c r="R51" s="48"/>
      <c r="S51" s="48"/>
      <c r="T51" s="48"/>
      <c r="U51" s="48"/>
    </row>
    <row r="52" spans="1:21" ht="30.75" customHeight="1">
      <c r="A52" s="48"/>
      <c r="B52" s="1226" t="s">
        <v>19</v>
      </c>
      <c r="C52" s="1227"/>
      <c r="D52" s="66"/>
      <c r="E52" s="1228" t="s">
        <v>20</v>
      </c>
      <c r="F52" s="1228"/>
      <c r="G52" s="1228"/>
      <c r="H52" s="1228"/>
      <c r="I52" s="1228"/>
      <c r="J52" s="1229"/>
      <c r="K52" s="63">
        <v>63268</v>
      </c>
      <c r="L52" s="64">
        <v>66403</v>
      </c>
      <c r="M52" s="64">
        <v>68617</v>
      </c>
      <c r="N52" s="64">
        <v>69738</v>
      </c>
      <c r="O52" s="65">
        <v>68547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35462</v>
      </c>
      <c r="L53" s="69">
        <v>34829</v>
      </c>
      <c r="M53" s="69">
        <v>34302</v>
      </c>
      <c r="N53" s="69">
        <v>33701</v>
      </c>
      <c r="O53" s="70">
        <v>34804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sGQgDz8zQSUcFC2Aiol4bJgZzgykZ8FJHFG+fpjrYKlzYVBNpt8FQSrB44KMgo1zKth3zLhSPa/8PwAqi/HTQ==" saltValue="C+QcxZ6/5vIUXz9p6VDHi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575</v>
      </c>
      <c r="J40" s="79" t="s">
        <v>576</v>
      </c>
      <c r="K40" s="79" t="s">
        <v>577</v>
      </c>
      <c r="L40" s="79" t="s">
        <v>578</v>
      </c>
      <c r="M40" s="80" t="s">
        <v>579</v>
      </c>
    </row>
    <row r="41" spans="2:13" ht="27.75" customHeight="1">
      <c r="B41" s="1242" t="s">
        <v>24</v>
      </c>
      <c r="C41" s="1243"/>
      <c r="D41" s="81"/>
      <c r="E41" s="1248" t="s">
        <v>25</v>
      </c>
      <c r="F41" s="1248"/>
      <c r="G41" s="1248"/>
      <c r="H41" s="1249"/>
      <c r="I41" s="82">
        <v>1088912</v>
      </c>
      <c r="J41" s="83">
        <v>1138579</v>
      </c>
      <c r="K41" s="83">
        <v>1140786</v>
      </c>
      <c r="L41" s="83">
        <v>1139857</v>
      </c>
      <c r="M41" s="84">
        <v>1142844</v>
      </c>
    </row>
    <row r="42" spans="2:13" ht="27.75" customHeight="1">
      <c r="B42" s="1244"/>
      <c r="C42" s="1245"/>
      <c r="D42" s="85"/>
      <c r="E42" s="1250" t="s">
        <v>26</v>
      </c>
      <c r="F42" s="1250"/>
      <c r="G42" s="1250"/>
      <c r="H42" s="1251"/>
      <c r="I42" s="86">
        <v>3852</v>
      </c>
      <c r="J42" s="87">
        <v>2735</v>
      </c>
      <c r="K42" s="87">
        <v>1792</v>
      </c>
      <c r="L42" s="87">
        <v>1418</v>
      </c>
      <c r="M42" s="88">
        <v>1208</v>
      </c>
    </row>
    <row r="43" spans="2:13" ht="27.75" customHeight="1">
      <c r="B43" s="1244"/>
      <c r="C43" s="1245"/>
      <c r="D43" s="85"/>
      <c r="E43" s="1250" t="s">
        <v>27</v>
      </c>
      <c r="F43" s="1250"/>
      <c r="G43" s="1250"/>
      <c r="H43" s="1251"/>
      <c r="I43" s="86">
        <v>311526</v>
      </c>
      <c r="J43" s="87">
        <v>278771</v>
      </c>
      <c r="K43" s="87">
        <v>273017</v>
      </c>
      <c r="L43" s="87">
        <v>269240</v>
      </c>
      <c r="M43" s="88">
        <v>266357</v>
      </c>
    </row>
    <row r="44" spans="2:13" ht="27.75" customHeight="1">
      <c r="B44" s="1244"/>
      <c r="C44" s="1245"/>
      <c r="D44" s="85"/>
      <c r="E44" s="1250" t="s">
        <v>28</v>
      </c>
      <c r="F44" s="1250"/>
      <c r="G44" s="1250"/>
      <c r="H44" s="1251"/>
      <c r="I44" s="86" t="s">
        <v>533</v>
      </c>
      <c r="J44" s="87" t="s">
        <v>533</v>
      </c>
      <c r="K44" s="87" t="s">
        <v>533</v>
      </c>
      <c r="L44" s="87" t="s">
        <v>533</v>
      </c>
      <c r="M44" s="88" t="s">
        <v>533</v>
      </c>
    </row>
    <row r="45" spans="2:13" ht="27.75" customHeight="1">
      <c r="B45" s="1244"/>
      <c r="C45" s="1245"/>
      <c r="D45" s="85"/>
      <c r="E45" s="1250" t="s">
        <v>29</v>
      </c>
      <c r="F45" s="1250"/>
      <c r="G45" s="1250"/>
      <c r="H45" s="1251"/>
      <c r="I45" s="86">
        <v>83976</v>
      </c>
      <c r="J45" s="87">
        <v>79283</v>
      </c>
      <c r="K45" s="87">
        <v>73663</v>
      </c>
      <c r="L45" s="87">
        <v>69761</v>
      </c>
      <c r="M45" s="88">
        <v>102465</v>
      </c>
    </row>
    <row r="46" spans="2:13" ht="27.75" customHeight="1">
      <c r="B46" s="1244"/>
      <c r="C46" s="1245"/>
      <c r="D46" s="89"/>
      <c r="E46" s="1250" t="s">
        <v>30</v>
      </c>
      <c r="F46" s="1250"/>
      <c r="G46" s="1250"/>
      <c r="H46" s="1251"/>
      <c r="I46" s="86">
        <v>15853</v>
      </c>
      <c r="J46" s="87">
        <v>15851</v>
      </c>
      <c r="K46" s="87">
        <v>16291</v>
      </c>
      <c r="L46" s="87">
        <v>18084</v>
      </c>
      <c r="M46" s="88">
        <v>18273</v>
      </c>
    </row>
    <row r="47" spans="2:13" ht="27.75" customHeight="1">
      <c r="B47" s="1244"/>
      <c r="C47" s="1245"/>
      <c r="D47" s="90"/>
      <c r="E47" s="1252" t="s">
        <v>31</v>
      </c>
      <c r="F47" s="1253"/>
      <c r="G47" s="1253"/>
      <c r="H47" s="1254"/>
      <c r="I47" s="86" t="s">
        <v>533</v>
      </c>
      <c r="J47" s="87" t="s">
        <v>533</v>
      </c>
      <c r="K47" s="87" t="s">
        <v>533</v>
      </c>
      <c r="L47" s="87" t="s">
        <v>533</v>
      </c>
      <c r="M47" s="88" t="s">
        <v>533</v>
      </c>
    </row>
    <row r="48" spans="2:13" ht="27.75" customHeight="1">
      <c r="B48" s="1244"/>
      <c r="C48" s="1245"/>
      <c r="D48" s="85"/>
      <c r="E48" s="1250" t="s">
        <v>32</v>
      </c>
      <c r="F48" s="1250"/>
      <c r="G48" s="1250"/>
      <c r="H48" s="1251"/>
      <c r="I48" s="86" t="s">
        <v>533</v>
      </c>
      <c r="J48" s="87" t="s">
        <v>533</v>
      </c>
      <c r="K48" s="87" t="s">
        <v>533</v>
      </c>
      <c r="L48" s="87" t="s">
        <v>533</v>
      </c>
      <c r="M48" s="88" t="s">
        <v>533</v>
      </c>
    </row>
    <row r="49" spans="2:13" ht="27.75" customHeight="1">
      <c r="B49" s="1246"/>
      <c r="C49" s="1247"/>
      <c r="D49" s="85"/>
      <c r="E49" s="1250" t="s">
        <v>33</v>
      </c>
      <c r="F49" s="1250"/>
      <c r="G49" s="1250"/>
      <c r="H49" s="1251"/>
      <c r="I49" s="86" t="s">
        <v>533</v>
      </c>
      <c r="J49" s="87" t="s">
        <v>533</v>
      </c>
      <c r="K49" s="87" t="s">
        <v>533</v>
      </c>
      <c r="L49" s="87" t="s">
        <v>533</v>
      </c>
      <c r="M49" s="88" t="s">
        <v>533</v>
      </c>
    </row>
    <row r="50" spans="2:13" ht="27.75" customHeight="1">
      <c r="B50" s="1255" t="s">
        <v>34</v>
      </c>
      <c r="C50" s="1256"/>
      <c r="D50" s="91"/>
      <c r="E50" s="1250" t="s">
        <v>35</v>
      </c>
      <c r="F50" s="1250"/>
      <c r="G50" s="1250"/>
      <c r="H50" s="1251"/>
      <c r="I50" s="86">
        <v>138182</v>
      </c>
      <c r="J50" s="87">
        <v>129267</v>
      </c>
      <c r="K50" s="87">
        <v>121281</v>
      </c>
      <c r="L50" s="87">
        <v>115535</v>
      </c>
      <c r="M50" s="88">
        <v>109482</v>
      </c>
    </row>
    <row r="51" spans="2:13" ht="27.75" customHeight="1">
      <c r="B51" s="1244"/>
      <c r="C51" s="1245"/>
      <c r="D51" s="85"/>
      <c r="E51" s="1250" t="s">
        <v>36</v>
      </c>
      <c r="F51" s="1250"/>
      <c r="G51" s="1250"/>
      <c r="H51" s="1251"/>
      <c r="I51" s="86">
        <v>185466</v>
      </c>
      <c r="J51" s="87">
        <v>197813</v>
      </c>
      <c r="K51" s="87">
        <v>192534</v>
      </c>
      <c r="L51" s="87">
        <v>189528</v>
      </c>
      <c r="M51" s="88">
        <v>189109</v>
      </c>
    </row>
    <row r="52" spans="2:13" ht="27.75" customHeight="1">
      <c r="B52" s="1246"/>
      <c r="C52" s="1247"/>
      <c r="D52" s="85"/>
      <c r="E52" s="1250" t="s">
        <v>37</v>
      </c>
      <c r="F52" s="1250"/>
      <c r="G52" s="1250"/>
      <c r="H52" s="1251"/>
      <c r="I52" s="86">
        <v>652767</v>
      </c>
      <c r="J52" s="87">
        <v>663237</v>
      </c>
      <c r="K52" s="87">
        <v>671522</v>
      </c>
      <c r="L52" s="87">
        <v>671186</v>
      </c>
      <c r="M52" s="88">
        <v>677756</v>
      </c>
    </row>
    <row r="53" spans="2:13" ht="27.75" customHeight="1" thickBot="1">
      <c r="B53" s="1257" t="s">
        <v>38</v>
      </c>
      <c r="C53" s="1258"/>
      <c r="D53" s="92"/>
      <c r="E53" s="1259" t="s">
        <v>39</v>
      </c>
      <c r="F53" s="1259"/>
      <c r="G53" s="1259"/>
      <c r="H53" s="1260"/>
      <c r="I53" s="93">
        <v>527704</v>
      </c>
      <c r="J53" s="94">
        <v>524903</v>
      </c>
      <c r="K53" s="94">
        <v>520213</v>
      </c>
      <c r="L53" s="94">
        <v>522113</v>
      </c>
      <c r="M53" s="95">
        <v>554801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exzBH8+P5rB4XOCz9o7lLNhWmO9xP6g1pxNMwlyz3+96BB6GMHYw1ux1LwazTDDq+DDJMkeFNL/jxjVDIVB8w==" saltValue="dp6zS8vTXGc30s1Z5isD4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577</v>
      </c>
      <c r="G54" s="104" t="s">
        <v>578</v>
      </c>
      <c r="H54" s="105" t="s">
        <v>579</v>
      </c>
    </row>
    <row r="55" spans="2:8" ht="52.5" customHeight="1">
      <c r="B55" s="106"/>
      <c r="C55" s="1269" t="s">
        <v>42</v>
      </c>
      <c r="D55" s="1269"/>
      <c r="E55" s="1270"/>
      <c r="F55" s="107">
        <v>9152</v>
      </c>
      <c r="G55" s="107">
        <v>4656</v>
      </c>
      <c r="H55" s="108">
        <v>4172</v>
      </c>
    </row>
    <row r="56" spans="2:8" ht="52.5" customHeight="1">
      <c r="B56" s="109"/>
      <c r="C56" s="1271" t="s">
        <v>43</v>
      </c>
      <c r="D56" s="1271"/>
      <c r="E56" s="1272"/>
      <c r="F56" s="110" t="s">
        <v>533</v>
      </c>
      <c r="G56" s="110" t="s">
        <v>533</v>
      </c>
      <c r="H56" s="111" t="s">
        <v>533</v>
      </c>
    </row>
    <row r="57" spans="2:8" ht="53.25" customHeight="1">
      <c r="B57" s="109"/>
      <c r="C57" s="1273" t="s">
        <v>44</v>
      </c>
      <c r="D57" s="1273"/>
      <c r="E57" s="1274"/>
      <c r="F57" s="112">
        <v>4698</v>
      </c>
      <c r="G57" s="112">
        <v>5048</v>
      </c>
      <c r="H57" s="113">
        <v>5289</v>
      </c>
    </row>
    <row r="58" spans="2:8" ht="45.75" customHeight="1">
      <c r="B58" s="114"/>
      <c r="C58" s="1261" t="s">
        <v>594</v>
      </c>
      <c r="D58" s="1262"/>
      <c r="E58" s="1263"/>
      <c r="F58" s="115">
        <v>2689</v>
      </c>
      <c r="G58" s="115">
        <v>2871</v>
      </c>
      <c r="H58" s="116">
        <v>3044</v>
      </c>
    </row>
    <row r="59" spans="2:8" ht="45.75" customHeight="1">
      <c r="B59" s="114"/>
      <c r="C59" s="1261" t="s">
        <v>630</v>
      </c>
      <c r="D59" s="1262"/>
      <c r="E59" s="1263"/>
      <c r="F59" s="115">
        <v>978</v>
      </c>
      <c r="G59" s="115">
        <v>979</v>
      </c>
      <c r="H59" s="116">
        <v>979</v>
      </c>
    </row>
    <row r="60" spans="2:8" ht="45.75" customHeight="1">
      <c r="B60" s="114"/>
      <c r="C60" s="1261" t="s">
        <v>595</v>
      </c>
      <c r="D60" s="1262"/>
      <c r="E60" s="1263"/>
      <c r="F60" s="115">
        <v>415</v>
      </c>
      <c r="G60" s="115">
        <v>414</v>
      </c>
      <c r="H60" s="116">
        <v>414</v>
      </c>
    </row>
    <row r="61" spans="2:8" ht="45.75" customHeight="1">
      <c r="B61" s="114"/>
      <c r="C61" s="1261" t="s">
        <v>596</v>
      </c>
      <c r="D61" s="1262"/>
      <c r="E61" s="1263"/>
      <c r="F61" s="115">
        <v>400</v>
      </c>
      <c r="G61" s="115">
        <v>400</v>
      </c>
      <c r="H61" s="116">
        <v>399</v>
      </c>
    </row>
    <row r="62" spans="2:8" ht="45.75" customHeight="1" thickBot="1">
      <c r="B62" s="117"/>
      <c r="C62" s="1264" t="s">
        <v>597</v>
      </c>
      <c r="D62" s="1265"/>
      <c r="E62" s="1266"/>
      <c r="F62" s="118">
        <v>42</v>
      </c>
      <c r="G62" s="118">
        <v>213</v>
      </c>
      <c r="H62" s="119">
        <v>293</v>
      </c>
    </row>
    <row r="63" spans="2:8" ht="52.5" customHeight="1" thickBot="1">
      <c r="B63" s="120"/>
      <c r="C63" s="1267" t="s">
        <v>45</v>
      </c>
      <c r="D63" s="1267"/>
      <c r="E63" s="1268"/>
      <c r="F63" s="121">
        <v>13850</v>
      </c>
      <c r="G63" s="121">
        <v>9704</v>
      </c>
      <c r="H63" s="122">
        <v>9461</v>
      </c>
    </row>
    <row r="64" spans="2:8" ht="15" customHeight="1"/>
    <row r="65" ht="0" hidden="1" customHeight="1"/>
    <row r="66" ht="0" hidden="1" customHeight="1"/>
  </sheetData>
  <sheetProtection algorithmName="SHA-512" hashValue="h69umqNDSMA1JjTBTsyT0anSaFJHElTap5KBtc5nyKgKxgUOTDZ4Qf5xFQFN3QMyg0fhXYAPVQ5MqEPciLz5oA==" saltValue="aUy9N12C3RaMizB1fmMR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632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632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633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634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635</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636</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575</v>
      </c>
      <c r="BQ50" s="1288"/>
      <c r="BR50" s="1288"/>
      <c r="BS50" s="1288"/>
      <c r="BT50" s="1288"/>
      <c r="BU50" s="1288"/>
      <c r="BV50" s="1288"/>
      <c r="BW50" s="1288"/>
      <c r="BX50" s="1288" t="s">
        <v>576</v>
      </c>
      <c r="BY50" s="1288"/>
      <c r="BZ50" s="1288"/>
      <c r="CA50" s="1288"/>
      <c r="CB50" s="1288"/>
      <c r="CC50" s="1288"/>
      <c r="CD50" s="1288"/>
      <c r="CE50" s="1288"/>
      <c r="CF50" s="1288" t="s">
        <v>577</v>
      </c>
      <c r="CG50" s="1288"/>
      <c r="CH50" s="1288"/>
      <c r="CI50" s="1288"/>
      <c r="CJ50" s="1288"/>
      <c r="CK50" s="1288"/>
      <c r="CL50" s="1288"/>
      <c r="CM50" s="1288"/>
      <c r="CN50" s="1288" t="s">
        <v>578</v>
      </c>
      <c r="CO50" s="1288"/>
      <c r="CP50" s="1288"/>
      <c r="CQ50" s="1288"/>
      <c r="CR50" s="1288"/>
      <c r="CS50" s="1288"/>
      <c r="CT50" s="1288"/>
      <c r="CU50" s="1288"/>
      <c r="CV50" s="1288" t="s">
        <v>579</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637</v>
      </c>
      <c r="AO51" s="1292"/>
      <c r="AP51" s="1292"/>
      <c r="AQ51" s="1292"/>
      <c r="AR51" s="1292"/>
      <c r="AS51" s="1292"/>
      <c r="AT51" s="1292"/>
      <c r="AU51" s="1292"/>
      <c r="AV51" s="1292"/>
      <c r="AW51" s="1292"/>
      <c r="AX51" s="1292"/>
      <c r="AY51" s="1292"/>
      <c r="AZ51" s="1292"/>
      <c r="BA51" s="1292"/>
      <c r="BB51" s="1292" t="s">
        <v>638</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90">
        <v>223.9</v>
      </c>
      <c r="CG51" s="1290"/>
      <c r="CH51" s="1290"/>
      <c r="CI51" s="1290"/>
      <c r="CJ51" s="1290"/>
      <c r="CK51" s="1290"/>
      <c r="CL51" s="1290"/>
      <c r="CM51" s="1290"/>
      <c r="CN51" s="1290">
        <v>222.8</v>
      </c>
      <c r="CO51" s="1290"/>
      <c r="CP51" s="1290"/>
      <c r="CQ51" s="1290"/>
      <c r="CR51" s="1290"/>
      <c r="CS51" s="1290"/>
      <c r="CT51" s="1290"/>
      <c r="CU51" s="1290"/>
      <c r="CV51" s="1289"/>
      <c r="CW51" s="1290"/>
      <c r="CX51" s="1290"/>
      <c r="CY51" s="1290"/>
      <c r="CZ51" s="1290"/>
      <c r="DA51" s="1290"/>
      <c r="DB51" s="1290"/>
      <c r="DC51" s="1290"/>
    </row>
    <row r="52" spans="1:109">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639</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90">
        <v>60.8</v>
      </c>
      <c r="CG53" s="1290"/>
      <c r="CH53" s="1290"/>
      <c r="CI53" s="1290"/>
      <c r="CJ53" s="1290"/>
      <c r="CK53" s="1290"/>
      <c r="CL53" s="1290"/>
      <c r="CM53" s="1290"/>
      <c r="CN53" s="1290">
        <v>62.4</v>
      </c>
      <c r="CO53" s="1290"/>
      <c r="CP53" s="1290"/>
      <c r="CQ53" s="1290"/>
      <c r="CR53" s="1290"/>
      <c r="CS53" s="1290"/>
      <c r="CT53" s="1290"/>
      <c r="CU53" s="1290"/>
      <c r="CV53" s="1289"/>
      <c r="CW53" s="1290"/>
      <c r="CX53" s="1290"/>
      <c r="CY53" s="1290"/>
      <c r="CZ53" s="1290"/>
      <c r="DA53" s="1290"/>
      <c r="DB53" s="1290"/>
      <c r="DC53" s="1290"/>
    </row>
    <row r="54" spans="1:109">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2"/>
      <c r="B55" s="374"/>
      <c r="G55" s="1284"/>
      <c r="H55" s="1284"/>
      <c r="I55" s="1284"/>
      <c r="J55" s="1284"/>
      <c r="K55" s="1291"/>
      <c r="L55" s="1291"/>
      <c r="M55" s="1291"/>
      <c r="N55" s="1291"/>
      <c r="AN55" s="1288" t="s">
        <v>640</v>
      </c>
      <c r="AO55" s="1288"/>
      <c r="AP55" s="1288"/>
      <c r="AQ55" s="1288"/>
      <c r="AR55" s="1288"/>
      <c r="AS55" s="1288"/>
      <c r="AT55" s="1288"/>
      <c r="AU55" s="1288"/>
      <c r="AV55" s="1288"/>
      <c r="AW55" s="1288"/>
      <c r="AX55" s="1288"/>
      <c r="AY55" s="1288"/>
      <c r="AZ55" s="1288"/>
      <c r="BA55" s="1288"/>
      <c r="BB55" s="1292" t="s">
        <v>638</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90">
        <v>124.2</v>
      </c>
      <c r="CG55" s="1290"/>
      <c r="CH55" s="1290"/>
      <c r="CI55" s="1290"/>
      <c r="CJ55" s="1290"/>
      <c r="CK55" s="1290"/>
      <c r="CL55" s="1290"/>
      <c r="CM55" s="1290"/>
      <c r="CN55" s="1290">
        <v>115.7</v>
      </c>
      <c r="CO55" s="1290"/>
      <c r="CP55" s="1290"/>
      <c r="CQ55" s="1290"/>
      <c r="CR55" s="1290"/>
      <c r="CS55" s="1290"/>
      <c r="CT55" s="1290"/>
      <c r="CU55" s="1290"/>
      <c r="CV55" s="1289"/>
      <c r="CW55" s="1290"/>
      <c r="CX55" s="1290"/>
      <c r="CY55" s="1290"/>
      <c r="CZ55" s="1290"/>
      <c r="DA55" s="1290"/>
      <c r="DB55" s="1290"/>
      <c r="DC55" s="1290"/>
    </row>
    <row r="56" spans="1:109">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639</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90">
        <v>59.4</v>
      </c>
      <c r="CG57" s="1290"/>
      <c r="CH57" s="1290"/>
      <c r="CI57" s="1290"/>
      <c r="CJ57" s="1290"/>
      <c r="CK57" s="1290"/>
      <c r="CL57" s="1290"/>
      <c r="CM57" s="1290"/>
      <c r="CN57" s="1290">
        <v>61</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641</v>
      </c>
    </row>
    <row r="64" spans="1:109">
      <c r="B64" s="374"/>
      <c r="G64" s="381"/>
      <c r="I64" s="394"/>
      <c r="J64" s="394"/>
      <c r="K64" s="394"/>
      <c r="L64" s="394"/>
      <c r="M64" s="394"/>
      <c r="N64" s="395"/>
      <c r="AM64" s="381"/>
      <c r="AN64" s="381" t="s">
        <v>634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642</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636</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575</v>
      </c>
      <c r="BQ72" s="1288"/>
      <c r="BR72" s="1288"/>
      <c r="BS72" s="1288"/>
      <c r="BT72" s="1288"/>
      <c r="BU72" s="1288"/>
      <c r="BV72" s="1288"/>
      <c r="BW72" s="1288"/>
      <c r="BX72" s="1288" t="s">
        <v>576</v>
      </c>
      <c r="BY72" s="1288"/>
      <c r="BZ72" s="1288"/>
      <c r="CA72" s="1288"/>
      <c r="CB72" s="1288"/>
      <c r="CC72" s="1288"/>
      <c r="CD72" s="1288"/>
      <c r="CE72" s="1288"/>
      <c r="CF72" s="1288" t="s">
        <v>577</v>
      </c>
      <c r="CG72" s="1288"/>
      <c r="CH72" s="1288"/>
      <c r="CI72" s="1288"/>
      <c r="CJ72" s="1288"/>
      <c r="CK72" s="1288"/>
      <c r="CL72" s="1288"/>
      <c r="CM72" s="1288"/>
      <c r="CN72" s="1288" t="s">
        <v>578</v>
      </c>
      <c r="CO72" s="1288"/>
      <c r="CP72" s="1288"/>
      <c r="CQ72" s="1288"/>
      <c r="CR72" s="1288"/>
      <c r="CS72" s="1288"/>
      <c r="CT72" s="1288"/>
      <c r="CU72" s="1288"/>
      <c r="CV72" s="1288" t="s">
        <v>579</v>
      </c>
      <c r="CW72" s="1288"/>
      <c r="CX72" s="1288"/>
      <c r="CY72" s="1288"/>
      <c r="CZ72" s="1288"/>
      <c r="DA72" s="1288"/>
      <c r="DB72" s="1288"/>
      <c r="DC72" s="1288"/>
    </row>
    <row r="73" spans="2:107">
      <c r="B73" s="374"/>
      <c r="G73" s="1295"/>
      <c r="H73" s="1295"/>
      <c r="I73" s="1295"/>
      <c r="J73" s="1295"/>
      <c r="K73" s="1296"/>
      <c r="L73" s="1296"/>
      <c r="M73" s="1296"/>
      <c r="N73" s="1296"/>
      <c r="AM73" s="383"/>
      <c r="AN73" s="1292" t="s">
        <v>637</v>
      </c>
      <c r="AO73" s="1292"/>
      <c r="AP73" s="1292"/>
      <c r="AQ73" s="1292"/>
      <c r="AR73" s="1292"/>
      <c r="AS73" s="1292"/>
      <c r="AT73" s="1292"/>
      <c r="AU73" s="1292"/>
      <c r="AV73" s="1292"/>
      <c r="AW73" s="1292"/>
      <c r="AX73" s="1292"/>
      <c r="AY73" s="1292"/>
      <c r="AZ73" s="1292"/>
      <c r="BA73" s="1292"/>
      <c r="BB73" s="1292" t="s">
        <v>638</v>
      </c>
      <c r="BC73" s="1292"/>
      <c r="BD73" s="1292"/>
      <c r="BE73" s="1292"/>
      <c r="BF73" s="1292"/>
      <c r="BG73" s="1292"/>
      <c r="BH73" s="1292"/>
      <c r="BI73" s="1292"/>
      <c r="BJ73" s="1292"/>
      <c r="BK73" s="1292"/>
      <c r="BL73" s="1292"/>
      <c r="BM73" s="1292"/>
      <c r="BN73" s="1292"/>
      <c r="BO73" s="1292"/>
      <c r="BP73" s="1290">
        <v>228.2</v>
      </c>
      <c r="BQ73" s="1290"/>
      <c r="BR73" s="1290"/>
      <c r="BS73" s="1290"/>
      <c r="BT73" s="1290"/>
      <c r="BU73" s="1290"/>
      <c r="BV73" s="1290"/>
      <c r="BW73" s="1290"/>
      <c r="BX73" s="1290">
        <v>228</v>
      </c>
      <c r="BY73" s="1290"/>
      <c r="BZ73" s="1290"/>
      <c r="CA73" s="1290"/>
      <c r="CB73" s="1290"/>
      <c r="CC73" s="1290"/>
      <c r="CD73" s="1290"/>
      <c r="CE73" s="1290"/>
      <c r="CF73" s="1290">
        <v>223.9</v>
      </c>
      <c r="CG73" s="1290"/>
      <c r="CH73" s="1290"/>
      <c r="CI73" s="1290"/>
      <c r="CJ73" s="1290"/>
      <c r="CK73" s="1290"/>
      <c r="CL73" s="1290"/>
      <c r="CM73" s="1290"/>
      <c r="CN73" s="1290">
        <v>222.8</v>
      </c>
      <c r="CO73" s="1290"/>
      <c r="CP73" s="1290"/>
      <c r="CQ73" s="1290"/>
      <c r="CR73" s="1290"/>
      <c r="CS73" s="1290"/>
      <c r="CT73" s="1290"/>
      <c r="CU73" s="1290"/>
      <c r="CV73" s="1290">
        <v>199.6</v>
      </c>
      <c r="CW73" s="1290"/>
      <c r="CX73" s="1290"/>
      <c r="CY73" s="1290"/>
      <c r="CZ73" s="1290"/>
      <c r="DA73" s="1290"/>
      <c r="DB73" s="1290"/>
      <c r="DC73" s="1290"/>
    </row>
    <row r="74" spans="2:107">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643</v>
      </c>
      <c r="BC75" s="1292"/>
      <c r="BD75" s="1292"/>
      <c r="BE75" s="1292"/>
      <c r="BF75" s="1292"/>
      <c r="BG75" s="1292"/>
      <c r="BH75" s="1292"/>
      <c r="BI75" s="1292"/>
      <c r="BJ75" s="1292"/>
      <c r="BK75" s="1292"/>
      <c r="BL75" s="1292"/>
      <c r="BM75" s="1292"/>
      <c r="BN75" s="1292"/>
      <c r="BO75" s="1292"/>
      <c r="BP75" s="1290">
        <v>15.6</v>
      </c>
      <c r="BQ75" s="1290"/>
      <c r="BR75" s="1290"/>
      <c r="BS75" s="1290"/>
      <c r="BT75" s="1290"/>
      <c r="BU75" s="1290"/>
      <c r="BV75" s="1290"/>
      <c r="BW75" s="1290"/>
      <c r="BX75" s="1290">
        <v>15.4</v>
      </c>
      <c r="BY75" s="1290"/>
      <c r="BZ75" s="1290"/>
      <c r="CA75" s="1290"/>
      <c r="CB75" s="1290"/>
      <c r="CC75" s="1290"/>
      <c r="CD75" s="1290"/>
      <c r="CE75" s="1290"/>
      <c r="CF75" s="1290">
        <v>15</v>
      </c>
      <c r="CG75" s="1290"/>
      <c r="CH75" s="1290"/>
      <c r="CI75" s="1290"/>
      <c r="CJ75" s="1290"/>
      <c r="CK75" s="1290"/>
      <c r="CL75" s="1290"/>
      <c r="CM75" s="1290"/>
      <c r="CN75" s="1290">
        <v>14.7</v>
      </c>
      <c r="CO75" s="1290"/>
      <c r="CP75" s="1290"/>
      <c r="CQ75" s="1290"/>
      <c r="CR75" s="1290"/>
      <c r="CS75" s="1290"/>
      <c r="CT75" s="1290"/>
      <c r="CU75" s="1290"/>
      <c r="CV75" s="1290">
        <v>13.8</v>
      </c>
      <c r="CW75" s="1290"/>
      <c r="CX75" s="1290"/>
      <c r="CY75" s="1290"/>
      <c r="CZ75" s="1290"/>
      <c r="DA75" s="1290"/>
      <c r="DB75" s="1290"/>
      <c r="DC75" s="1290"/>
    </row>
    <row r="76" spans="2:107">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4"/>
      <c r="G77" s="1284"/>
      <c r="H77" s="1284"/>
      <c r="I77" s="1284"/>
      <c r="J77" s="1284"/>
      <c r="K77" s="1296"/>
      <c r="L77" s="1296"/>
      <c r="M77" s="1296"/>
      <c r="N77" s="1296"/>
      <c r="AN77" s="1288" t="s">
        <v>640</v>
      </c>
      <c r="AO77" s="1288"/>
      <c r="AP77" s="1288"/>
      <c r="AQ77" s="1288"/>
      <c r="AR77" s="1288"/>
      <c r="AS77" s="1288"/>
      <c r="AT77" s="1288"/>
      <c r="AU77" s="1288"/>
      <c r="AV77" s="1288"/>
      <c r="AW77" s="1288"/>
      <c r="AX77" s="1288"/>
      <c r="AY77" s="1288"/>
      <c r="AZ77" s="1288"/>
      <c r="BA77" s="1288"/>
      <c r="BB77" s="1292" t="s">
        <v>638</v>
      </c>
      <c r="BC77" s="1292"/>
      <c r="BD77" s="1292"/>
      <c r="BE77" s="1292"/>
      <c r="BF77" s="1292"/>
      <c r="BG77" s="1292"/>
      <c r="BH77" s="1292"/>
      <c r="BI77" s="1292"/>
      <c r="BJ77" s="1292"/>
      <c r="BK77" s="1292"/>
      <c r="BL77" s="1292"/>
      <c r="BM77" s="1292"/>
      <c r="BN77" s="1292"/>
      <c r="BO77" s="1292"/>
      <c r="BP77" s="1290">
        <v>139</v>
      </c>
      <c r="BQ77" s="1290"/>
      <c r="BR77" s="1290"/>
      <c r="BS77" s="1290"/>
      <c r="BT77" s="1290"/>
      <c r="BU77" s="1290"/>
      <c r="BV77" s="1290"/>
      <c r="BW77" s="1290"/>
      <c r="BX77" s="1290">
        <v>132.4</v>
      </c>
      <c r="BY77" s="1290"/>
      <c r="BZ77" s="1290"/>
      <c r="CA77" s="1290"/>
      <c r="CB77" s="1290"/>
      <c r="CC77" s="1290"/>
      <c r="CD77" s="1290"/>
      <c r="CE77" s="1290"/>
      <c r="CF77" s="1290">
        <v>124.2</v>
      </c>
      <c r="CG77" s="1290"/>
      <c r="CH77" s="1290"/>
      <c r="CI77" s="1290"/>
      <c r="CJ77" s="1290"/>
      <c r="CK77" s="1290"/>
      <c r="CL77" s="1290"/>
      <c r="CM77" s="1290"/>
      <c r="CN77" s="1290">
        <v>115.7</v>
      </c>
      <c r="CO77" s="1290"/>
      <c r="CP77" s="1290"/>
      <c r="CQ77" s="1290"/>
      <c r="CR77" s="1290"/>
      <c r="CS77" s="1290"/>
      <c r="CT77" s="1290"/>
      <c r="CU77" s="1290"/>
      <c r="CV77" s="1290">
        <v>106</v>
      </c>
      <c r="CW77" s="1290"/>
      <c r="CX77" s="1290"/>
      <c r="CY77" s="1290"/>
      <c r="CZ77" s="1290"/>
      <c r="DA77" s="1290"/>
      <c r="DB77" s="1290"/>
      <c r="DC77" s="1290"/>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643</v>
      </c>
      <c r="BC79" s="1292"/>
      <c r="BD79" s="1292"/>
      <c r="BE79" s="1292"/>
      <c r="BF79" s="1292"/>
      <c r="BG79" s="1292"/>
      <c r="BH79" s="1292"/>
      <c r="BI79" s="1292"/>
      <c r="BJ79" s="1292"/>
      <c r="BK79" s="1292"/>
      <c r="BL79" s="1292"/>
      <c r="BM79" s="1292"/>
      <c r="BN79" s="1292"/>
      <c r="BO79" s="1292"/>
      <c r="BP79" s="1290">
        <v>11.2</v>
      </c>
      <c r="BQ79" s="1290"/>
      <c r="BR79" s="1290"/>
      <c r="BS79" s="1290"/>
      <c r="BT79" s="1290"/>
      <c r="BU79" s="1290"/>
      <c r="BV79" s="1290"/>
      <c r="BW79" s="1290"/>
      <c r="BX79" s="1290">
        <v>11.2</v>
      </c>
      <c r="BY79" s="1290"/>
      <c r="BZ79" s="1290"/>
      <c r="CA79" s="1290"/>
      <c r="CB79" s="1290"/>
      <c r="CC79" s="1290"/>
      <c r="CD79" s="1290"/>
      <c r="CE79" s="1290"/>
      <c r="CF79" s="1290">
        <v>10.9</v>
      </c>
      <c r="CG79" s="1290"/>
      <c r="CH79" s="1290"/>
      <c r="CI79" s="1290"/>
      <c r="CJ79" s="1290"/>
      <c r="CK79" s="1290"/>
      <c r="CL79" s="1290"/>
      <c r="CM79" s="1290"/>
      <c r="CN79" s="1290">
        <v>10.3</v>
      </c>
      <c r="CO79" s="1290"/>
      <c r="CP79" s="1290"/>
      <c r="CQ79" s="1290"/>
      <c r="CR79" s="1290"/>
      <c r="CS79" s="1290"/>
      <c r="CT79" s="1290"/>
      <c r="CU79" s="1290"/>
      <c r="CV79" s="1290">
        <v>9</v>
      </c>
      <c r="CW79" s="1290"/>
      <c r="CX79" s="1290"/>
      <c r="CY79" s="1290"/>
      <c r="CZ79" s="1290"/>
      <c r="DA79" s="1290"/>
      <c r="DB79" s="1290"/>
      <c r="DC79" s="1290"/>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QEfq+WcqRc4eiC/blzPbZ09Wh9Gl/0mCEcnkAipNa4Z00Bhc6cPcB1REeqLFEkYioxOhU65sjm0rePcoz3nCw==" saltValue="QpjJ8F5fOiZLknWAMm4vB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644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xdYqo9PjS3Pp6bS73+iJuydw6TZZA/JMTq0cisEAtXJmMzkOY22Zsd/glN6opS/FYKT5btmyyfygFe3Z/zAeA==" saltValue="ugwU4tfq0n8x1uISEFsZ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2"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645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07zQkMXnB1IOSgkYiUQiVDgYU8M7/XzWof7kCwtZBorMoT3nh0nnleKDTpWEa1VlecxT1Ab2VPJHRSlg2kQAQ==" saltValue="NNwlspToBe/JNLDZEWYR6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572</v>
      </c>
      <c r="G2" s="136"/>
      <c r="H2" s="137"/>
    </row>
    <row r="3" spans="1:8">
      <c r="A3" s="133" t="s">
        <v>565</v>
      </c>
      <c r="B3" s="138"/>
      <c r="C3" s="139"/>
      <c r="D3" s="140">
        <v>53101</v>
      </c>
      <c r="E3" s="141"/>
      <c r="F3" s="142">
        <v>50848</v>
      </c>
      <c r="G3" s="143"/>
      <c r="H3" s="144"/>
    </row>
    <row r="4" spans="1:8">
      <c r="A4" s="145"/>
      <c r="B4" s="146"/>
      <c r="C4" s="147"/>
      <c r="D4" s="148">
        <v>18886</v>
      </c>
      <c r="E4" s="149"/>
      <c r="F4" s="150">
        <v>22583</v>
      </c>
      <c r="G4" s="151"/>
      <c r="H4" s="152"/>
    </row>
    <row r="5" spans="1:8">
      <c r="A5" s="133" t="s">
        <v>567</v>
      </c>
      <c r="B5" s="138"/>
      <c r="C5" s="139"/>
      <c r="D5" s="140">
        <v>45148</v>
      </c>
      <c r="E5" s="141"/>
      <c r="F5" s="142">
        <v>53572</v>
      </c>
      <c r="G5" s="143"/>
      <c r="H5" s="144"/>
    </row>
    <row r="6" spans="1:8">
      <c r="A6" s="145"/>
      <c r="B6" s="146"/>
      <c r="C6" s="147"/>
      <c r="D6" s="148">
        <v>19962</v>
      </c>
      <c r="E6" s="149"/>
      <c r="F6" s="150">
        <v>25259</v>
      </c>
      <c r="G6" s="151"/>
      <c r="H6" s="152"/>
    </row>
    <row r="7" spans="1:8">
      <c r="A7" s="133" t="s">
        <v>568</v>
      </c>
      <c r="B7" s="138"/>
      <c r="C7" s="139"/>
      <c r="D7" s="140">
        <v>46483</v>
      </c>
      <c r="E7" s="141"/>
      <c r="F7" s="142">
        <v>51898</v>
      </c>
      <c r="G7" s="143"/>
      <c r="H7" s="144"/>
    </row>
    <row r="8" spans="1:8">
      <c r="A8" s="145"/>
      <c r="B8" s="146"/>
      <c r="C8" s="147"/>
      <c r="D8" s="148">
        <v>24401</v>
      </c>
      <c r="E8" s="149"/>
      <c r="F8" s="150">
        <v>25986</v>
      </c>
      <c r="G8" s="151"/>
      <c r="H8" s="152"/>
    </row>
    <row r="9" spans="1:8">
      <c r="A9" s="133" t="s">
        <v>569</v>
      </c>
      <c r="B9" s="138"/>
      <c r="C9" s="139"/>
      <c r="D9" s="140">
        <v>55372</v>
      </c>
      <c r="E9" s="141"/>
      <c r="F9" s="142">
        <v>51684</v>
      </c>
      <c r="G9" s="143"/>
      <c r="H9" s="144"/>
    </row>
    <row r="10" spans="1:8">
      <c r="A10" s="145"/>
      <c r="B10" s="146"/>
      <c r="C10" s="147"/>
      <c r="D10" s="148">
        <v>27380</v>
      </c>
      <c r="E10" s="149"/>
      <c r="F10" s="150">
        <v>26671</v>
      </c>
      <c r="G10" s="151"/>
      <c r="H10" s="152"/>
    </row>
    <row r="11" spans="1:8">
      <c r="A11" s="133" t="s">
        <v>570</v>
      </c>
      <c r="B11" s="138"/>
      <c r="C11" s="139"/>
      <c r="D11" s="140">
        <v>45981</v>
      </c>
      <c r="E11" s="141"/>
      <c r="F11" s="142">
        <v>52897</v>
      </c>
      <c r="G11" s="143"/>
      <c r="H11" s="144"/>
    </row>
    <row r="12" spans="1:8">
      <c r="A12" s="145"/>
      <c r="B12" s="146"/>
      <c r="C12" s="153"/>
      <c r="D12" s="148">
        <v>26210</v>
      </c>
      <c r="E12" s="149"/>
      <c r="F12" s="150">
        <v>27013</v>
      </c>
      <c r="G12" s="151"/>
      <c r="H12" s="152"/>
    </row>
    <row r="13" spans="1:8">
      <c r="A13" s="133"/>
      <c r="B13" s="138"/>
      <c r="C13" s="154"/>
      <c r="D13" s="155">
        <v>49217</v>
      </c>
      <c r="E13" s="156"/>
      <c r="F13" s="157">
        <v>52180</v>
      </c>
      <c r="G13" s="158"/>
      <c r="H13" s="144"/>
    </row>
    <row r="14" spans="1:8">
      <c r="A14" s="145"/>
      <c r="B14" s="146"/>
      <c r="C14" s="147"/>
      <c r="D14" s="148">
        <v>23368</v>
      </c>
      <c r="E14" s="149"/>
      <c r="F14" s="150">
        <v>25502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0.85</v>
      </c>
      <c r="C19" s="159">
        <f>ROUND(VALUE(SUBSTITUTE(実質収支比率等に係る経年分析!G$48,"▲","-")),2)</f>
        <v>0.86</v>
      </c>
      <c r="D19" s="159">
        <f>ROUND(VALUE(SUBSTITUTE(実質収支比率等に係る経年分析!H$48,"▲","-")),2)</f>
        <v>0.86</v>
      </c>
      <c r="E19" s="159">
        <f>ROUND(VALUE(SUBSTITUTE(実質収支比率等に係る経年分析!I$48,"▲","-")),2)</f>
        <v>0.86</v>
      </c>
      <c r="F19" s="159">
        <f>ROUND(VALUE(SUBSTITUTE(実質収支比率等に係る経年分析!J$48,"▲","-")),2)</f>
        <v>0.77</v>
      </c>
    </row>
    <row r="20" spans="1:11">
      <c r="A20" s="159" t="s">
        <v>49</v>
      </c>
      <c r="B20" s="159">
        <f>ROUND(VALUE(SUBSTITUTE(実質収支比率等に係る経年分析!F$47,"▲","-")),2)</f>
        <v>4.1399999999999997</v>
      </c>
      <c r="C20" s="159">
        <f>ROUND(VALUE(SUBSTITUTE(実質収支比率等に係る経年分析!G$47,"▲","-")),2)</f>
        <v>4.05</v>
      </c>
      <c r="D20" s="159">
        <f>ROUND(VALUE(SUBSTITUTE(実質収支比率等に係る経年分析!H$47,"▲","-")),2)</f>
        <v>3.26</v>
      </c>
      <c r="E20" s="159">
        <f>ROUND(VALUE(SUBSTITUTE(実質収支比率等に係る経年分析!I$47,"▲","-")),2)</f>
        <v>1.64</v>
      </c>
      <c r="F20" s="159">
        <f>ROUND(VALUE(SUBSTITUTE(実質収支比率等に係る経年分析!J$47,"▲","-")),2)</f>
        <v>1.28</v>
      </c>
    </row>
    <row r="21" spans="1:11">
      <c r="A21" s="159" t="s">
        <v>50</v>
      </c>
      <c r="B21" s="159">
        <f>IF(ISNUMBER(VALUE(SUBSTITUTE(実質収支比率等に係る経年分析!F$49,"▲","-"))),ROUND(VALUE(SUBSTITUTE(実質収支比率等に係る経年分析!F$49,"▲","-")),2),NA())</f>
        <v>0.7</v>
      </c>
      <c r="C21" s="159">
        <f>IF(ISNUMBER(VALUE(SUBSTITUTE(実質収支比率等に係る経年分析!G$49,"▲","-"))),ROUND(VALUE(SUBSTITUTE(実質収支比率等に係る経年分析!G$49,"▲","-")),2),NA())</f>
        <v>-0.08</v>
      </c>
      <c r="D21" s="159">
        <f>IF(ISNUMBER(VALUE(SUBSTITUTE(実質収支比率等に係る経年分析!H$49,"▲","-"))),ROUND(VALUE(SUBSTITUTE(実質収支比率等に係る経年分析!H$49,"▲","-")),2),NA())</f>
        <v>-0.72</v>
      </c>
      <c r="E21" s="159">
        <f>IF(ISNUMBER(VALUE(SUBSTITUTE(実質収支比率等に係る経年分析!I$49,"▲","-"))),ROUND(VALUE(SUBSTITUTE(実質収支比率等に係る経年分析!I$49,"▲","-")),2),NA())</f>
        <v>-1.58</v>
      </c>
      <c r="F21" s="159">
        <f>IF(ISNUMBER(VALUE(SUBSTITUTE(実質収支比率等に係る経年分析!J$49,"▲","-"))),ROUND(VALUE(SUBSTITUTE(実質収支比率等に係る経年分析!J$49,"▲","-")),2),NA())</f>
        <v>-0.13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安芸市民病院事業会計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3.63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0.15</v>
      </c>
    </row>
    <row r="31" spans="1:11">
      <c r="A31" s="160" t="str">
        <f>IF(連結実質赤字比率に係る赤字・黒字の構成分析!C$39="",NA(),連結実質赤字比率に係る赤字・黒字の構成分析!C$39)</f>
        <v>開発事業特別会計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0.21</v>
      </c>
    </row>
    <row r="32" spans="1:11">
      <c r="A32" s="160" t="str">
        <f>IF(連結実質赤字比率に係る赤字・黒字の構成分析!C$38="",NA(),連結実質赤字比率に係る赤字・黒字の構成分析!C$38)</f>
        <v>競輪事業特別会計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0.23</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0.14000000000000001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0.74</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0.85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0.85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0.85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0.75</v>
      </c>
    </row>
    <row r="35" spans="1:16">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1.1100000000000001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1.1299999999999999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0.72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1.28</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3.31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3.41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3.27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3.35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2.94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63268</v>
      </c>
      <c r="E42" s="161"/>
      <c r="F42" s="161"/>
      <c r="G42" s="161">
        <f>'実質公債費比率（分子）の構造'!L$52</f>
        <v>66403</v>
      </c>
      <c r="H42" s="161"/>
      <c r="I42" s="161"/>
      <c r="J42" s="161">
        <f>'実質公債費比率（分子）の構造'!M$52</f>
        <v>68617</v>
      </c>
      <c r="K42" s="161"/>
      <c r="L42" s="161"/>
      <c r="M42" s="161">
        <f>'実質公債費比率（分子）の構造'!N$52</f>
        <v>69738</v>
      </c>
      <c r="N42" s="161"/>
      <c r="O42" s="161"/>
      <c r="P42" s="161">
        <f>'実質公債費比率（分子）の構造'!O$52</f>
        <v>68547</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1510</v>
      </c>
      <c r="C44" s="161"/>
      <c r="D44" s="161"/>
      <c r="E44" s="161">
        <f>'実質公債費比率（分子）の構造'!L$50</f>
        <v>1261</v>
      </c>
      <c r="F44" s="161"/>
      <c r="G44" s="161"/>
      <c r="H44" s="161">
        <f>'実質公債費比率（分子）の構造'!M$50</f>
        <v>845</v>
      </c>
      <c r="I44" s="161"/>
      <c r="J44" s="161"/>
      <c r="K44" s="161">
        <f>'実質公債費比率（分子）の構造'!N$50</f>
        <v>943</v>
      </c>
      <c r="L44" s="161"/>
      <c r="M44" s="161"/>
      <c r="N44" s="161">
        <f>'実質公債費比率（分子）の構造'!O$50</f>
        <v>335</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20900</v>
      </c>
      <c r="C46" s="161"/>
      <c r="D46" s="161"/>
      <c r="E46" s="161">
        <f>'実質公債費比率（分子）の構造'!L$48</f>
        <v>19890</v>
      </c>
      <c r="F46" s="161"/>
      <c r="G46" s="161"/>
      <c r="H46" s="161">
        <f>'実質公債費比率（分子）の構造'!M$48</f>
        <v>20703</v>
      </c>
      <c r="I46" s="161"/>
      <c r="J46" s="161"/>
      <c r="K46" s="161">
        <f>'実質公債費比率（分子）の構造'!N$48</f>
        <v>19774</v>
      </c>
      <c r="L46" s="161"/>
      <c r="M46" s="161"/>
      <c r="N46" s="161">
        <f>'実質公債費比率（分子）の構造'!O$48</f>
        <v>19895</v>
      </c>
      <c r="O46" s="161"/>
      <c r="P46" s="161"/>
    </row>
    <row r="47" spans="1:16">
      <c r="A47" s="161" t="s">
        <v>14</v>
      </c>
      <c r="B47" s="161">
        <f>'実質公債費比率（分子）の構造'!K$47</f>
        <v>28132</v>
      </c>
      <c r="C47" s="161"/>
      <c r="D47" s="161"/>
      <c r="E47" s="161">
        <f>'実質公債費比率（分子）の構造'!L$47</f>
        <v>25678</v>
      </c>
      <c r="F47" s="161"/>
      <c r="G47" s="161"/>
      <c r="H47" s="161">
        <f>'実質公債費比率（分子）の構造'!M$47</f>
        <v>22507</v>
      </c>
      <c r="I47" s="161"/>
      <c r="J47" s="161"/>
      <c r="K47" s="161">
        <f>'実質公債費比率（分子）の構造'!N$47</f>
        <v>21174</v>
      </c>
      <c r="L47" s="161"/>
      <c r="M47" s="161"/>
      <c r="N47" s="161">
        <f>'実質公債費比率（分子）の構造'!O$47</f>
        <v>22639</v>
      </c>
      <c r="O47" s="161"/>
      <c r="P47" s="161"/>
    </row>
    <row r="48" spans="1:16">
      <c r="A48" s="161" t="s">
        <v>62</v>
      </c>
      <c r="B48" s="161">
        <f>'実質公債費比率（分子）の構造'!K$46</f>
        <v>2653</v>
      </c>
      <c r="C48" s="161"/>
      <c r="D48" s="161"/>
      <c r="E48" s="161">
        <f>'実質公債費比率（分子）の構造'!L$46</f>
        <v>3204</v>
      </c>
      <c r="F48" s="161"/>
      <c r="G48" s="161"/>
      <c r="H48" s="161">
        <f>'実質公債費比率（分子）の構造'!M$46</f>
        <v>3373</v>
      </c>
      <c r="I48" s="161"/>
      <c r="J48" s="161"/>
      <c r="K48" s="161">
        <f>'実質公債費比率（分子）の構造'!N$46</f>
        <v>3391</v>
      </c>
      <c r="L48" s="161"/>
      <c r="M48" s="161"/>
      <c r="N48" s="161">
        <f>'実質公債費比率（分子）の構造'!O$46</f>
        <v>3680</v>
      </c>
      <c r="O48" s="161"/>
      <c r="P48" s="161"/>
    </row>
    <row r="49" spans="1:16">
      <c r="A49" s="161" t="s">
        <v>63</v>
      </c>
      <c r="B49" s="161">
        <f>'実質公債費比率（分子）の構造'!K$45</f>
        <v>45535</v>
      </c>
      <c r="C49" s="161"/>
      <c r="D49" s="161"/>
      <c r="E49" s="161">
        <f>'実質公債費比率（分子）の構造'!L$45</f>
        <v>51199</v>
      </c>
      <c r="F49" s="161"/>
      <c r="G49" s="161"/>
      <c r="H49" s="161">
        <f>'実質公債費比率（分子）の構造'!M$45</f>
        <v>55491</v>
      </c>
      <c r="I49" s="161"/>
      <c r="J49" s="161"/>
      <c r="K49" s="161">
        <f>'実質公債費比率（分子）の構造'!N$45</f>
        <v>58157</v>
      </c>
      <c r="L49" s="161"/>
      <c r="M49" s="161"/>
      <c r="N49" s="161">
        <f>'実質公債費比率（分子）の構造'!O$45</f>
        <v>56802</v>
      </c>
      <c r="O49" s="161"/>
      <c r="P49" s="161"/>
    </row>
    <row r="50" spans="1:16">
      <c r="A50" s="161" t="s">
        <v>64</v>
      </c>
      <c r="B50" s="161" t="e">
        <f>NA()</f>
        <v>#N/A</v>
      </c>
      <c r="C50" s="161">
        <f>IF(ISNUMBER('実質公債費比率（分子）の構造'!K$53),'実質公債費比率（分子）の構造'!K$53,NA())</f>
        <v>35462</v>
      </c>
      <c r="D50" s="161" t="e">
        <f>NA()</f>
        <v>#N/A</v>
      </c>
      <c r="E50" s="161" t="e">
        <f>NA()</f>
        <v>#N/A</v>
      </c>
      <c r="F50" s="161">
        <f>IF(ISNUMBER('実質公債費比率（分子）の構造'!L$53),'実質公債費比率（分子）の構造'!L$53,NA())</f>
        <v>34829</v>
      </c>
      <c r="G50" s="161" t="e">
        <f>NA()</f>
        <v>#N/A</v>
      </c>
      <c r="H50" s="161" t="e">
        <f>NA()</f>
        <v>#N/A</v>
      </c>
      <c r="I50" s="161">
        <f>IF(ISNUMBER('実質公債費比率（分子）の構造'!M$53),'実質公債費比率（分子）の構造'!M$53,NA())</f>
        <v>34302</v>
      </c>
      <c r="J50" s="161" t="e">
        <f>NA()</f>
        <v>#N/A</v>
      </c>
      <c r="K50" s="161" t="e">
        <f>NA()</f>
        <v>#N/A</v>
      </c>
      <c r="L50" s="161">
        <f>IF(ISNUMBER('実質公債費比率（分子）の構造'!N$53),'実質公債費比率（分子）の構造'!N$53,NA())</f>
        <v>33701</v>
      </c>
      <c r="M50" s="161" t="e">
        <f>NA()</f>
        <v>#N/A</v>
      </c>
      <c r="N50" s="161" t="e">
        <f>NA()</f>
        <v>#N/A</v>
      </c>
      <c r="O50" s="161">
        <f>IF(ISNUMBER('実質公債費比率（分子）の構造'!O$53),'実質公債費比率（分子）の構造'!O$53,NA())</f>
        <v>34804</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652767</v>
      </c>
      <c r="E56" s="160"/>
      <c r="F56" s="160"/>
      <c r="G56" s="160">
        <f>'将来負担比率（分子）の構造'!J$52</f>
        <v>663237</v>
      </c>
      <c r="H56" s="160"/>
      <c r="I56" s="160"/>
      <c r="J56" s="160">
        <f>'将来負担比率（分子）の構造'!K$52</f>
        <v>671522</v>
      </c>
      <c r="K56" s="160"/>
      <c r="L56" s="160"/>
      <c r="M56" s="160">
        <f>'将来負担比率（分子）の構造'!L$52</f>
        <v>671186</v>
      </c>
      <c r="N56" s="160"/>
      <c r="O56" s="160"/>
      <c r="P56" s="160">
        <f>'将来負担比率（分子）の構造'!M$52</f>
        <v>677756</v>
      </c>
    </row>
    <row r="57" spans="1:16">
      <c r="A57" s="160" t="s">
        <v>36</v>
      </c>
      <c r="B57" s="160"/>
      <c r="C57" s="160"/>
      <c r="D57" s="160">
        <f>'将来負担比率（分子）の構造'!I$51</f>
        <v>185466</v>
      </c>
      <c r="E57" s="160"/>
      <c r="F57" s="160"/>
      <c r="G57" s="160">
        <f>'将来負担比率（分子）の構造'!J$51</f>
        <v>197813</v>
      </c>
      <c r="H57" s="160"/>
      <c r="I57" s="160"/>
      <c r="J57" s="160">
        <f>'将来負担比率（分子）の構造'!K$51</f>
        <v>192534</v>
      </c>
      <c r="K57" s="160"/>
      <c r="L57" s="160"/>
      <c r="M57" s="160">
        <f>'将来負担比率（分子）の構造'!L$51</f>
        <v>189528</v>
      </c>
      <c r="N57" s="160"/>
      <c r="O57" s="160"/>
      <c r="P57" s="160">
        <f>'将来負担比率（分子）の構造'!M$51</f>
        <v>189109</v>
      </c>
    </row>
    <row r="58" spans="1:16">
      <c r="A58" s="160" t="s">
        <v>35</v>
      </c>
      <c r="B58" s="160"/>
      <c r="C58" s="160"/>
      <c r="D58" s="160">
        <f>'将来負担比率（分子）の構造'!I$50</f>
        <v>138182</v>
      </c>
      <c r="E58" s="160"/>
      <c r="F58" s="160"/>
      <c r="G58" s="160">
        <f>'将来負担比率（分子）の構造'!J$50</f>
        <v>129267</v>
      </c>
      <c r="H58" s="160"/>
      <c r="I58" s="160"/>
      <c r="J58" s="160">
        <f>'将来負担比率（分子）の構造'!K$50</f>
        <v>121281</v>
      </c>
      <c r="K58" s="160"/>
      <c r="L58" s="160"/>
      <c r="M58" s="160">
        <f>'将来負担比率（分子）の構造'!L$50</f>
        <v>115535</v>
      </c>
      <c r="N58" s="160"/>
      <c r="O58" s="160"/>
      <c r="P58" s="160">
        <f>'将来負担比率（分子）の構造'!M$50</f>
        <v>109482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15853</v>
      </c>
      <c r="C61" s="160"/>
      <c r="D61" s="160"/>
      <c r="E61" s="160">
        <f>'将来負担比率（分子）の構造'!J$46</f>
        <v>15851</v>
      </c>
      <c r="F61" s="160"/>
      <c r="G61" s="160"/>
      <c r="H61" s="160">
        <f>'将来負担比率（分子）の構造'!K$46</f>
        <v>16291</v>
      </c>
      <c r="I61" s="160"/>
      <c r="J61" s="160"/>
      <c r="K61" s="160">
        <f>'将来負担比率（分子）の構造'!L$46</f>
        <v>18084</v>
      </c>
      <c r="L61" s="160"/>
      <c r="M61" s="160"/>
      <c r="N61" s="160">
        <f>'将来負担比率（分子）の構造'!M$46</f>
        <v>18273</v>
      </c>
      <c r="O61" s="160"/>
      <c r="P61" s="160"/>
    </row>
    <row r="62" spans="1:16">
      <c r="A62" s="160" t="s">
        <v>29</v>
      </c>
      <c r="B62" s="160">
        <f>'将来負担比率（分子）の構造'!I$45</f>
        <v>83976</v>
      </c>
      <c r="C62" s="160"/>
      <c r="D62" s="160"/>
      <c r="E62" s="160">
        <f>'将来負担比率（分子）の構造'!J$45</f>
        <v>79283</v>
      </c>
      <c r="F62" s="160"/>
      <c r="G62" s="160"/>
      <c r="H62" s="160">
        <f>'将来負担比率（分子）の構造'!K$45</f>
        <v>73663</v>
      </c>
      <c r="I62" s="160"/>
      <c r="J62" s="160"/>
      <c r="K62" s="160">
        <f>'将来負担比率（分子）の構造'!L$45</f>
        <v>69761</v>
      </c>
      <c r="L62" s="160"/>
      <c r="M62" s="160"/>
      <c r="N62" s="160">
        <f>'将来負担比率（分子）の構造'!M$45</f>
        <v>102465</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311526</v>
      </c>
      <c r="C64" s="160"/>
      <c r="D64" s="160"/>
      <c r="E64" s="160">
        <f>'将来負担比率（分子）の構造'!J$43</f>
        <v>278771</v>
      </c>
      <c r="F64" s="160"/>
      <c r="G64" s="160"/>
      <c r="H64" s="160">
        <f>'将来負担比率（分子）の構造'!K$43</f>
        <v>273017</v>
      </c>
      <c r="I64" s="160"/>
      <c r="J64" s="160"/>
      <c r="K64" s="160">
        <f>'将来負担比率（分子）の構造'!L$43</f>
        <v>269240</v>
      </c>
      <c r="L64" s="160"/>
      <c r="M64" s="160"/>
      <c r="N64" s="160">
        <f>'将来負担比率（分子）の構造'!M$43</f>
        <v>266357</v>
      </c>
      <c r="O64" s="160"/>
      <c r="P64" s="160"/>
    </row>
    <row r="65" spans="1:16">
      <c r="A65" s="160" t="s">
        <v>26</v>
      </c>
      <c r="B65" s="160">
        <f>'将来負担比率（分子）の構造'!I$42</f>
        <v>3852</v>
      </c>
      <c r="C65" s="160"/>
      <c r="D65" s="160"/>
      <c r="E65" s="160">
        <f>'将来負担比率（分子）の構造'!J$42</f>
        <v>2735</v>
      </c>
      <c r="F65" s="160"/>
      <c r="G65" s="160"/>
      <c r="H65" s="160">
        <f>'将来負担比率（分子）の構造'!K$42</f>
        <v>1792</v>
      </c>
      <c r="I65" s="160"/>
      <c r="J65" s="160"/>
      <c r="K65" s="160">
        <f>'将来負担比率（分子）の構造'!L$42</f>
        <v>1418</v>
      </c>
      <c r="L65" s="160"/>
      <c r="M65" s="160"/>
      <c r="N65" s="160">
        <f>'将来負担比率（分子）の構造'!M$42</f>
        <v>1208</v>
      </c>
      <c r="O65" s="160"/>
      <c r="P65" s="160"/>
    </row>
    <row r="66" spans="1:16">
      <c r="A66" s="160" t="s">
        <v>25</v>
      </c>
      <c r="B66" s="160">
        <f>'将来負担比率（分子）の構造'!I$41</f>
        <v>1088912</v>
      </c>
      <c r="C66" s="160"/>
      <c r="D66" s="160"/>
      <c r="E66" s="160">
        <f>'将来負担比率（分子）の構造'!J$41</f>
        <v>1138579</v>
      </c>
      <c r="F66" s="160"/>
      <c r="G66" s="160"/>
      <c r="H66" s="160">
        <f>'将来負担比率（分子）の構造'!K$41</f>
        <v>1140786</v>
      </c>
      <c r="I66" s="160"/>
      <c r="J66" s="160"/>
      <c r="K66" s="160">
        <f>'将来負担比率（分子）の構造'!L$41</f>
        <v>1139857</v>
      </c>
      <c r="L66" s="160"/>
      <c r="M66" s="160"/>
      <c r="N66" s="160">
        <f>'将来負担比率（分子）の構造'!M$41</f>
        <v>1142844</v>
      </c>
      <c r="O66" s="160"/>
      <c r="P66" s="160"/>
    </row>
    <row r="67" spans="1:16">
      <c r="A67" s="160" t="s">
        <v>68</v>
      </c>
      <c r="B67" s="160" t="e">
        <f>NA()</f>
        <v>#N/A</v>
      </c>
      <c r="C67" s="160">
        <f>IF(ISNUMBER('将来負担比率（分子）の構造'!I$53), IF('将来負担比率（分子）の構造'!I$53 &lt; 0, 0, '将来負担比率（分子）の構造'!I$53), NA())</f>
        <v>527704</v>
      </c>
      <c r="D67" s="160" t="e">
        <f>NA()</f>
        <v>#N/A</v>
      </c>
      <c r="E67" s="160" t="e">
        <f>NA()</f>
        <v>#N/A</v>
      </c>
      <c r="F67" s="160">
        <f>IF(ISNUMBER('将来負担比率（分子）の構造'!J$53), IF('将来負担比率（分子）の構造'!J$53 &lt; 0, 0, '将来負担比率（分子）の構造'!J$53), NA())</f>
        <v>524903</v>
      </c>
      <c r="G67" s="160" t="e">
        <f>NA()</f>
        <v>#N/A</v>
      </c>
      <c r="H67" s="160" t="e">
        <f>NA()</f>
        <v>#N/A</v>
      </c>
      <c r="I67" s="160">
        <f>IF(ISNUMBER('将来負担比率（分子）の構造'!K$53), IF('将来負担比率（分子）の構造'!K$53 &lt; 0, 0, '将来負担比率（分子）の構造'!K$53), NA())</f>
        <v>520213</v>
      </c>
      <c r="J67" s="160" t="e">
        <f>NA()</f>
        <v>#N/A</v>
      </c>
      <c r="K67" s="160" t="e">
        <f>NA()</f>
        <v>#N/A</v>
      </c>
      <c r="L67" s="160">
        <f>IF(ISNUMBER('将来負担比率（分子）の構造'!L$53), IF('将来負担比率（分子）の構造'!L$53 &lt; 0, 0, '将来負担比率（分子）の構造'!L$53), NA())</f>
        <v>522113</v>
      </c>
      <c r="M67" s="160" t="e">
        <f>NA()</f>
        <v>#N/A</v>
      </c>
      <c r="N67" s="160" t="e">
        <f>NA()</f>
        <v>#N/A</v>
      </c>
      <c r="O67" s="160">
        <f>IF(ISNUMBER('将来負担比率（分子）の構造'!M$53), IF('将来負担比率（分子）の構造'!M$53 &lt; 0, 0, '将来負担比率（分子）の構造'!M$53), NA())</f>
        <v>554801</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9152</v>
      </c>
      <c r="C72" s="164">
        <f>基金残高に係る経年分析!G55</f>
        <v>4656</v>
      </c>
      <c r="D72" s="164">
        <f>基金残高に係る経年分析!H55</f>
        <v>4172</v>
      </c>
    </row>
    <row r="73" spans="1:16">
      <c r="A73" s="163" t="s">
        <v>71</v>
      </c>
      <c r="B73" s="164" t="str">
        <f>基金残高に係る経年分析!F56</f>
        <v>-</v>
      </c>
      <c r="C73" s="164" t="str">
        <f>基金残高に係る経年分析!G56</f>
        <v>-</v>
      </c>
      <c r="D73" s="164" t="str">
        <f>基金残高に係る経年分析!H56</f>
        <v>-</v>
      </c>
    </row>
    <row r="74" spans="1:16">
      <c r="A74" s="163" t="s">
        <v>72</v>
      </c>
      <c r="B74" s="164">
        <f>基金残高に係る経年分析!F57</f>
        <v>4698</v>
      </c>
      <c r="C74" s="164">
        <f>基金残高に係る経年分析!G57</f>
        <v>5048</v>
      </c>
      <c r="D74" s="164">
        <f>基金残高に係る経年分析!H57</f>
        <v>5289</v>
      </c>
    </row>
  </sheetData>
  <sheetProtection algorithmName="SHA-512" hashValue="iNBCarGdGz6BNby9dvqOl85CoEXdVhHdaWRQOG84stI9zRhlUsaICP5T4+3CKbNNEl0zzyufFGVLAlwR8oxVcw==" saltValue="Tq9fKeIaiMrOwVq/l9iR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213</v>
      </c>
      <c r="DI1" s="636"/>
      <c r="DJ1" s="636"/>
      <c r="DK1" s="636"/>
      <c r="DL1" s="636"/>
      <c r="DM1" s="636"/>
      <c r="DN1" s="637"/>
      <c r="DO1" s="205"/>
      <c r="DP1" s="635" t="s">
        <v>214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219</v>
      </c>
      <c r="S4" s="639"/>
      <c r="T4" s="639"/>
      <c r="U4" s="639"/>
      <c r="V4" s="639"/>
      <c r="W4" s="639"/>
      <c r="X4" s="639"/>
      <c r="Y4" s="640"/>
      <c r="Z4" s="638" t="s">
        <v>220</v>
      </c>
      <c r="AA4" s="639"/>
      <c r="AB4" s="639"/>
      <c r="AC4" s="640"/>
      <c r="AD4" s="638" t="s">
        <v>221</v>
      </c>
      <c r="AE4" s="639"/>
      <c r="AF4" s="639"/>
      <c r="AG4" s="639"/>
      <c r="AH4" s="639"/>
      <c r="AI4" s="639"/>
      <c r="AJ4" s="639"/>
      <c r="AK4" s="640"/>
      <c r="AL4" s="638" t="s">
        <v>220</v>
      </c>
      <c r="AM4" s="639"/>
      <c r="AN4" s="639"/>
      <c r="AO4" s="640"/>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226</v>
      </c>
      <c r="C5" s="646"/>
      <c r="D5" s="646"/>
      <c r="E5" s="646"/>
      <c r="F5" s="646"/>
      <c r="G5" s="646"/>
      <c r="H5" s="646"/>
      <c r="I5" s="646"/>
      <c r="J5" s="646"/>
      <c r="K5" s="646"/>
      <c r="L5" s="646"/>
      <c r="M5" s="646"/>
      <c r="N5" s="646"/>
      <c r="O5" s="646"/>
      <c r="P5" s="646"/>
      <c r="Q5" s="647"/>
      <c r="R5" s="648">
        <v>209762026</v>
      </c>
      <c r="S5" s="649"/>
      <c r="T5" s="649"/>
      <c r="U5" s="649"/>
      <c r="V5" s="649"/>
      <c r="W5" s="649"/>
      <c r="X5" s="649"/>
      <c r="Y5" s="650"/>
      <c r="Z5" s="651">
        <v>34.299999999999997</v>
      </c>
      <c r="AA5" s="651"/>
      <c r="AB5" s="651"/>
      <c r="AC5" s="651"/>
      <c r="AD5" s="652">
        <v>193565328</v>
      </c>
      <c r="AE5" s="652"/>
      <c r="AF5" s="652"/>
      <c r="AG5" s="652"/>
      <c r="AH5" s="652"/>
      <c r="AI5" s="652"/>
      <c r="AJ5" s="652"/>
      <c r="AK5" s="652"/>
      <c r="AL5" s="653">
        <v>65.400000000000006</v>
      </c>
      <c r="AM5" s="654"/>
      <c r="AN5" s="654"/>
      <c r="AO5" s="655"/>
      <c r="AP5" s="645" t="s">
        <v>227</v>
      </c>
      <c r="AQ5" s="646"/>
      <c r="AR5" s="646"/>
      <c r="AS5" s="646"/>
      <c r="AT5" s="646"/>
      <c r="AU5" s="646"/>
      <c r="AV5" s="646"/>
      <c r="AW5" s="646"/>
      <c r="AX5" s="646"/>
      <c r="AY5" s="646"/>
      <c r="AZ5" s="646"/>
      <c r="BA5" s="646"/>
      <c r="BB5" s="646"/>
      <c r="BC5" s="646"/>
      <c r="BD5" s="646"/>
      <c r="BE5" s="646"/>
      <c r="BF5" s="647"/>
      <c r="BG5" s="659">
        <v>186923125</v>
      </c>
      <c r="BH5" s="660"/>
      <c r="BI5" s="660"/>
      <c r="BJ5" s="660"/>
      <c r="BK5" s="660"/>
      <c r="BL5" s="660"/>
      <c r="BM5" s="660"/>
      <c r="BN5" s="661"/>
      <c r="BO5" s="662">
        <v>89.1</v>
      </c>
      <c r="BP5" s="662"/>
      <c r="BQ5" s="662"/>
      <c r="BR5" s="662"/>
      <c r="BS5" s="663">
        <v>3366178</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c r="B6" s="656" t="s">
        <v>231</v>
      </c>
      <c r="C6" s="657"/>
      <c r="D6" s="657"/>
      <c r="E6" s="657"/>
      <c r="F6" s="657"/>
      <c r="G6" s="657"/>
      <c r="H6" s="657"/>
      <c r="I6" s="657"/>
      <c r="J6" s="657"/>
      <c r="K6" s="657"/>
      <c r="L6" s="657"/>
      <c r="M6" s="657"/>
      <c r="N6" s="657"/>
      <c r="O6" s="657"/>
      <c r="P6" s="657"/>
      <c r="Q6" s="658"/>
      <c r="R6" s="659">
        <v>3349280</v>
      </c>
      <c r="S6" s="660"/>
      <c r="T6" s="660"/>
      <c r="U6" s="660"/>
      <c r="V6" s="660"/>
      <c r="W6" s="660"/>
      <c r="X6" s="660"/>
      <c r="Y6" s="661"/>
      <c r="Z6" s="662">
        <v>0.5</v>
      </c>
      <c r="AA6" s="662"/>
      <c r="AB6" s="662"/>
      <c r="AC6" s="662"/>
      <c r="AD6" s="663">
        <v>3349280</v>
      </c>
      <c r="AE6" s="663"/>
      <c r="AF6" s="663"/>
      <c r="AG6" s="663"/>
      <c r="AH6" s="663"/>
      <c r="AI6" s="663"/>
      <c r="AJ6" s="663"/>
      <c r="AK6" s="663"/>
      <c r="AL6" s="664">
        <v>1.1000000000000001</v>
      </c>
      <c r="AM6" s="665"/>
      <c r="AN6" s="665"/>
      <c r="AO6" s="666"/>
      <c r="AP6" s="656" t="s">
        <v>232</v>
      </c>
      <c r="AQ6" s="657"/>
      <c r="AR6" s="657"/>
      <c r="AS6" s="657"/>
      <c r="AT6" s="657"/>
      <c r="AU6" s="657"/>
      <c r="AV6" s="657"/>
      <c r="AW6" s="657"/>
      <c r="AX6" s="657"/>
      <c r="AY6" s="657"/>
      <c r="AZ6" s="657"/>
      <c r="BA6" s="657"/>
      <c r="BB6" s="657"/>
      <c r="BC6" s="657"/>
      <c r="BD6" s="657"/>
      <c r="BE6" s="657"/>
      <c r="BF6" s="658"/>
      <c r="BG6" s="659">
        <v>186923125</v>
      </c>
      <c r="BH6" s="660"/>
      <c r="BI6" s="660"/>
      <c r="BJ6" s="660"/>
      <c r="BK6" s="660"/>
      <c r="BL6" s="660"/>
      <c r="BM6" s="660"/>
      <c r="BN6" s="661"/>
      <c r="BO6" s="662">
        <v>89.1</v>
      </c>
      <c r="BP6" s="662"/>
      <c r="BQ6" s="662"/>
      <c r="BR6" s="662"/>
      <c r="BS6" s="663">
        <v>3366178</v>
      </c>
      <c r="BT6" s="663"/>
      <c r="BU6" s="663"/>
      <c r="BV6" s="663"/>
      <c r="BW6" s="663"/>
      <c r="BX6" s="663"/>
      <c r="BY6" s="663"/>
      <c r="BZ6" s="663"/>
      <c r="CA6" s="663"/>
      <c r="CB6" s="667"/>
      <c r="CD6" s="670" t="s">
        <v>233</v>
      </c>
      <c r="CE6" s="671"/>
      <c r="CF6" s="671"/>
      <c r="CG6" s="671"/>
      <c r="CH6" s="671"/>
      <c r="CI6" s="671"/>
      <c r="CJ6" s="671"/>
      <c r="CK6" s="671"/>
      <c r="CL6" s="671"/>
      <c r="CM6" s="671"/>
      <c r="CN6" s="671"/>
      <c r="CO6" s="671"/>
      <c r="CP6" s="671"/>
      <c r="CQ6" s="672"/>
      <c r="CR6" s="659">
        <v>1569238</v>
      </c>
      <c r="CS6" s="660"/>
      <c r="CT6" s="660"/>
      <c r="CU6" s="660"/>
      <c r="CV6" s="660"/>
      <c r="CW6" s="660"/>
      <c r="CX6" s="660"/>
      <c r="CY6" s="661"/>
      <c r="CZ6" s="653">
        <v>0.3</v>
      </c>
      <c r="DA6" s="654"/>
      <c r="DB6" s="654"/>
      <c r="DC6" s="673"/>
      <c r="DD6" s="668" t="s">
        <v>234</v>
      </c>
      <c r="DE6" s="660"/>
      <c r="DF6" s="660"/>
      <c r="DG6" s="660"/>
      <c r="DH6" s="660"/>
      <c r="DI6" s="660"/>
      <c r="DJ6" s="660"/>
      <c r="DK6" s="660"/>
      <c r="DL6" s="660"/>
      <c r="DM6" s="660"/>
      <c r="DN6" s="660"/>
      <c r="DO6" s="660"/>
      <c r="DP6" s="661"/>
      <c r="DQ6" s="668">
        <v>1569236</v>
      </c>
      <c r="DR6" s="660"/>
      <c r="DS6" s="660"/>
      <c r="DT6" s="660"/>
      <c r="DU6" s="660"/>
      <c r="DV6" s="660"/>
      <c r="DW6" s="660"/>
      <c r="DX6" s="660"/>
      <c r="DY6" s="660"/>
      <c r="DZ6" s="660"/>
      <c r="EA6" s="660"/>
      <c r="EB6" s="660"/>
      <c r="EC6" s="669"/>
    </row>
    <row r="7" spans="2:143" ht="11.25" customHeight="1">
      <c r="B7" s="656" t="s">
        <v>235</v>
      </c>
      <c r="C7" s="657"/>
      <c r="D7" s="657"/>
      <c r="E7" s="657"/>
      <c r="F7" s="657"/>
      <c r="G7" s="657"/>
      <c r="H7" s="657"/>
      <c r="I7" s="657"/>
      <c r="J7" s="657"/>
      <c r="K7" s="657"/>
      <c r="L7" s="657"/>
      <c r="M7" s="657"/>
      <c r="N7" s="657"/>
      <c r="O7" s="657"/>
      <c r="P7" s="657"/>
      <c r="Q7" s="658"/>
      <c r="R7" s="659">
        <v>421432</v>
      </c>
      <c r="S7" s="660"/>
      <c r="T7" s="660"/>
      <c r="U7" s="660"/>
      <c r="V7" s="660"/>
      <c r="W7" s="660"/>
      <c r="X7" s="660"/>
      <c r="Y7" s="661"/>
      <c r="Z7" s="662">
        <v>0.1</v>
      </c>
      <c r="AA7" s="662"/>
      <c r="AB7" s="662"/>
      <c r="AC7" s="662"/>
      <c r="AD7" s="663">
        <v>421432</v>
      </c>
      <c r="AE7" s="663"/>
      <c r="AF7" s="663"/>
      <c r="AG7" s="663"/>
      <c r="AH7" s="663"/>
      <c r="AI7" s="663"/>
      <c r="AJ7" s="663"/>
      <c r="AK7" s="663"/>
      <c r="AL7" s="664">
        <v>0.1</v>
      </c>
      <c r="AM7" s="665"/>
      <c r="AN7" s="665"/>
      <c r="AO7" s="666"/>
      <c r="AP7" s="656" t="s">
        <v>236</v>
      </c>
      <c r="AQ7" s="657"/>
      <c r="AR7" s="657"/>
      <c r="AS7" s="657"/>
      <c r="AT7" s="657"/>
      <c r="AU7" s="657"/>
      <c r="AV7" s="657"/>
      <c r="AW7" s="657"/>
      <c r="AX7" s="657"/>
      <c r="AY7" s="657"/>
      <c r="AZ7" s="657"/>
      <c r="BA7" s="657"/>
      <c r="BB7" s="657"/>
      <c r="BC7" s="657"/>
      <c r="BD7" s="657"/>
      <c r="BE7" s="657"/>
      <c r="BF7" s="658"/>
      <c r="BG7" s="659">
        <v>97565492</v>
      </c>
      <c r="BH7" s="660"/>
      <c r="BI7" s="660"/>
      <c r="BJ7" s="660"/>
      <c r="BK7" s="660"/>
      <c r="BL7" s="660"/>
      <c r="BM7" s="660"/>
      <c r="BN7" s="661"/>
      <c r="BO7" s="662">
        <v>46.5</v>
      </c>
      <c r="BP7" s="662"/>
      <c r="BQ7" s="662"/>
      <c r="BR7" s="662"/>
      <c r="BS7" s="663">
        <v>3366178</v>
      </c>
      <c r="BT7" s="663"/>
      <c r="BU7" s="663"/>
      <c r="BV7" s="663"/>
      <c r="BW7" s="663"/>
      <c r="BX7" s="663"/>
      <c r="BY7" s="663"/>
      <c r="BZ7" s="663"/>
      <c r="CA7" s="663"/>
      <c r="CB7" s="667"/>
      <c r="CD7" s="674" t="s">
        <v>237</v>
      </c>
      <c r="CE7" s="675"/>
      <c r="CF7" s="675"/>
      <c r="CG7" s="675"/>
      <c r="CH7" s="675"/>
      <c r="CI7" s="675"/>
      <c r="CJ7" s="675"/>
      <c r="CK7" s="675"/>
      <c r="CL7" s="675"/>
      <c r="CM7" s="675"/>
      <c r="CN7" s="675"/>
      <c r="CO7" s="675"/>
      <c r="CP7" s="675"/>
      <c r="CQ7" s="676"/>
      <c r="CR7" s="659">
        <v>30124188</v>
      </c>
      <c r="CS7" s="660"/>
      <c r="CT7" s="660"/>
      <c r="CU7" s="660"/>
      <c r="CV7" s="660"/>
      <c r="CW7" s="660"/>
      <c r="CX7" s="660"/>
      <c r="CY7" s="661"/>
      <c r="CZ7" s="662">
        <v>5</v>
      </c>
      <c r="DA7" s="662"/>
      <c r="DB7" s="662"/>
      <c r="DC7" s="662"/>
      <c r="DD7" s="668">
        <v>628652</v>
      </c>
      <c r="DE7" s="660"/>
      <c r="DF7" s="660"/>
      <c r="DG7" s="660"/>
      <c r="DH7" s="660"/>
      <c r="DI7" s="660"/>
      <c r="DJ7" s="660"/>
      <c r="DK7" s="660"/>
      <c r="DL7" s="660"/>
      <c r="DM7" s="660"/>
      <c r="DN7" s="660"/>
      <c r="DO7" s="660"/>
      <c r="DP7" s="661"/>
      <c r="DQ7" s="668">
        <v>24696971</v>
      </c>
      <c r="DR7" s="660"/>
      <c r="DS7" s="660"/>
      <c r="DT7" s="660"/>
      <c r="DU7" s="660"/>
      <c r="DV7" s="660"/>
      <c r="DW7" s="660"/>
      <c r="DX7" s="660"/>
      <c r="DY7" s="660"/>
      <c r="DZ7" s="660"/>
      <c r="EA7" s="660"/>
      <c r="EB7" s="660"/>
      <c r="EC7" s="669"/>
    </row>
    <row r="8" spans="2:143" ht="11.25" customHeight="1">
      <c r="B8" s="656" t="s">
        <v>238</v>
      </c>
      <c r="C8" s="657"/>
      <c r="D8" s="657"/>
      <c r="E8" s="657"/>
      <c r="F8" s="657"/>
      <c r="G8" s="657"/>
      <c r="H8" s="657"/>
      <c r="I8" s="657"/>
      <c r="J8" s="657"/>
      <c r="K8" s="657"/>
      <c r="L8" s="657"/>
      <c r="M8" s="657"/>
      <c r="N8" s="657"/>
      <c r="O8" s="657"/>
      <c r="P8" s="657"/>
      <c r="Q8" s="658"/>
      <c r="R8" s="659">
        <v>943721</v>
      </c>
      <c r="S8" s="660"/>
      <c r="T8" s="660"/>
      <c r="U8" s="660"/>
      <c r="V8" s="660"/>
      <c r="W8" s="660"/>
      <c r="X8" s="660"/>
      <c r="Y8" s="661"/>
      <c r="Z8" s="662">
        <v>0.2</v>
      </c>
      <c r="AA8" s="662"/>
      <c r="AB8" s="662"/>
      <c r="AC8" s="662"/>
      <c r="AD8" s="663">
        <v>943721</v>
      </c>
      <c r="AE8" s="663"/>
      <c r="AF8" s="663"/>
      <c r="AG8" s="663"/>
      <c r="AH8" s="663"/>
      <c r="AI8" s="663"/>
      <c r="AJ8" s="663"/>
      <c r="AK8" s="663"/>
      <c r="AL8" s="664">
        <v>0.3</v>
      </c>
      <c r="AM8" s="665"/>
      <c r="AN8" s="665"/>
      <c r="AO8" s="666"/>
      <c r="AP8" s="656" t="s">
        <v>239</v>
      </c>
      <c r="AQ8" s="657"/>
      <c r="AR8" s="657"/>
      <c r="AS8" s="657"/>
      <c r="AT8" s="657"/>
      <c r="AU8" s="657"/>
      <c r="AV8" s="657"/>
      <c r="AW8" s="657"/>
      <c r="AX8" s="657"/>
      <c r="AY8" s="657"/>
      <c r="AZ8" s="657"/>
      <c r="BA8" s="657"/>
      <c r="BB8" s="657"/>
      <c r="BC8" s="657"/>
      <c r="BD8" s="657"/>
      <c r="BE8" s="657"/>
      <c r="BF8" s="658"/>
      <c r="BG8" s="659">
        <v>2059056</v>
      </c>
      <c r="BH8" s="660"/>
      <c r="BI8" s="660"/>
      <c r="BJ8" s="660"/>
      <c r="BK8" s="660"/>
      <c r="BL8" s="660"/>
      <c r="BM8" s="660"/>
      <c r="BN8" s="661"/>
      <c r="BO8" s="662">
        <v>1</v>
      </c>
      <c r="BP8" s="662"/>
      <c r="BQ8" s="662"/>
      <c r="BR8" s="662"/>
      <c r="BS8" s="668" t="s">
        <v>234</v>
      </c>
      <c r="BT8" s="660"/>
      <c r="BU8" s="660"/>
      <c r="BV8" s="660"/>
      <c r="BW8" s="660"/>
      <c r="BX8" s="660"/>
      <c r="BY8" s="660"/>
      <c r="BZ8" s="660"/>
      <c r="CA8" s="660"/>
      <c r="CB8" s="669"/>
      <c r="CD8" s="674" t="s">
        <v>240</v>
      </c>
      <c r="CE8" s="675"/>
      <c r="CF8" s="675"/>
      <c r="CG8" s="675"/>
      <c r="CH8" s="675"/>
      <c r="CI8" s="675"/>
      <c r="CJ8" s="675"/>
      <c r="CK8" s="675"/>
      <c r="CL8" s="675"/>
      <c r="CM8" s="675"/>
      <c r="CN8" s="675"/>
      <c r="CO8" s="675"/>
      <c r="CP8" s="675"/>
      <c r="CQ8" s="676"/>
      <c r="CR8" s="659">
        <v>202370104</v>
      </c>
      <c r="CS8" s="660"/>
      <c r="CT8" s="660"/>
      <c r="CU8" s="660"/>
      <c r="CV8" s="660"/>
      <c r="CW8" s="660"/>
      <c r="CX8" s="660"/>
      <c r="CY8" s="661"/>
      <c r="CZ8" s="662">
        <v>33.299999999999997</v>
      </c>
      <c r="DA8" s="662"/>
      <c r="DB8" s="662"/>
      <c r="DC8" s="662"/>
      <c r="DD8" s="668">
        <v>6093998</v>
      </c>
      <c r="DE8" s="660"/>
      <c r="DF8" s="660"/>
      <c r="DG8" s="660"/>
      <c r="DH8" s="660"/>
      <c r="DI8" s="660"/>
      <c r="DJ8" s="660"/>
      <c r="DK8" s="660"/>
      <c r="DL8" s="660"/>
      <c r="DM8" s="660"/>
      <c r="DN8" s="660"/>
      <c r="DO8" s="660"/>
      <c r="DP8" s="661"/>
      <c r="DQ8" s="668">
        <v>94338054</v>
      </c>
      <c r="DR8" s="660"/>
      <c r="DS8" s="660"/>
      <c r="DT8" s="660"/>
      <c r="DU8" s="660"/>
      <c r="DV8" s="660"/>
      <c r="DW8" s="660"/>
      <c r="DX8" s="660"/>
      <c r="DY8" s="660"/>
      <c r="DZ8" s="660"/>
      <c r="EA8" s="660"/>
      <c r="EB8" s="660"/>
      <c r="EC8" s="669"/>
    </row>
    <row r="9" spans="2:143" ht="11.25" customHeight="1">
      <c r="B9" s="656" t="s">
        <v>241</v>
      </c>
      <c r="C9" s="657"/>
      <c r="D9" s="657"/>
      <c r="E9" s="657"/>
      <c r="F9" s="657"/>
      <c r="G9" s="657"/>
      <c r="H9" s="657"/>
      <c r="I9" s="657"/>
      <c r="J9" s="657"/>
      <c r="K9" s="657"/>
      <c r="L9" s="657"/>
      <c r="M9" s="657"/>
      <c r="N9" s="657"/>
      <c r="O9" s="657"/>
      <c r="P9" s="657"/>
      <c r="Q9" s="658"/>
      <c r="R9" s="659">
        <v>882437</v>
      </c>
      <c r="S9" s="660"/>
      <c r="T9" s="660"/>
      <c r="U9" s="660"/>
      <c r="V9" s="660"/>
      <c r="W9" s="660"/>
      <c r="X9" s="660"/>
      <c r="Y9" s="661"/>
      <c r="Z9" s="662">
        <v>0.1</v>
      </c>
      <c r="AA9" s="662"/>
      <c r="AB9" s="662"/>
      <c r="AC9" s="662"/>
      <c r="AD9" s="663">
        <v>882437</v>
      </c>
      <c r="AE9" s="663"/>
      <c r="AF9" s="663"/>
      <c r="AG9" s="663"/>
      <c r="AH9" s="663"/>
      <c r="AI9" s="663"/>
      <c r="AJ9" s="663"/>
      <c r="AK9" s="663"/>
      <c r="AL9" s="664">
        <v>0.3</v>
      </c>
      <c r="AM9" s="665"/>
      <c r="AN9" s="665"/>
      <c r="AO9" s="666"/>
      <c r="AP9" s="656" t="s">
        <v>242</v>
      </c>
      <c r="AQ9" s="657"/>
      <c r="AR9" s="657"/>
      <c r="AS9" s="657"/>
      <c r="AT9" s="657"/>
      <c r="AU9" s="657"/>
      <c r="AV9" s="657"/>
      <c r="AW9" s="657"/>
      <c r="AX9" s="657"/>
      <c r="AY9" s="657"/>
      <c r="AZ9" s="657"/>
      <c r="BA9" s="657"/>
      <c r="BB9" s="657"/>
      <c r="BC9" s="657"/>
      <c r="BD9" s="657"/>
      <c r="BE9" s="657"/>
      <c r="BF9" s="658"/>
      <c r="BG9" s="659">
        <v>72779217</v>
      </c>
      <c r="BH9" s="660"/>
      <c r="BI9" s="660"/>
      <c r="BJ9" s="660"/>
      <c r="BK9" s="660"/>
      <c r="BL9" s="660"/>
      <c r="BM9" s="660"/>
      <c r="BN9" s="661"/>
      <c r="BO9" s="662">
        <v>34.700000000000003</v>
      </c>
      <c r="BP9" s="662"/>
      <c r="BQ9" s="662"/>
      <c r="BR9" s="662"/>
      <c r="BS9" s="668" t="s">
        <v>234</v>
      </c>
      <c r="BT9" s="660"/>
      <c r="BU9" s="660"/>
      <c r="BV9" s="660"/>
      <c r="BW9" s="660"/>
      <c r="BX9" s="660"/>
      <c r="BY9" s="660"/>
      <c r="BZ9" s="660"/>
      <c r="CA9" s="660"/>
      <c r="CB9" s="669"/>
      <c r="CD9" s="674" t="s">
        <v>243</v>
      </c>
      <c r="CE9" s="675"/>
      <c r="CF9" s="675"/>
      <c r="CG9" s="675"/>
      <c r="CH9" s="675"/>
      <c r="CI9" s="675"/>
      <c r="CJ9" s="675"/>
      <c r="CK9" s="675"/>
      <c r="CL9" s="675"/>
      <c r="CM9" s="675"/>
      <c r="CN9" s="675"/>
      <c r="CO9" s="675"/>
      <c r="CP9" s="675"/>
      <c r="CQ9" s="676"/>
      <c r="CR9" s="659">
        <v>67605944</v>
      </c>
      <c r="CS9" s="660"/>
      <c r="CT9" s="660"/>
      <c r="CU9" s="660"/>
      <c r="CV9" s="660"/>
      <c r="CW9" s="660"/>
      <c r="CX9" s="660"/>
      <c r="CY9" s="661"/>
      <c r="CZ9" s="662">
        <v>11.1</v>
      </c>
      <c r="DA9" s="662"/>
      <c r="DB9" s="662"/>
      <c r="DC9" s="662"/>
      <c r="DD9" s="668">
        <v>2569051</v>
      </c>
      <c r="DE9" s="660"/>
      <c r="DF9" s="660"/>
      <c r="DG9" s="660"/>
      <c r="DH9" s="660"/>
      <c r="DI9" s="660"/>
      <c r="DJ9" s="660"/>
      <c r="DK9" s="660"/>
      <c r="DL9" s="660"/>
      <c r="DM9" s="660"/>
      <c r="DN9" s="660"/>
      <c r="DO9" s="660"/>
      <c r="DP9" s="661"/>
      <c r="DQ9" s="668">
        <v>29455270</v>
      </c>
      <c r="DR9" s="660"/>
      <c r="DS9" s="660"/>
      <c r="DT9" s="660"/>
      <c r="DU9" s="660"/>
      <c r="DV9" s="660"/>
      <c r="DW9" s="660"/>
      <c r="DX9" s="660"/>
      <c r="DY9" s="660"/>
      <c r="DZ9" s="660"/>
      <c r="EA9" s="660"/>
      <c r="EB9" s="660"/>
      <c r="EC9" s="669"/>
    </row>
    <row r="10" spans="2:143" ht="11.25" customHeight="1">
      <c r="B10" s="656" t="s">
        <v>244</v>
      </c>
      <c r="C10" s="657"/>
      <c r="D10" s="657"/>
      <c r="E10" s="657"/>
      <c r="F10" s="657"/>
      <c r="G10" s="657"/>
      <c r="H10" s="657"/>
      <c r="I10" s="657"/>
      <c r="J10" s="657"/>
      <c r="K10" s="657"/>
      <c r="L10" s="657"/>
      <c r="M10" s="657"/>
      <c r="N10" s="657"/>
      <c r="O10" s="657"/>
      <c r="P10" s="657"/>
      <c r="Q10" s="658"/>
      <c r="R10" s="659">
        <v>224745</v>
      </c>
      <c r="S10" s="660"/>
      <c r="T10" s="660"/>
      <c r="U10" s="660"/>
      <c r="V10" s="660"/>
      <c r="W10" s="660"/>
      <c r="X10" s="660"/>
      <c r="Y10" s="661"/>
      <c r="Z10" s="662">
        <v>0</v>
      </c>
      <c r="AA10" s="662"/>
      <c r="AB10" s="662"/>
      <c r="AC10" s="662"/>
      <c r="AD10" s="663">
        <v>224745</v>
      </c>
      <c r="AE10" s="663"/>
      <c r="AF10" s="663"/>
      <c r="AG10" s="663"/>
      <c r="AH10" s="663"/>
      <c r="AI10" s="663"/>
      <c r="AJ10" s="663"/>
      <c r="AK10" s="663"/>
      <c r="AL10" s="664">
        <v>0.1</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4963795</v>
      </c>
      <c r="BH10" s="660"/>
      <c r="BI10" s="660"/>
      <c r="BJ10" s="660"/>
      <c r="BK10" s="660"/>
      <c r="BL10" s="660"/>
      <c r="BM10" s="660"/>
      <c r="BN10" s="661"/>
      <c r="BO10" s="662">
        <v>2.4</v>
      </c>
      <c r="BP10" s="662"/>
      <c r="BQ10" s="662"/>
      <c r="BR10" s="662"/>
      <c r="BS10" s="668" t="s">
        <v>234</v>
      </c>
      <c r="BT10" s="660"/>
      <c r="BU10" s="660"/>
      <c r="BV10" s="660"/>
      <c r="BW10" s="660"/>
      <c r="BX10" s="660"/>
      <c r="BY10" s="660"/>
      <c r="BZ10" s="660"/>
      <c r="CA10" s="660"/>
      <c r="CB10" s="669"/>
      <c r="CD10" s="674" t="s">
        <v>246</v>
      </c>
      <c r="CE10" s="675"/>
      <c r="CF10" s="675"/>
      <c r="CG10" s="675"/>
      <c r="CH10" s="675"/>
      <c r="CI10" s="675"/>
      <c r="CJ10" s="675"/>
      <c r="CK10" s="675"/>
      <c r="CL10" s="675"/>
      <c r="CM10" s="675"/>
      <c r="CN10" s="675"/>
      <c r="CO10" s="675"/>
      <c r="CP10" s="675"/>
      <c r="CQ10" s="676"/>
      <c r="CR10" s="659">
        <v>1048482</v>
      </c>
      <c r="CS10" s="660"/>
      <c r="CT10" s="660"/>
      <c r="CU10" s="660"/>
      <c r="CV10" s="660"/>
      <c r="CW10" s="660"/>
      <c r="CX10" s="660"/>
      <c r="CY10" s="661"/>
      <c r="CZ10" s="662">
        <v>0.2</v>
      </c>
      <c r="DA10" s="662"/>
      <c r="DB10" s="662"/>
      <c r="DC10" s="662"/>
      <c r="DD10" s="668" t="s">
        <v>234</v>
      </c>
      <c r="DE10" s="660"/>
      <c r="DF10" s="660"/>
      <c r="DG10" s="660"/>
      <c r="DH10" s="660"/>
      <c r="DI10" s="660"/>
      <c r="DJ10" s="660"/>
      <c r="DK10" s="660"/>
      <c r="DL10" s="660"/>
      <c r="DM10" s="660"/>
      <c r="DN10" s="660"/>
      <c r="DO10" s="660"/>
      <c r="DP10" s="661"/>
      <c r="DQ10" s="668">
        <v>706004</v>
      </c>
      <c r="DR10" s="660"/>
      <c r="DS10" s="660"/>
      <c r="DT10" s="660"/>
      <c r="DU10" s="660"/>
      <c r="DV10" s="660"/>
      <c r="DW10" s="660"/>
      <c r="DX10" s="660"/>
      <c r="DY10" s="660"/>
      <c r="DZ10" s="660"/>
      <c r="EA10" s="660"/>
      <c r="EB10" s="660"/>
      <c r="EC10" s="669"/>
    </row>
    <row r="11" spans="2:143" ht="11.25" customHeight="1">
      <c r="B11" s="656" t="s">
        <v>247</v>
      </c>
      <c r="C11" s="657"/>
      <c r="D11" s="657"/>
      <c r="E11" s="657"/>
      <c r="F11" s="657"/>
      <c r="G11" s="657"/>
      <c r="H11" s="657"/>
      <c r="I11" s="657"/>
      <c r="J11" s="657"/>
      <c r="K11" s="657"/>
      <c r="L11" s="657"/>
      <c r="M11" s="657"/>
      <c r="N11" s="657"/>
      <c r="O11" s="657"/>
      <c r="P11" s="657"/>
      <c r="Q11" s="658"/>
      <c r="R11" s="659">
        <v>23454957</v>
      </c>
      <c r="S11" s="660"/>
      <c r="T11" s="660"/>
      <c r="U11" s="660"/>
      <c r="V11" s="660"/>
      <c r="W11" s="660"/>
      <c r="X11" s="660"/>
      <c r="Y11" s="661"/>
      <c r="Z11" s="662">
        <v>3.8</v>
      </c>
      <c r="AA11" s="662"/>
      <c r="AB11" s="662"/>
      <c r="AC11" s="662"/>
      <c r="AD11" s="663">
        <v>23454957</v>
      </c>
      <c r="AE11" s="663"/>
      <c r="AF11" s="663"/>
      <c r="AG11" s="663"/>
      <c r="AH11" s="663"/>
      <c r="AI11" s="663"/>
      <c r="AJ11" s="663"/>
      <c r="AK11" s="663"/>
      <c r="AL11" s="664">
        <v>7.9</v>
      </c>
      <c r="AM11" s="665"/>
      <c r="AN11" s="665"/>
      <c r="AO11" s="666"/>
      <c r="AP11" s="656" t="s">
        <v>248</v>
      </c>
      <c r="AQ11" s="657"/>
      <c r="AR11" s="657"/>
      <c r="AS11" s="657"/>
      <c r="AT11" s="657"/>
      <c r="AU11" s="657"/>
      <c r="AV11" s="657"/>
      <c r="AW11" s="657"/>
      <c r="AX11" s="657"/>
      <c r="AY11" s="657"/>
      <c r="AZ11" s="657"/>
      <c r="BA11" s="657"/>
      <c r="BB11" s="657"/>
      <c r="BC11" s="657"/>
      <c r="BD11" s="657"/>
      <c r="BE11" s="657"/>
      <c r="BF11" s="658"/>
      <c r="BG11" s="659">
        <v>17763424</v>
      </c>
      <c r="BH11" s="660"/>
      <c r="BI11" s="660"/>
      <c r="BJ11" s="660"/>
      <c r="BK11" s="660"/>
      <c r="BL11" s="660"/>
      <c r="BM11" s="660"/>
      <c r="BN11" s="661"/>
      <c r="BO11" s="662">
        <v>8.5</v>
      </c>
      <c r="BP11" s="662"/>
      <c r="BQ11" s="662"/>
      <c r="BR11" s="662"/>
      <c r="BS11" s="668">
        <v>3366178</v>
      </c>
      <c r="BT11" s="660"/>
      <c r="BU11" s="660"/>
      <c r="BV11" s="660"/>
      <c r="BW11" s="660"/>
      <c r="BX11" s="660"/>
      <c r="BY11" s="660"/>
      <c r="BZ11" s="660"/>
      <c r="CA11" s="660"/>
      <c r="CB11" s="669"/>
      <c r="CD11" s="674" t="s">
        <v>249</v>
      </c>
      <c r="CE11" s="675"/>
      <c r="CF11" s="675"/>
      <c r="CG11" s="675"/>
      <c r="CH11" s="675"/>
      <c r="CI11" s="675"/>
      <c r="CJ11" s="675"/>
      <c r="CK11" s="675"/>
      <c r="CL11" s="675"/>
      <c r="CM11" s="675"/>
      <c r="CN11" s="675"/>
      <c r="CO11" s="675"/>
      <c r="CP11" s="675"/>
      <c r="CQ11" s="676"/>
      <c r="CR11" s="659">
        <v>4613598</v>
      </c>
      <c r="CS11" s="660"/>
      <c r="CT11" s="660"/>
      <c r="CU11" s="660"/>
      <c r="CV11" s="660"/>
      <c r="CW11" s="660"/>
      <c r="CX11" s="660"/>
      <c r="CY11" s="661"/>
      <c r="CZ11" s="662">
        <v>0.8</v>
      </c>
      <c r="DA11" s="662"/>
      <c r="DB11" s="662"/>
      <c r="DC11" s="662"/>
      <c r="DD11" s="668">
        <v>1343988</v>
      </c>
      <c r="DE11" s="660"/>
      <c r="DF11" s="660"/>
      <c r="DG11" s="660"/>
      <c r="DH11" s="660"/>
      <c r="DI11" s="660"/>
      <c r="DJ11" s="660"/>
      <c r="DK11" s="660"/>
      <c r="DL11" s="660"/>
      <c r="DM11" s="660"/>
      <c r="DN11" s="660"/>
      <c r="DO11" s="660"/>
      <c r="DP11" s="661"/>
      <c r="DQ11" s="668">
        <v>3387905</v>
      </c>
      <c r="DR11" s="660"/>
      <c r="DS11" s="660"/>
      <c r="DT11" s="660"/>
      <c r="DU11" s="660"/>
      <c r="DV11" s="660"/>
      <c r="DW11" s="660"/>
      <c r="DX11" s="660"/>
      <c r="DY11" s="660"/>
      <c r="DZ11" s="660"/>
      <c r="EA11" s="660"/>
      <c r="EB11" s="660"/>
      <c r="EC11" s="669"/>
    </row>
    <row r="12" spans="2:143" ht="11.25" customHeight="1">
      <c r="B12" s="656" t="s">
        <v>250</v>
      </c>
      <c r="C12" s="657"/>
      <c r="D12" s="657"/>
      <c r="E12" s="657"/>
      <c r="F12" s="657"/>
      <c r="G12" s="657"/>
      <c r="H12" s="657"/>
      <c r="I12" s="657"/>
      <c r="J12" s="657"/>
      <c r="K12" s="657"/>
      <c r="L12" s="657"/>
      <c r="M12" s="657"/>
      <c r="N12" s="657"/>
      <c r="O12" s="657"/>
      <c r="P12" s="657"/>
      <c r="Q12" s="658"/>
      <c r="R12" s="659">
        <v>22382940</v>
      </c>
      <c r="S12" s="660"/>
      <c r="T12" s="660"/>
      <c r="U12" s="660"/>
      <c r="V12" s="660"/>
      <c r="W12" s="660"/>
      <c r="X12" s="660"/>
      <c r="Y12" s="661"/>
      <c r="Z12" s="662">
        <v>3.7</v>
      </c>
      <c r="AA12" s="662"/>
      <c r="AB12" s="662"/>
      <c r="AC12" s="662"/>
      <c r="AD12" s="663">
        <v>22382940</v>
      </c>
      <c r="AE12" s="663"/>
      <c r="AF12" s="663"/>
      <c r="AG12" s="663"/>
      <c r="AH12" s="663"/>
      <c r="AI12" s="663"/>
      <c r="AJ12" s="663"/>
      <c r="AK12" s="663"/>
      <c r="AL12" s="664">
        <v>7.6</v>
      </c>
      <c r="AM12" s="665"/>
      <c r="AN12" s="665"/>
      <c r="AO12" s="666"/>
      <c r="AP12" s="656" t="s">
        <v>251</v>
      </c>
      <c r="AQ12" s="657"/>
      <c r="AR12" s="657"/>
      <c r="AS12" s="657"/>
      <c r="AT12" s="657"/>
      <c r="AU12" s="657"/>
      <c r="AV12" s="657"/>
      <c r="AW12" s="657"/>
      <c r="AX12" s="657"/>
      <c r="AY12" s="657"/>
      <c r="AZ12" s="657"/>
      <c r="BA12" s="657"/>
      <c r="BB12" s="657"/>
      <c r="BC12" s="657"/>
      <c r="BD12" s="657"/>
      <c r="BE12" s="657"/>
      <c r="BF12" s="658"/>
      <c r="BG12" s="659">
        <v>79750667</v>
      </c>
      <c r="BH12" s="660"/>
      <c r="BI12" s="660"/>
      <c r="BJ12" s="660"/>
      <c r="BK12" s="660"/>
      <c r="BL12" s="660"/>
      <c r="BM12" s="660"/>
      <c r="BN12" s="661"/>
      <c r="BO12" s="662">
        <v>38</v>
      </c>
      <c r="BP12" s="662"/>
      <c r="BQ12" s="662"/>
      <c r="BR12" s="662"/>
      <c r="BS12" s="668" t="s">
        <v>252</v>
      </c>
      <c r="BT12" s="660"/>
      <c r="BU12" s="660"/>
      <c r="BV12" s="660"/>
      <c r="BW12" s="660"/>
      <c r="BX12" s="660"/>
      <c r="BY12" s="660"/>
      <c r="BZ12" s="660"/>
      <c r="CA12" s="660"/>
      <c r="CB12" s="669"/>
      <c r="CD12" s="674" t="s">
        <v>253</v>
      </c>
      <c r="CE12" s="675"/>
      <c r="CF12" s="675"/>
      <c r="CG12" s="675"/>
      <c r="CH12" s="675"/>
      <c r="CI12" s="675"/>
      <c r="CJ12" s="675"/>
      <c r="CK12" s="675"/>
      <c r="CL12" s="675"/>
      <c r="CM12" s="675"/>
      <c r="CN12" s="675"/>
      <c r="CO12" s="675"/>
      <c r="CP12" s="675"/>
      <c r="CQ12" s="676"/>
      <c r="CR12" s="659">
        <v>17492744</v>
      </c>
      <c r="CS12" s="660"/>
      <c r="CT12" s="660"/>
      <c r="CU12" s="660"/>
      <c r="CV12" s="660"/>
      <c r="CW12" s="660"/>
      <c r="CX12" s="660"/>
      <c r="CY12" s="661"/>
      <c r="CZ12" s="662">
        <v>2.9</v>
      </c>
      <c r="DA12" s="662"/>
      <c r="DB12" s="662"/>
      <c r="DC12" s="662"/>
      <c r="DD12" s="668">
        <v>412778</v>
      </c>
      <c r="DE12" s="660"/>
      <c r="DF12" s="660"/>
      <c r="DG12" s="660"/>
      <c r="DH12" s="660"/>
      <c r="DI12" s="660"/>
      <c r="DJ12" s="660"/>
      <c r="DK12" s="660"/>
      <c r="DL12" s="660"/>
      <c r="DM12" s="660"/>
      <c r="DN12" s="660"/>
      <c r="DO12" s="660"/>
      <c r="DP12" s="661"/>
      <c r="DQ12" s="668">
        <v>3956856</v>
      </c>
      <c r="DR12" s="660"/>
      <c r="DS12" s="660"/>
      <c r="DT12" s="660"/>
      <c r="DU12" s="660"/>
      <c r="DV12" s="660"/>
      <c r="DW12" s="660"/>
      <c r="DX12" s="660"/>
      <c r="DY12" s="660"/>
      <c r="DZ12" s="660"/>
      <c r="EA12" s="660"/>
      <c r="EB12" s="660"/>
      <c r="EC12" s="669"/>
    </row>
    <row r="13" spans="2:143" ht="11.25" customHeight="1">
      <c r="B13" s="656" t="s">
        <v>254</v>
      </c>
      <c r="C13" s="657"/>
      <c r="D13" s="657"/>
      <c r="E13" s="657"/>
      <c r="F13" s="657"/>
      <c r="G13" s="657"/>
      <c r="H13" s="657"/>
      <c r="I13" s="657"/>
      <c r="J13" s="657"/>
      <c r="K13" s="657"/>
      <c r="L13" s="657"/>
      <c r="M13" s="657"/>
      <c r="N13" s="657"/>
      <c r="O13" s="657"/>
      <c r="P13" s="657"/>
      <c r="Q13" s="658"/>
      <c r="R13" s="659">
        <v>56923</v>
      </c>
      <c r="S13" s="660"/>
      <c r="T13" s="660"/>
      <c r="U13" s="660"/>
      <c r="V13" s="660"/>
      <c r="W13" s="660"/>
      <c r="X13" s="660"/>
      <c r="Y13" s="661"/>
      <c r="Z13" s="662">
        <v>0</v>
      </c>
      <c r="AA13" s="662"/>
      <c r="AB13" s="662"/>
      <c r="AC13" s="662"/>
      <c r="AD13" s="663">
        <v>56923</v>
      </c>
      <c r="AE13" s="663"/>
      <c r="AF13" s="663"/>
      <c r="AG13" s="663"/>
      <c r="AH13" s="663"/>
      <c r="AI13" s="663"/>
      <c r="AJ13" s="663"/>
      <c r="AK13" s="663"/>
      <c r="AL13" s="664">
        <v>0</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79239666</v>
      </c>
      <c r="BH13" s="660"/>
      <c r="BI13" s="660"/>
      <c r="BJ13" s="660"/>
      <c r="BK13" s="660"/>
      <c r="BL13" s="660"/>
      <c r="BM13" s="660"/>
      <c r="BN13" s="661"/>
      <c r="BO13" s="662">
        <v>37.799999999999997</v>
      </c>
      <c r="BP13" s="662"/>
      <c r="BQ13" s="662"/>
      <c r="BR13" s="662"/>
      <c r="BS13" s="668" t="s">
        <v>180</v>
      </c>
      <c r="BT13" s="660"/>
      <c r="BU13" s="660"/>
      <c r="BV13" s="660"/>
      <c r="BW13" s="660"/>
      <c r="BX13" s="660"/>
      <c r="BY13" s="660"/>
      <c r="BZ13" s="660"/>
      <c r="CA13" s="660"/>
      <c r="CB13" s="669"/>
      <c r="CD13" s="674" t="s">
        <v>256</v>
      </c>
      <c r="CE13" s="675"/>
      <c r="CF13" s="675"/>
      <c r="CG13" s="675"/>
      <c r="CH13" s="675"/>
      <c r="CI13" s="675"/>
      <c r="CJ13" s="675"/>
      <c r="CK13" s="675"/>
      <c r="CL13" s="675"/>
      <c r="CM13" s="675"/>
      <c r="CN13" s="675"/>
      <c r="CO13" s="675"/>
      <c r="CP13" s="675"/>
      <c r="CQ13" s="676"/>
      <c r="CR13" s="659">
        <v>91041252</v>
      </c>
      <c r="CS13" s="660"/>
      <c r="CT13" s="660"/>
      <c r="CU13" s="660"/>
      <c r="CV13" s="660"/>
      <c r="CW13" s="660"/>
      <c r="CX13" s="660"/>
      <c r="CY13" s="661"/>
      <c r="CZ13" s="662">
        <v>15</v>
      </c>
      <c r="DA13" s="662"/>
      <c r="DB13" s="662"/>
      <c r="DC13" s="662"/>
      <c r="DD13" s="668">
        <v>35677131</v>
      </c>
      <c r="DE13" s="660"/>
      <c r="DF13" s="660"/>
      <c r="DG13" s="660"/>
      <c r="DH13" s="660"/>
      <c r="DI13" s="660"/>
      <c r="DJ13" s="660"/>
      <c r="DK13" s="660"/>
      <c r="DL13" s="660"/>
      <c r="DM13" s="660"/>
      <c r="DN13" s="660"/>
      <c r="DO13" s="660"/>
      <c r="DP13" s="661"/>
      <c r="DQ13" s="668">
        <v>38715471</v>
      </c>
      <c r="DR13" s="660"/>
      <c r="DS13" s="660"/>
      <c r="DT13" s="660"/>
      <c r="DU13" s="660"/>
      <c r="DV13" s="660"/>
      <c r="DW13" s="660"/>
      <c r="DX13" s="660"/>
      <c r="DY13" s="660"/>
      <c r="DZ13" s="660"/>
      <c r="EA13" s="660"/>
      <c r="EB13" s="660"/>
      <c r="EC13" s="669"/>
    </row>
    <row r="14" spans="2:143" ht="11.25" customHeight="1">
      <c r="B14" s="656" t="s">
        <v>257</v>
      </c>
      <c r="C14" s="657"/>
      <c r="D14" s="657"/>
      <c r="E14" s="657"/>
      <c r="F14" s="657"/>
      <c r="G14" s="657"/>
      <c r="H14" s="657"/>
      <c r="I14" s="657"/>
      <c r="J14" s="657"/>
      <c r="K14" s="657"/>
      <c r="L14" s="657"/>
      <c r="M14" s="657"/>
      <c r="N14" s="657"/>
      <c r="O14" s="657"/>
      <c r="P14" s="657"/>
      <c r="Q14" s="658"/>
      <c r="R14" s="659" t="s">
        <v>234</v>
      </c>
      <c r="S14" s="660"/>
      <c r="T14" s="660"/>
      <c r="U14" s="660"/>
      <c r="V14" s="660"/>
      <c r="W14" s="660"/>
      <c r="X14" s="660"/>
      <c r="Y14" s="661"/>
      <c r="Z14" s="662" t="s">
        <v>234</v>
      </c>
      <c r="AA14" s="662"/>
      <c r="AB14" s="662"/>
      <c r="AC14" s="662"/>
      <c r="AD14" s="663" t="s">
        <v>252</v>
      </c>
      <c r="AE14" s="663"/>
      <c r="AF14" s="663"/>
      <c r="AG14" s="663"/>
      <c r="AH14" s="663"/>
      <c r="AI14" s="663"/>
      <c r="AJ14" s="663"/>
      <c r="AK14" s="663"/>
      <c r="AL14" s="664" t="s">
        <v>252</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1940471</v>
      </c>
      <c r="BH14" s="660"/>
      <c r="BI14" s="660"/>
      <c r="BJ14" s="660"/>
      <c r="BK14" s="660"/>
      <c r="BL14" s="660"/>
      <c r="BM14" s="660"/>
      <c r="BN14" s="661"/>
      <c r="BO14" s="662">
        <v>0.9</v>
      </c>
      <c r="BP14" s="662"/>
      <c r="BQ14" s="662"/>
      <c r="BR14" s="662"/>
      <c r="BS14" s="668" t="s">
        <v>180</v>
      </c>
      <c r="BT14" s="660"/>
      <c r="BU14" s="660"/>
      <c r="BV14" s="660"/>
      <c r="BW14" s="660"/>
      <c r="BX14" s="660"/>
      <c r="BY14" s="660"/>
      <c r="BZ14" s="660"/>
      <c r="CA14" s="660"/>
      <c r="CB14" s="669"/>
      <c r="CD14" s="674" t="s">
        <v>259</v>
      </c>
      <c r="CE14" s="675"/>
      <c r="CF14" s="675"/>
      <c r="CG14" s="675"/>
      <c r="CH14" s="675"/>
      <c r="CI14" s="675"/>
      <c r="CJ14" s="675"/>
      <c r="CK14" s="675"/>
      <c r="CL14" s="675"/>
      <c r="CM14" s="675"/>
      <c r="CN14" s="675"/>
      <c r="CO14" s="675"/>
      <c r="CP14" s="675"/>
      <c r="CQ14" s="676"/>
      <c r="CR14" s="659">
        <v>14128123</v>
      </c>
      <c r="CS14" s="660"/>
      <c r="CT14" s="660"/>
      <c r="CU14" s="660"/>
      <c r="CV14" s="660"/>
      <c r="CW14" s="660"/>
      <c r="CX14" s="660"/>
      <c r="CY14" s="661"/>
      <c r="CZ14" s="662">
        <v>2.2999999999999998</v>
      </c>
      <c r="DA14" s="662"/>
      <c r="DB14" s="662"/>
      <c r="DC14" s="662"/>
      <c r="DD14" s="668">
        <v>1478423</v>
      </c>
      <c r="DE14" s="660"/>
      <c r="DF14" s="660"/>
      <c r="DG14" s="660"/>
      <c r="DH14" s="660"/>
      <c r="DI14" s="660"/>
      <c r="DJ14" s="660"/>
      <c r="DK14" s="660"/>
      <c r="DL14" s="660"/>
      <c r="DM14" s="660"/>
      <c r="DN14" s="660"/>
      <c r="DO14" s="660"/>
      <c r="DP14" s="661"/>
      <c r="DQ14" s="668">
        <v>11509306</v>
      </c>
      <c r="DR14" s="660"/>
      <c r="DS14" s="660"/>
      <c r="DT14" s="660"/>
      <c r="DU14" s="660"/>
      <c r="DV14" s="660"/>
      <c r="DW14" s="660"/>
      <c r="DX14" s="660"/>
      <c r="DY14" s="660"/>
      <c r="DZ14" s="660"/>
      <c r="EA14" s="660"/>
      <c r="EB14" s="660"/>
      <c r="EC14" s="669"/>
    </row>
    <row r="15" spans="2:143" ht="11.25" customHeight="1">
      <c r="B15" s="656" t="s">
        <v>260</v>
      </c>
      <c r="C15" s="657"/>
      <c r="D15" s="657"/>
      <c r="E15" s="657"/>
      <c r="F15" s="657"/>
      <c r="G15" s="657"/>
      <c r="H15" s="657"/>
      <c r="I15" s="657"/>
      <c r="J15" s="657"/>
      <c r="K15" s="657"/>
      <c r="L15" s="657"/>
      <c r="M15" s="657"/>
      <c r="N15" s="657"/>
      <c r="O15" s="657"/>
      <c r="P15" s="657"/>
      <c r="Q15" s="658"/>
      <c r="R15" s="659">
        <v>1053828</v>
      </c>
      <c r="S15" s="660"/>
      <c r="T15" s="660"/>
      <c r="U15" s="660"/>
      <c r="V15" s="660"/>
      <c r="W15" s="660"/>
      <c r="X15" s="660"/>
      <c r="Y15" s="661"/>
      <c r="Z15" s="662">
        <v>0.2</v>
      </c>
      <c r="AA15" s="662"/>
      <c r="AB15" s="662"/>
      <c r="AC15" s="662"/>
      <c r="AD15" s="663">
        <v>1053828</v>
      </c>
      <c r="AE15" s="663"/>
      <c r="AF15" s="663"/>
      <c r="AG15" s="663"/>
      <c r="AH15" s="663"/>
      <c r="AI15" s="663"/>
      <c r="AJ15" s="663"/>
      <c r="AK15" s="663"/>
      <c r="AL15" s="664">
        <v>0.4</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7481792</v>
      </c>
      <c r="BH15" s="660"/>
      <c r="BI15" s="660"/>
      <c r="BJ15" s="660"/>
      <c r="BK15" s="660"/>
      <c r="BL15" s="660"/>
      <c r="BM15" s="660"/>
      <c r="BN15" s="661"/>
      <c r="BO15" s="662">
        <v>3.6</v>
      </c>
      <c r="BP15" s="662"/>
      <c r="BQ15" s="662"/>
      <c r="BR15" s="662"/>
      <c r="BS15" s="668" t="s">
        <v>234</v>
      </c>
      <c r="BT15" s="660"/>
      <c r="BU15" s="660"/>
      <c r="BV15" s="660"/>
      <c r="BW15" s="660"/>
      <c r="BX15" s="660"/>
      <c r="BY15" s="660"/>
      <c r="BZ15" s="660"/>
      <c r="CA15" s="660"/>
      <c r="CB15" s="669"/>
      <c r="CD15" s="674" t="s">
        <v>262</v>
      </c>
      <c r="CE15" s="675"/>
      <c r="CF15" s="675"/>
      <c r="CG15" s="675"/>
      <c r="CH15" s="675"/>
      <c r="CI15" s="675"/>
      <c r="CJ15" s="675"/>
      <c r="CK15" s="675"/>
      <c r="CL15" s="675"/>
      <c r="CM15" s="675"/>
      <c r="CN15" s="675"/>
      <c r="CO15" s="675"/>
      <c r="CP15" s="675"/>
      <c r="CQ15" s="676"/>
      <c r="CR15" s="659">
        <v>102747708</v>
      </c>
      <c r="CS15" s="660"/>
      <c r="CT15" s="660"/>
      <c r="CU15" s="660"/>
      <c r="CV15" s="660"/>
      <c r="CW15" s="660"/>
      <c r="CX15" s="660"/>
      <c r="CY15" s="661"/>
      <c r="CZ15" s="662">
        <v>16.899999999999999</v>
      </c>
      <c r="DA15" s="662"/>
      <c r="DB15" s="662"/>
      <c r="DC15" s="662"/>
      <c r="DD15" s="668">
        <v>6758221</v>
      </c>
      <c r="DE15" s="660"/>
      <c r="DF15" s="660"/>
      <c r="DG15" s="660"/>
      <c r="DH15" s="660"/>
      <c r="DI15" s="660"/>
      <c r="DJ15" s="660"/>
      <c r="DK15" s="660"/>
      <c r="DL15" s="660"/>
      <c r="DM15" s="660"/>
      <c r="DN15" s="660"/>
      <c r="DO15" s="660"/>
      <c r="DP15" s="661"/>
      <c r="DQ15" s="668">
        <v>81898682</v>
      </c>
      <c r="DR15" s="660"/>
      <c r="DS15" s="660"/>
      <c r="DT15" s="660"/>
      <c r="DU15" s="660"/>
      <c r="DV15" s="660"/>
      <c r="DW15" s="660"/>
      <c r="DX15" s="660"/>
      <c r="DY15" s="660"/>
      <c r="DZ15" s="660"/>
      <c r="EA15" s="660"/>
      <c r="EB15" s="660"/>
      <c r="EC15" s="669"/>
    </row>
    <row r="16" spans="2:143" ht="11.25" customHeight="1">
      <c r="B16" s="656" t="s">
        <v>263</v>
      </c>
      <c r="C16" s="657"/>
      <c r="D16" s="657"/>
      <c r="E16" s="657"/>
      <c r="F16" s="657"/>
      <c r="G16" s="657"/>
      <c r="H16" s="657"/>
      <c r="I16" s="657"/>
      <c r="J16" s="657"/>
      <c r="K16" s="657"/>
      <c r="L16" s="657"/>
      <c r="M16" s="657"/>
      <c r="N16" s="657"/>
      <c r="O16" s="657"/>
      <c r="P16" s="657"/>
      <c r="Q16" s="658"/>
      <c r="R16" s="659">
        <v>5285000</v>
      </c>
      <c r="S16" s="660"/>
      <c r="T16" s="660"/>
      <c r="U16" s="660"/>
      <c r="V16" s="660"/>
      <c r="W16" s="660"/>
      <c r="X16" s="660"/>
      <c r="Y16" s="661"/>
      <c r="Z16" s="662">
        <v>0.9</v>
      </c>
      <c r="AA16" s="662"/>
      <c r="AB16" s="662"/>
      <c r="AC16" s="662"/>
      <c r="AD16" s="663">
        <v>5285000</v>
      </c>
      <c r="AE16" s="663"/>
      <c r="AF16" s="663"/>
      <c r="AG16" s="663"/>
      <c r="AH16" s="663"/>
      <c r="AI16" s="663"/>
      <c r="AJ16" s="663"/>
      <c r="AK16" s="663"/>
      <c r="AL16" s="664">
        <v>1.8</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t="s">
        <v>180</v>
      </c>
      <c r="BH16" s="660"/>
      <c r="BI16" s="660"/>
      <c r="BJ16" s="660"/>
      <c r="BK16" s="660"/>
      <c r="BL16" s="660"/>
      <c r="BM16" s="660"/>
      <c r="BN16" s="661"/>
      <c r="BO16" s="662" t="s">
        <v>234</v>
      </c>
      <c r="BP16" s="662"/>
      <c r="BQ16" s="662"/>
      <c r="BR16" s="662"/>
      <c r="BS16" s="668" t="s">
        <v>234</v>
      </c>
      <c r="BT16" s="660"/>
      <c r="BU16" s="660"/>
      <c r="BV16" s="660"/>
      <c r="BW16" s="660"/>
      <c r="BX16" s="660"/>
      <c r="BY16" s="660"/>
      <c r="BZ16" s="660"/>
      <c r="CA16" s="660"/>
      <c r="CB16" s="669"/>
      <c r="CD16" s="674" t="s">
        <v>265</v>
      </c>
      <c r="CE16" s="675"/>
      <c r="CF16" s="675"/>
      <c r="CG16" s="675"/>
      <c r="CH16" s="675"/>
      <c r="CI16" s="675"/>
      <c r="CJ16" s="675"/>
      <c r="CK16" s="675"/>
      <c r="CL16" s="675"/>
      <c r="CM16" s="675"/>
      <c r="CN16" s="675"/>
      <c r="CO16" s="675"/>
      <c r="CP16" s="675"/>
      <c r="CQ16" s="676"/>
      <c r="CR16" s="659">
        <v>492805</v>
      </c>
      <c r="CS16" s="660"/>
      <c r="CT16" s="660"/>
      <c r="CU16" s="660"/>
      <c r="CV16" s="660"/>
      <c r="CW16" s="660"/>
      <c r="CX16" s="660"/>
      <c r="CY16" s="661"/>
      <c r="CZ16" s="662">
        <v>0.1</v>
      </c>
      <c r="DA16" s="662"/>
      <c r="DB16" s="662"/>
      <c r="DC16" s="662"/>
      <c r="DD16" s="668" t="s">
        <v>180</v>
      </c>
      <c r="DE16" s="660"/>
      <c r="DF16" s="660"/>
      <c r="DG16" s="660"/>
      <c r="DH16" s="660"/>
      <c r="DI16" s="660"/>
      <c r="DJ16" s="660"/>
      <c r="DK16" s="660"/>
      <c r="DL16" s="660"/>
      <c r="DM16" s="660"/>
      <c r="DN16" s="660"/>
      <c r="DO16" s="660"/>
      <c r="DP16" s="661"/>
      <c r="DQ16" s="668" t="s">
        <v>252</v>
      </c>
      <c r="DR16" s="660"/>
      <c r="DS16" s="660"/>
      <c r="DT16" s="660"/>
      <c r="DU16" s="660"/>
      <c r="DV16" s="660"/>
      <c r="DW16" s="660"/>
      <c r="DX16" s="660"/>
      <c r="DY16" s="660"/>
      <c r="DZ16" s="660"/>
      <c r="EA16" s="660"/>
      <c r="EB16" s="660"/>
      <c r="EC16" s="669"/>
    </row>
    <row r="17" spans="2:133" ht="11.25" customHeight="1">
      <c r="B17" s="656" t="s">
        <v>266</v>
      </c>
      <c r="C17" s="657"/>
      <c r="D17" s="657"/>
      <c r="E17" s="657"/>
      <c r="F17" s="657"/>
      <c r="G17" s="657"/>
      <c r="H17" s="657"/>
      <c r="I17" s="657"/>
      <c r="J17" s="657"/>
      <c r="K17" s="657"/>
      <c r="L17" s="657"/>
      <c r="M17" s="657"/>
      <c r="N17" s="657"/>
      <c r="O17" s="657"/>
      <c r="P17" s="657"/>
      <c r="Q17" s="658"/>
      <c r="R17" s="659">
        <v>1020676</v>
      </c>
      <c r="S17" s="660"/>
      <c r="T17" s="660"/>
      <c r="U17" s="660"/>
      <c r="V17" s="660"/>
      <c r="W17" s="660"/>
      <c r="X17" s="660"/>
      <c r="Y17" s="661"/>
      <c r="Z17" s="662">
        <v>0.2</v>
      </c>
      <c r="AA17" s="662"/>
      <c r="AB17" s="662"/>
      <c r="AC17" s="662"/>
      <c r="AD17" s="663">
        <v>1020676</v>
      </c>
      <c r="AE17" s="663"/>
      <c r="AF17" s="663"/>
      <c r="AG17" s="663"/>
      <c r="AH17" s="663"/>
      <c r="AI17" s="663"/>
      <c r="AJ17" s="663"/>
      <c r="AK17" s="663"/>
      <c r="AL17" s="664">
        <v>0.3</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v>184703</v>
      </c>
      <c r="BH17" s="660"/>
      <c r="BI17" s="660"/>
      <c r="BJ17" s="660"/>
      <c r="BK17" s="660"/>
      <c r="BL17" s="660"/>
      <c r="BM17" s="660"/>
      <c r="BN17" s="661"/>
      <c r="BO17" s="662">
        <v>0.1</v>
      </c>
      <c r="BP17" s="662"/>
      <c r="BQ17" s="662"/>
      <c r="BR17" s="662"/>
      <c r="BS17" s="668" t="s">
        <v>252</v>
      </c>
      <c r="BT17" s="660"/>
      <c r="BU17" s="660"/>
      <c r="BV17" s="660"/>
      <c r="BW17" s="660"/>
      <c r="BX17" s="660"/>
      <c r="BY17" s="660"/>
      <c r="BZ17" s="660"/>
      <c r="CA17" s="660"/>
      <c r="CB17" s="669"/>
      <c r="CD17" s="674" t="s">
        <v>268</v>
      </c>
      <c r="CE17" s="675"/>
      <c r="CF17" s="675"/>
      <c r="CG17" s="675"/>
      <c r="CH17" s="675"/>
      <c r="CI17" s="675"/>
      <c r="CJ17" s="675"/>
      <c r="CK17" s="675"/>
      <c r="CL17" s="675"/>
      <c r="CM17" s="675"/>
      <c r="CN17" s="675"/>
      <c r="CO17" s="675"/>
      <c r="CP17" s="675"/>
      <c r="CQ17" s="676"/>
      <c r="CR17" s="659">
        <v>74421957</v>
      </c>
      <c r="CS17" s="660"/>
      <c r="CT17" s="660"/>
      <c r="CU17" s="660"/>
      <c r="CV17" s="660"/>
      <c r="CW17" s="660"/>
      <c r="CX17" s="660"/>
      <c r="CY17" s="661"/>
      <c r="CZ17" s="662">
        <v>12.2</v>
      </c>
      <c r="DA17" s="662"/>
      <c r="DB17" s="662"/>
      <c r="DC17" s="662"/>
      <c r="DD17" s="668" t="s">
        <v>180</v>
      </c>
      <c r="DE17" s="660"/>
      <c r="DF17" s="660"/>
      <c r="DG17" s="660"/>
      <c r="DH17" s="660"/>
      <c r="DI17" s="660"/>
      <c r="DJ17" s="660"/>
      <c r="DK17" s="660"/>
      <c r="DL17" s="660"/>
      <c r="DM17" s="660"/>
      <c r="DN17" s="660"/>
      <c r="DO17" s="660"/>
      <c r="DP17" s="661"/>
      <c r="DQ17" s="668">
        <v>67685060</v>
      </c>
      <c r="DR17" s="660"/>
      <c r="DS17" s="660"/>
      <c r="DT17" s="660"/>
      <c r="DU17" s="660"/>
      <c r="DV17" s="660"/>
      <c r="DW17" s="660"/>
      <c r="DX17" s="660"/>
      <c r="DY17" s="660"/>
      <c r="DZ17" s="660"/>
      <c r="EA17" s="660"/>
      <c r="EB17" s="660"/>
      <c r="EC17" s="669"/>
    </row>
    <row r="18" spans="2:133" ht="11.25" customHeight="1">
      <c r="B18" s="656" t="s">
        <v>269</v>
      </c>
      <c r="C18" s="657"/>
      <c r="D18" s="657"/>
      <c r="E18" s="657"/>
      <c r="F18" s="657"/>
      <c r="G18" s="657"/>
      <c r="H18" s="657"/>
      <c r="I18" s="657"/>
      <c r="J18" s="657"/>
      <c r="K18" s="657"/>
      <c r="L18" s="657"/>
      <c r="M18" s="657"/>
      <c r="N18" s="657"/>
      <c r="O18" s="657"/>
      <c r="P18" s="657"/>
      <c r="Q18" s="658"/>
      <c r="R18" s="659">
        <v>42803854</v>
      </c>
      <c r="S18" s="660"/>
      <c r="T18" s="660"/>
      <c r="U18" s="660"/>
      <c r="V18" s="660"/>
      <c r="W18" s="660"/>
      <c r="X18" s="660"/>
      <c r="Y18" s="661"/>
      <c r="Z18" s="662">
        <v>7</v>
      </c>
      <c r="AA18" s="662"/>
      <c r="AB18" s="662"/>
      <c r="AC18" s="662"/>
      <c r="AD18" s="663">
        <v>41547778</v>
      </c>
      <c r="AE18" s="663"/>
      <c r="AF18" s="663"/>
      <c r="AG18" s="663"/>
      <c r="AH18" s="663"/>
      <c r="AI18" s="663"/>
      <c r="AJ18" s="663"/>
      <c r="AK18" s="663"/>
      <c r="AL18" s="664">
        <v>14</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234</v>
      </c>
      <c r="BH18" s="660"/>
      <c r="BI18" s="660"/>
      <c r="BJ18" s="660"/>
      <c r="BK18" s="660"/>
      <c r="BL18" s="660"/>
      <c r="BM18" s="660"/>
      <c r="BN18" s="661"/>
      <c r="BO18" s="662" t="s">
        <v>234</v>
      </c>
      <c r="BP18" s="662"/>
      <c r="BQ18" s="662"/>
      <c r="BR18" s="662"/>
      <c r="BS18" s="668" t="s">
        <v>180</v>
      </c>
      <c r="BT18" s="660"/>
      <c r="BU18" s="660"/>
      <c r="BV18" s="660"/>
      <c r="BW18" s="660"/>
      <c r="BX18" s="660"/>
      <c r="BY18" s="660"/>
      <c r="BZ18" s="660"/>
      <c r="CA18" s="660"/>
      <c r="CB18" s="669"/>
      <c r="CD18" s="674" t="s">
        <v>271</v>
      </c>
      <c r="CE18" s="675"/>
      <c r="CF18" s="675"/>
      <c r="CG18" s="675"/>
      <c r="CH18" s="675"/>
      <c r="CI18" s="675"/>
      <c r="CJ18" s="675"/>
      <c r="CK18" s="675"/>
      <c r="CL18" s="675"/>
      <c r="CM18" s="675"/>
      <c r="CN18" s="675"/>
      <c r="CO18" s="675"/>
      <c r="CP18" s="675"/>
      <c r="CQ18" s="676"/>
      <c r="CR18" s="659" t="s">
        <v>252</v>
      </c>
      <c r="CS18" s="660"/>
      <c r="CT18" s="660"/>
      <c r="CU18" s="660"/>
      <c r="CV18" s="660"/>
      <c r="CW18" s="660"/>
      <c r="CX18" s="660"/>
      <c r="CY18" s="661"/>
      <c r="CZ18" s="662" t="s">
        <v>252</v>
      </c>
      <c r="DA18" s="662"/>
      <c r="DB18" s="662"/>
      <c r="DC18" s="662"/>
      <c r="DD18" s="668" t="s">
        <v>252</v>
      </c>
      <c r="DE18" s="660"/>
      <c r="DF18" s="660"/>
      <c r="DG18" s="660"/>
      <c r="DH18" s="660"/>
      <c r="DI18" s="660"/>
      <c r="DJ18" s="660"/>
      <c r="DK18" s="660"/>
      <c r="DL18" s="660"/>
      <c r="DM18" s="660"/>
      <c r="DN18" s="660"/>
      <c r="DO18" s="660"/>
      <c r="DP18" s="661"/>
      <c r="DQ18" s="668" t="s">
        <v>180</v>
      </c>
      <c r="DR18" s="660"/>
      <c r="DS18" s="660"/>
      <c r="DT18" s="660"/>
      <c r="DU18" s="660"/>
      <c r="DV18" s="660"/>
      <c r="DW18" s="660"/>
      <c r="DX18" s="660"/>
      <c r="DY18" s="660"/>
      <c r="DZ18" s="660"/>
      <c r="EA18" s="660"/>
      <c r="EB18" s="660"/>
      <c r="EC18" s="669"/>
    </row>
    <row r="19" spans="2:133" ht="11.25" customHeight="1">
      <c r="B19" s="656" t="s">
        <v>272</v>
      </c>
      <c r="C19" s="657"/>
      <c r="D19" s="657"/>
      <c r="E19" s="657"/>
      <c r="F19" s="657"/>
      <c r="G19" s="657"/>
      <c r="H19" s="657"/>
      <c r="I19" s="657"/>
      <c r="J19" s="657"/>
      <c r="K19" s="657"/>
      <c r="L19" s="657"/>
      <c r="M19" s="657"/>
      <c r="N19" s="657"/>
      <c r="O19" s="657"/>
      <c r="P19" s="657"/>
      <c r="Q19" s="658"/>
      <c r="R19" s="659">
        <v>41547778</v>
      </c>
      <c r="S19" s="660"/>
      <c r="T19" s="660"/>
      <c r="U19" s="660"/>
      <c r="V19" s="660"/>
      <c r="W19" s="660"/>
      <c r="X19" s="660"/>
      <c r="Y19" s="661"/>
      <c r="Z19" s="662">
        <v>6.8</v>
      </c>
      <c r="AA19" s="662"/>
      <c r="AB19" s="662"/>
      <c r="AC19" s="662"/>
      <c r="AD19" s="663">
        <v>41547778</v>
      </c>
      <c r="AE19" s="663"/>
      <c r="AF19" s="663"/>
      <c r="AG19" s="663"/>
      <c r="AH19" s="663"/>
      <c r="AI19" s="663"/>
      <c r="AJ19" s="663"/>
      <c r="AK19" s="663"/>
      <c r="AL19" s="664">
        <v>14</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v>22838901</v>
      </c>
      <c r="BH19" s="660"/>
      <c r="BI19" s="660"/>
      <c r="BJ19" s="660"/>
      <c r="BK19" s="660"/>
      <c r="BL19" s="660"/>
      <c r="BM19" s="660"/>
      <c r="BN19" s="661"/>
      <c r="BO19" s="662">
        <v>10.9</v>
      </c>
      <c r="BP19" s="662"/>
      <c r="BQ19" s="662"/>
      <c r="BR19" s="662"/>
      <c r="BS19" s="668" t="s">
        <v>252</v>
      </c>
      <c r="BT19" s="660"/>
      <c r="BU19" s="660"/>
      <c r="BV19" s="660"/>
      <c r="BW19" s="660"/>
      <c r="BX19" s="660"/>
      <c r="BY19" s="660"/>
      <c r="BZ19" s="660"/>
      <c r="CA19" s="660"/>
      <c r="CB19" s="669"/>
      <c r="CD19" s="674" t="s">
        <v>274</v>
      </c>
      <c r="CE19" s="675"/>
      <c r="CF19" s="675"/>
      <c r="CG19" s="675"/>
      <c r="CH19" s="675"/>
      <c r="CI19" s="675"/>
      <c r="CJ19" s="675"/>
      <c r="CK19" s="675"/>
      <c r="CL19" s="675"/>
      <c r="CM19" s="675"/>
      <c r="CN19" s="675"/>
      <c r="CO19" s="675"/>
      <c r="CP19" s="675"/>
      <c r="CQ19" s="676"/>
      <c r="CR19" s="659" t="s">
        <v>180</v>
      </c>
      <c r="CS19" s="660"/>
      <c r="CT19" s="660"/>
      <c r="CU19" s="660"/>
      <c r="CV19" s="660"/>
      <c r="CW19" s="660"/>
      <c r="CX19" s="660"/>
      <c r="CY19" s="661"/>
      <c r="CZ19" s="662" t="s">
        <v>180</v>
      </c>
      <c r="DA19" s="662"/>
      <c r="DB19" s="662"/>
      <c r="DC19" s="662"/>
      <c r="DD19" s="668" t="s">
        <v>180</v>
      </c>
      <c r="DE19" s="660"/>
      <c r="DF19" s="660"/>
      <c r="DG19" s="660"/>
      <c r="DH19" s="660"/>
      <c r="DI19" s="660"/>
      <c r="DJ19" s="660"/>
      <c r="DK19" s="660"/>
      <c r="DL19" s="660"/>
      <c r="DM19" s="660"/>
      <c r="DN19" s="660"/>
      <c r="DO19" s="660"/>
      <c r="DP19" s="661"/>
      <c r="DQ19" s="668" t="s">
        <v>252</v>
      </c>
      <c r="DR19" s="660"/>
      <c r="DS19" s="660"/>
      <c r="DT19" s="660"/>
      <c r="DU19" s="660"/>
      <c r="DV19" s="660"/>
      <c r="DW19" s="660"/>
      <c r="DX19" s="660"/>
      <c r="DY19" s="660"/>
      <c r="DZ19" s="660"/>
      <c r="EA19" s="660"/>
      <c r="EB19" s="660"/>
      <c r="EC19" s="669"/>
    </row>
    <row r="20" spans="2:133" ht="11.25" customHeight="1">
      <c r="B20" s="656" t="s">
        <v>275</v>
      </c>
      <c r="C20" s="657"/>
      <c r="D20" s="657"/>
      <c r="E20" s="657"/>
      <c r="F20" s="657"/>
      <c r="G20" s="657"/>
      <c r="H20" s="657"/>
      <c r="I20" s="657"/>
      <c r="J20" s="657"/>
      <c r="K20" s="657"/>
      <c r="L20" s="657"/>
      <c r="M20" s="657"/>
      <c r="N20" s="657"/>
      <c r="O20" s="657"/>
      <c r="P20" s="657"/>
      <c r="Q20" s="658"/>
      <c r="R20" s="659">
        <v>1255900</v>
      </c>
      <c r="S20" s="660"/>
      <c r="T20" s="660"/>
      <c r="U20" s="660"/>
      <c r="V20" s="660"/>
      <c r="W20" s="660"/>
      <c r="X20" s="660"/>
      <c r="Y20" s="661"/>
      <c r="Z20" s="662">
        <v>0.2</v>
      </c>
      <c r="AA20" s="662"/>
      <c r="AB20" s="662"/>
      <c r="AC20" s="662"/>
      <c r="AD20" s="663" t="s">
        <v>234</v>
      </c>
      <c r="AE20" s="663"/>
      <c r="AF20" s="663"/>
      <c r="AG20" s="663"/>
      <c r="AH20" s="663"/>
      <c r="AI20" s="663"/>
      <c r="AJ20" s="663"/>
      <c r="AK20" s="663"/>
      <c r="AL20" s="664" t="s">
        <v>180</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v>22838901</v>
      </c>
      <c r="BH20" s="660"/>
      <c r="BI20" s="660"/>
      <c r="BJ20" s="660"/>
      <c r="BK20" s="660"/>
      <c r="BL20" s="660"/>
      <c r="BM20" s="660"/>
      <c r="BN20" s="661"/>
      <c r="BO20" s="662">
        <v>10.9</v>
      </c>
      <c r="BP20" s="662"/>
      <c r="BQ20" s="662"/>
      <c r="BR20" s="662"/>
      <c r="BS20" s="668" t="s">
        <v>180</v>
      </c>
      <c r="BT20" s="660"/>
      <c r="BU20" s="660"/>
      <c r="BV20" s="660"/>
      <c r="BW20" s="660"/>
      <c r="BX20" s="660"/>
      <c r="BY20" s="660"/>
      <c r="BZ20" s="660"/>
      <c r="CA20" s="660"/>
      <c r="CB20" s="669"/>
      <c r="CD20" s="674" t="s">
        <v>277</v>
      </c>
      <c r="CE20" s="675"/>
      <c r="CF20" s="675"/>
      <c r="CG20" s="675"/>
      <c r="CH20" s="675"/>
      <c r="CI20" s="675"/>
      <c r="CJ20" s="675"/>
      <c r="CK20" s="675"/>
      <c r="CL20" s="675"/>
      <c r="CM20" s="675"/>
      <c r="CN20" s="675"/>
      <c r="CO20" s="675"/>
      <c r="CP20" s="675"/>
      <c r="CQ20" s="676"/>
      <c r="CR20" s="659">
        <v>607656143</v>
      </c>
      <c r="CS20" s="660"/>
      <c r="CT20" s="660"/>
      <c r="CU20" s="660"/>
      <c r="CV20" s="660"/>
      <c r="CW20" s="660"/>
      <c r="CX20" s="660"/>
      <c r="CY20" s="661"/>
      <c r="CZ20" s="662">
        <v>100</v>
      </c>
      <c r="DA20" s="662"/>
      <c r="DB20" s="662"/>
      <c r="DC20" s="662"/>
      <c r="DD20" s="668">
        <v>54962242</v>
      </c>
      <c r="DE20" s="660"/>
      <c r="DF20" s="660"/>
      <c r="DG20" s="660"/>
      <c r="DH20" s="660"/>
      <c r="DI20" s="660"/>
      <c r="DJ20" s="660"/>
      <c r="DK20" s="660"/>
      <c r="DL20" s="660"/>
      <c r="DM20" s="660"/>
      <c r="DN20" s="660"/>
      <c r="DO20" s="660"/>
      <c r="DP20" s="661"/>
      <c r="DQ20" s="668">
        <v>357918815</v>
      </c>
      <c r="DR20" s="660"/>
      <c r="DS20" s="660"/>
      <c r="DT20" s="660"/>
      <c r="DU20" s="660"/>
      <c r="DV20" s="660"/>
      <c r="DW20" s="660"/>
      <c r="DX20" s="660"/>
      <c r="DY20" s="660"/>
      <c r="DZ20" s="660"/>
      <c r="EA20" s="660"/>
      <c r="EB20" s="660"/>
      <c r="EC20" s="669"/>
    </row>
    <row r="21" spans="2:133" ht="11.25" customHeight="1">
      <c r="B21" s="656" t="s">
        <v>278</v>
      </c>
      <c r="C21" s="657"/>
      <c r="D21" s="657"/>
      <c r="E21" s="657"/>
      <c r="F21" s="657"/>
      <c r="G21" s="657"/>
      <c r="H21" s="657"/>
      <c r="I21" s="657"/>
      <c r="J21" s="657"/>
      <c r="K21" s="657"/>
      <c r="L21" s="657"/>
      <c r="M21" s="657"/>
      <c r="N21" s="657"/>
      <c r="O21" s="657"/>
      <c r="P21" s="657"/>
      <c r="Q21" s="658"/>
      <c r="R21" s="659">
        <v>176</v>
      </c>
      <c r="S21" s="660"/>
      <c r="T21" s="660"/>
      <c r="U21" s="660"/>
      <c r="V21" s="660"/>
      <c r="W21" s="660"/>
      <c r="X21" s="660"/>
      <c r="Y21" s="661"/>
      <c r="Z21" s="662">
        <v>0</v>
      </c>
      <c r="AA21" s="662"/>
      <c r="AB21" s="662"/>
      <c r="AC21" s="662"/>
      <c r="AD21" s="663" t="s">
        <v>252</v>
      </c>
      <c r="AE21" s="663"/>
      <c r="AF21" s="663"/>
      <c r="AG21" s="663"/>
      <c r="AH21" s="663"/>
      <c r="AI21" s="663"/>
      <c r="AJ21" s="663"/>
      <c r="AK21" s="663"/>
      <c r="AL21" s="664" t="s">
        <v>234</v>
      </c>
      <c r="AM21" s="665"/>
      <c r="AN21" s="665"/>
      <c r="AO21" s="666"/>
      <c r="AP21" s="677" t="s">
        <v>279</v>
      </c>
      <c r="AQ21" s="678"/>
      <c r="AR21" s="678"/>
      <c r="AS21" s="678"/>
      <c r="AT21" s="678"/>
      <c r="AU21" s="678"/>
      <c r="AV21" s="678"/>
      <c r="AW21" s="678"/>
      <c r="AX21" s="678"/>
      <c r="AY21" s="678"/>
      <c r="AZ21" s="678"/>
      <c r="BA21" s="678"/>
      <c r="BB21" s="678"/>
      <c r="BC21" s="678"/>
      <c r="BD21" s="678"/>
      <c r="BE21" s="678"/>
      <c r="BF21" s="679"/>
      <c r="BG21" s="659">
        <v>71702</v>
      </c>
      <c r="BH21" s="660"/>
      <c r="BI21" s="660"/>
      <c r="BJ21" s="660"/>
      <c r="BK21" s="660"/>
      <c r="BL21" s="660"/>
      <c r="BM21" s="660"/>
      <c r="BN21" s="661"/>
      <c r="BO21" s="662">
        <v>0</v>
      </c>
      <c r="BP21" s="662"/>
      <c r="BQ21" s="662"/>
      <c r="BR21" s="662"/>
      <c r="BS21" s="668" t="s">
        <v>252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280</v>
      </c>
      <c r="C22" s="657"/>
      <c r="D22" s="657"/>
      <c r="E22" s="657"/>
      <c r="F22" s="657"/>
      <c r="G22" s="657"/>
      <c r="H22" s="657"/>
      <c r="I22" s="657"/>
      <c r="J22" s="657"/>
      <c r="K22" s="657"/>
      <c r="L22" s="657"/>
      <c r="M22" s="657"/>
      <c r="N22" s="657"/>
      <c r="O22" s="657"/>
      <c r="P22" s="657"/>
      <c r="Q22" s="658"/>
      <c r="R22" s="659">
        <v>311641819</v>
      </c>
      <c r="S22" s="660"/>
      <c r="T22" s="660"/>
      <c r="U22" s="660"/>
      <c r="V22" s="660"/>
      <c r="W22" s="660"/>
      <c r="X22" s="660"/>
      <c r="Y22" s="661"/>
      <c r="Z22" s="662">
        <v>51</v>
      </c>
      <c r="AA22" s="662"/>
      <c r="AB22" s="662"/>
      <c r="AC22" s="662"/>
      <c r="AD22" s="663">
        <v>294189045</v>
      </c>
      <c r="AE22" s="663"/>
      <c r="AF22" s="663"/>
      <c r="AG22" s="663"/>
      <c r="AH22" s="663"/>
      <c r="AI22" s="663"/>
      <c r="AJ22" s="663"/>
      <c r="AK22" s="663"/>
      <c r="AL22" s="664">
        <v>99.5</v>
      </c>
      <c r="AM22" s="665"/>
      <c r="AN22" s="665"/>
      <c r="AO22" s="666"/>
      <c r="AP22" s="677" t="s">
        <v>281</v>
      </c>
      <c r="AQ22" s="678"/>
      <c r="AR22" s="678"/>
      <c r="AS22" s="678"/>
      <c r="AT22" s="678"/>
      <c r="AU22" s="678"/>
      <c r="AV22" s="678"/>
      <c r="AW22" s="678"/>
      <c r="AX22" s="678"/>
      <c r="AY22" s="678"/>
      <c r="AZ22" s="678"/>
      <c r="BA22" s="678"/>
      <c r="BB22" s="678"/>
      <c r="BC22" s="678"/>
      <c r="BD22" s="678"/>
      <c r="BE22" s="678"/>
      <c r="BF22" s="679"/>
      <c r="BG22" s="659">
        <v>6570501</v>
      </c>
      <c r="BH22" s="660"/>
      <c r="BI22" s="660"/>
      <c r="BJ22" s="660"/>
      <c r="BK22" s="660"/>
      <c r="BL22" s="660"/>
      <c r="BM22" s="660"/>
      <c r="BN22" s="661"/>
      <c r="BO22" s="662">
        <v>3.1</v>
      </c>
      <c r="BP22" s="662"/>
      <c r="BQ22" s="662"/>
      <c r="BR22" s="662"/>
      <c r="BS22" s="668" t="s">
        <v>252</v>
      </c>
      <c r="BT22" s="660"/>
      <c r="BU22" s="660"/>
      <c r="BV22" s="660"/>
      <c r="BW22" s="660"/>
      <c r="BX22" s="660"/>
      <c r="BY22" s="660"/>
      <c r="BZ22" s="660"/>
      <c r="CA22" s="660"/>
      <c r="CB22" s="669"/>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283</v>
      </c>
      <c r="C23" s="657"/>
      <c r="D23" s="657"/>
      <c r="E23" s="657"/>
      <c r="F23" s="657"/>
      <c r="G23" s="657"/>
      <c r="H23" s="657"/>
      <c r="I23" s="657"/>
      <c r="J23" s="657"/>
      <c r="K23" s="657"/>
      <c r="L23" s="657"/>
      <c r="M23" s="657"/>
      <c r="N23" s="657"/>
      <c r="O23" s="657"/>
      <c r="P23" s="657"/>
      <c r="Q23" s="658"/>
      <c r="R23" s="659">
        <v>343906</v>
      </c>
      <c r="S23" s="660"/>
      <c r="T23" s="660"/>
      <c r="U23" s="660"/>
      <c r="V23" s="660"/>
      <c r="W23" s="660"/>
      <c r="X23" s="660"/>
      <c r="Y23" s="661"/>
      <c r="Z23" s="662">
        <v>0.1</v>
      </c>
      <c r="AA23" s="662"/>
      <c r="AB23" s="662"/>
      <c r="AC23" s="662"/>
      <c r="AD23" s="663">
        <v>343906</v>
      </c>
      <c r="AE23" s="663"/>
      <c r="AF23" s="663"/>
      <c r="AG23" s="663"/>
      <c r="AH23" s="663"/>
      <c r="AI23" s="663"/>
      <c r="AJ23" s="663"/>
      <c r="AK23" s="663"/>
      <c r="AL23" s="664">
        <v>0.1</v>
      </c>
      <c r="AM23" s="665"/>
      <c r="AN23" s="665"/>
      <c r="AO23" s="666"/>
      <c r="AP23" s="677" t="s">
        <v>284</v>
      </c>
      <c r="AQ23" s="678"/>
      <c r="AR23" s="678"/>
      <c r="AS23" s="678"/>
      <c r="AT23" s="678"/>
      <c r="AU23" s="678"/>
      <c r="AV23" s="678"/>
      <c r="AW23" s="678"/>
      <c r="AX23" s="678"/>
      <c r="AY23" s="678"/>
      <c r="AZ23" s="678"/>
      <c r="BA23" s="678"/>
      <c r="BB23" s="678"/>
      <c r="BC23" s="678"/>
      <c r="BD23" s="678"/>
      <c r="BE23" s="678"/>
      <c r="BF23" s="679"/>
      <c r="BG23" s="659">
        <v>16196698</v>
      </c>
      <c r="BH23" s="660"/>
      <c r="BI23" s="660"/>
      <c r="BJ23" s="660"/>
      <c r="BK23" s="660"/>
      <c r="BL23" s="660"/>
      <c r="BM23" s="660"/>
      <c r="BN23" s="661"/>
      <c r="BO23" s="662">
        <v>7.7</v>
      </c>
      <c r="BP23" s="662"/>
      <c r="BQ23" s="662"/>
      <c r="BR23" s="662"/>
      <c r="BS23" s="668" t="s">
        <v>234</v>
      </c>
      <c r="BT23" s="660"/>
      <c r="BU23" s="660"/>
      <c r="BV23" s="660"/>
      <c r="BW23" s="660"/>
      <c r="BX23" s="660"/>
      <c r="BY23" s="660"/>
      <c r="BZ23" s="660"/>
      <c r="CA23" s="660"/>
      <c r="CB23" s="669"/>
      <c r="CD23" s="641" t="s">
        <v>222</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9" t="s">
        <v>288</v>
      </c>
      <c r="DM23" s="690"/>
      <c r="DN23" s="690"/>
      <c r="DO23" s="690"/>
      <c r="DP23" s="690"/>
      <c r="DQ23" s="690"/>
      <c r="DR23" s="690"/>
      <c r="DS23" s="690"/>
      <c r="DT23" s="690"/>
      <c r="DU23" s="690"/>
      <c r="DV23" s="691"/>
      <c r="DW23" s="641" t="s">
        <v>289</v>
      </c>
      <c r="DX23" s="642"/>
      <c r="DY23" s="642"/>
      <c r="DZ23" s="642"/>
      <c r="EA23" s="642"/>
      <c r="EB23" s="642"/>
      <c r="EC23" s="643"/>
    </row>
    <row r="24" spans="2:133" ht="11.25" customHeight="1">
      <c r="B24" s="656" t="s">
        <v>290</v>
      </c>
      <c r="C24" s="657"/>
      <c r="D24" s="657"/>
      <c r="E24" s="657"/>
      <c r="F24" s="657"/>
      <c r="G24" s="657"/>
      <c r="H24" s="657"/>
      <c r="I24" s="657"/>
      <c r="J24" s="657"/>
      <c r="K24" s="657"/>
      <c r="L24" s="657"/>
      <c r="M24" s="657"/>
      <c r="N24" s="657"/>
      <c r="O24" s="657"/>
      <c r="P24" s="657"/>
      <c r="Q24" s="658"/>
      <c r="R24" s="659">
        <v>5171269</v>
      </c>
      <c r="S24" s="660"/>
      <c r="T24" s="660"/>
      <c r="U24" s="660"/>
      <c r="V24" s="660"/>
      <c r="W24" s="660"/>
      <c r="X24" s="660"/>
      <c r="Y24" s="661"/>
      <c r="Z24" s="662">
        <v>0.8</v>
      </c>
      <c r="AA24" s="662"/>
      <c r="AB24" s="662"/>
      <c r="AC24" s="662"/>
      <c r="AD24" s="663" t="s">
        <v>234</v>
      </c>
      <c r="AE24" s="663"/>
      <c r="AF24" s="663"/>
      <c r="AG24" s="663"/>
      <c r="AH24" s="663"/>
      <c r="AI24" s="663"/>
      <c r="AJ24" s="663"/>
      <c r="AK24" s="663"/>
      <c r="AL24" s="664" t="s">
        <v>180</v>
      </c>
      <c r="AM24" s="665"/>
      <c r="AN24" s="665"/>
      <c r="AO24" s="666"/>
      <c r="AP24" s="677" t="s">
        <v>291</v>
      </c>
      <c r="AQ24" s="678"/>
      <c r="AR24" s="678"/>
      <c r="AS24" s="678"/>
      <c r="AT24" s="678"/>
      <c r="AU24" s="678"/>
      <c r="AV24" s="678"/>
      <c r="AW24" s="678"/>
      <c r="AX24" s="678"/>
      <c r="AY24" s="678"/>
      <c r="AZ24" s="678"/>
      <c r="BA24" s="678"/>
      <c r="BB24" s="678"/>
      <c r="BC24" s="678"/>
      <c r="BD24" s="678"/>
      <c r="BE24" s="678"/>
      <c r="BF24" s="679"/>
      <c r="BG24" s="659" t="s">
        <v>234</v>
      </c>
      <c r="BH24" s="660"/>
      <c r="BI24" s="660"/>
      <c r="BJ24" s="660"/>
      <c r="BK24" s="660"/>
      <c r="BL24" s="660"/>
      <c r="BM24" s="660"/>
      <c r="BN24" s="661"/>
      <c r="BO24" s="662" t="s">
        <v>180</v>
      </c>
      <c r="BP24" s="662"/>
      <c r="BQ24" s="662"/>
      <c r="BR24" s="662"/>
      <c r="BS24" s="668" t="s">
        <v>180</v>
      </c>
      <c r="BT24" s="660"/>
      <c r="BU24" s="660"/>
      <c r="BV24" s="660"/>
      <c r="BW24" s="660"/>
      <c r="BX24" s="660"/>
      <c r="BY24" s="660"/>
      <c r="BZ24" s="660"/>
      <c r="CA24" s="660"/>
      <c r="CB24" s="669"/>
      <c r="CD24" s="670" t="s">
        <v>292</v>
      </c>
      <c r="CE24" s="671"/>
      <c r="CF24" s="671"/>
      <c r="CG24" s="671"/>
      <c r="CH24" s="671"/>
      <c r="CI24" s="671"/>
      <c r="CJ24" s="671"/>
      <c r="CK24" s="671"/>
      <c r="CL24" s="671"/>
      <c r="CM24" s="671"/>
      <c r="CN24" s="671"/>
      <c r="CO24" s="671"/>
      <c r="CP24" s="671"/>
      <c r="CQ24" s="672"/>
      <c r="CR24" s="648">
        <v>368870000</v>
      </c>
      <c r="CS24" s="649"/>
      <c r="CT24" s="649"/>
      <c r="CU24" s="649"/>
      <c r="CV24" s="649"/>
      <c r="CW24" s="649"/>
      <c r="CX24" s="649"/>
      <c r="CY24" s="650"/>
      <c r="CZ24" s="653">
        <v>60.7</v>
      </c>
      <c r="DA24" s="654"/>
      <c r="DB24" s="654"/>
      <c r="DC24" s="673"/>
      <c r="DD24" s="692">
        <v>224344564</v>
      </c>
      <c r="DE24" s="649"/>
      <c r="DF24" s="649"/>
      <c r="DG24" s="649"/>
      <c r="DH24" s="649"/>
      <c r="DI24" s="649"/>
      <c r="DJ24" s="649"/>
      <c r="DK24" s="650"/>
      <c r="DL24" s="692">
        <v>223137479</v>
      </c>
      <c r="DM24" s="649"/>
      <c r="DN24" s="649"/>
      <c r="DO24" s="649"/>
      <c r="DP24" s="649"/>
      <c r="DQ24" s="649"/>
      <c r="DR24" s="649"/>
      <c r="DS24" s="649"/>
      <c r="DT24" s="649"/>
      <c r="DU24" s="649"/>
      <c r="DV24" s="650"/>
      <c r="DW24" s="653">
        <v>66.900000000000006</v>
      </c>
      <c r="DX24" s="654"/>
      <c r="DY24" s="654"/>
      <c r="DZ24" s="654"/>
      <c r="EA24" s="654"/>
      <c r="EB24" s="654"/>
      <c r="EC24" s="655"/>
    </row>
    <row r="25" spans="2:133" ht="11.25" customHeight="1">
      <c r="B25" s="656" t="s">
        <v>293</v>
      </c>
      <c r="C25" s="657"/>
      <c r="D25" s="657"/>
      <c r="E25" s="657"/>
      <c r="F25" s="657"/>
      <c r="G25" s="657"/>
      <c r="H25" s="657"/>
      <c r="I25" s="657"/>
      <c r="J25" s="657"/>
      <c r="K25" s="657"/>
      <c r="L25" s="657"/>
      <c r="M25" s="657"/>
      <c r="N25" s="657"/>
      <c r="O25" s="657"/>
      <c r="P25" s="657"/>
      <c r="Q25" s="658"/>
      <c r="R25" s="659">
        <v>9343285</v>
      </c>
      <c r="S25" s="660"/>
      <c r="T25" s="660"/>
      <c r="U25" s="660"/>
      <c r="V25" s="660"/>
      <c r="W25" s="660"/>
      <c r="X25" s="660"/>
      <c r="Y25" s="661"/>
      <c r="Z25" s="662">
        <v>1.5</v>
      </c>
      <c r="AA25" s="662"/>
      <c r="AB25" s="662"/>
      <c r="AC25" s="662"/>
      <c r="AD25" s="663">
        <v>984092</v>
      </c>
      <c r="AE25" s="663"/>
      <c r="AF25" s="663"/>
      <c r="AG25" s="663"/>
      <c r="AH25" s="663"/>
      <c r="AI25" s="663"/>
      <c r="AJ25" s="663"/>
      <c r="AK25" s="663"/>
      <c r="AL25" s="664">
        <v>0.3</v>
      </c>
      <c r="AM25" s="665"/>
      <c r="AN25" s="665"/>
      <c r="AO25" s="666"/>
      <c r="AP25" s="677" t="s">
        <v>294</v>
      </c>
      <c r="AQ25" s="678"/>
      <c r="AR25" s="678"/>
      <c r="AS25" s="678"/>
      <c r="AT25" s="678"/>
      <c r="AU25" s="678"/>
      <c r="AV25" s="678"/>
      <c r="AW25" s="678"/>
      <c r="AX25" s="678"/>
      <c r="AY25" s="678"/>
      <c r="AZ25" s="678"/>
      <c r="BA25" s="678"/>
      <c r="BB25" s="678"/>
      <c r="BC25" s="678"/>
      <c r="BD25" s="678"/>
      <c r="BE25" s="678"/>
      <c r="BF25" s="679"/>
      <c r="BG25" s="659" t="s">
        <v>180</v>
      </c>
      <c r="BH25" s="660"/>
      <c r="BI25" s="660"/>
      <c r="BJ25" s="660"/>
      <c r="BK25" s="660"/>
      <c r="BL25" s="660"/>
      <c r="BM25" s="660"/>
      <c r="BN25" s="661"/>
      <c r="BO25" s="662" t="s">
        <v>234</v>
      </c>
      <c r="BP25" s="662"/>
      <c r="BQ25" s="662"/>
      <c r="BR25" s="662"/>
      <c r="BS25" s="668" t="s">
        <v>180</v>
      </c>
      <c r="BT25" s="660"/>
      <c r="BU25" s="660"/>
      <c r="BV25" s="660"/>
      <c r="BW25" s="660"/>
      <c r="BX25" s="660"/>
      <c r="BY25" s="660"/>
      <c r="BZ25" s="660"/>
      <c r="CA25" s="660"/>
      <c r="CB25" s="669"/>
      <c r="CD25" s="674" t="s">
        <v>295</v>
      </c>
      <c r="CE25" s="675"/>
      <c r="CF25" s="675"/>
      <c r="CG25" s="675"/>
      <c r="CH25" s="675"/>
      <c r="CI25" s="675"/>
      <c r="CJ25" s="675"/>
      <c r="CK25" s="675"/>
      <c r="CL25" s="675"/>
      <c r="CM25" s="675"/>
      <c r="CN25" s="675"/>
      <c r="CO25" s="675"/>
      <c r="CP25" s="675"/>
      <c r="CQ25" s="676"/>
      <c r="CR25" s="659">
        <v>135335327</v>
      </c>
      <c r="CS25" s="695"/>
      <c r="CT25" s="695"/>
      <c r="CU25" s="695"/>
      <c r="CV25" s="695"/>
      <c r="CW25" s="695"/>
      <c r="CX25" s="695"/>
      <c r="CY25" s="696"/>
      <c r="CZ25" s="664">
        <v>22.3</v>
      </c>
      <c r="DA25" s="693"/>
      <c r="DB25" s="693"/>
      <c r="DC25" s="697"/>
      <c r="DD25" s="668">
        <v>113513816</v>
      </c>
      <c r="DE25" s="695"/>
      <c r="DF25" s="695"/>
      <c r="DG25" s="695"/>
      <c r="DH25" s="695"/>
      <c r="DI25" s="695"/>
      <c r="DJ25" s="695"/>
      <c r="DK25" s="696"/>
      <c r="DL25" s="668">
        <v>112349038</v>
      </c>
      <c r="DM25" s="695"/>
      <c r="DN25" s="695"/>
      <c r="DO25" s="695"/>
      <c r="DP25" s="695"/>
      <c r="DQ25" s="695"/>
      <c r="DR25" s="695"/>
      <c r="DS25" s="695"/>
      <c r="DT25" s="695"/>
      <c r="DU25" s="695"/>
      <c r="DV25" s="696"/>
      <c r="DW25" s="664">
        <v>33.700000000000003</v>
      </c>
      <c r="DX25" s="693"/>
      <c r="DY25" s="693"/>
      <c r="DZ25" s="693"/>
      <c r="EA25" s="693"/>
      <c r="EB25" s="693"/>
      <c r="EC25" s="694"/>
    </row>
    <row r="26" spans="2:133" ht="11.25" customHeight="1">
      <c r="B26" s="656" t="s">
        <v>296</v>
      </c>
      <c r="C26" s="657"/>
      <c r="D26" s="657"/>
      <c r="E26" s="657"/>
      <c r="F26" s="657"/>
      <c r="G26" s="657"/>
      <c r="H26" s="657"/>
      <c r="I26" s="657"/>
      <c r="J26" s="657"/>
      <c r="K26" s="657"/>
      <c r="L26" s="657"/>
      <c r="M26" s="657"/>
      <c r="N26" s="657"/>
      <c r="O26" s="657"/>
      <c r="P26" s="657"/>
      <c r="Q26" s="658"/>
      <c r="R26" s="659">
        <v>3510605</v>
      </c>
      <c r="S26" s="660"/>
      <c r="T26" s="660"/>
      <c r="U26" s="660"/>
      <c r="V26" s="660"/>
      <c r="W26" s="660"/>
      <c r="X26" s="660"/>
      <c r="Y26" s="661"/>
      <c r="Z26" s="662">
        <v>0.6</v>
      </c>
      <c r="AA26" s="662"/>
      <c r="AB26" s="662"/>
      <c r="AC26" s="662"/>
      <c r="AD26" s="663">
        <v>1238</v>
      </c>
      <c r="AE26" s="663"/>
      <c r="AF26" s="663"/>
      <c r="AG26" s="663"/>
      <c r="AH26" s="663"/>
      <c r="AI26" s="663"/>
      <c r="AJ26" s="663"/>
      <c r="AK26" s="663"/>
      <c r="AL26" s="664">
        <v>0</v>
      </c>
      <c r="AM26" s="665"/>
      <c r="AN26" s="665"/>
      <c r="AO26" s="666"/>
      <c r="AP26" s="677" t="s">
        <v>297</v>
      </c>
      <c r="AQ26" s="698"/>
      <c r="AR26" s="698"/>
      <c r="AS26" s="698"/>
      <c r="AT26" s="698"/>
      <c r="AU26" s="698"/>
      <c r="AV26" s="698"/>
      <c r="AW26" s="698"/>
      <c r="AX26" s="698"/>
      <c r="AY26" s="698"/>
      <c r="AZ26" s="698"/>
      <c r="BA26" s="698"/>
      <c r="BB26" s="698"/>
      <c r="BC26" s="698"/>
      <c r="BD26" s="698"/>
      <c r="BE26" s="698"/>
      <c r="BF26" s="679"/>
      <c r="BG26" s="659" t="s">
        <v>252</v>
      </c>
      <c r="BH26" s="660"/>
      <c r="BI26" s="660"/>
      <c r="BJ26" s="660"/>
      <c r="BK26" s="660"/>
      <c r="BL26" s="660"/>
      <c r="BM26" s="660"/>
      <c r="BN26" s="661"/>
      <c r="BO26" s="662" t="s">
        <v>252</v>
      </c>
      <c r="BP26" s="662"/>
      <c r="BQ26" s="662"/>
      <c r="BR26" s="662"/>
      <c r="BS26" s="668" t="s">
        <v>180</v>
      </c>
      <c r="BT26" s="660"/>
      <c r="BU26" s="660"/>
      <c r="BV26" s="660"/>
      <c r="BW26" s="660"/>
      <c r="BX26" s="660"/>
      <c r="BY26" s="660"/>
      <c r="BZ26" s="660"/>
      <c r="CA26" s="660"/>
      <c r="CB26" s="669"/>
      <c r="CD26" s="674" t="s">
        <v>298</v>
      </c>
      <c r="CE26" s="675"/>
      <c r="CF26" s="675"/>
      <c r="CG26" s="675"/>
      <c r="CH26" s="675"/>
      <c r="CI26" s="675"/>
      <c r="CJ26" s="675"/>
      <c r="CK26" s="675"/>
      <c r="CL26" s="675"/>
      <c r="CM26" s="675"/>
      <c r="CN26" s="675"/>
      <c r="CO26" s="675"/>
      <c r="CP26" s="675"/>
      <c r="CQ26" s="676"/>
      <c r="CR26" s="659">
        <v>91926309</v>
      </c>
      <c r="CS26" s="660"/>
      <c r="CT26" s="660"/>
      <c r="CU26" s="660"/>
      <c r="CV26" s="660"/>
      <c r="CW26" s="660"/>
      <c r="CX26" s="660"/>
      <c r="CY26" s="661"/>
      <c r="CZ26" s="664">
        <v>15.1</v>
      </c>
      <c r="DA26" s="693"/>
      <c r="DB26" s="693"/>
      <c r="DC26" s="697"/>
      <c r="DD26" s="668">
        <v>73335557</v>
      </c>
      <c r="DE26" s="660"/>
      <c r="DF26" s="660"/>
      <c r="DG26" s="660"/>
      <c r="DH26" s="660"/>
      <c r="DI26" s="660"/>
      <c r="DJ26" s="660"/>
      <c r="DK26" s="661"/>
      <c r="DL26" s="668" t="s">
        <v>252</v>
      </c>
      <c r="DM26" s="660"/>
      <c r="DN26" s="660"/>
      <c r="DO26" s="660"/>
      <c r="DP26" s="660"/>
      <c r="DQ26" s="660"/>
      <c r="DR26" s="660"/>
      <c r="DS26" s="660"/>
      <c r="DT26" s="660"/>
      <c r="DU26" s="660"/>
      <c r="DV26" s="661"/>
      <c r="DW26" s="664" t="s">
        <v>234</v>
      </c>
      <c r="DX26" s="693"/>
      <c r="DY26" s="693"/>
      <c r="DZ26" s="693"/>
      <c r="EA26" s="693"/>
      <c r="EB26" s="693"/>
      <c r="EC26" s="694"/>
    </row>
    <row r="27" spans="2:133" ht="11.25" customHeight="1">
      <c r="B27" s="656" t="s">
        <v>299</v>
      </c>
      <c r="C27" s="657"/>
      <c r="D27" s="657"/>
      <c r="E27" s="657"/>
      <c r="F27" s="657"/>
      <c r="G27" s="657"/>
      <c r="H27" s="657"/>
      <c r="I27" s="657"/>
      <c r="J27" s="657"/>
      <c r="K27" s="657"/>
      <c r="L27" s="657"/>
      <c r="M27" s="657"/>
      <c r="N27" s="657"/>
      <c r="O27" s="657"/>
      <c r="P27" s="657"/>
      <c r="Q27" s="658"/>
      <c r="R27" s="659">
        <v>127977889</v>
      </c>
      <c r="S27" s="660"/>
      <c r="T27" s="660"/>
      <c r="U27" s="660"/>
      <c r="V27" s="660"/>
      <c r="W27" s="660"/>
      <c r="X27" s="660"/>
      <c r="Y27" s="661"/>
      <c r="Z27" s="662">
        <v>20.9</v>
      </c>
      <c r="AA27" s="662"/>
      <c r="AB27" s="662"/>
      <c r="AC27" s="662"/>
      <c r="AD27" s="663" t="s">
        <v>252</v>
      </c>
      <c r="AE27" s="663"/>
      <c r="AF27" s="663"/>
      <c r="AG27" s="663"/>
      <c r="AH27" s="663"/>
      <c r="AI27" s="663"/>
      <c r="AJ27" s="663"/>
      <c r="AK27" s="663"/>
      <c r="AL27" s="664" t="s">
        <v>234</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209762026</v>
      </c>
      <c r="BH27" s="660"/>
      <c r="BI27" s="660"/>
      <c r="BJ27" s="660"/>
      <c r="BK27" s="660"/>
      <c r="BL27" s="660"/>
      <c r="BM27" s="660"/>
      <c r="BN27" s="661"/>
      <c r="BO27" s="662">
        <v>100</v>
      </c>
      <c r="BP27" s="662"/>
      <c r="BQ27" s="662"/>
      <c r="BR27" s="662"/>
      <c r="BS27" s="668">
        <v>3366178</v>
      </c>
      <c r="BT27" s="660"/>
      <c r="BU27" s="660"/>
      <c r="BV27" s="660"/>
      <c r="BW27" s="660"/>
      <c r="BX27" s="660"/>
      <c r="BY27" s="660"/>
      <c r="BZ27" s="660"/>
      <c r="CA27" s="660"/>
      <c r="CB27" s="669"/>
      <c r="CD27" s="674" t="s">
        <v>301</v>
      </c>
      <c r="CE27" s="675"/>
      <c r="CF27" s="675"/>
      <c r="CG27" s="675"/>
      <c r="CH27" s="675"/>
      <c r="CI27" s="675"/>
      <c r="CJ27" s="675"/>
      <c r="CK27" s="675"/>
      <c r="CL27" s="675"/>
      <c r="CM27" s="675"/>
      <c r="CN27" s="675"/>
      <c r="CO27" s="675"/>
      <c r="CP27" s="675"/>
      <c r="CQ27" s="676"/>
      <c r="CR27" s="659">
        <v>159335570</v>
      </c>
      <c r="CS27" s="695"/>
      <c r="CT27" s="695"/>
      <c r="CU27" s="695"/>
      <c r="CV27" s="695"/>
      <c r="CW27" s="695"/>
      <c r="CX27" s="695"/>
      <c r="CY27" s="696"/>
      <c r="CZ27" s="664">
        <v>26.2</v>
      </c>
      <c r="DA27" s="693"/>
      <c r="DB27" s="693"/>
      <c r="DC27" s="697"/>
      <c r="DD27" s="668">
        <v>43368542</v>
      </c>
      <c r="DE27" s="695"/>
      <c r="DF27" s="695"/>
      <c r="DG27" s="695"/>
      <c r="DH27" s="695"/>
      <c r="DI27" s="695"/>
      <c r="DJ27" s="695"/>
      <c r="DK27" s="696"/>
      <c r="DL27" s="668">
        <v>43344798</v>
      </c>
      <c r="DM27" s="695"/>
      <c r="DN27" s="695"/>
      <c r="DO27" s="695"/>
      <c r="DP27" s="695"/>
      <c r="DQ27" s="695"/>
      <c r="DR27" s="695"/>
      <c r="DS27" s="695"/>
      <c r="DT27" s="695"/>
      <c r="DU27" s="695"/>
      <c r="DV27" s="696"/>
      <c r="DW27" s="664">
        <v>13</v>
      </c>
      <c r="DX27" s="693"/>
      <c r="DY27" s="693"/>
      <c r="DZ27" s="693"/>
      <c r="EA27" s="693"/>
      <c r="EB27" s="693"/>
      <c r="EC27" s="694"/>
    </row>
    <row r="28" spans="2:133" ht="11.25" customHeight="1">
      <c r="B28" s="701" t="s">
        <v>302</v>
      </c>
      <c r="C28" s="702"/>
      <c r="D28" s="702"/>
      <c r="E28" s="702"/>
      <c r="F28" s="702"/>
      <c r="G28" s="702"/>
      <c r="H28" s="702"/>
      <c r="I28" s="702"/>
      <c r="J28" s="702"/>
      <c r="K28" s="702"/>
      <c r="L28" s="702"/>
      <c r="M28" s="702"/>
      <c r="N28" s="702"/>
      <c r="O28" s="702"/>
      <c r="P28" s="702"/>
      <c r="Q28" s="703"/>
      <c r="R28" s="659">
        <v>29658</v>
      </c>
      <c r="S28" s="660"/>
      <c r="T28" s="660"/>
      <c r="U28" s="660"/>
      <c r="V28" s="660"/>
      <c r="W28" s="660"/>
      <c r="X28" s="660"/>
      <c r="Y28" s="661"/>
      <c r="Z28" s="662">
        <v>0</v>
      </c>
      <c r="AA28" s="662"/>
      <c r="AB28" s="662"/>
      <c r="AC28" s="662"/>
      <c r="AD28" s="663">
        <v>29658</v>
      </c>
      <c r="AE28" s="663"/>
      <c r="AF28" s="663"/>
      <c r="AG28" s="663"/>
      <c r="AH28" s="663"/>
      <c r="AI28" s="663"/>
      <c r="AJ28" s="663"/>
      <c r="AK28" s="663"/>
      <c r="AL28" s="664">
        <v>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303</v>
      </c>
      <c r="CE28" s="675"/>
      <c r="CF28" s="675"/>
      <c r="CG28" s="675"/>
      <c r="CH28" s="675"/>
      <c r="CI28" s="675"/>
      <c r="CJ28" s="675"/>
      <c r="CK28" s="675"/>
      <c r="CL28" s="675"/>
      <c r="CM28" s="675"/>
      <c r="CN28" s="675"/>
      <c r="CO28" s="675"/>
      <c r="CP28" s="675"/>
      <c r="CQ28" s="676"/>
      <c r="CR28" s="659">
        <v>74199103</v>
      </c>
      <c r="CS28" s="660"/>
      <c r="CT28" s="660"/>
      <c r="CU28" s="660"/>
      <c r="CV28" s="660"/>
      <c r="CW28" s="660"/>
      <c r="CX28" s="660"/>
      <c r="CY28" s="661"/>
      <c r="CZ28" s="664">
        <v>12.2</v>
      </c>
      <c r="DA28" s="693"/>
      <c r="DB28" s="693"/>
      <c r="DC28" s="697"/>
      <c r="DD28" s="668">
        <v>67462206</v>
      </c>
      <c r="DE28" s="660"/>
      <c r="DF28" s="660"/>
      <c r="DG28" s="660"/>
      <c r="DH28" s="660"/>
      <c r="DI28" s="660"/>
      <c r="DJ28" s="660"/>
      <c r="DK28" s="661"/>
      <c r="DL28" s="668">
        <v>67443643</v>
      </c>
      <c r="DM28" s="660"/>
      <c r="DN28" s="660"/>
      <c r="DO28" s="660"/>
      <c r="DP28" s="660"/>
      <c r="DQ28" s="660"/>
      <c r="DR28" s="660"/>
      <c r="DS28" s="660"/>
      <c r="DT28" s="660"/>
      <c r="DU28" s="660"/>
      <c r="DV28" s="661"/>
      <c r="DW28" s="664">
        <v>20.2</v>
      </c>
      <c r="DX28" s="693"/>
      <c r="DY28" s="693"/>
      <c r="DZ28" s="693"/>
      <c r="EA28" s="693"/>
      <c r="EB28" s="693"/>
      <c r="EC28" s="694"/>
    </row>
    <row r="29" spans="2:133" ht="11.25" customHeight="1">
      <c r="B29" s="656" t="s">
        <v>304</v>
      </c>
      <c r="C29" s="657"/>
      <c r="D29" s="657"/>
      <c r="E29" s="657"/>
      <c r="F29" s="657"/>
      <c r="G29" s="657"/>
      <c r="H29" s="657"/>
      <c r="I29" s="657"/>
      <c r="J29" s="657"/>
      <c r="K29" s="657"/>
      <c r="L29" s="657"/>
      <c r="M29" s="657"/>
      <c r="N29" s="657"/>
      <c r="O29" s="657"/>
      <c r="P29" s="657"/>
      <c r="Q29" s="658"/>
      <c r="R29" s="659">
        <v>26303402</v>
      </c>
      <c r="S29" s="660"/>
      <c r="T29" s="660"/>
      <c r="U29" s="660"/>
      <c r="V29" s="660"/>
      <c r="W29" s="660"/>
      <c r="X29" s="660"/>
      <c r="Y29" s="661"/>
      <c r="Z29" s="662">
        <v>4.3</v>
      </c>
      <c r="AA29" s="662"/>
      <c r="AB29" s="662"/>
      <c r="AC29" s="662"/>
      <c r="AD29" s="663" t="s">
        <v>252</v>
      </c>
      <c r="AE29" s="663"/>
      <c r="AF29" s="663"/>
      <c r="AG29" s="663"/>
      <c r="AH29" s="663"/>
      <c r="AI29" s="663"/>
      <c r="AJ29" s="663"/>
      <c r="AK29" s="663"/>
      <c r="AL29" s="664" t="s">
        <v>234</v>
      </c>
      <c r="AM29" s="665"/>
      <c r="AN29" s="665"/>
      <c r="AO29" s="666"/>
      <c r="AP29" s="638" t="s">
        <v>222</v>
      </c>
      <c r="AQ29" s="639"/>
      <c r="AR29" s="639"/>
      <c r="AS29" s="639"/>
      <c r="AT29" s="639"/>
      <c r="AU29" s="639"/>
      <c r="AV29" s="639"/>
      <c r="AW29" s="639"/>
      <c r="AX29" s="639"/>
      <c r="AY29" s="639"/>
      <c r="AZ29" s="639"/>
      <c r="BA29" s="639"/>
      <c r="BB29" s="639"/>
      <c r="BC29" s="639"/>
      <c r="BD29" s="639"/>
      <c r="BE29" s="639"/>
      <c r="BF29" s="640"/>
      <c r="BG29" s="638" t="s">
        <v>305</v>
      </c>
      <c r="BH29" s="699"/>
      <c r="BI29" s="699"/>
      <c r="BJ29" s="699"/>
      <c r="BK29" s="699"/>
      <c r="BL29" s="699"/>
      <c r="BM29" s="699"/>
      <c r="BN29" s="699"/>
      <c r="BO29" s="699"/>
      <c r="BP29" s="699"/>
      <c r="BQ29" s="700"/>
      <c r="BR29" s="638" t="s">
        <v>306</v>
      </c>
      <c r="BS29" s="699"/>
      <c r="BT29" s="699"/>
      <c r="BU29" s="699"/>
      <c r="BV29" s="699"/>
      <c r="BW29" s="699"/>
      <c r="BX29" s="699"/>
      <c r="BY29" s="699"/>
      <c r="BZ29" s="699"/>
      <c r="CA29" s="699"/>
      <c r="CB29" s="700"/>
      <c r="CD29" s="722" t="s">
        <v>307</v>
      </c>
      <c r="CE29" s="723"/>
      <c r="CF29" s="674" t="s">
        <v>308</v>
      </c>
      <c r="CG29" s="675"/>
      <c r="CH29" s="675"/>
      <c r="CI29" s="675"/>
      <c r="CJ29" s="675"/>
      <c r="CK29" s="675"/>
      <c r="CL29" s="675"/>
      <c r="CM29" s="675"/>
      <c r="CN29" s="675"/>
      <c r="CO29" s="675"/>
      <c r="CP29" s="675"/>
      <c r="CQ29" s="676"/>
      <c r="CR29" s="659">
        <v>74189586</v>
      </c>
      <c r="CS29" s="695"/>
      <c r="CT29" s="695"/>
      <c r="CU29" s="695"/>
      <c r="CV29" s="695"/>
      <c r="CW29" s="695"/>
      <c r="CX29" s="695"/>
      <c r="CY29" s="696"/>
      <c r="CZ29" s="664">
        <v>12.2</v>
      </c>
      <c r="DA29" s="693"/>
      <c r="DB29" s="693"/>
      <c r="DC29" s="697"/>
      <c r="DD29" s="668">
        <v>67452689</v>
      </c>
      <c r="DE29" s="695"/>
      <c r="DF29" s="695"/>
      <c r="DG29" s="695"/>
      <c r="DH29" s="695"/>
      <c r="DI29" s="695"/>
      <c r="DJ29" s="695"/>
      <c r="DK29" s="696"/>
      <c r="DL29" s="668">
        <v>67434126</v>
      </c>
      <c r="DM29" s="695"/>
      <c r="DN29" s="695"/>
      <c r="DO29" s="695"/>
      <c r="DP29" s="695"/>
      <c r="DQ29" s="695"/>
      <c r="DR29" s="695"/>
      <c r="DS29" s="695"/>
      <c r="DT29" s="695"/>
      <c r="DU29" s="695"/>
      <c r="DV29" s="696"/>
      <c r="DW29" s="664">
        <v>20.2</v>
      </c>
      <c r="DX29" s="693"/>
      <c r="DY29" s="693"/>
      <c r="DZ29" s="693"/>
      <c r="EA29" s="693"/>
      <c r="EB29" s="693"/>
      <c r="EC29" s="694"/>
    </row>
    <row r="30" spans="2:133" ht="11.25" customHeight="1">
      <c r="B30" s="656" t="s">
        <v>309</v>
      </c>
      <c r="C30" s="657"/>
      <c r="D30" s="657"/>
      <c r="E30" s="657"/>
      <c r="F30" s="657"/>
      <c r="G30" s="657"/>
      <c r="H30" s="657"/>
      <c r="I30" s="657"/>
      <c r="J30" s="657"/>
      <c r="K30" s="657"/>
      <c r="L30" s="657"/>
      <c r="M30" s="657"/>
      <c r="N30" s="657"/>
      <c r="O30" s="657"/>
      <c r="P30" s="657"/>
      <c r="Q30" s="658"/>
      <c r="R30" s="659">
        <v>1750199</v>
      </c>
      <c r="S30" s="660"/>
      <c r="T30" s="660"/>
      <c r="U30" s="660"/>
      <c r="V30" s="660"/>
      <c r="W30" s="660"/>
      <c r="X30" s="660"/>
      <c r="Y30" s="661"/>
      <c r="Z30" s="662">
        <v>0.3</v>
      </c>
      <c r="AA30" s="662"/>
      <c r="AB30" s="662"/>
      <c r="AC30" s="662"/>
      <c r="AD30" s="663">
        <v>176777</v>
      </c>
      <c r="AE30" s="663"/>
      <c r="AF30" s="663"/>
      <c r="AG30" s="663"/>
      <c r="AH30" s="663"/>
      <c r="AI30" s="663"/>
      <c r="AJ30" s="663"/>
      <c r="AK30" s="663"/>
      <c r="AL30" s="664">
        <v>0.1</v>
      </c>
      <c r="AM30" s="665"/>
      <c r="AN30" s="665"/>
      <c r="AO30" s="666"/>
      <c r="AP30" s="707" t="s">
        <v>310</v>
      </c>
      <c r="AQ30" s="708"/>
      <c r="AR30" s="708"/>
      <c r="AS30" s="708"/>
      <c r="AT30" s="713" t="s">
        <v>311</v>
      </c>
      <c r="AU30" s="210"/>
      <c r="AV30" s="210"/>
      <c r="AW30" s="210"/>
      <c r="AX30" s="645" t="s">
        <v>183</v>
      </c>
      <c r="AY30" s="646"/>
      <c r="AZ30" s="646"/>
      <c r="BA30" s="646"/>
      <c r="BB30" s="646"/>
      <c r="BC30" s="646"/>
      <c r="BD30" s="646"/>
      <c r="BE30" s="646"/>
      <c r="BF30" s="647"/>
      <c r="BG30" s="719">
        <v>99.3</v>
      </c>
      <c r="BH30" s="720"/>
      <c r="BI30" s="720"/>
      <c r="BJ30" s="720"/>
      <c r="BK30" s="720"/>
      <c r="BL30" s="720"/>
      <c r="BM30" s="654">
        <v>96.8</v>
      </c>
      <c r="BN30" s="720"/>
      <c r="BO30" s="720"/>
      <c r="BP30" s="720"/>
      <c r="BQ30" s="721"/>
      <c r="BR30" s="719">
        <v>99.3</v>
      </c>
      <c r="BS30" s="720"/>
      <c r="BT30" s="720"/>
      <c r="BU30" s="720"/>
      <c r="BV30" s="720"/>
      <c r="BW30" s="720"/>
      <c r="BX30" s="654">
        <v>96.5</v>
      </c>
      <c r="BY30" s="720"/>
      <c r="BZ30" s="720"/>
      <c r="CA30" s="720"/>
      <c r="CB30" s="721"/>
      <c r="CD30" s="724"/>
      <c r="CE30" s="725"/>
      <c r="CF30" s="674" t="s">
        <v>312</v>
      </c>
      <c r="CG30" s="675"/>
      <c r="CH30" s="675"/>
      <c r="CI30" s="675"/>
      <c r="CJ30" s="675"/>
      <c r="CK30" s="675"/>
      <c r="CL30" s="675"/>
      <c r="CM30" s="675"/>
      <c r="CN30" s="675"/>
      <c r="CO30" s="675"/>
      <c r="CP30" s="675"/>
      <c r="CQ30" s="676"/>
      <c r="CR30" s="659">
        <v>63886924</v>
      </c>
      <c r="CS30" s="660"/>
      <c r="CT30" s="660"/>
      <c r="CU30" s="660"/>
      <c r="CV30" s="660"/>
      <c r="CW30" s="660"/>
      <c r="CX30" s="660"/>
      <c r="CY30" s="661"/>
      <c r="CZ30" s="664">
        <v>10.5</v>
      </c>
      <c r="DA30" s="693"/>
      <c r="DB30" s="693"/>
      <c r="DC30" s="697"/>
      <c r="DD30" s="668">
        <v>58968752</v>
      </c>
      <c r="DE30" s="660"/>
      <c r="DF30" s="660"/>
      <c r="DG30" s="660"/>
      <c r="DH30" s="660"/>
      <c r="DI30" s="660"/>
      <c r="DJ30" s="660"/>
      <c r="DK30" s="661"/>
      <c r="DL30" s="668">
        <v>58952830</v>
      </c>
      <c r="DM30" s="660"/>
      <c r="DN30" s="660"/>
      <c r="DO30" s="660"/>
      <c r="DP30" s="660"/>
      <c r="DQ30" s="660"/>
      <c r="DR30" s="660"/>
      <c r="DS30" s="660"/>
      <c r="DT30" s="660"/>
      <c r="DU30" s="660"/>
      <c r="DV30" s="661"/>
      <c r="DW30" s="664">
        <v>17.7</v>
      </c>
      <c r="DX30" s="693"/>
      <c r="DY30" s="693"/>
      <c r="DZ30" s="693"/>
      <c r="EA30" s="693"/>
      <c r="EB30" s="693"/>
      <c r="EC30" s="694"/>
    </row>
    <row r="31" spans="2:133" ht="11.25" customHeight="1">
      <c r="B31" s="656" t="s">
        <v>313</v>
      </c>
      <c r="C31" s="657"/>
      <c r="D31" s="657"/>
      <c r="E31" s="657"/>
      <c r="F31" s="657"/>
      <c r="G31" s="657"/>
      <c r="H31" s="657"/>
      <c r="I31" s="657"/>
      <c r="J31" s="657"/>
      <c r="K31" s="657"/>
      <c r="L31" s="657"/>
      <c r="M31" s="657"/>
      <c r="N31" s="657"/>
      <c r="O31" s="657"/>
      <c r="P31" s="657"/>
      <c r="Q31" s="658"/>
      <c r="R31" s="659">
        <v>106091</v>
      </c>
      <c r="S31" s="660"/>
      <c r="T31" s="660"/>
      <c r="U31" s="660"/>
      <c r="V31" s="660"/>
      <c r="W31" s="660"/>
      <c r="X31" s="660"/>
      <c r="Y31" s="661"/>
      <c r="Z31" s="662">
        <v>0</v>
      </c>
      <c r="AA31" s="662"/>
      <c r="AB31" s="662"/>
      <c r="AC31" s="662"/>
      <c r="AD31" s="663" t="s">
        <v>252</v>
      </c>
      <c r="AE31" s="663"/>
      <c r="AF31" s="663"/>
      <c r="AG31" s="663"/>
      <c r="AH31" s="663"/>
      <c r="AI31" s="663"/>
      <c r="AJ31" s="663"/>
      <c r="AK31" s="663"/>
      <c r="AL31" s="664" t="s">
        <v>252</v>
      </c>
      <c r="AM31" s="665"/>
      <c r="AN31" s="665"/>
      <c r="AO31" s="666"/>
      <c r="AP31" s="709"/>
      <c r="AQ31" s="710"/>
      <c r="AR31" s="710"/>
      <c r="AS31" s="710"/>
      <c r="AT31" s="714"/>
      <c r="AU31" s="209" t="s">
        <v>314</v>
      </c>
      <c r="AV31" s="209"/>
      <c r="AW31" s="209"/>
      <c r="AX31" s="656" t="s">
        <v>315</v>
      </c>
      <c r="AY31" s="657"/>
      <c r="AZ31" s="657"/>
      <c r="BA31" s="657"/>
      <c r="BB31" s="657"/>
      <c r="BC31" s="657"/>
      <c r="BD31" s="657"/>
      <c r="BE31" s="657"/>
      <c r="BF31" s="658"/>
      <c r="BG31" s="716">
        <v>99.1</v>
      </c>
      <c r="BH31" s="695"/>
      <c r="BI31" s="695"/>
      <c r="BJ31" s="695"/>
      <c r="BK31" s="695"/>
      <c r="BL31" s="695"/>
      <c r="BM31" s="665">
        <v>97</v>
      </c>
      <c r="BN31" s="717"/>
      <c r="BO31" s="717"/>
      <c r="BP31" s="717"/>
      <c r="BQ31" s="718"/>
      <c r="BR31" s="716">
        <v>99.1</v>
      </c>
      <c r="BS31" s="695"/>
      <c r="BT31" s="695"/>
      <c r="BU31" s="695"/>
      <c r="BV31" s="695"/>
      <c r="BW31" s="695"/>
      <c r="BX31" s="665">
        <v>96.7</v>
      </c>
      <c r="BY31" s="717"/>
      <c r="BZ31" s="717"/>
      <c r="CA31" s="717"/>
      <c r="CB31" s="718"/>
      <c r="CD31" s="724"/>
      <c r="CE31" s="725"/>
      <c r="CF31" s="674" t="s">
        <v>316</v>
      </c>
      <c r="CG31" s="675"/>
      <c r="CH31" s="675"/>
      <c r="CI31" s="675"/>
      <c r="CJ31" s="675"/>
      <c r="CK31" s="675"/>
      <c r="CL31" s="675"/>
      <c r="CM31" s="675"/>
      <c r="CN31" s="675"/>
      <c r="CO31" s="675"/>
      <c r="CP31" s="675"/>
      <c r="CQ31" s="676"/>
      <c r="CR31" s="659">
        <v>10302662</v>
      </c>
      <c r="CS31" s="695"/>
      <c r="CT31" s="695"/>
      <c r="CU31" s="695"/>
      <c r="CV31" s="695"/>
      <c r="CW31" s="695"/>
      <c r="CX31" s="695"/>
      <c r="CY31" s="696"/>
      <c r="CZ31" s="664">
        <v>1.7</v>
      </c>
      <c r="DA31" s="693"/>
      <c r="DB31" s="693"/>
      <c r="DC31" s="697"/>
      <c r="DD31" s="668">
        <v>8483937</v>
      </c>
      <c r="DE31" s="695"/>
      <c r="DF31" s="695"/>
      <c r="DG31" s="695"/>
      <c r="DH31" s="695"/>
      <c r="DI31" s="695"/>
      <c r="DJ31" s="695"/>
      <c r="DK31" s="696"/>
      <c r="DL31" s="668">
        <v>8481296</v>
      </c>
      <c r="DM31" s="695"/>
      <c r="DN31" s="695"/>
      <c r="DO31" s="695"/>
      <c r="DP31" s="695"/>
      <c r="DQ31" s="695"/>
      <c r="DR31" s="695"/>
      <c r="DS31" s="695"/>
      <c r="DT31" s="695"/>
      <c r="DU31" s="695"/>
      <c r="DV31" s="696"/>
      <c r="DW31" s="664">
        <v>2.5</v>
      </c>
      <c r="DX31" s="693"/>
      <c r="DY31" s="693"/>
      <c r="DZ31" s="693"/>
      <c r="EA31" s="693"/>
      <c r="EB31" s="693"/>
      <c r="EC31" s="694"/>
    </row>
    <row r="32" spans="2:133" ht="11.25" customHeight="1">
      <c r="B32" s="656" t="s">
        <v>317</v>
      </c>
      <c r="C32" s="657"/>
      <c r="D32" s="657"/>
      <c r="E32" s="657"/>
      <c r="F32" s="657"/>
      <c r="G32" s="657"/>
      <c r="H32" s="657"/>
      <c r="I32" s="657"/>
      <c r="J32" s="657"/>
      <c r="K32" s="657"/>
      <c r="L32" s="657"/>
      <c r="M32" s="657"/>
      <c r="N32" s="657"/>
      <c r="O32" s="657"/>
      <c r="P32" s="657"/>
      <c r="Q32" s="658"/>
      <c r="R32" s="659">
        <v>3705751</v>
      </c>
      <c r="S32" s="660"/>
      <c r="T32" s="660"/>
      <c r="U32" s="660"/>
      <c r="V32" s="660"/>
      <c r="W32" s="660"/>
      <c r="X32" s="660"/>
      <c r="Y32" s="661"/>
      <c r="Z32" s="662">
        <v>0.6</v>
      </c>
      <c r="AA32" s="662"/>
      <c r="AB32" s="662"/>
      <c r="AC32" s="662"/>
      <c r="AD32" s="663" t="s">
        <v>234</v>
      </c>
      <c r="AE32" s="663"/>
      <c r="AF32" s="663"/>
      <c r="AG32" s="663"/>
      <c r="AH32" s="663"/>
      <c r="AI32" s="663"/>
      <c r="AJ32" s="663"/>
      <c r="AK32" s="663"/>
      <c r="AL32" s="664" t="s">
        <v>252</v>
      </c>
      <c r="AM32" s="665"/>
      <c r="AN32" s="665"/>
      <c r="AO32" s="666"/>
      <c r="AP32" s="711"/>
      <c r="AQ32" s="712"/>
      <c r="AR32" s="712"/>
      <c r="AS32" s="712"/>
      <c r="AT32" s="715"/>
      <c r="AU32" s="211"/>
      <c r="AV32" s="211"/>
      <c r="AW32" s="211"/>
      <c r="AX32" s="704" t="s">
        <v>318</v>
      </c>
      <c r="AY32" s="705"/>
      <c r="AZ32" s="705"/>
      <c r="BA32" s="705"/>
      <c r="BB32" s="705"/>
      <c r="BC32" s="705"/>
      <c r="BD32" s="705"/>
      <c r="BE32" s="705"/>
      <c r="BF32" s="706"/>
      <c r="BG32" s="728">
        <v>99.5</v>
      </c>
      <c r="BH32" s="729"/>
      <c r="BI32" s="729"/>
      <c r="BJ32" s="729"/>
      <c r="BK32" s="729"/>
      <c r="BL32" s="729"/>
      <c r="BM32" s="730">
        <v>98.5</v>
      </c>
      <c r="BN32" s="729"/>
      <c r="BO32" s="729"/>
      <c r="BP32" s="729"/>
      <c r="BQ32" s="731"/>
      <c r="BR32" s="728">
        <v>99.4</v>
      </c>
      <c r="BS32" s="729"/>
      <c r="BT32" s="729"/>
      <c r="BU32" s="729"/>
      <c r="BV32" s="729"/>
      <c r="BW32" s="729"/>
      <c r="BX32" s="730">
        <v>98.3</v>
      </c>
      <c r="BY32" s="729"/>
      <c r="BZ32" s="729"/>
      <c r="CA32" s="729"/>
      <c r="CB32" s="731"/>
      <c r="CD32" s="726"/>
      <c r="CE32" s="727"/>
      <c r="CF32" s="674" t="s">
        <v>319</v>
      </c>
      <c r="CG32" s="675"/>
      <c r="CH32" s="675"/>
      <c r="CI32" s="675"/>
      <c r="CJ32" s="675"/>
      <c r="CK32" s="675"/>
      <c r="CL32" s="675"/>
      <c r="CM32" s="675"/>
      <c r="CN32" s="675"/>
      <c r="CO32" s="675"/>
      <c r="CP32" s="675"/>
      <c r="CQ32" s="676"/>
      <c r="CR32" s="659">
        <v>9517</v>
      </c>
      <c r="CS32" s="660"/>
      <c r="CT32" s="660"/>
      <c r="CU32" s="660"/>
      <c r="CV32" s="660"/>
      <c r="CW32" s="660"/>
      <c r="CX32" s="660"/>
      <c r="CY32" s="661"/>
      <c r="CZ32" s="664">
        <v>0</v>
      </c>
      <c r="DA32" s="693"/>
      <c r="DB32" s="693"/>
      <c r="DC32" s="697"/>
      <c r="DD32" s="668">
        <v>9517</v>
      </c>
      <c r="DE32" s="660"/>
      <c r="DF32" s="660"/>
      <c r="DG32" s="660"/>
      <c r="DH32" s="660"/>
      <c r="DI32" s="660"/>
      <c r="DJ32" s="660"/>
      <c r="DK32" s="661"/>
      <c r="DL32" s="668">
        <v>9517</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320</v>
      </c>
      <c r="C33" s="657"/>
      <c r="D33" s="657"/>
      <c r="E33" s="657"/>
      <c r="F33" s="657"/>
      <c r="G33" s="657"/>
      <c r="H33" s="657"/>
      <c r="I33" s="657"/>
      <c r="J33" s="657"/>
      <c r="K33" s="657"/>
      <c r="L33" s="657"/>
      <c r="M33" s="657"/>
      <c r="N33" s="657"/>
      <c r="O33" s="657"/>
      <c r="P33" s="657"/>
      <c r="Q33" s="658"/>
      <c r="R33" s="659">
        <v>4333056</v>
      </c>
      <c r="S33" s="660"/>
      <c r="T33" s="660"/>
      <c r="U33" s="660"/>
      <c r="V33" s="660"/>
      <c r="W33" s="660"/>
      <c r="X33" s="660"/>
      <c r="Y33" s="661"/>
      <c r="Z33" s="662">
        <v>0.7</v>
      </c>
      <c r="AA33" s="662"/>
      <c r="AB33" s="662"/>
      <c r="AC33" s="662"/>
      <c r="AD33" s="663" t="s">
        <v>252</v>
      </c>
      <c r="AE33" s="663"/>
      <c r="AF33" s="663"/>
      <c r="AG33" s="663"/>
      <c r="AH33" s="663"/>
      <c r="AI33" s="663"/>
      <c r="AJ33" s="663"/>
      <c r="AK33" s="663"/>
      <c r="AL33" s="664" t="s">
        <v>252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321</v>
      </c>
      <c r="CE33" s="675"/>
      <c r="CF33" s="675"/>
      <c r="CG33" s="675"/>
      <c r="CH33" s="675"/>
      <c r="CI33" s="675"/>
      <c r="CJ33" s="675"/>
      <c r="CK33" s="675"/>
      <c r="CL33" s="675"/>
      <c r="CM33" s="675"/>
      <c r="CN33" s="675"/>
      <c r="CO33" s="675"/>
      <c r="CP33" s="675"/>
      <c r="CQ33" s="676"/>
      <c r="CR33" s="659">
        <v>183331096</v>
      </c>
      <c r="CS33" s="695"/>
      <c r="CT33" s="695"/>
      <c r="CU33" s="695"/>
      <c r="CV33" s="695"/>
      <c r="CW33" s="695"/>
      <c r="CX33" s="695"/>
      <c r="CY33" s="696"/>
      <c r="CZ33" s="664">
        <v>30.2</v>
      </c>
      <c r="DA33" s="693"/>
      <c r="DB33" s="693"/>
      <c r="DC33" s="697"/>
      <c r="DD33" s="668">
        <v>127002488</v>
      </c>
      <c r="DE33" s="695"/>
      <c r="DF33" s="695"/>
      <c r="DG33" s="695"/>
      <c r="DH33" s="695"/>
      <c r="DI33" s="695"/>
      <c r="DJ33" s="695"/>
      <c r="DK33" s="696"/>
      <c r="DL33" s="668">
        <v>104369180</v>
      </c>
      <c r="DM33" s="695"/>
      <c r="DN33" s="695"/>
      <c r="DO33" s="695"/>
      <c r="DP33" s="695"/>
      <c r="DQ33" s="695"/>
      <c r="DR33" s="695"/>
      <c r="DS33" s="695"/>
      <c r="DT33" s="695"/>
      <c r="DU33" s="695"/>
      <c r="DV33" s="696"/>
      <c r="DW33" s="664">
        <v>31.3</v>
      </c>
      <c r="DX33" s="693"/>
      <c r="DY33" s="693"/>
      <c r="DZ33" s="693"/>
      <c r="EA33" s="693"/>
      <c r="EB33" s="693"/>
      <c r="EC33" s="694"/>
    </row>
    <row r="34" spans="2:133" ht="11.25" customHeight="1">
      <c r="B34" s="656" t="s">
        <v>322</v>
      </c>
      <c r="C34" s="657"/>
      <c r="D34" s="657"/>
      <c r="E34" s="657"/>
      <c r="F34" s="657"/>
      <c r="G34" s="657"/>
      <c r="H34" s="657"/>
      <c r="I34" s="657"/>
      <c r="J34" s="657"/>
      <c r="K34" s="657"/>
      <c r="L34" s="657"/>
      <c r="M34" s="657"/>
      <c r="N34" s="657"/>
      <c r="O34" s="657"/>
      <c r="P34" s="657"/>
      <c r="Q34" s="658"/>
      <c r="R34" s="659">
        <v>40785294</v>
      </c>
      <c r="S34" s="660"/>
      <c r="T34" s="660"/>
      <c r="U34" s="660"/>
      <c r="V34" s="660"/>
      <c r="W34" s="660"/>
      <c r="X34" s="660"/>
      <c r="Y34" s="661"/>
      <c r="Z34" s="662">
        <v>6.7</v>
      </c>
      <c r="AA34" s="662"/>
      <c r="AB34" s="662"/>
      <c r="AC34" s="662"/>
      <c r="AD34" s="663">
        <v>82514</v>
      </c>
      <c r="AE34" s="663"/>
      <c r="AF34" s="663"/>
      <c r="AG34" s="663"/>
      <c r="AH34" s="663"/>
      <c r="AI34" s="663"/>
      <c r="AJ34" s="663"/>
      <c r="AK34" s="663"/>
      <c r="AL34" s="664">
        <v>0</v>
      </c>
      <c r="AM34" s="665"/>
      <c r="AN34" s="665"/>
      <c r="AO34" s="666"/>
      <c r="AP34" s="214"/>
      <c r="AQ34" s="638" t="s">
        <v>323</v>
      </c>
      <c r="AR34" s="639"/>
      <c r="AS34" s="639"/>
      <c r="AT34" s="639"/>
      <c r="AU34" s="639"/>
      <c r="AV34" s="639"/>
      <c r="AW34" s="639"/>
      <c r="AX34" s="639"/>
      <c r="AY34" s="639"/>
      <c r="AZ34" s="639"/>
      <c r="BA34" s="639"/>
      <c r="BB34" s="639"/>
      <c r="BC34" s="639"/>
      <c r="BD34" s="639"/>
      <c r="BE34" s="639"/>
      <c r="BF34" s="640"/>
      <c r="BG34" s="638" t="s">
        <v>324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325</v>
      </c>
      <c r="CE34" s="675"/>
      <c r="CF34" s="675"/>
      <c r="CG34" s="675"/>
      <c r="CH34" s="675"/>
      <c r="CI34" s="675"/>
      <c r="CJ34" s="675"/>
      <c r="CK34" s="675"/>
      <c r="CL34" s="675"/>
      <c r="CM34" s="675"/>
      <c r="CN34" s="675"/>
      <c r="CO34" s="675"/>
      <c r="CP34" s="675"/>
      <c r="CQ34" s="676"/>
      <c r="CR34" s="659">
        <v>60574557</v>
      </c>
      <c r="CS34" s="660"/>
      <c r="CT34" s="660"/>
      <c r="CU34" s="660"/>
      <c r="CV34" s="660"/>
      <c r="CW34" s="660"/>
      <c r="CX34" s="660"/>
      <c r="CY34" s="661"/>
      <c r="CZ34" s="664">
        <v>10</v>
      </c>
      <c r="DA34" s="693"/>
      <c r="DB34" s="693"/>
      <c r="DC34" s="697"/>
      <c r="DD34" s="668">
        <v>48272251</v>
      </c>
      <c r="DE34" s="660"/>
      <c r="DF34" s="660"/>
      <c r="DG34" s="660"/>
      <c r="DH34" s="660"/>
      <c r="DI34" s="660"/>
      <c r="DJ34" s="660"/>
      <c r="DK34" s="661"/>
      <c r="DL34" s="668">
        <v>47167380</v>
      </c>
      <c r="DM34" s="660"/>
      <c r="DN34" s="660"/>
      <c r="DO34" s="660"/>
      <c r="DP34" s="660"/>
      <c r="DQ34" s="660"/>
      <c r="DR34" s="660"/>
      <c r="DS34" s="660"/>
      <c r="DT34" s="660"/>
      <c r="DU34" s="660"/>
      <c r="DV34" s="661"/>
      <c r="DW34" s="664">
        <v>14.1</v>
      </c>
      <c r="DX34" s="693"/>
      <c r="DY34" s="693"/>
      <c r="DZ34" s="693"/>
      <c r="EA34" s="693"/>
      <c r="EB34" s="693"/>
      <c r="EC34" s="694"/>
    </row>
    <row r="35" spans="2:133" ht="11.25" customHeight="1">
      <c r="B35" s="656" t="s">
        <v>326</v>
      </c>
      <c r="C35" s="657"/>
      <c r="D35" s="657"/>
      <c r="E35" s="657"/>
      <c r="F35" s="657"/>
      <c r="G35" s="657"/>
      <c r="H35" s="657"/>
      <c r="I35" s="657"/>
      <c r="J35" s="657"/>
      <c r="K35" s="657"/>
      <c r="L35" s="657"/>
      <c r="M35" s="657"/>
      <c r="N35" s="657"/>
      <c r="O35" s="657"/>
      <c r="P35" s="657"/>
      <c r="Q35" s="658"/>
      <c r="R35" s="659">
        <v>76535600</v>
      </c>
      <c r="S35" s="660"/>
      <c r="T35" s="660"/>
      <c r="U35" s="660"/>
      <c r="V35" s="660"/>
      <c r="W35" s="660"/>
      <c r="X35" s="660"/>
      <c r="Y35" s="661"/>
      <c r="Z35" s="662">
        <v>12.5</v>
      </c>
      <c r="AA35" s="662"/>
      <c r="AB35" s="662"/>
      <c r="AC35" s="662"/>
      <c r="AD35" s="663" t="s">
        <v>234</v>
      </c>
      <c r="AE35" s="663"/>
      <c r="AF35" s="663"/>
      <c r="AG35" s="663"/>
      <c r="AH35" s="663"/>
      <c r="AI35" s="663"/>
      <c r="AJ35" s="663"/>
      <c r="AK35" s="663"/>
      <c r="AL35" s="664" t="s">
        <v>252</v>
      </c>
      <c r="AM35" s="665"/>
      <c r="AN35" s="665"/>
      <c r="AO35" s="666"/>
      <c r="AP35" s="214"/>
      <c r="AQ35" s="732" t="s">
        <v>327</v>
      </c>
      <c r="AR35" s="733"/>
      <c r="AS35" s="733"/>
      <c r="AT35" s="733"/>
      <c r="AU35" s="733"/>
      <c r="AV35" s="733"/>
      <c r="AW35" s="733"/>
      <c r="AX35" s="733"/>
      <c r="AY35" s="734"/>
      <c r="AZ35" s="648">
        <v>63215425</v>
      </c>
      <c r="BA35" s="649"/>
      <c r="BB35" s="649"/>
      <c r="BC35" s="649"/>
      <c r="BD35" s="649"/>
      <c r="BE35" s="649"/>
      <c r="BF35" s="735"/>
      <c r="BG35" s="670" t="s">
        <v>328</v>
      </c>
      <c r="BH35" s="671"/>
      <c r="BI35" s="671"/>
      <c r="BJ35" s="671"/>
      <c r="BK35" s="671"/>
      <c r="BL35" s="671"/>
      <c r="BM35" s="671"/>
      <c r="BN35" s="671"/>
      <c r="BO35" s="671"/>
      <c r="BP35" s="671"/>
      <c r="BQ35" s="671"/>
      <c r="BR35" s="671"/>
      <c r="BS35" s="671"/>
      <c r="BT35" s="671"/>
      <c r="BU35" s="672"/>
      <c r="BV35" s="648" t="s">
        <v>252</v>
      </c>
      <c r="BW35" s="649"/>
      <c r="BX35" s="649"/>
      <c r="BY35" s="649"/>
      <c r="BZ35" s="649"/>
      <c r="CA35" s="649"/>
      <c r="CB35" s="735"/>
      <c r="CD35" s="674" t="s">
        <v>329</v>
      </c>
      <c r="CE35" s="675"/>
      <c r="CF35" s="675"/>
      <c r="CG35" s="675"/>
      <c r="CH35" s="675"/>
      <c r="CI35" s="675"/>
      <c r="CJ35" s="675"/>
      <c r="CK35" s="675"/>
      <c r="CL35" s="675"/>
      <c r="CM35" s="675"/>
      <c r="CN35" s="675"/>
      <c r="CO35" s="675"/>
      <c r="CP35" s="675"/>
      <c r="CQ35" s="676"/>
      <c r="CR35" s="659">
        <v>3551759</v>
      </c>
      <c r="CS35" s="695"/>
      <c r="CT35" s="695"/>
      <c r="CU35" s="695"/>
      <c r="CV35" s="695"/>
      <c r="CW35" s="695"/>
      <c r="CX35" s="695"/>
      <c r="CY35" s="696"/>
      <c r="CZ35" s="664">
        <v>0.6</v>
      </c>
      <c r="DA35" s="693"/>
      <c r="DB35" s="693"/>
      <c r="DC35" s="697"/>
      <c r="DD35" s="668">
        <v>2907543</v>
      </c>
      <c r="DE35" s="695"/>
      <c r="DF35" s="695"/>
      <c r="DG35" s="695"/>
      <c r="DH35" s="695"/>
      <c r="DI35" s="695"/>
      <c r="DJ35" s="695"/>
      <c r="DK35" s="696"/>
      <c r="DL35" s="668">
        <v>2863875</v>
      </c>
      <c r="DM35" s="695"/>
      <c r="DN35" s="695"/>
      <c r="DO35" s="695"/>
      <c r="DP35" s="695"/>
      <c r="DQ35" s="695"/>
      <c r="DR35" s="695"/>
      <c r="DS35" s="695"/>
      <c r="DT35" s="695"/>
      <c r="DU35" s="695"/>
      <c r="DV35" s="696"/>
      <c r="DW35" s="664">
        <v>0.9</v>
      </c>
      <c r="DX35" s="693"/>
      <c r="DY35" s="693"/>
      <c r="DZ35" s="693"/>
      <c r="EA35" s="693"/>
      <c r="EB35" s="693"/>
      <c r="EC35" s="694"/>
    </row>
    <row r="36" spans="2:133" ht="11.25" customHeight="1">
      <c r="B36" s="656" t="s">
        <v>330</v>
      </c>
      <c r="C36" s="657"/>
      <c r="D36" s="657"/>
      <c r="E36" s="657"/>
      <c r="F36" s="657"/>
      <c r="G36" s="657"/>
      <c r="H36" s="657"/>
      <c r="I36" s="657"/>
      <c r="J36" s="657"/>
      <c r="K36" s="657"/>
      <c r="L36" s="657"/>
      <c r="M36" s="657"/>
      <c r="N36" s="657"/>
      <c r="O36" s="657"/>
      <c r="P36" s="657"/>
      <c r="Q36" s="658"/>
      <c r="R36" s="659">
        <v>2750000</v>
      </c>
      <c r="S36" s="660"/>
      <c r="T36" s="660"/>
      <c r="U36" s="660"/>
      <c r="V36" s="660"/>
      <c r="W36" s="660"/>
      <c r="X36" s="660"/>
      <c r="Y36" s="661"/>
      <c r="Z36" s="662">
        <v>0.4</v>
      </c>
      <c r="AA36" s="662"/>
      <c r="AB36" s="662"/>
      <c r="AC36" s="662"/>
      <c r="AD36" s="663" t="s">
        <v>234</v>
      </c>
      <c r="AE36" s="663"/>
      <c r="AF36" s="663"/>
      <c r="AG36" s="663"/>
      <c r="AH36" s="663"/>
      <c r="AI36" s="663"/>
      <c r="AJ36" s="663"/>
      <c r="AK36" s="663"/>
      <c r="AL36" s="664" t="s">
        <v>180</v>
      </c>
      <c r="AM36" s="665"/>
      <c r="AN36" s="665"/>
      <c r="AO36" s="666"/>
      <c r="AQ36" s="736" t="s">
        <v>331</v>
      </c>
      <c r="AR36" s="737"/>
      <c r="AS36" s="737"/>
      <c r="AT36" s="737"/>
      <c r="AU36" s="737"/>
      <c r="AV36" s="737"/>
      <c r="AW36" s="737"/>
      <c r="AX36" s="737"/>
      <c r="AY36" s="738"/>
      <c r="AZ36" s="659">
        <v>22523450</v>
      </c>
      <c r="BA36" s="660"/>
      <c r="BB36" s="660"/>
      <c r="BC36" s="660"/>
      <c r="BD36" s="695"/>
      <c r="BE36" s="695"/>
      <c r="BF36" s="718"/>
      <c r="BG36" s="674" t="s">
        <v>332</v>
      </c>
      <c r="BH36" s="675"/>
      <c r="BI36" s="675"/>
      <c r="BJ36" s="675"/>
      <c r="BK36" s="675"/>
      <c r="BL36" s="675"/>
      <c r="BM36" s="675"/>
      <c r="BN36" s="675"/>
      <c r="BO36" s="675"/>
      <c r="BP36" s="675"/>
      <c r="BQ36" s="675"/>
      <c r="BR36" s="675"/>
      <c r="BS36" s="675"/>
      <c r="BT36" s="675"/>
      <c r="BU36" s="676"/>
      <c r="BV36" s="659">
        <v>-258006</v>
      </c>
      <c r="BW36" s="660"/>
      <c r="BX36" s="660"/>
      <c r="BY36" s="660"/>
      <c r="BZ36" s="660"/>
      <c r="CA36" s="660"/>
      <c r="CB36" s="669"/>
      <c r="CD36" s="674" t="s">
        <v>333</v>
      </c>
      <c r="CE36" s="675"/>
      <c r="CF36" s="675"/>
      <c r="CG36" s="675"/>
      <c r="CH36" s="675"/>
      <c r="CI36" s="675"/>
      <c r="CJ36" s="675"/>
      <c r="CK36" s="675"/>
      <c r="CL36" s="675"/>
      <c r="CM36" s="675"/>
      <c r="CN36" s="675"/>
      <c r="CO36" s="675"/>
      <c r="CP36" s="675"/>
      <c r="CQ36" s="676"/>
      <c r="CR36" s="659">
        <v>44666434</v>
      </c>
      <c r="CS36" s="660"/>
      <c r="CT36" s="660"/>
      <c r="CU36" s="660"/>
      <c r="CV36" s="660"/>
      <c r="CW36" s="660"/>
      <c r="CX36" s="660"/>
      <c r="CY36" s="661"/>
      <c r="CZ36" s="664">
        <v>7.4</v>
      </c>
      <c r="DA36" s="693"/>
      <c r="DB36" s="693"/>
      <c r="DC36" s="697"/>
      <c r="DD36" s="668">
        <v>40795243</v>
      </c>
      <c r="DE36" s="660"/>
      <c r="DF36" s="660"/>
      <c r="DG36" s="660"/>
      <c r="DH36" s="660"/>
      <c r="DI36" s="660"/>
      <c r="DJ36" s="660"/>
      <c r="DK36" s="661"/>
      <c r="DL36" s="668">
        <v>30872057</v>
      </c>
      <c r="DM36" s="660"/>
      <c r="DN36" s="660"/>
      <c r="DO36" s="660"/>
      <c r="DP36" s="660"/>
      <c r="DQ36" s="660"/>
      <c r="DR36" s="660"/>
      <c r="DS36" s="660"/>
      <c r="DT36" s="660"/>
      <c r="DU36" s="660"/>
      <c r="DV36" s="661"/>
      <c r="DW36" s="664">
        <v>9.3000000000000007</v>
      </c>
      <c r="DX36" s="693"/>
      <c r="DY36" s="693"/>
      <c r="DZ36" s="693"/>
      <c r="EA36" s="693"/>
      <c r="EB36" s="693"/>
      <c r="EC36" s="694"/>
    </row>
    <row r="37" spans="2:133" ht="11.25" customHeight="1">
      <c r="B37" s="656" t="s">
        <v>334</v>
      </c>
      <c r="C37" s="657"/>
      <c r="D37" s="657"/>
      <c r="E37" s="657"/>
      <c r="F37" s="657"/>
      <c r="G37" s="657"/>
      <c r="H37" s="657"/>
      <c r="I37" s="657"/>
      <c r="J37" s="657"/>
      <c r="K37" s="657"/>
      <c r="L37" s="657"/>
      <c r="M37" s="657"/>
      <c r="N37" s="657"/>
      <c r="O37" s="657"/>
      <c r="P37" s="657"/>
      <c r="Q37" s="658"/>
      <c r="R37" s="659">
        <v>34870100</v>
      </c>
      <c r="S37" s="660"/>
      <c r="T37" s="660"/>
      <c r="U37" s="660"/>
      <c r="V37" s="660"/>
      <c r="W37" s="660"/>
      <c r="X37" s="660"/>
      <c r="Y37" s="661"/>
      <c r="Z37" s="662">
        <v>5.7</v>
      </c>
      <c r="AA37" s="662"/>
      <c r="AB37" s="662"/>
      <c r="AC37" s="662"/>
      <c r="AD37" s="663" t="s">
        <v>180</v>
      </c>
      <c r="AE37" s="663"/>
      <c r="AF37" s="663"/>
      <c r="AG37" s="663"/>
      <c r="AH37" s="663"/>
      <c r="AI37" s="663"/>
      <c r="AJ37" s="663"/>
      <c r="AK37" s="663"/>
      <c r="AL37" s="664" t="s">
        <v>234</v>
      </c>
      <c r="AM37" s="665"/>
      <c r="AN37" s="665"/>
      <c r="AO37" s="666"/>
      <c r="AQ37" s="736" t="s">
        <v>335</v>
      </c>
      <c r="AR37" s="737"/>
      <c r="AS37" s="737"/>
      <c r="AT37" s="737"/>
      <c r="AU37" s="737"/>
      <c r="AV37" s="737"/>
      <c r="AW37" s="737"/>
      <c r="AX37" s="737"/>
      <c r="AY37" s="738"/>
      <c r="AZ37" s="659">
        <v>5284802</v>
      </c>
      <c r="BA37" s="660"/>
      <c r="BB37" s="660"/>
      <c r="BC37" s="660"/>
      <c r="BD37" s="695"/>
      <c r="BE37" s="695"/>
      <c r="BF37" s="718"/>
      <c r="BG37" s="674" t="s">
        <v>336</v>
      </c>
      <c r="BH37" s="675"/>
      <c r="BI37" s="675"/>
      <c r="BJ37" s="675"/>
      <c r="BK37" s="675"/>
      <c r="BL37" s="675"/>
      <c r="BM37" s="675"/>
      <c r="BN37" s="675"/>
      <c r="BO37" s="675"/>
      <c r="BP37" s="675"/>
      <c r="BQ37" s="675"/>
      <c r="BR37" s="675"/>
      <c r="BS37" s="675"/>
      <c r="BT37" s="675"/>
      <c r="BU37" s="676"/>
      <c r="BV37" s="659">
        <v>149575</v>
      </c>
      <c r="BW37" s="660"/>
      <c r="BX37" s="660"/>
      <c r="BY37" s="660"/>
      <c r="BZ37" s="660"/>
      <c r="CA37" s="660"/>
      <c r="CB37" s="669"/>
      <c r="CD37" s="674" t="s">
        <v>337</v>
      </c>
      <c r="CE37" s="675"/>
      <c r="CF37" s="675"/>
      <c r="CG37" s="675"/>
      <c r="CH37" s="675"/>
      <c r="CI37" s="675"/>
      <c r="CJ37" s="675"/>
      <c r="CK37" s="675"/>
      <c r="CL37" s="675"/>
      <c r="CM37" s="675"/>
      <c r="CN37" s="675"/>
      <c r="CO37" s="675"/>
      <c r="CP37" s="675"/>
      <c r="CQ37" s="676"/>
      <c r="CR37" s="659">
        <v>314982</v>
      </c>
      <c r="CS37" s="695"/>
      <c r="CT37" s="695"/>
      <c r="CU37" s="695"/>
      <c r="CV37" s="695"/>
      <c r="CW37" s="695"/>
      <c r="CX37" s="695"/>
      <c r="CY37" s="696"/>
      <c r="CZ37" s="664">
        <v>0.1</v>
      </c>
      <c r="DA37" s="693"/>
      <c r="DB37" s="693"/>
      <c r="DC37" s="697"/>
      <c r="DD37" s="668">
        <v>313721</v>
      </c>
      <c r="DE37" s="695"/>
      <c r="DF37" s="695"/>
      <c r="DG37" s="695"/>
      <c r="DH37" s="695"/>
      <c r="DI37" s="695"/>
      <c r="DJ37" s="695"/>
      <c r="DK37" s="696"/>
      <c r="DL37" s="668">
        <v>313721</v>
      </c>
      <c r="DM37" s="695"/>
      <c r="DN37" s="695"/>
      <c r="DO37" s="695"/>
      <c r="DP37" s="695"/>
      <c r="DQ37" s="695"/>
      <c r="DR37" s="695"/>
      <c r="DS37" s="695"/>
      <c r="DT37" s="695"/>
      <c r="DU37" s="695"/>
      <c r="DV37" s="696"/>
      <c r="DW37" s="664">
        <v>0.1</v>
      </c>
      <c r="DX37" s="693"/>
      <c r="DY37" s="693"/>
      <c r="DZ37" s="693"/>
      <c r="EA37" s="693"/>
      <c r="EB37" s="693"/>
      <c r="EC37" s="694"/>
    </row>
    <row r="38" spans="2:133" ht="11.25" customHeight="1">
      <c r="B38" s="704" t="s">
        <v>338</v>
      </c>
      <c r="C38" s="705"/>
      <c r="D38" s="705"/>
      <c r="E38" s="705"/>
      <c r="F38" s="705"/>
      <c r="G38" s="705"/>
      <c r="H38" s="705"/>
      <c r="I38" s="705"/>
      <c r="J38" s="705"/>
      <c r="K38" s="705"/>
      <c r="L38" s="705"/>
      <c r="M38" s="705"/>
      <c r="N38" s="705"/>
      <c r="O38" s="705"/>
      <c r="P38" s="705"/>
      <c r="Q38" s="706"/>
      <c r="R38" s="739">
        <v>611537824</v>
      </c>
      <c r="S38" s="740"/>
      <c r="T38" s="740"/>
      <c r="U38" s="740"/>
      <c r="V38" s="740"/>
      <c r="W38" s="740"/>
      <c r="X38" s="740"/>
      <c r="Y38" s="741"/>
      <c r="Z38" s="742">
        <v>100</v>
      </c>
      <c r="AA38" s="742"/>
      <c r="AB38" s="742"/>
      <c r="AC38" s="742"/>
      <c r="AD38" s="743">
        <v>295807230</v>
      </c>
      <c r="AE38" s="743"/>
      <c r="AF38" s="743"/>
      <c r="AG38" s="743"/>
      <c r="AH38" s="743"/>
      <c r="AI38" s="743"/>
      <c r="AJ38" s="743"/>
      <c r="AK38" s="743"/>
      <c r="AL38" s="744">
        <v>100</v>
      </c>
      <c r="AM38" s="730"/>
      <c r="AN38" s="730"/>
      <c r="AO38" s="745"/>
      <c r="AQ38" s="736" t="s">
        <v>339</v>
      </c>
      <c r="AR38" s="737"/>
      <c r="AS38" s="737"/>
      <c r="AT38" s="737"/>
      <c r="AU38" s="737"/>
      <c r="AV38" s="737"/>
      <c r="AW38" s="737"/>
      <c r="AX38" s="737"/>
      <c r="AY38" s="738"/>
      <c r="AZ38" s="659">
        <v>1119542</v>
      </c>
      <c r="BA38" s="660"/>
      <c r="BB38" s="660"/>
      <c r="BC38" s="660"/>
      <c r="BD38" s="695"/>
      <c r="BE38" s="695"/>
      <c r="BF38" s="718"/>
      <c r="BG38" s="674" t="s">
        <v>340</v>
      </c>
      <c r="BH38" s="675"/>
      <c r="BI38" s="675"/>
      <c r="BJ38" s="675"/>
      <c r="BK38" s="675"/>
      <c r="BL38" s="675"/>
      <c r="BM38" s="675"/>
      <c r="BN38" s="675"/>
      <c r="BO38" s="675"/>
      <c r="BP38" s="675"/>
      <c r="BQ38" s="675"/>
      <c r="BR38" s="675"/>
      <c r="BS38" s="675"/>
      <c r="BT38" s="675"/>
      <c r="BU38" s="676"/>
      <c r="BV38" s="659">
        <v>232747</v>
      </c>
      <c r="BW38" s="660"/>
      <c r="BX38" s="660"/>
      <c r="BY38" s="660"/>
      <c r="BZ38" s="660"/>
      <c r="CA38" s="660"/>
      <c r="CB38" s="669"/>
      <c r="CD38" s="674" t="s">
        <v>341</v>
      </c>
      <c r="CE38" s="675"/>
      <c r="CF38" s="675"/>
      <c r="CG38" s="675"/>
      <c r="CH38" s="675"/>
      <c r="CI38" s="675"/>
      <c r="CJ38" s="675"/>
      <c r="CK38" s="675"/>
      <c r="CL38" s="675"/>
      <c r="CM38" s="675"/>
      <c r="CN38" s="675"/>
      <c r="CO38" s="675"/>
      <c r="CP38" s="675"/>
      <c r="CQ38" s="676"/>
      <c r="CR38" s="659">
        <v>34287631</v>
      </c>
      <c r="CS38" s="660"/>
      <c r="CT38" s="660"/>
      <c r="CU38" s="660"/>
      <c r="CV38" s="660"/>
      <c r="CW38" s="660"/>
      <c r="CX38" s="660"/>
      <c r="CY38" s="661"/>
      <c r="CZ38" s="664">
        <v>5.6</v>
      </c>
      <c r="DA38" s="693"/>
      <c r="DB38" s="693"/>
      <c r="DC38" s="697"/>
      <c r="DD38" s="668">
        <v>27983162</v>
      </c>
      <c r="DE38" s="660"/>
      <c r="DF38" s="660"/>
      <c r="DG38" s="660"/>
      <c r="DH38" s="660"/>
      <c r="DI38" s="660"/>
      <c r="DJ38" s="660"/>
      <c r="DK38" s="661"/>
      <c r="DL38" s="668">
        <v>23421874</v>
      </c>
      <c r="DM38" s="660"/>
      <c r="DN38" s="660"/>
      <c r="DO38" s="660"/>
      <c r="DP38" s="660"/>
      <c r="DQ38" s="660"/>
      <c r="DR38" s="660"/>
      <c r="DS38" s="660"/>
      <c r="DT38" s="660"/>
      <c r="DU38" s="660"/>
      <c r="DV38" s="661"/>
      <c r="DW38" s="664">
        <v>7</v>
      </c>
      <c r="DX38" s="693"/>
      <c r="DY38" s="693"/>
      <c r="DZ38" s="693"/>
      <c r="EA38" s="693"/>
      <c r="EB38" s="693"/>
      <c r="EC38" s="694"/>
    </row>
    <row r="39" spans="2:133" ht="11.25" customHeight="1">
      <c r="AQ39" s="736" t="s">
        <v>342</v>
      </c>
      <c r="AR39" s="737"/>
      <c r="AS39" s="737"/>
      <c r="AT39" s="737"/>
      <c r="AU39" s="737"/>
      <c r="AV39" s="737"/>
      <c r="AW39" s="737"/>
      <c r="AX39" s="737"/>
      <c r="AY39" s="738"/>
      <c r="AZ39" s="659">
        <v>864001</v>
      </c>
      <c r="BA39" s="660"/>
      <c r="BB39" s="660"/>
      <c r="BC39" s="660"/>
      <c r="BD39" s="695"/>
      <c r="BE39" s="695"/>
      <c r="BF39" s="718"/>
      <c r="BG39" s="750" t="s">
        <v>343</v>
      </c>
      <c r="BH39" s="751"/>
      <c r="BI39" s="751"/>
      <c r="BJ39" s="751"/>
      <c r="BK39" s="751"/>
      <c r="BL39" s="215"/>
      <c r="BM39" s="675" t="s">
        <v>344</v>
      </c>
      <c r="BN39" s="675"/>
      <c r="BO39" s="675"/>
      <c r="BP39" s="675"/>
      <c r="BQ39" s="675"/>
      <c r="BR39" s="675"/>
      <c r="BS39" s="675"/>
      <c r="BT39" s="675"/>
      <c r="BU39" s="676"/>
      <c r="BV39" s="659">
        <v>102</v>
      </c>
      <c r="BW39" s="660"/>
      <c r="BX39" s="660"/>
      <c r="BY39" s="660"/>
      <c r="BZ39" s="660"/>
      <c r="CA39" s="660"/>
      <c r="CB39" s="669"/>
      <c r="CD39" s="674" t="s">
        <v>345</v>
      </c>
      <c r="CE39" s="675"/>
      <c r="CF39" s="675"/>
      <c r="CG39" s="675"/>
      <c r="CH39" s="675"/>
      <c r="CI39" s="675"/>
      <c r="CJ39" s="675"/>
      <c r="CK39" s="675"/>
      <c r="CL39" s="675"/>
      <c r="CM39" s="675"/>
      <c r="CN39" s="675"/>
      <c r="CO39" s="675"/>
      <c r="CP39" s="675"/>
      <c r="CQ39" s="676"/>
      <c r="CR39" s="659">
        <v>1789453</v>
      </c>
      <c r="CS39" s="695"/>
      <c r="CT39" s="695"/>
      <c r="CU39" s="695"/>
      <c r="CV39" s="695"/>
      <c r="CW39" s="695"/>
      <c r="CX39" s="695"/>
      <c r="CY39" s="696"/>
      <c r="CZ39" s="664">
        <v>0.3</v>
      </c>
      <c r="DA39" s="693"/>
      <c r="DB39" s="693"/>
      <c r="DC39" s="697"/>
      <c r="DD39" s="668">
        <v>1352603</v>
      </c>
      <c r="DE39" s="695"/>
      <c r="DF39" s="695"/>
      <c r="DG39" s="695"/>
      <c r="DH39" s="695"/>
      <c r="DI39" s="695"/>
      <c r="DJ39" s="695"/>
      <c r="DK39" s="696"/>
      <c r="DL39" s="668" t="s">
        <v>252</v>
      </c>
      <c r="DM39" s="695"/>
      <c r="DN39" s="695"/>
      <c r="DO39" s="695"/>
      <c r="DP39" s="695"/>
      <c r="DQ39" s="695"/>
      <c r="DR39" s="695"/>
      <c r="DS39" s="695"/>
      <c r="DT39" s="695"/>
      <c r="DU39" s="695"/>
      <c r="DV39" s="696"/>
      <c r="DW39" s="664" t="s">
        <v>180</v>
      </c>
      <c r="DX39" s="693"/>
      <c r="DY39" s="693"/>
      <c r="DZ39" s="693"/>
      <c r="EA39" s="693"/>
      <c r="EB39" s="693"/>
      <c r="EC39" s="694"/>
    </row>
    <row r="40" spans="2:133" ht="11.25" customHeight="1">
      <c r="AQ40" s="736" t="s">
        <v>346</v>
      </c>
      <c r="AR40" s="737"/>
      <c r="AS40" s="737"/>
      <c r="AT40" s="737"/>
      <c r="AU40" s="737"/>
      <c r="AV40" s="737"/>
      <c r="AW40" s="737"/>
      <c r="AX40" s="737"/>
      <c r="AY40" s="738"/>
      <c r="AZ40" s="659">
        <v>7194677</v>
      </c>
      <c r="BA40" s="660"/>
      <c r="BB40" s="660"/>
      <c r="BC40" s="660"/>
      <c r="BD40" s="695"/>
      <c r="BE40" s="695"/>
      <c r="BF40" s="718"/>
      <c r="BG40" s="750"/>
      <c r="BH40" s="751"/>
      <c r="BI40" s="751"/>
      <c r="BJ40" s="751"/>
      <c r="BK40" s="751"/>
      <c r="BL40" s="215"/>
      <c r="BM40" s="675" t="s">
        <v>347</v>
      </c>
      <c r="BN40" s="675"/>
      <c r="BO40" s="675"/>
      <c r="BP40" s="675"/>
      <c r="BQ40" s="675"/>
      <c r="BR40" s="675"/>
      <c r="BS40" s="675"/>
      <c r="BT40" s="675"/>
      <c r="BU40" s="676"/>
      <c r="BV40" s="659">
        <v>114</v>
      </c>
      <c r="BW40" s="660"/>
      <c r="BX40" s="660"/>
      <c r="BY40" s="660"/>
      <c r="BZ40" s="660"/>
      <c r="CA40" s="660"/>
      <c r="CB40" s="669"/>
      <c r="CD40" s="674" t="s">
        <v>348</v>
      </c>
      <c r="CE40" s="675"/>
      <c r="CF40" s="675"/>
      <c r="CG40" s="675"/>
      <c r="CH40" s="675"/>
      <c r="CI40" s="675"/>
      <c r="CJ40" s="675"/>
      <c r="CK40" s="675"/>
      <c r="CL40" s="675"/>
      <c r="CM40" s="675"/>
      <c r="CN40" s="675"/>
      <c r="CO40" s="675"/>
      <c r="CP40" s="675"/>
      <c r="CQ40" s="676"/>
      <c r="CR40" s="659">
        <v>38461262</v>
      </c>
      <c r="CS40" s="660"/>
      <c r="CT40" s="660"/>
      <c r="CU40" s="660"/>
      <c r="CV40" s="660"/>
      <c r="CW40" s="660"/>
      <c r="CX40" s="660"/>
      <c r="CY40" s="661"/>
      <c r="CZ40" s="664">
        <v>6.3</v>
      </c>
      <c r="DA40" s="693"/>
      <c r="DB40" s="693"/>
      <c r="DC40" s="697"/>
      <c r="DD40" s="668">
        <v>5691686</v>
      </c>
      <c r="DE40" s="660"/>
      <c r="DF40" s="660"/>
      <c r="DG40" s="660"/>
      <c r="DH40" s="660"/>
      <c r="DI40" s="660"/>
      <c r="DJ40" s="660"/>
      <c r="DK40" s="661"/>
      <c r="DL40" s="668">
        <v>43994</v>
      </c>
      <c r="DM40" s="660"/>
      <c r="DN40" s="660"/>
      <c r="DO40" s="660"/>
      <c r="DP40" s="660"/>
      <c r="DQ40" s="660"/>
      <c r="DR40" s="660"/>
      <c r="DS40" s="660"/>
      <c r="DT40" s="660"/>
      <c r="DU40" s="660"/>
      <c r="DV40" s="661"/>
      <c r="DW40" s="664">
        <v>0</v>
      </c>
      <c r="DX40" s="693"/>
      <c r="DY40" s="693"/>
      <c r="DZ40" s="693"/>
      <c r="EA40" s="693"/>
      <c r="EB40" s="693"/>
      <c r="EC40" s="694"/>
    </row>
    <row r="41" spans="2:133" ht="11.25" customHeight="1">
      <c r="AQ41" s="746" t="s">
        <v>349</v>
      </c>
      <c r="AR41" s="747"/>
      <c r="AS41" s="747"/>
      <c r="AT41" s="747"/>
      <c r="AU41" s="747"/>
      <c r="AV41" s="747"/>
      <c r="AW41" s="747"/>
      <c r="AX41" s="747"/>
      <c r="AY41" s="748"/>
      <c r="AZ41" s="739">
        <v>26228953</v>
      </c>
      <c r="BA41" s="740"/>
      <c r="BB41" s="740"/>
      <c r="BC41" s="740"/>
      <c r="BD41" s="729"/>
      <c r="BE41" s="729"/>
      <c r="BF41" s="731"/>
      <c r="BG41" s="752"/>
      <c r="BH41" s="753"/>
      <c r="BI41" s="753"/>
      <c r="BJ41" s="753"/>
      <c r="BK41" s="753"/>
      <c r="BL41" s="216"/>
      <c r="BM41" s="684" t="s">
        <v>350</v>
      </c>
      <c r="BN41" s="684"/>
      <c r="BO41" s="684"/>
      <c r="BP41" s="684"/>
      <c r="BQ41" s="684"/>
      <c r="BR41" s="684"/>
      <c r="BS41" s="684"/>
      <c r="BT41" s="684"/>
      <c r="BU41" s="685"/>
      <c r="BV41" s="739">
        <v>358</v>
      </c>
      <c r="BW41" s="740"/>
      <c r="BX41" s="740"/>
      <c r="BY41" s="740"/>
      <c r="BZ41" s="740"/>
      <c r="CA41" s="740"/>
      <c r="CB41" s="749"/>
      <c r="CD41" s="674" t="s">
        <v>351</v>
      </c>
      <c r="CE41" s="675"/>
      <c r="CF41" s="675"/>
      <c r="CG41" s="675"/>
      <c r="CH41" s="675"/>
      <c r="CI41" s="675"/>
      <c r="CJ41" s="675"/>
      <c r="CK41" s="675"/>
      <c r="CL41" s="675"/>
      <c r="CM41" s="675"/>
      <c r="CN41" s="675"/>
      <c r="CO41" s="675"/>
      <c r="CP41" s="675"/>
      <c r="CQ41" s="676"/>
      <c r="CR41" s="659" t="s">
        <v>234</v>
      </c>
      <c r="CS41" s="695"/>
      <c r="CT41" s="695"/>
      <c r="CU41" s="695"/>
      <c r="CV41" s="695"/>
      <c r="CW41" s="695"/>
      <c r="CX41" s="695"/>
      <c r="CY41" s="696"/>
      <c r="CZ41" s="664" t="s">
        <v>234</v>
      </c>
      <c r="DA41" s="693"/>
      <c r="DB41" s="693"/>
      <c r="DC41" s="697"/>
      <c r="DD41" s="668" t="s">
        <v>234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352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353</v>
      </c>
      <c r="CE42" s="657"/>
      <c r="CF42" s="657"/>
      <c r="CG42" s="657"/>
      <c r="CH42" s="657"/>
      <c r="CI42" s="657"/>
      <c r="CJ42" s="657"/>
      <c r="CK42" s="657"/>
      <c r="CL42" s="657"/>
      <c r="CM42" s="657"/>
      <c r="CN42" s="657"/>
      <c r="CO42" s="657"/>
      <c r="CP42" s="657"/>
      <c r="CQ42" s="658"/>
      <c r="CR42" s="659">
        <v>55455047</v>
      </c>
      <c r="CS42" s="660"/>
      <c r="CT42" s="660"/>
      <c r="CU42" s="660"/>
      <c r="CV42" s="660"/>
      <c r="CW42" s="660"/>
      <c r="CX42" s="660"/>
      <c r="CY42" s="661"/>
      <c r="CZ42" s="664">
        <v>9.1</v>
      </c>
      <c r="DA42" s="665"/>
      <c r="DB42" s="665"/>
      <c r="DC42" s="760"/>
      <c r="DD42" s="668">
        <v>6571763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355</v>
      </c>
      <c r="CE43" s="657"/>
      <c r="CF43" s="657"/>
      <c r="CG43" s="657"/>
      <c r="CH43" s="657"/>
      <c r="CI43" s="657"/>
      <c r="CJ43" s="657"/>
      <c r="CK43" s="657"/>
      <c r="CL43" s="657"/>
      <c r="CM43" s="657"/>
      <c r="CN43" s="657"/>
      <c r="CO43" s="657"/>
      <c r="CP43" s="657"/>
      <c r="CQ43" s="658"/>
      <c r="CR43" s="659">
        <v>1658584</v>
      </c>
      <c r="CS43" s="695"/>
      <c r="CT43" s="695"/>
      <c r="CU43" s="695"/>
      <c r="CV43" s="695"/>
      <c r="CW43" s="695"/>
      <c r="CX43" s="695"/>
      <c r="CY43" s="696"/>
      <c r="CZ43" s="664">
        <v>0.3</v>
      </c>
      <c r="DA43" s="693"/>
      <c r="DB43" s="693"/>
      <c r="DC43" s="697"/>
      <c r="DD43" s="668">
        <v>1614060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356</v>
      </c>
      <c r="CD44" s="771" t="s">
        <v>307</v>
      </c>
      <c r="CE44" s="772"/>
      <c r="CF44" s="656" t="s">
        <v>357</v>
      </c>
      <c r="CG44" s="657"/>
      <c r="CH44" s="657"/>
      <c r="CI44" s="657"/>
      <c r="CJ44" s="657"/>
      <c r="CK44" s="657"/>
      <c r="CL44" s="657"/>
      <c r="CM44" s="657"/>
      <c r="CN44" s="657"/>
      <c r="CO44" s="657"/>
      <c r="CP44" s="657"/>
      <c r="CQ44" s="658"/>
      <c r="CR44" s="659">
        <v>54962242</v>
      </c>
      <c r="CS44" s="660"/>
      <c r="CT44" s="660"/>
      <c r="CU44" s="660"/>
      <c r="CV44" s="660"/>
      <c r="CW44" s="660"/>
      <c r="CX44" s="660"/>
      <c r="CY44" s="661"/>
      <c r="CZ44" s="664">
        <v>9</v>
      </c>
      <c r="DA44" s="665"/>
      <c r="DB44" s="665"/>
      <c r="DC44" s="760"/>
      <c r="DD44" s="668">
        <v>6571763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358</v>
      </c>
      <c r="CG45" s="657"/>
      <c r="CH45" s="657"/>
      <c r="CI45" s="657"/>
      <c r="CJ45" s="657"/>
      <c r="CK45" s="657"/>
      <c r="CL45" s="657"/>
      <c r="CM45" s="657"/>
      <c r="CN45" s="657"/>
      <c r="CO45" s="657"/>
      <c r="CP45" s="657"/>
      <c r="CQ45" s="658"/>
      <c r="CR45" s="659">
        <v>21656569</v>
      </c>
      <c r="CS45" s="695"/>
      <c r="CT45" s="695"/>
      <c r="CU45" s="695"/>
      <c r="CV45" s="695"/>
      <c r="CW45" s="695"/>
      <c r="CX45" s="695"/>
      <c r="CY45" s="696"/>
      <c r="CZ45" s="664">
        <v>3.6</v>
      </c>
      <c r="DA45" s="693"/>
      <c r="DB45" s="693"/>
      <c r="DC45" s="697"/>
      <c r="DD45" s="668">
        <v>878894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359</v>
      </c>
      <c r="CG46" s="657"/>
      <c r="CH46" s="657"/>
      <c r="CI46" s="657"/>
      <c r="CJ46" s="657"/>
      <c r="CK46" s="657"/>
      <c r="CL46" s="657"/>
      <c r="CM46" s="657"/>
      <c r="CN46" s="657"/>
      <c r="CO46" s="657"/>
      <c r="CP46" s="657"/>
      <c r="CQ46" s="658"/>
      <c r="CR46" s="659">
        <v>31329618</v>
      </c>
      <c r="CS46" s="660"/>
      <c r="CT46" s="660"/>
      <c r="CU46" s="660"/>
      <c r="CV46" s="660"/>
      <c r="CW46" s="660"/>
      <c r="CX46" s="660"/>
      <c r="CY46" s="661"/>
      <c r="CZ46" s="664">
        <v>5.2</v>
      </c>
      <c r="DA46" s="665"/>
      <c r="DB46" s="665"/>
      <c r="DC46" s="760"/>
      <c r="DD46" s="668">
        <v>5331435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360</v>
      </c>
      <c r="CG47" s="657"/>
      <c r="CH47" s="657"/>
      <c r="CI47" s="657"/>
      <c r="CJ47" s="657"/>
      <c r="CK47" s="657"/>
      <c r="CL47" s="657"/>
      <c r="CM47" s="657"/>
      <c r="CN47" s="657"/>
      <c r="CO47" s="657"/>
      <c r="CP47" s="657"/>
      <c r="CQ47" s="658"/>
      <c r="CR47" s="659">
        <v>492805</v>
      </c>
      <c r="CS47" s="695"/>
      <c r="CT47" s="695"/>
      <c r="CU47" s="695"/>
      <c r="CV47" s="695"/>
      <c r="CW47" s="695"/>
      <c r="CX47" s="695"/>
      <c r="CY47" s="696"/>
      <c r="CZ47" s="664">
        <v>0.1</v>
      </c>
      <c r="DA47" s="693"/>
      <c r="DB47" s="693"/>
      <c r="DC47" s="697"/>
      <c r="DD47" s="668" t="s">
        <v>234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361</v>
      </c>
      <c r="CG48" s="657"/>
      <c r="CH48" s="657"/>
      <c r="CI48" s="657"/>
      <c r="CJ48" s="657"/>
      <c r="CK48" s="657"/>
      <c r="CL48" s="657"/>
      <c r="CM48" s="657"/>
      <c r="CN48" s="657"/>
      <c r="CO48" s="657"/>
      <c r="CP48" s="657"/>
      <c r="CQ48" s="658"/>
      <c r="CR48" s="659" t="s">
        <v>234</v>
      </c>
      <c r="CS48" s="660"/>
      <c r="CT48" s="660"/>
      <c r="CU48" s="660"/>
      <c r="CV48" s="660"/>
      <c r="CW48" s="660"/>
      <c r="CX48" s="660"/>
      <c r="CY48" s="661"/>
      <c r="CZ48" s="664" t="s">
        <v>234</v>
      </c>
      <c r="DA48" s="665"/>
      <c r="DB48" s="665"/>
      <c r="DC48" s="760"/>
      <c r="DD48" s="668" t="s">
        <v>234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362</v>
      </c>
      <c r="CE49" s="705"/>
      <c r="CF49" s="705"/>
      <c r="CG49" s="705"/>
      <c r="CH49" s="705"/>
      <c r="CI49" s="705"/>
      <c r="CJ49" s="705"/>
      <c r="CK49" s="705"/>
      <c r="CL49" s="705"/>
      <c r="CM49" s="705"/>
      <c r="CN49" s="705"/>
      <c r="CO49" s="705"/>
      <c r="CP49" s="705"/>
      <c r="CQ49" s="706"/>
      <c r="CR49" s="739">
        <v>607656143</v>
      </c>
      <c r="CS49" s="729"/>
      <c r="CT49" s="729"/>
      <c r="CU49" s="729"/>
      <c r="CV49" s="729"/>
      <c r="CW49" s="729"/>
      <c r="CX49" s="729"/>
      <c r="CY49" s="761"/>
      <c r="CZ49" s="744">
        <v>100</v>
      </c>
      <c r="DA49" s="762"/>
      <c r="DB49" s="762"/>
      <c r="DC49" s="763"/>
      <c r="DD49" s="764">
        <v>357918815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modZXZve2kqDZ5Cx8tf+e9vIJWWX9oovxw7KFiQLqt9g5ZV6SPC3gUJXerSbk+i102JgjF9IV7oxOWfiUUQJ/A==" saltValue="FV5AaArnIoIGSA2wIVExg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364</v>
      </c>
      <c r="DK2" s="807"/>
      <c r="DL2" s="807"/>
      <c r="DM2" s="807"/>
      <c r="DN2" s="807"/>
      <c r="DO2" s="808"/>
      <c r="DP2" s="229"/>
      <c r="DQ2" s="806" t="s">
        <v>365</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368</v>
      </c>
      <c r="B5" s="801"/>
      <c r="C5" s="801"/>
      <c r="D5" s="801"/>
      <c r="E5" s="801"/>
      <c r="F5" s="801"/>
      <c r="G5" s="801"/>
      <c r="H5" s="801"/>
      <c r="I5" s="801"/>
      <c r="J5" s="801"/>
      <c r="K5" s="801"/>
      <c r="L5" s="801"/>
      <c r="M5" s="801"/>
      <c r="N5" s="801"/>
      <c r="O5" s="801"/>
      <c r="P5" s="802"/>
      <c r="Q5" s="777" t="s">
        <v>369</v>
      </c>
      <c r="R5" s="778"/>
      <c r="S5" s="778"/>
      <c r="T5" s="778"/>
      <c r="U5" s="779"/>
      <c r="V5" s="777" t="s">
        <v>370</v>
      </c>
      <c r="W5" s="778"/>
      <c r="X5" s="778"/>
      <c r="Y5" s="778"/>
      <c r="Z5" s="779"/>
      <c r="AA5" s="777" t="s">
        <v>371</v>
      </c>
      <c r="AB5" s="778"/>
      <c r="AC5" s="778"/>
      <c r="AD5" s="778"/>
      <c r="AE5" s="778"/>
      <c r="AF5" s="810" t="s">
        <v>372</v>
      </c>
      <c r="AG5" s="778"/>
      <c r="AH5" s="778"/>
      <c r="AI5" s="778"/>
      <c r="AJ5" s="789"/>
      <c r="AK5" s="778" t="s">
        <v>373</v>
      </c>
      <c r="AL5" s="778"/>
      <c r="AM5" s="778"/>
      <c r="AN5" s="778"/>
      <c r="AO5" s="779"/>
      <c r="AP5" s="777" t="s">
        <v>374</v>
      </c>
      <c r="AQ5" s="778"/>
      <c r="AR5" s="778"/>
      <c r="AS5" s="778"/>
      <c r="AT5" s="779"/>
      <c r="AU5" s="777" t="s">
        <v>375</v>
      </c>
      <c r="AV5" s="778"/>
      <c r="AW5" s="778"/>
      <c r="AX5" s="778"/>
      <c r="AY5" s="789"/>
      <c r="AZ5" s="236"/>
      <c r="BA5" s="236"/>
      <c r="BB5" s="236"/>
      <c r="BC5" s="236"/>
      <c r="BD5" s="236"/>
      <c r="BE5" s="237"/>
      <c r="BF5" s="237"/>
      <c r="BG5" s="237"/>
      <c r="BH5" s="237"/>
      <c r="BI5" s="237"/>
      <c r="BJ5" s="237"/>
      <c r="BK5" s="237"/>
      <c r="BL5" s="237"/>
      <c r="BM5" s="237"/>
      <c r="BN5" s="237"/>
      <c r="BO5" s="237"/>
      <c r="BP5" s="237"/>
      <c r="BQ5" s="800" t="s">
        <v>376</v>
      </c>
      <c r="BR5" s="801"/>
      <c r="BS5" s="801"/>
      <c r="BT5" s="801"/>
      <c r="BU5" s="801"/>
      <c r="BV5" s="801"/>
      <c r="BW5" s="801"/>
      <c r="BX5" s="801"/>
      <c r="BY5" s="801"/>
      <c r="BZ5" s="801"/>
      <c r="CA5" s="801"/>
      <c r="CB5" s="801"/>
      <c r="CC5" s="801"/>
      <c r="CD5" s="801"/>
      <c r="CE5" s="801"/>
      <c r="CF5" s="801"/>
      <c r="CG5" s="802"/>
      <c r="CH5" s="777" t="s">
        <v>377</v>
      </c>
      <c r="CI5" s="778"/>
      <c r="CJ5" s="778"/>
      <c r="CK5" s="778"/>
      <c r="CL5" s="779"/>
      <c r="CM5" s="777" t="s">
        <v>378</v>
      </c>
      <c r="CN5" s="778"/>
      <c r="CO5" s="778"/>
      <c r="CP5" s="778"/>
      <c r="CQ5" s="779"/>
      <c r="CR5" s="777" t="s">
        <v>379</v>
      </c>
      <c r="CS5" s="778"/>
      <c r="CT5" s="778"/>
      <c r="CU5" s="778"/>
      <c r="CV5" s="779"/>
      <c r="CW5" s="777" t="s">
        <v>380</v>
      </c>
      <c r="CX5" s="778"/>
      <c r="CY5" s="778"/>
      <c r="CZ5" s="778"/>
      <c r="DA5" s="779"/>
      <c r="DB5" s="777" t="s">
        <v>381</v>
      </c>
      <c r="DC5" s="778"/>
      <c r="DD5" s="778"/>
      <c r="DE5" s="778"/>
      <c r="DF5" s="779"/>
      <c r="DG5" s="783" t="s">
        <v>382</v>
      </c>
      <c r="DH5" s="784"/>
      <c r="DI5" s="784"/>
      <c r="DJ5" s="784"/>
      <c r="DK5" s="785"/>
      <c r="DL5" s="783" t="s">
        <v>383</v>
      </c>
      <c r="DM5" s="784"/>
      <c r="DN5" s="784"/>
      <c r="DO5" s="784"/>
      <c r="DP5" s="785"/>
      <c r="DQ5" s="777" t="s">
        <v>384</v>
      </c>
      <c r="DR5" s="778"/>
      <c r="DS5" s="778"/>
      <c r="DT5" s="778"/>
      <c r="DU5" s="779"/>
      <c r="DV5" s="777" t="s">
        <v>375</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385</v>
      </c>
      <c r="C7" s="792"/>
      <c r="D7" s="792"/>
      <c r="E7" s="792"/>
      <c r="F7" s="792"/>
      <c r="G7" s="792"/>
      <c r="H7" s="792"/>
      <c r="I7" s="792"/>
      <c r="J7" s="792"/>
      <c r="K7" s="792"/>
      <c r="L7" s="792"/>
      <c r="M7" s="792"/>
      <c r="N7" s="792"/>
      <c r="O7" s="792"/>
      <c r="P7" s="793"/>
      <c r="Q7" s="794">
        <v>631492</v>
      </c>
      <c r="R7" s="795"/>
      <c r="S7" s="795"/>
      <c r="T7" s="795"/>
      <c r="U7" s="795"/>
      <c r="V7" s="795">
        <v>627665</v>
      </c>
      <c r="W7" s="795"/>
      <c r="X7" s="795"/>
      <c r="Y7" s="795"/>
      <c r="Z7" s="795"/>
      <c r="AA7" s="795">
        <v>3827</v>
      </c>
      <c r="AB7" s="795"/>
      <c r="AC7" s="795"/>
      <c r="AD7" s="795"/>
      <c r="AE7" s="796"/>
      <c r="AF7" s="797">
        <v>2449</v>
      </c>
      <c r="AG7" s="798"/>
      <c r="AH7" s="798"/>
      <c r="AI7" s="798"/>
      <c r="AJ7" s="799"/>
      <c r="AK7" s="834">
        <v>27785</v>
      </c>
      <c r="AL7" s="835"/>
      <c r="AM7" s="835"/>
      <c r="AN7" s="835"/>
      <c r="AO7" s="835"/>
      <c r="AP7" s="835">
        <v>1093620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605</v>
      </c>
      <c r="BT7" s="839"/>
      <c r="BU7" s="839"/>
      <c r="BV7" s="839"/>
      <c r="BW7" s="839"/>
      <c r="BX7" s="839"/>
      <c r="BY7" s="839"/>
      <c r="BZ7" s="839"/>
      <c r="CA7" s="839"/>
      <c r="CB7" s="839"/>
      <c r="CC7" s="839"/>
      <c r="CD7" s="839"/>
      <c r="CE7" s="839"/>
      <c r="CF7" s="839"/>
      <c r="CG7" s="840"/>
      <c r="CH7" s="831">
        <v>140</v>
      </c>
      <c r="CI7" s="832"/>
      <c r="CJ7" s="832"/>
      <c r="CK7" s="832"/>
      <c r="CL7" s="833"/>
      <c r="CM7" s="831">
        <v>14453</v>
      </c>
      <c r="CN7" s="832"/>
      <c r="CO7" s="832"/>
      <c r="CP7" s="832"/>
      <c r="CQ7" s="833"/>
      <c r="CR7" s="831">
        <v>15510</v>
      </c>
      <c r="CS7" s="832"/>
      <c r="CT7" s="832"/>
      <c r="CU7" s="832"/>
      <c r="CV7" s="833"/>
      <c r="CW7" s="831">
        <v>3181</v>
      </c>
      <c r="CX7" s="832"/>
      <c r="CY7" s="832"/>
      <c r="CZ7" s="832"/>
      <c r="DA7" s="833"/>
      <c r="DB7" s="831" t="s">
        <v>533</v>
      </c>
      <c r="DC7" s="832"/>
      <c r="DD7" s="832"/>
      <c r="DE7" s="832"/>
      <c r="DF7" s="833"/>
      <c r="DG7" s="831" t="s">
        <v>533</v>
      </c>
      <c r="DH7" s="832"/>
      <c r="DI7" s="832"/>
      <c r="DJ7" s="832"/>
      <c r="DK7" s="833"/>
      <c r="DL7" s="831" t="s">
        <v>533</v>
      </c>
      <c r="DM7" s="832"/>
      <c r="DN7" s="832"/>
      <c r="DO7" s="832"/>
      <c r="DP7" s="833"/>
      <c r="DQ7" s="831" t="s">
        <v>533</v>
      </c>
      <c r="DR7" s="832"/>
      <c r="DS7" s="832"/>
      <c r="DT7" s="832"/>
      <c r="DU7" s="833"/>
      <c r="DV7" s="812"/>
      <c r="DW7" s="813"/>
      <c r="DX7" s="813"/>
      <c r="DY7" s="813"/>
      <c r="DZ7" s="814"/>
      <c r="EA7" s="234"/>
    </row>
    <row r="8" spans="1:131" s="235" customFormat="1" ht="26.25" customHeight="1">
      <c r="A8" s="241">
        <v>2</v>
      </c>
      <c r="B8" s="815" t="s">
        <v>386</v>
      </c>
      <c r="C8" s="816"/>
      <c r="D8" s="816"/>
      <c r="E8" s="816"/>
      <c r="F8" s="816"/>
      <c r="G8" s="816"/>
      <c r="H8" s="816"/>
      <c r="I8" s="816"/>
      <c r="J8" s="816"/>
      <c r="K8" s="816"/>
      <c r="L8" s="816"/>
      <c r="M8" s="816"/>
      <c r="N8" s="816"/>
      <c r="O8" s="816"/>
      <c r="P8" s="817"/>
      <c r="Q8" s="818">
        <v>5</v>
      </c>
      <c r="R8" s="819"/>
      <c r="S8" s="819"/>
      <c r="T8" s="819"/>
      <c r="U8" s="819"/>
      <c r="V8" s="819">
        <v>5</v>
      </c>
      <c r="W8" s="819"/>
      <c r="X8" s="819"/>
      <c r="Y8" s="819"/>
      <c r="Z8" s="819"/>
      <c r="AA8" s="819">
        <v>0</v>
      </c>
      <c r="AB8" s="819"/>
      <c r="AC8" s="819"/>
      <c r="AD8" s="819"/>
      <c r="AE8" s="820"/>
      <c r="AF8" s="821">
        <v>0</v>
      </c>
      <c r="AG8" s="822"/>
      <c r="AH8" s="822"/>
      <c r="AI8" s="822"/>
      <c r="AJ8" s="823"/>
      <c r="AK8" s="824" t="s">
        <v>533</v>
      </c>
      <c r="AL8" s="825"/>
      <c r="AM8" s="825"/>
      <c r="AN8" s="825"/>
      <c r="AO8" s="825"/>
      <c r="AP8" s="825">
        <v>5</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606</v>
      </c>
      <c r="BT8" s="829"/>
      <c r="BU8" s="829"/>
      <c r="BV8" s="829"/>
      <c r="BW8" s="829"/>
      <c r="BX8" s="829"/>
      <c r="BY8" s="829"/>
      <c r="BZ8" s="829"/>
      <c r="CA8" s="829"/>
      <c r="CB8" s="829"/>
      <c r="CC8" s="829"/>
      <c r="CD8" s="829"/>
      <c r="CE8" s="829"/>
      <c r="CF8" s="829"/>
      <c r="CG8" s="830"/>
      <c r="CH8" s="841">
        <v>69</v>
      </c>
      <c r="CI8" s="842"/>
      <c r="CJ8" s="842"/>
      <c r="CK8" s="842"/>
      <c r="CL8" s="843"/>
      <c r="CM8" s="841">
        <v>2131</v>
      </c>
      <c r="CN8" s="842"/>
      <c r="CO8" s="842"/>
      <c r="CP8" s="842"/>
      <c r="CQ8" s="843"/>
      <c r="CR8" s="841">
        <v>0</v>
      </c>
      <c r="CS8" s="842"/>
      <c r="CT8" s="842"/>
      <c r="CU8" s="842"/>
      <c r="CV8" s="843"/>
      <c r="CW8" s="841">
        <v>54</v>
      </c>
      <c r="CX8" s="842"/>
      <c r="CY8" s="842"/>
      <c r="CZ8" s="842"/>
      <c r="DA8" s="843"/>
      <c r="DB8" s="841" t="s">
        <v>533</v>
      </c>
      <c r="DC8" s="842"/>
      <c r="DD8" s="842"/>
      <c r="DE8" s="842"/>
      <c r="DF8" s="843"/>
      <c r="DG8" s="841" t="s">
        <v>533</v>
      </c>
      <c r="DH8" s="842"/>
      <c r="DI8" s="842"/>
      <c r="DJ8" s="842"/>
      <c r="DK8" s="843"/>
      <c r="DL8" s="841" t="s">
        <v>533</v>
      </c>
      <c r="DM8" s="842"/>
      <c r="DN8" s="842"/>
      <c r="DO8" s="842"/>
      <c r="DP8" s="843"/>
      <c r="DQ8" s="841" t="s">
        <v>533</v>
      </c>
      <c r="DR8" s="842"/>
      <c r="DS8" s="842"/>
      <c r="DT8" s="842"/>
      <c r="DU8" s="843"/>
      <c r="DV8" s="844"/>
      <c r="DW8" s="845"/>
      <c r="DX8" s="845"/>
      <c r="DY8" s="845"/>
      <c r="DZ8" s="846"/>
      <c r="EA8" s="234"/>
    </row>
    <row r="9" spans="1:131" s="235" customFormat="1" ht="26.25" customHeight="1">
      <c r="A9" s="241">
        <v>3</v>
      </c>
      <c r="B9" s="815" t="s">
        <v>387</v>
      </c>
      <c r="C9" s="816"/>
      <c r="D9" s="816"/>
      <c r="E9" s="816"/>
      <c r="F9" s="816"/>
      <c r="G9" s="816"/>
      <c r="H9" s="816"/>
      <c r="I9" s="816"/>
      <c r="J9" s="816"/>
      <c r="K9" s="816"/>
      <c r="L9" s="816"/>
      <c r="M9" s="816"/>
      <c r="N9" s="816"/>
      <c r="O9" s="816"/>
      <c r="P9" s="817"/>
      <c r="Q9" s="818">
        <v>693</v>
      </c>
      <c r="R9" s="819"/>
      <c r="S9" s="819"/>
      <c r="T9" s="819"/>
      <c r="U9" s="819"/>
      <c r="V9" s="819">
        <v>474</v>
      </c>
      <c r="W9" s="819"/>
      <c r="X9" s="819"/>
      <c r="Y9" s="819"/>
      <c r="Z9" s="819"/>
      <c r="AA9" s="819">
        <v>219</v>
      </c>
      <c r="AB9" s="819"/>
      <c r="AC9" s="819"/>
      <c r="AD9" s="819"/>
      <c r="AE9" s="820"/>
      <c r="AF9" s="821" t="s">
        <v>627</v>
      </c>
      <c r="AG9" s="822"/>
      <c r="AH9" s="822"/>
      <c r="AI9" s="822"/>
      <c r="AJ9" s="823"/>
      <c r="AK9" s="824">
        <v>2</v>
      </c>
      <c r="AL9" s="825"/>
      <c r="AM9" s="825"/>
      <c r="AN9" s="825"/>
      <c r="AO9" s="825"/>
      <c r="AP9" s="825">
        <v>4183</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629</v>
      </c>
      <c r="BT9" s="829"/>
      <c r="BU9" s="829"/>
      <c r="BV9" s="829"/>
      <c r="BW9" s="829"/>
      <c r="BX9" s="829"/>
      <c r="BY9" s="829"/>
      <c r="BZ9" s="829"/>
      <c r="CA9" s="829"/>
      <c r="CB9" s="829"/>
      <c r="CC9" s="829"/>
      <c r="CD9" s="829"/>
      <c r="CE9" s="829"/>
      <c r="CF9" s="829"/>
      <c r="CG9" s="830"/>
      <c r="CH9" s="841">
        <v>-132</v>
      </c>
      <c r="CI9" s="842"/>
      <c r="CJ9" s="842"/>
      <c r="CK9" s="842"/>
      <c r="CL9" s="843"/>
      <c r="CM9" s="841">
        <v>657</v>
      </c>
      <c r="CN9" s="842"/>
      <c r="CO9" s="842"/>
      <c r="CP9" s="842"/>
      <c r="CQ9" s="843"/>
      <c r="CR9" s="841">
        <v>2174</v>
      </c>
      <c r="CS9" s="842"/>
      <c r="CT9" s="842"/>
      <c r="CU9" s="842"/>
      <c r="CV9" s="843"/>
      <c r="CW9" s="841">
        <v>855</v>
      </c>
      <c r="CX9" s="842"/>
      <c r="CY9" s="842"/>
      <c r="CZ9" s="842"/>
      <c r="DA9" s="843"/>
      <c r="DB9" s="841" t="s">
        <v>533</v>
      </c>
      <c r="DC9" s="842"/>
      <c r="DD9" s="842"/>
      <c r="DE9" s="842"/>
      <c r="DF9" s="843"/>
      <c r="DG9" s="841" t="s">
        <v>533</v>
      </c>
      <c r="DH9" s="842"/>
      <c r="DI9" s="842"/>
      <c r="DJ9" s="842"/>
      <c r="DK9" s="843"/>
      <c r="DL9" s="841" t="s">
        <v>533</v>
      </c>
      <c r="DM9" s="842"/>
      <c r="DN9" s="842"/>
      <c r="DO9" s="842"/>
      <c r="DP9" s="843"/>
      <c r="DQ9" s="841" t="s">
        <v>533</v>
      </c>
      <c r="DR9" s="842"/>
      <c r="DS9" s="842"/>
      <c r="DT9" s="842"/>
      <c r="DU9" s="843"/>
      <c r="DV9" s="844"/>
      <c r="DW9" s="845"/>
      <c r="DX9" s="845"/>
      <c r="DY9" s="845"/>
      <c r="DZ9" s="846"/>
      <c r="EA9" s="234"/>
    </row>
    <row r="10" spans="1:131" s="235" customFormat="1" ht="26.25" customHeight="1">
      <c r="A10" s="241">
        <v>4</v>
      </c>
      <c r="B10" s="815" t="s">
        <v>389</v>
      </c>
      <c r="C10" s="816"/>
      <c r="D10" s="816"/>
      <c r="E10" s="816"/>
      <c r="F10" s="816"/>
      <c r="G10" s="816"/>
      <c r="H10" s="816"/>
      <c r="I10" s="816"/>
      <c r="J10" s="816"/>
      <c r="K10" s="816"/>
      <c r="L10" s="816"/>
      <c r="M10" s="816"/>
      <c r="N10" s="816"/>
      <c r="O10" s="816"/>
      <c r="P10" s="817"/>
      <c r="Q10" s="818">
        <v>46</v>
      </c>
      <c r="R10" s="819"/>
      <c r="S10" s="819"/>
      <c r="T10" s="819"/>
      <c r="U10" s="819"/>
      <c r="V10" s="819">
        <v>38</v>
      </c>
      <c r="W10" s="819"/>
      <c r="X10" s="819"/>
      <c r="Y10" s="819"/>
      <c r="Z10" s="819"/>
      <c r="AA10" s="819">
        <v>8</v>
      </c>
      <c r="AB10" s="819"/>
      <c r="AC10" s="819"/>
      <c r="AD10" s="819"/>
      <c r="AE10" s="820"/>
      <c r="AF10" s="821">
        <v>8</v>
      </c>
      <c r="AG10" s="822"/>
      <c r="AH10" s="822"/>
      <c r="AI10" s="822"/>
      <c r="AJ10" s="823"/>
      <c r="AK10" s="824" t="s">
        <v>533</v>
      </c>
      <c r="AL10" s="825"/>
      <c r="AM10" s="825"/>
      <c r="AN10" s="825"/>
      <c r="AO10" s="825"/>
      <c r="AP10" s="825" t="s">
        <v>533</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607</v>
      </c>
      <c r="BT10" s="829"/>
      <c r="BU10" s="829"/>
      <c r="BV10" s="829"/>
      <c r="BW10" s="829"/>
      <c r="BX10" s="829"/>
      <c r="BY10" s="829"/>
      <c r="BZ10" s="829"/>
      <c r="CA10" s="829"/>
      <c r="CB10" s="829"/>
      <c r="CC10" s="829"/>
      <c r="CD10" s="829"/>
      <c r="CE10" s="829"/>
      <c r="CF10" s="829"/>
      <c r="CG10" s="830"/>
      <c r="CH10" s="841">
        <v>-23</v>
      </c>
      <c r="CI10" s="842"/>
      <c r="CJ10" s="842"/>
      <c r="CK10" s="842"/>
      <c r="CL10" s="843"/>
      <c r="CM10" s="841">
        <v>542</v>
      </c>
      <c r="CN10" s="842"/>
      <c r="CO10" s="842"/>
      <c r="CP10" s="842"/>
      <c r="CQ10" s="843"/>
      <c r="CR10" s="841">
        <v>26</v>
      </c>
      <c r="CS10" s="842"/>
      <c r="CT10" s="842"/>
      <c r="CU10" s="842"/>
      <c r="CV10" s="843"/>
      <c r="CW10" s="841">
        <v>327</v>
      </c>
      <c r="CX10" s="842"/>
      <c r="CY10" s="842"/>
      <c r="CZ10" s="842"/>
      <c r="DA10" s="843"/>
      <c r="DB10" s="841" t="s">
        <v>533</v>
      </c>
      <c r="DC10" s="842"/>
      <c r="DD10" s="842"/>
      <c r="DE10" s="842"/>
      <c r="DF10" s="843"/>
      <c r="DG10" s="841" t="s">
        <v>533</v>
      </c>
      <c r="DH10" s="842"/>
      <c r="DI10" s="842"/>
      <c r="DJ10" s="842"/>
      <c r="DK10" s="843"/>
      <c r="DL10" s="841" t="s">
        <v>533</v>
      </c>
      <c r="DM10" s="842"/>
      <c r="DN10" s="842"/>
      <c r="DO10" s="842"/>
      <c r="DP10" s="843"/>
      <c r="DQ10" s="841" t="s">
        <v>533</v>
      </c>
      <c r="DR10" s="842"/>
      <c r="DS10" s="842"/>
      <c r="DT10" s="842"/>
      <c r="DU10" s="843"/>
      <c r="DV10" s="844"/>
      <c r="DW10" s="845"/>
      <c r="DX10" s="845"/>
      <c r="DY10" s="845"/>
      <c r="DZ10" s="846"/>
      <c r="EA10" s="234"/>
    </row>
    <row r="11" spans="1:131" s="235" customFormat="1" ht="26.25" customHeight="1">
      <c r="A11" s="241">
        <v>5</v>
      </c>
      <c r="B11" s="815" t="s">
        <v>390</v>
      </c>
      <c r="C11" s="816"/>
      <c r="D11" s="816"/>
      <c r="E11" s="816"/>
      <c r="F11" s="816"/>
      <c r="G11" s="816"/>
      <c r="H11" s="816"/>
      <c r="I11" s="816"/>
      <c r="J11" s="816"/>
      <c r="K11" s="816"/>
      <c r="L11" s="816"/>
      <c r="M11" s="816"/>
      <c r="N11" s="816"/>
      <c r="O11" s="816"/>
      <c r="P11" s="817"/>
      <c r="Q11" s="818">
        <v>149427</v>
      </c>
      <c r="R11" s="819"/>
      <c r="S11" s="819"/>
      <c r="T11" s="819"/>
      <c r="U11" s="819"/>
      <c r="V11" s="819">
        <v>149427</v>
      </c>
      <c r="W11" s="819"/>
      <c r="X11" s="819"/>
      <c r="Y11" s="819"/>
      <c r="Z11" s="819"/>
      <c r="AA11" s="819" t="s">
        <v>604</v>
      </c>
      <c r="AB11" s="819"/>
      <c r="AC11" s="819"/>
      <c r="AD11" s="819"/>
      <c r="AE11" s="820"/>
      <c r="AF11" s="821" t="s">
        <v>391</v>
      </c>
      <c r="AG11" s="822"/>
      <c r="AH11" s="822"/>
      <c r="AI11" s="822"/>
      <c r="AJ11" s="823"/>
      <c r="AK11" s="824">
        <v>103618</v>
      </c>
      <c r="AL11" s="825"/>
      <c r="AM11" s="825"/>
      <c r="AN11" s="825"/>
      <c r="AO11" s="825"/>
      <c r="AP11" s="825" t="s">
        <v>533</v>
      </c>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608</v>
      </c>
      <c r="BT11" s="829"/>
      <c r="BU11" s="829"/>
      <c r="BV11" s="829"/>
      <c r="BW11" s="829"/>
      <c r="BX11" s="829"/>
      <c r="BY11" s="829"/>
      <c r="BZ11" s="829"/>
      <c r="CA11" s="829"/>
      <c r="CB11" s="829"/>
      <c r="CC11" s="829"/>
      <c r="CD11" s="829"/>
      <c r="CE11" s="829"/>
      <c r="CF11" s="829"/>
      <c r="CG11" s="830"/>
      <c r="CH11" s="841">
        <v>-11</v>
      </c>
      <c r="CI11" s="842"/>
      <c r="CJ11" s="842"/>
      <c r="CK11" s="842"/>
      <c r="CL11" s="843"/>
      <c r="CM11" s="841">
        <v>1363</v>
      </c>
      <c r="CN11" s="842"/>
      <c r="CO11" s="842"/>
      <c r="CP11" s="842"/>
      <c r="CQ11" s="843"/>
      <c r="CR11" s="841">
        <v>1206</v>
      </c>
      <c r="CS11" s="842"/>
      <c r="CT11" s="842"/>
      <c r="CU11" s="842"/>
      <c r="CV11" s="843"/>
      <c r="CW11" s="841">
        <v>247</v>
      </c>
      <c r="CX11" s="842"/>
      <c r="CY11" s="842"/>
      <c r="CZ11" s="842"/>
      <c r="DA11" s="843"/>
      <c r="DB11" s="841" t="s">
        <v>533</v>
      </c>
      <c r="DC11" s="842"/>
      <c r="DD11" s="842"/>
      <c r="DE11" s="842"/>
      <c r="DF11" s="843"/>
      <c r="DG11" s="841" t="s">
        <v>533</v>
      </c>
      <c r="DH11" s="842"/>
      <c r="DI11" s="842"/>
      <c r="DJ11" s="842"/>
      <c r="DK11" s="843"/>
      <c r="DL11" s="841" t="s">
        <v>533</v>
      </c>
      <c r="DM11" s="842"/>
      <c r="DN11" s="842"/>
      <c r="DO11" s="842"/>
      <c r="DP11" s="843"/>
      <c r="DQ11" s="841" t="s">
        <v>533</v>
      </c>
      <c r="DR11" s="842"/>
      <c r="DS11" s="842"/>
      <c r="DT11" s="842"/>
      <c r="DU11" s="843"/>
      <c r="DV11" s="844"/>
      <c r="DW11" s="845"/>
      <c r="DX11" s="845"/>
      <c r="DY11" s="845"/>
      <c r="DZ11" s="846"/>
      <c r="EA11" s="234"/>
    </row>
    <row r="12" spans="1:131" s="235" customFormat="1" ht="26.25" customHeight="1">
      <c r="A12" s="241">
        <v>6</v>
      </c>
      <c r="B12" s="815" t="s">
        <v>392</v>
      </c>
      <c r="C12" s="816"/>
      <c r="D12" s="816"/>
      <c r="E12" s="816"/>
      <c r="F12" s="816"/>
      <c r="G12" s="816"/>
      <c r="H12" s="816"/>
      <c r="I12" s="816"/>
      <c r="J12" s="816"/>
      <c r="K12" s="816"/>
      <c r="L12" s="816"/>
      <c r="M12" s="816"/>
      <c r="N12" s="816"/>
      <c r="O12" s="816"/>
      <c r="P12" s="817"/>
      <c r="Q12" s="818">
        <v>971</v>
      </c>
      <c r="R12" s="819"/>
      <c r="S12" s="819"/>
      <c r="T12" s="819"/>
      <c r="U12" s="819"/>
      <c r="V12" s="819">
        <v>971</v>
      </c>
      <c r="W12" s="819"/>
      <c r="X12" s="819"/>
      <c r="Y12" s="819"/>
      <c r="Z12" s="819"/>
      <c r="AA12" s="819" t="s">
        <v>533</v>
      </c>
      <c r="AB12" s="819"/>
      <c r="AC12" s="819"/>
      <c r="AD12" s="819"/>
      <c r="AE12" s="820"/>
      <c r="AF12" s="821" t="s">
        <v>533</v>
      </c>
      <c r="AG12" s="822"/>
      <c r="AH12" s="822"/>
      <c r="AI12" s="822"/>
      <c r="AJ12" s="823"/>
      <c r="AK12" s="824" t="s">
        <v>533</v>
      </c>
      <c r="AL12" s="825"/>
      <c r="AM12" s="825"/>
      <c r="AN12" s="825"/>
      <c r="AO12" s="825"/>
      <c r="AP12" s="825">
        <v>8095</v>
      </c>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609</v>
      </c>
      <c r="BT12" s="829"/>
      <c r="BU12" s="829"/>
      <c r="BV12" s="829"/>
      <c r="BW12" s="829"/>
      <c r="BX12" s="829"/>
      <c r="BY12" s="829"/>
      <c r="BZ12" s="829"/>
      <c r="CA12" s="829"/>
      <c r="CB12" s="829"/>
      <c r="CC12" s="829"/>
      <c r="CD12" s="829"/>
      <c r="CE12" s="829"/>
      <c r="CF12" s="829"/>
      <c r="CG12" s="830"/>
      <c r="CH12" s="841">
        <v>2</v>
      </c>
      <c r="CI12" s="842"/>
      <c r="CJ12" s="842"/>
      <c r="CK12" s="842"/>
      <c r="CL12" s="843"/>
      <c r="CM12" s="841">
        <v>110</v>
      </c>
      <c r="CN12" s="842"/>
      <c r="CO12" s="842"/>
      <c r="CP12" s="842"/>
      <c r="CQ12" s="843"/>
      <c r="CR12" s="841">
        <v>30</v>
      </c>
      <c r="CS12" s="842"/>
      <c r="CT12" s="842"/>
      <c r="CU12" s="842"/>
      <c r="CV12" s="843"/>
      <c r="CW12" s="841">
        <v>43</v>
      </c>
      <c r="CX12" s="842"/>
      <c r="CY12" s="842"/>
      <c r="CZ12" s="842"/>
      <c r="DA12" s="843"/>
      <c r="DB12" s="841" t="s">
        <v>533</v>
      </c>
      <c r="DC12" s="842"/>
      <c r="DD12" s="842"/>
      <c r="DE12" s="842"/>
      <c r="DF12" s="843"/>
      <c r="DG12" s="841" t="s">
        <v>533</v>
      </c>
      <c r="DH12" s="842"/>
      <c r="DI12" s="842"/>
      <c r="DJ12" s="842"/>
      <c r="DK12" s="843"/>
      <c r="DL12" s="841" t="s">
        <v>533</v>
      </c>
      <c r="DM12" s="842"/>
      <c r="DN12" s="842"/>
      <c r="DO12" s="842"/>
      <c r="DP12" s="843"/>
      <c r="DQ12" s="841" t="s">
        <v>533</v>
      </c>
      <c r="DR12" s="842"/>
      <c r="DS12" s="842"/>
      <c r="DT12" s="842"/>
      <c r="DU12" s="843"/>
      <c r="DV12" s="844"/>
      <c r="DW12" s="845"/>
      <c r="DX12" s="845"/>
      <c r="DY12" s="845"/>
      <c r="DZ12" s="846"/>
      <c r="EA12" s="234"/>
    </row>
    <row r="13" spans="1:131" s="235" customFormat="1" ht="26.25" customHeight="1">
      <c r="A13" s="241">
        <v>7</v>
      </c>
      <c r="B13" s="815" t="s">
        <v>393</v>
      </c>
      <c r="C13" s="816"/>
      <c r="D13" s="816"/>
      <c r="E13" s="816"/>
      <c r="F13" s="816"/>
      <c r="G13" s="816"/>
      <c r="H13" s="816"/>
      <c r="I13" s="816"/>
      <c r="J13" s="816"/>
      <c r="K13" s="816"/>
      <c r="L13" s="816"/>
      <c r="M13" s="816"/>
      <c r="N13" s="816"/>
      <c r="O13" s="816"/>
      <c r="P13" s="817"/>
      <c r="Q13" s="818">
        <v>11</v>
      </c>
      <c r="R13" s="819"/>
      <c r="S13" s="819"/>
      <c r="T13" s="819"/>
      <c r="U13" s="819"/>
      <c r="V13" s="819">
        <v>11</v>
      </c>
      <c r="W13" s="819"/>
      <c r="X13" s="819"/>
      <c r="Y13" s="819"/>
      <c r="Z13" s="819"/>
      <c r="AA13" s="819" t="s">
        <v>533</v>
      </c>
      <c r="AB13" s="819"/>
      <c r="AC13" s="819"/>
      <c r="AD13" s="819"/>
      <c r="AE13" s="820"/>
      <c r="AF13" s="821" t="s">
        <v>533</v>
      </c>
      <c r="AG13" s="822"/>
      <c r="AH13" s="822"/>
      <c r="AI13" s="822"/>
      <c r="AJ13" s="823"/>
      <c r="AK13" s="824">
        <v>11</v>
      </c>
      <c r="AL13" s="825"/>
      <c r="AM13" s="825"/>
      <c r="AN13" s="825"/>
      <c r="AO13" s="825"/>
      <c r="AP13" s="825">
        <v>691</v>
      </c>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t="s">
        <v>610</v>
      </c>
      <c r="BT13" s="829"/>
      <c r="BU13" s="829"/>
      <c r="BV13" s="829"/>
      <c r="BW13" s="829"/>
      <c r="BX13" s="829"/>
      <c r="BY13" s="829"/>
      <c r="BZ13" s="829"/>
      <c r="CA13" s="829"/>
      <c r="CB13" s="829"/>
      <c r="CC13" s="829"/>
      <c r="CD13" s="829"/>
      <c r="CE13" s="829"/>
      <c r="CF13" s="829"/>
      <c r="CG13" s="830"/>
      <c r="CH13" s="841">
        <v>-71</v>
      </c>
      <c r="CI13" s="842"/>
      <c r="CJ13" s="842"/>
      <c r="CK13" s="842"/>
      <c r="CL13" s="843"/>
      <c r="CM13" s="841">
        <v>874</v>
      </c>
      <c r="CN13" s="842"/>
      <c r="CO13" s="842"/>
      <c r="CP13" s="842"/>
      <c r="CQ13" s="843"/>
      <c r="CR13" s="841">
        <v>989</v>
      </c>
      <c r="CS13" s="842"/>
      <c r="CT13" s="842"/>
      <c r="CU13" s="842"/>
      <c r="CV13" s="843"/>
      <c r="CW13" s="841">
        <v>82</v>
      </c>
      <c r="CX13" s="842"/>
      <c r="CY13" s="842"/>
      <c r="CZ13" s="842"/>
      <c r="DA13" s="843"/>
      <c r="DB13" s="841" t="s">
        <v>533</v>
      </c>
      <c r="DC13" s="842"/>
      <c r="DD13" s="842"/>
      <c r="DE13" s="842"/>
      <c r="DF13" s="843"/>
      <c r="DG13" s="841" t="s">
        <v>533</v>
      </c>
      <c r="DH13" s="842"/>
      <c r="DI13" s="842"/>
      <c r="DJ13" s="842"/>
      <c r="DK13" s="843"/>
      <c r="DL13" s="841" t="s">
        <v>533</v>
      </c>
      <c r="DM13" s="842"/>
      <c r="DN13" s="842"/>
      <c r="DO13" s="842"/>
      <c r="DP13" s="843"/>
      <c r="DQ13" s="841" t="s">
        <v>533</v>
      </c>
      <c r="DR13" s="842"/>
      <c r="DS13" s="842"/>
      <c r="DT13" s="842"/>
      <c r="DU13" s="843"/>
      <c r="DV13" s="844"/>
      <c r="DW13" s="845"/>
      <c r="DX13" s="845"/>
      <c r="DY13" s="845"/>
      <c r="DZ13" s="846"/>
      <c r="EA13" s="234"/>
    </row>
    <row r="14" spans="1:131" s="235" customFormat="1" ht="26.25" customHeight="1">
      <c r="A14" s="241">
        <v>8</v>
      </c>
      <c r="B14" s="815" t="s">
        <v>394</v>
      </c>
      <c r="C14" s="816"/>
      <c r="D14" s="816"/>
      <c r="E14" s="816"/>
      <c r="F14" s="816"/>
      <c r="G14" s="816"/>
      <c r="H14" s="816"/>
      <c r="I14" s="816"/>
      <c r="J14" s="816"/>
      <c r="K14" s="816"/>
      <c r="L14" s="816"/>
      <c r="M14" s="816"/>
      <c r="N14" s="816"/>
      <c r="O14" s="816"/>
      <c r="P14" s="817"/>
      <c r="Q14" s="818">
        <v>1654</v>
      </c>
      <c r="R14" s="819"/>
      <c r="S14" s="819"/>
      <c r="T14" s="819"/>
      <c r="U14" s="819"/>
      <c r="V14" s="819">
        <v>1654</v>
      </c>
      <c r="W14" s="819"/>
      <c r="X14" s="819"/>
      <c r="Y14" s="819"/>
      <c r="Z14" s="819"/>
      <c r="AA14" s="819" t="s">
        <v>533</v>
      </c>
      <c r="AB14" s="819"/>
      <c r="AC14" s="819"/>
      <c r="AD14" s="819"/>
      <c r="AE14" s="820"/>
      <c r="AF14" s="821" t="s">
        <v>533</v>
      </c>
      <c r="AG14" s="822"/>
      <c r="AH14" s="822"/>
      <c r="AI14" s="822"/>
      <c r="AJ14" s="823"/>
      <c r="AK14" s="824">
        <v>1449</v>
      </c>
      <c r="AL14" s="825"/>
      <c r="AM14" s="825"/>
      <c r="AN14" s="825"/>
      <c r="AO14" s="825"/>
      <c r="AP14" s="825" t="s">
        <v>533</v>
      </c>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t="s">
        <v>611</v>
      </c>
      <c r="BT14" s="829"/>
      <c r="BU14" s="829"/>
      <c r="BV14" s="829"/>
      <c r="BW14" s="829"/>
      <c r="BX14" s="829"/>
      <c r="BY14" s="829"/>
      <c r="BZ14" s="829"/>
      <c r="CA14" s="829"/>
      <c r="CB14" s="829"/>
      <c r="CC14" s="829"/>
      <c r="CD14" s="829"/>
      <c r="CE14" s="829"/>
      <c r="CF14" s="829"/>
      <c r="CG14" s="830"/>
      <c r="CH14" s="841">
        <v>-226</v>
      </c>
      <c r="CI14" s="842"/>
      <c r="CJ14" s="842"/>
      <c r="CK14" s="842"/>
      <c r="CL14" s="843"/>
      <c r="CM14" s="841">
        <v>19113</v>
      </c>
      <c r="CN14" s="842"/>
      <c r="CO14" s="842"/>
      <c r="CP14" s="842"/>
      <c r="CQ14" s="843"/>
      <c r="CR14" s="841">
        <v>19387</v>
      </c>
      <c r="CS14" s="842"/>
      <c r="CT14" s="842"/>
      <c r="CU14" s="842"/>
      <c r="CV14" s="843"/>
      <c r="CW14" s="841">
        <v>5097</v>
      </c>
      <c r="CX14" s="842"/>
      <c r="CY14" s="842"/>
      <c r="CZ14" s="842"/>
      <c r="DA14" s="843"/>
      <c r="DB14" s="841">
        <v>2069</v>
      </c>
      <c r="DC14" s="842"/>
      <c r="DD14" s="842"/>
      <c r="DE14" s="842"/>
      <c r="DF14" s="843"/>
      <c r="DG14" s="841">
        <v>34181</v>
      </c>
      <c r="DH14" s="842"/>
      <c r="DI14" s="842"/>
      <c r="DJ14" s="842"/>
      <c r="DK14" s="843"/>
      <c r="DL14" s="841" t="s">
        <v>533</v>
      </c>
      <c r="DM14" s="842"/>
      <c r="DN14" s="842"/>
      <c r="DO14" s="842"/>
      <c r="DP14" s="843"/>
      <c r="DQ14" s="841" t="s">
        <v>533</v>
      </c>
      <c r="DR14" s="842"/>
      <c r="DS14" s="842"/>
      <c r="DT14" s="842"/>
      <c r="DU14" s="843"/>
      <c r="DV14" s="844"/>
      <c r="DW14" s="845"/>
      <c r="DX14" s="845"/>
      <c r="DY14" s="845"/>
      <c r="DZ14" s="846"/>
      <c r="EA14" s="234"/>
    </row>
    <row r="15" spans="1:131" s="235" customFormat="1" ht="26.25" customHeight="1">
      <c r="A15" s="241">
        <v>9</v>
      </c>
      <c r="B15" s="815" t="s">
        <v>396</v>
      </c>
      <c r="C15" s="816"/>
      <c r="D15" s="816"/>
      <c r="E15" s="816"/>
      <c r="F15" s="816"/>
      <c r="G15" s="816"/>
      <c r="H15" s="816"/>
      <c r="I15" s="816"/>
      <c r="J15" s="816"/>
      <c r="K15" s="816"/>
      <c r="L15" s="816"/>
      <c r="M15" s="816"/>
      <c r="N15" s="816"/>
      <c r="O15" s="816"/>
      <c r="P15" s="817"/>
      <c r="Q15" s="818">
        <v>6641</v>
      </c>
      <c r="R15" s="819"/>
      <c r="S15" s="819"/>
      <c r="T15" s="819"/>
      <c r="U15" s="819"/>
      <c r="V15" s="819">
        <v>6641</v>
      </c>
      <c r="W15" s="819"/>
      <c r="X15" s="819"/>
      <c r="Y15" s="819"/>
      <c r="Z15" s="819"/>
      <c r="AA15" s="819" t="s">
        <v>533</v>
      </c>
      <c r="AB15" s="819"/>
      <c r="AC15" s="819"/>
      <c r="AD15" s="819"/>
      <c r="AE15" s="820"/>
      <c r="AF15" s="821" t="s">
        <v>533</v>
      </c>
      <c r="AG15" s="822"/>
      <c r="AH15" s="822"/>
      <c r="AI15" s="822"/>
      <c r="AJ15" s="823"/>
      <c r="AK15" s="824" t="s">
        <v>533</v>
      </c>
      <c r="AL15" s="825"/>
      <c r="AM15" s="825"/>
      <c r="AN15" s="825"/>
      <c r="AO15" s="825"/>
      <c r="AP15" s="825">
        <v>36250</v>
      </c>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t="s">
        <v>612</v>
      </c>
      <c r="BT15" s="829"/>
      <c r="BU15" s="829"/>
      <c r="BV15" s="829"/>
      <c r="BW15" s="829"/>
      <c r="BX15" s="829"/>
      <c r="BY15" s="829"/>
      <c r="BZ15" s="829"/>
      <c r="CA15" s="829"/>
      <c r="CB15" s="829"/>
      <c r="CC15" s="829"/>
      <c r="CD15" s="829"/>
      <c r="CE15" s="829"/>
      <c r="CF15" s="829"/>
      <c r="CG15" s="830"/>
      <c r="CH15" s="841">
        <v>-18</v>
      </c>
      <c r="CI15" s="842"/>
      <c r="CJ15" s="842"/>
      <c r="CK15" s="842"/>
      <c r="CL15" s="843"/>
      <c r="CM15" s="841">
        <v>3</v>
      </c>
      <c r="CN15" s="842"/>
      <c r="CO15" s="842"/>
      <c r="CP15" s="842"/>
      <c r="CQ15" s="843"/>
      <c r="CR15" s="841">
        <v>50</v>
      </c>
      <c r="CS15" s="842"/>
      <c r="CT15" s="842"/>
      <c r="CU15" s="842"/>
      <c r="CV15" s="843"/>
      <c r="CW15" s="841">
        <v>145</v>
      </c>
      <c r="CX15" s="842"/>
      <c r="CY15" s="842"/>
      <c r="CZ15" s="842"/>
      <c r="DA15" s="843"/>
      <c r="DB15" s="841" t="s">
        <v>533</v>
      </c>
      <c r="DC15" s="842"/>
      <c r="DD15" s="842"/>
      <c r="DE15" s="842"/>
      <c r="DF15" s="843"/>
      <c r="DG15" s="841" t="s">
        <v>533</v>
      </c>
      <c r="DH15" s="842"/>
      <c r="DI15" s="842"/>
      <c r="DJ15" s="842"/>
      <c r="DK15" s="843"/>
      <c r="DL15" s="841" t="s">
        <v>533</v>
      </c>
      <c r="DM15" s="842"/>
      <c r="DN15" s="842"/>
      <c r="DO15" s="842"/>
      <c r="DP15" s="843"/>
      <c r="DQ15" s="841" t="s">
        <v>533</v>
      </c>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t="s">
        <v>613</v>
      </c>
      <c r="BT16" s="829"/>
      <c r="BU16" s="829"/>
      <c r="BV16" s="829"/>
      <c r="BW16" s="829"/>
      <c r="BX16" s="829"/>
      <c r="BY16" s="829"/>
      <c r="BZ16" s="829"/>
      <c r="CA16" s="829"/>
      <c r="CB16" s="829"/>
      <c r="CC16" s="829"/>
      <c r="CD16" s="829"/>
      <c r="CE16" s="829"/>
      <c r="CF16" s="829"/>
      <c r="CG16" s="830"/>
      <c r="CH16" s="841">
        <v>213</v>
      </c>
      <c r="CI16" s="842"/>
      <c r="CJ16" s="842"/>
      <c r="CK16" s="842"/>
      <c r="CL16" s="843"/>
      <c r="CM16" s="841">
        <v>3597</v>
      </c>
      <c r="CN16" s="842"/>
      <c r="CO16" s="842"/>
      <c r="CP16" s="842"/>
      <c r="CQ16" s="843"/>
      <c r="CR16" s="841">
        <v>700</v>
      </c>
      <c r="CS16" s="842"/>
      <c r="CT16" s="842"/>
      <c r="CU16" s="842"/>
      <c r="CV16" s="843"/>
      <c r="CW16" s="841" t="s">
        <v>533</v>
      </c>
      <c r="CX16" s="842"/>
      <c r="CY16" s="842"/>
      <c r="CZ16" s="842"/>
      <c r="DA16" s="843"/>
      <c r="DB16" s="841" t="s">
        <v>533</v>
      </c>
      <c r="DC16" s="842"/>
      <c r="DD16" s="842"/>
      <c r="DE16" s="842"/>
      <c r="DF16" s="843"/>
      <c r="DG16" s="841" t="s">
        <v>533</v>
      </c>
      <c r="DH16" s="842"/>
      <c r="DI16" s="842"/>
      <c r="DJ16" s="842"/>
      <c r="DK16" s="843"/>
      <c r="DL16" s="841" t="s">
        <v>533</v>
      </c>
      <c r="DM16" s="842"/>
      <c r="DN16" s="842"/>
      <c r="DO16" s="842"/>
      <c r="DP16" s="843"/>
      <c r="DQ16" s="841" t="s">
        <v>533</v>
      </c>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t="s">
        <v>614</v>
      </c>
      <c r="BT17" s="829"/>
      <c r="BU17" s="829"/>
      <c r="BV17" s="829"/>
      <c r="BW17" s="829"/>
      <c r="BX17" s="829"/>
      <c r="BY17" s="829"/>
      <c r="BZ17" s="829"/>
      <c r="CA17" s="829"/>
      <c r="CB17" s="829"/>
      <c r="CC17" s="829"/>
      <c r="CD17" s="829"/>
      <c r="CE17" s="829"/>
      <c r="CF17" s="829"/>
      <c r="CG17" s="830"/>
      <c r="CH17" s="841">
        <v>-4</v>
      </c>
      <c r="CI17" s="842"/>
      <c r="CJ17" s="842"/>
      <c r="CK17" s="842"/>
      <c r="CL17" s="843"/>
      <c r="CM17" s="841">
        <v>12</v>
      </c>
      <c r="CN17" s="842"/>
      <c r="CO17" s="842"/>
      <c r="CP17" s="842"/>
      <c r="CQ17" s="843"/>
      <c r="CR17" s="841">
        <v>60</v>
      </c>
      <c r="CS17" s="842"/>
      <c r="CT17" s="842"/>
      <c r="CU17" s="842"/>
      <c r="CV17" s="843"/>
      <c r="CW17" s="841">
        <v>61</v>
      </c>
      <c r="CX17" s="842"/>
      <c r="CY17" s="842"/>
      <c r="CZ17" s="842"/>
      <c r="DA17" s="843"/>
      <c r="DB17" s="841" t="s">
        <v>533</v>
      </c>
      <c r="DC17" s="842"/>
      <c r="DD17" s="842"/>
      <c r="DE17" s="842"/>
      <c r="DF17" s="843"/>
      <c r="DG17" s="841" t="s">
        <v>533</v>
      </c>
      <c r="DH17" s="842"/>
      <c r="DI17" s="842"/>
      <c r="DJ17" s="842"/>
      <c r="DK17" s="843"/>
      <c r="DL17" s="841" t="s">
        <v>533</v>
      </c>
      <c r="DM17" s="842"/>
      <c r="DN17" s="842"/>
      <c r="DO17" s="842"/>
      <c r="DP17" s="843"/>
      <c r="DQ17" s="841" t="s">
        <v>533</v>
      </c>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t="s">
        <v>615</v>
      </c>
      <c r="BT18" s="829"/>
      <c r="BU18" s="829"/>
      <c r="BV18" s="829"/>
      <c r="BW18" s="829"/>
      <c r="BX18" s="829"/>
      <c r="BY18" s="829"/>
      <c r="BZ18" s="829"/>
      <c r="CA18" s="829"/>
      <c r="CB18" s="829"/>
      <c r="CC18" s="829"/>
      <c r="CD18" s="829"/>
      <c r="CE18" s="829"/>
      <c r="CF18" s="829"/>
      <c r="CG18" s="830"/>
      <c r="CH18" s="841">
        <v>502</v>
      </c>
      <c r="CI18" s="842"/>
      <c r="CJ18" s="842"/>
      <c r="CK18" s="842"/>
      <c r="CL18" s="843"/>
      <c r="CM18" s="841">
        <v>5470</v>
      </c>
      <c r="CN18" s="842"/>
      <c r="CO18" s="842"/>
      <c r="CP18" s="842"/>
      <c r="CQ18" s="843"/>
      <c r="CR18" s="841">
        <v>3762</v>
      </c>
      <c r="CS18" s="842"/>
      <c r="CT18" s="842"/>
      <c r="CU18" s="842"/>
      <c r="CV18" s="843"/>
      <c r="CW18" s="841">
        <v>4</v>
      </c>
      <c r="CX18" s="842"/>
      <c r="CY18" s="842"/>
      <c r="CZ18" s="842"/>
      <c r="DA18" s="843"/>
      <c r="DB18" s="841">
        <v>4150</v>
      </c>
      <c r="DC18" s="842"/>
      <c r="DD18" s="842"/>
      <c r="DE18" s="842"/>
      <c r="DF18" s="843"/>
      <c r="DG18" s="841" t="s">
        <v>533</v>
      </c>
      <c r="DH18" s="842"/>
      <c r="DI18" s="842"/>
      <c r="DJ18" s="842"/>
      <c r="DK18" s="843"/>
      <c r="DL18" s="841" t="s">
        <v>533</v>
      </c>
      <c r="DM18" s="842"/>
      <c r="DN18" s="842"/>
      <c r="DO18" s="842"/>
      <c r="DP18" s="843"/>
      <c r="DQ18" s="841" t="s">
        <v>533</v>
      </c>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t="s">
        <v>624</v>
      </c>
      <c r="BS19" s="828" t="s">
        <v>616</v>
      </c>
      <c r="BT19" s="829"/>
      <c r="BU19" s="829"/>
      <c r="BV19" s="829"/>
      <c r="BW19" s="829"/>
      <c r="BX19" s="829"/>
      <c r="BY19" s="829"/>
      <c r="BZ19" s="829"/>
      <c r="CA19" s="829"/>
      <c r="CB19" s="829"/>
      <c r="CC19" s="829"/>
      <c r="CD19" s="829"/>
      <c r="CE19" s="829"/>
      <c r="CF19" s="829"/>
      <c r="CG19" s="830"/>
      <c r="CH19" s="841">
        <v>9</v>
      </c>
      <c r="CI19" s="842"/>
      <c r="CJ19" s="842"/>
      <c r="CK19" s="842"/>
      <c r="CL19" s="843"/>
      <c r="CM19" s="841">
        <v>-6439</v>
      </c>
      <c r="CN19" s="842"/>
      <c r="CO19" s="842"/>
      <c r="CP19" s="842"/>
      <c r="CQ19" s="843"/>
      <c r="CR19" s="841">
        <v>5500</v>
      </c>
      <c r="CS19" s="842"/>
      <c r="CT19" s="842"/>
      <c r="CU19" s="842"/>
      <c r="CV19" s="843"/>
      <c r="CW19" s="841">
        <v>0</v>
      </c>
      <c r="CX19" s="842"/>
      <c r="CY19" s="842"/>
      <c r="CZ19" s="842"/>
      <c r="DA19" s="843"/>
      <c r="DB19" s="841">
        <v>6672</v>
      </c>
      <c r="DC19" s="842"/>
      <c r="DD19" s="842"/>
      <c r="DE19" s="842"/>
      <c r="DF19" s="843"/>
      <c r="DG19" s="841" t="s">
        <v>533</v>
      </c>
      <c r="DH19" s="842"/>
      <c r="DI19" s="842"/>
      <c r="DJ19" s="842"/>
      <c r="DK19" s="843"/>
      <c r="DL19" s="841">
        <v>11767</v>
      </c>
      <c r="DM19" s="842"/>
      <c r="DN19" s="842"/>
      <c r="DO19" s="842"/>
      <c r="DP19" s="843"/>
      <c r="DQ19" s="841">
        <v>1243</v>
      </c>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t="s">
        <v>617</v>
      </c>
      <c r="BT20" s="829"/>
      <c r="BU20" s="829"/>
      <c r="BV20" s="829"/>
      <c r="BW20" s="829"/>
      <c r="BX20" s="829"/>
      <c r="BY20" s="829"/>
      <c r="BZ20" s="829"/>
      <c r="CA20" s="829"/>
      <c r="CB20" s="829"/>
      <c r="CC20" s="829"/>
      <c r="CD20" s="829"/>
      <c r="CE20" s="829"/>
      <c r="CF20" s="829"/>
      <c r="CG20" s="830"/>
      <c r="CH20" s="841">
        <v>-30</v>
      </c>
      <c r="CI20" s="842"/>
      <c r="CJ20" s="842"/>
      <c r="CK20" s="842"/>
      <c r="CL20" s="843"/>
      <c r="CM20" s="841">
        <v>908</v>
      </c>
      <c r="CN20" s="842"/>
      <c r="CO20" s="842"/>
      <c r="CP20" s="842"/>
      <c r="CQ20" s="843"/>
      <c r="CR20" s="841">
        <v>978</v>
      </c>
      <c r="CS20" s="842"/>
      <c r="CT20" s="842"/>
      <c r="CU20" s="842"/>
      <c r="CV20" s="843"/>
      <c r="CW20" s="841">
        <v>162</v>
      </c>
      <c r="CX20" s="842"/>
      <c r="CY20" s="842"/>
      <c r="CZ20" s="842"/>
      <c r="DA20" s="843"/>
      <c r="DB20" s="841" t="s">
        <v>533</v>
      </c>
      <c r="DC20" s="842"/>
      <c r="DD20" s="842"/>
      <c r="DE20" s="842"/>
      <c r="DF20" s="843"/>
      <c r="DG20" s="841" t="s">
        <v>533</v>
      </c>
      <c r="DH20" s="842"/>
      <c r="DI20" s="842"/>
      <c r="DJ20" s="842"/>
      <c r="DK20" s="843"/>
      <c r="DL20" s="841" t="s">
        <v>533</v>
      </c>
      <c r="DM20" s="842"/>
      <c r="DN20" s="842"/>
      <c r="DO20" s="842"/>
      <c r="DP20" s="843"/>
      <c r="DQ20" s="841" t="s">
        <v>533</v>
      </c>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t="s">
        <v>624</v>
      </c>
      <c r="BS21" s="828" t="s">
        <v>618</v>
      </c>
      <c r="BT21" s="829"/>
      <c r="BU21" s="829"/>
      <c r="BV21" s="829"/>
      <c r="BW21" s="829"/>
      <c r="BX21" s="829"/>
      <c r="BY21" s="829"/>
      <c r="BZ21" s="829"/>
      <c r="CA21" s="829"/>
      <c r="CB21" s="829"/>
      <c r="CC21" s="829"/>
      <c r="CD21" s="829"/>
      <c r="CE21" s="829"/>
      <c r="CF21" s="829"/>
      <c r="CG21" s="830"/>
      <c r="CH21" s="841">
        <v>4</v>
      </c>
      <c r="CI21" s="842"/>
      <c r="CJ21" s="842"/>
      <c r="CK21" s="842"/>
      <c r="CL21" s="843"/>
      <c r="CM21" s="841">
        <v>304</v>
      </c>
      <c r="CN21" s="842"/>
      <c r="CO21" s="842"/>
      <c r="CP21" s="842"/>
      <c r="CQ21" s="843"/>
      <c r="CR21" s="841">
        <v>217</v>
      </c>
      <c r="CS21" s="842"/>
      <c r="CT21" s="842"/>
      <c r="CU21" s="842"/>
      <c r="CV21" s="843"/>
      <c r="CW21" s="841">
        <v>312</v>
      </c>
      <c r="CX21" s="842"/>
      <c r="CY21" s="842"/>
      <c r="CZ21" s="842"/>
      <c r="DA21" s="843"/>
      <c r="DB21" s="841" t="s">
        <v>533</v>
      </c>
      <c r="DC21" s="842"/>
      <c r="DD21" s="842"/>
      <c r="DE21" s="842"/>
      <c r="DF21" s="843"/>
      <c r="DG21" s="841" t="s">
        <v>533</v>
      </c>
      <c r="DH21" s="842"/>
      <c r="DI21" s="842"/>
      <c r="DJ21" s="842"/>
      <c r="DK21" s="843"/>
      <c r="DL21" s="841">
        <v>2512</v>
      </c>
      <c r="DM21" s="842"/>
      <c r="DN21" s="842"/>
      <c r="DO21" s="842"/>
      <c r="DP21" s="843"/>
      <c r="DQ21" s="841">
        <v>2261</v>
      </c>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397</v>
      </c>
      <c r="BA22" s="866"/>
      <c r="BB22" s="866"/>
      <c r="BC22" s="866"/>
      <c r="BD22" s="867"/>
      <c r="BE22" s="233"/>
      <c r="BF22" s="233"/>
      <c r="BG22" s="233"/>
      <c r="BH22" s="233"/>
      <c r="BI22" s="233"/>
      <c r="BJ22" s="233"/>
      <c r="BK22" s="233"/>
      <c r="BL22" s="233"/>
      <c r="BM22" s="233"/>
      <c r="BN22" s="233"/>
      <c r="BO22" s="233"/>
      <c r="BP22" s="233"/>
      <c r="BQ22" s="242">
        <v>16</v>
      </c>
      <c r="BR22" s="243"/>
      <c r="BS22" s="828" t="s">
        <v>628</v>
      </c>
      <c r="BT22" s="829"/>
      <c r="BU22" s="829"/>
      <c r="BV22" s="829"/>
      <c r="BW22" s="829"/>
      <c r="BX22" s="829"/>
      <c r="BY22" s="829"/>
      <c r="BZ22" s="829"/>
      <c r="CA22" s="829"/>
      <c r="CB22" s="829"/>
      <c r="CC22" s="829"/>
      <c r="CD22" s="829"/>
      <c r="CE22" s="829"/>
      <c r="CF22" s="829"/>
      <c r="CG22" s="830"/>
      <c r="CH22" s="841">
        <v>-39</v>
      </c>
      <c r="CI22" s="842"/>
      <c r="CJ22" s="842"/>
      <c r="CK22" s="842"/>
      <c r="CL22" s="843"/>
      <c r="CM22" s="841">
        <v>272</v>
      </c>
      <c r="CN22" s="842"/>
      <c r="CO22" s="842"/>
      <c r="CP22" s="842"/>
      <c r="CQ22" s="843"/>
      <c r="CR22" s="841">
        <v>100</v>
      </c>
      <c r="CS22" s="842"/>
      <c r="CT22" s="842"/>
      <c r="CU22" s="842"/>
      <c r="CV22" s="843"/>
      <c r="CW22" s="841">
        <v>107</v>
      </c>
      <c r="CX22" s="842"/>
      <c r="CY22" s="842"/>
      <c r="CZ22" s="842"/>
      <c r="DA22" s="843"/>
      <c r="DB22" s="841" t="s">
        <v>533</v>
      </c>
      <c r="DC22" s="842"/>
      <c r="DD22" s="842"/>
      <c r="DE22" s="842"/>
      <c r="DF22" s="843"/>
      <c r="DG22" s="841" t="s">
        <v>533</v>
      </c>
      <c r="DH22" s="842"/>
      <c r="DI22" s="842"/>
      <c r="DJ22" s="842"/>
      <c r="DK22" s="843"/>
      <c r="DL22" s="841" t="s">
        <v>533</v>
      </c>
      <c r="DM22" s="842"/>
      <c r="DN22" s="842"/>
      <c r="DO22" s="842"/>
      <c r="DP22" s="843"/>
      <c r="DQ22" s="841" t="s">
        <v>533</v>
      </c>
      <c r="DR22" s="842"/>
      <c r="DS22" s="842"/>
      <c r="DT22" s="842"/>
      <c r="DU22" s="843"/>
      <c r="DV22" s="844"/>
      <c r="DW22" s="845"/>
      <c r="DX22" s="845"/>
      <c r="DY22" s="845"/>
      <c r="DZ22" s="846"/>
      <c r="EA22" s="234"/>
    </row>
    <row r="23" spans="1:131" s="235" customFormat="1" ht="26.25" customHeight="1" thickBot="1">
      <c r="A23" s="244" t="s">
        <v>398</v>
      </c>
      <c r="B23" s="850" t="s">
        <v>399</v>
      </c>
      <c r="C23" s="851"/>
      <c r="D23" s="851"/>
      <c r="E23" s="851"/>
      <c r="F23" s="851"/>
      <c r="G23" s="851"/>
      <c r="H23" s="851"/>
      <c r="I23" s="851"/>
      <c r="J23" s="851"/>
      <c r="K23" s="851"/>
      <c r="L23" s="851"/>
      <c r="M23" s="851"/>
      <c r="N23" s="851"/>
      <c r="O23" s="851"/>
      <c r="P23" s="852"/>
      <c r="Q23" s="853">
        <v>640681</v>
      </c>
      <c r="R23" s="854"/>
      <c r="S23" s="854"/>
      <c r="T23" s="854"/>
      <c r="U23" s="854"/>
      <c r="V23" s="854">
        <v>636627</v>
      </c>
      <c r="W23" s="854"/>
      <c r="X23" s="854"/>
      <c r="Y23" s="854"/>
      <c r="Z23" s="854"/>
      <c r="AA23" s="854">
        <v>4054</v>
      </c>
      <c r="AB23" s="854"/>
      <c r="AC23" s="854"/>
      <c r="AD23" s="854"/>
      <c r="AE23" s="855"/>
      <c r="AF23" s="856">
        <v>2457</v>
      </c>
      <c r="AG23" s="854"/>
      <c r="AH23" s="854"/>
      <c r="AI23" s="854"/>
      <c r="AJ23" s="857"/>
      <c r="AK23" s="858"/>
      <c r="AL23" s="859"/>
      <c r="AM23" s="859"/>
      <c r="AN23" s="859"/>
      <c r="AO23" s="859"/>
      <c r="AP23" s="854">
        <v>1142844</v>
      </c>
      <c r="AQ23" s="854"/>
      <c r="AR23" s="854"/>
      <c r="AS23" s="854"/>
      <c r="AT23" s="854"/>
      <c r="AU23" s="860"/>
      <c r="AV23" s="860"/>
      <c r="AW23" s="860"/>
      <c r="AX23" s="860"/>
      <c r="AY23" s="861"/>
      <c r="AZ23" s="869" t="s">
        <v>391</v>
      </c>
      <c r="BA23" s="870"/>
      <c r="BB23" s="870"/>
      <c r="BC23" s="870"/>
      <c r="BD23" s="871"/>
      <c r="BE23" s="233"/>
      <c r="BF23" s="233"/>
      <c r="BG23" s="233"/>
      <c r="BH23" s="233"/>
      <c r="BI23" s="233"/>
      <c r="BJ23" s="233"/>
      <c r="BK23" s="233"/>
      <c r="BL23" s="233"/>
      <c r="BM23" s="233"/>
      <c r="BN23" s="233"/>
      <c r="BO23" s="233"/>
      <c r="BP23" s="233"/>
      <c r="BQ23" s="242">
        <v>17</v>
      </c>
      <c r="BR23" s="243"/>
      <c r="BS23" s="828" t="s">
        <v>619</v>
      </c>
      <c r="BT23" s="829"/>
      <c r="BU23" s="829"/>
      <c r="BV23" s="829"/>
      <c r="BW23" s="829"/>
      <c r="BX23" s="829"/>
      <c r="BY23" s="829"/>
      <c r="BZ23" s="829"/>
      <c r="CA23" s="829"/>
      <c r="CB23" s="829"/>
      <c r="CC23" s="829"/>
      <c r="CD23" s="829"/>
      <c r="CE23" s="829"/>
      <c r="CF23" s="829"/>
      <c r="CG23" s="830"/>
      <c r="CH23" s="841">
        <v>520</v>
      </c>
      <c r="CI23" s="842"/>
      <c r="CJ23" s="842"/>
      <c r="CK23" s="842"/>
      <c r="CL23" s="843"/>
      <c r="CM23" s="841">
        <v>9838</v>
      </c>
      <c r="CN23" s="842"/>
      <c r="CO23" s="842"/>
      <c r="CP23" s="842"/>
      <c r="CQ23" s="843"/>
      <c r="CR23" s="841">
        <v>1</v>
      </c>
      <c r="CS23" s="842"/>
      <c r="CT23" s="842"/>
      <c r="CU23" s="842"/>
      <c r="CV23" s="843"/>
      <c r="CW23" s="841">
        <v>4</v>
      </c>
      <c r="CX23" s="842"/>
      <c r="CY23" s="842"/>
      <c r="CZ23" s="842"/>
      <c r="DA23" s="843"/>
      <c r="DB23" s="841" t="s">
        <v>533</v>
      </c>
      <c r="DC23" s="842"/>
      <c r="DD23" s="842"/>
      <c r="DE23" s="842"/>
      <c r="DF23" s="843"/>
      <c r="DG23" s="841" t="s">
        <v>533</v>
      </c>
      <c r="DH23" s="842"/>
      <c r="DI23" s="842"/>
      <c r="DJ23" s="842"/>
      <c r="DK23" s="843"/>
      <c r="DL23" s="841" t="s">
        <v>533</v>
      </c>
      <c r="DM23" s="842"/>
      <c r="DN23" s="842"/>
      <c r="DO23" s="842"/>
      <c r="DP23" s="843"/>
      <c r="DQ23" s="841" t="s">
        <v>533</v>
      </c>
      <c r="DR23" s="842"/>
      <c r="DS23" s="842"/>
      <c r="DT23" s="842"/>
      <c r="DU23" s="843"/>
      <c r="DV23" s="844"/>
      <c r="DW23" s="845"/>
      <c r="DX23" s="845"/>
      <c r="DY23" s="845"/>
      <c r="DZ23" s="846"/>
      <c r="EA23" s="234"/>
    </row>
    <row r="24" spans="1:131" s="235" customFormat="1" ht="26.25" customHeight="1">
      <c r="A24" s="868" t="s">
        <v>400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t="s">
        <v>620</v>
      </c>
      <c r="BT24" s="829"/>
      <c r="BU24" s="829"/>
      <c r="BV24" s="829"/>
      <c r="BW24" s="829"/>
      <c r="BX24" s="829"/>
      <c r="BY24" s="829"/>
      <c r="BZ24" s="829"/>
      <c r="CA24" s="829"/>
      <c r="CB24" s="829"/>
      <c r="CC24" s="829"/>
      <c r="CD24" s="829"/>
      <c r="CE24" s="829"/>
      <c r="CF24" s="829"/>
      <c r="CG24" s="830"/>
      <c r="CH24" s="841">
        <v>160</v>
      </c>
      <c r="CI24" s="842"/>
      <c r="CJ24" s="842"/>
      <c r="CK24" s="842"/>
      <c r="CL24" s="843"/>
      <c r="CM24" s="841">
        <v>2884</v>
      </c>
      <c r="CN24" s="842"/>
      <c r="CO24" s="842"/>
      <c r="CP24" s="842"/>
      <c r="CQ24" s="843"/>
      <c r="CR24" s="841">
        <v>224</v>
      </c>
      <c r="CS24" s="842"/>
      <c r="CT24" s="842"/>
      <c r="CU24" s="842"/>
      <c r="CV24" s="843"/>
      <c r="CW24" s="841" t="s">
        <v>533</v>
      </c>
      <c r="CX24" s="842"/>
      <c r="CY24" s="842"/>
      <c r="CZ24" s="842"/>
      <c r="DA24" s="843"/>
      <c r="DB24" s="841" t="s">
        <v>533</v>
      </c>
      <c r="DC24" s="842"/>
      <c r="DD24" s="842"/>
      <c r="DE24" s="842"/>
      <c r="DF24" s="843"/>
      <c r="DG24" s="841" t="s">
        <v>533</v>
      </c>
      <c r="DH24" s="842"/>
      <c r="DI24" s="842"/>
      <c r="DJ24" s="842"/>
      <c r="DK24" s="843"/>
      <c r="DL24" s="841" t="s">
        <v>533</v>
      </c>
      <c r="DM24" s="842"/>
      <c r="DN24" s="842"/>
      <c r="DO24" s="842"/>
      <c r="DP24" s="843"/>
      <c r="DQ24" s="841" t="s">
        <v>533</v>
      </c>
      <c r="DR24" s="842"/>
      <c r="DS24" s="842"/>
      <c r="DT24" s="842"/>
      <c r="DU24" s="843"/>
      <c r="DV24" s="844"/>
      <c r="DW24" s="845"/>
      <c r="DX24" s="845"/>
      <c r="DY24" s="845"/>
      <c r="DZ24" s="846"/>
      <c r="EA24" s="234"/>
    </row>
    <row r="25" spans="1:131" s="227" customFormat="1" ht="26.25" customHeight="1" thickBot="1">
      <c r="A25" s="809" t="s">
        <v>401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t="s">
        <v>625</v>
      </c>
      <c r="BS25" s="828" t="s">
        <v>621</v>
      </c>
      <c r="BT25" s="829"/>
      <c r="BU25" s="829"/>
      <c r="BV25" s="829"/>
      <c r="BW25" s="829"/>
      <c r="BX25" s="829"/>
      <c r="BY25" s="829"/>
      <c r="BZ25" s="829"/>
      <c r="CA25" s="829"/>
      <c r="CB25" s="829"/>
      <c r="CC25" s="829"/>
      <c r="CD25" s="829"/>
      <c r="CE25" s="829"/>
      <c r="CF25" s="829"/>
      <c r="CG25" s="830"/>
      <c r="CH25" s="841" t="s">
        <v>533</v>
      </c>
      <c r="CI25" s="842"/>
      <c r="CJ25" s="842"/>
      <c r="CK25" s="842"/>
      <c r="CL25" s="843"/>
      <c r="CM25" s="841">
        <v>82164</v>
      </c>
      <c r="CN25" s="842"/>
      <c r="CO25" s="842"/>
      <c r="CP25" s="842"/>
      <c r="CQ25" s="843"/>
      <c r="CR25" s="841">
        <v>41015</v>
      </c>
      <c r="CS25" s="842"/>
      <c r="CT25" s="842"/>
      <c r="CU25" s="842"/>
      <c r="CV25" s="843"/>
      <c r="CW25" s="841" t="s">
        <v>533</v>
      </c>
      <c r="CX25" s="842"/>
      <c r="CY25" s="842"/>
      <c r="CZ25" s="842"/>
      <c r="DA25" s="843"/>
      <c r="DB25" s="841">
        <v>28603</v>
      </c>
      <c r="DC25" s="842"/>
      <c r="DD25" s="842"/>
      <c r="DE25" s="842"/>
      <c r="DF25" s="843"/>
      <c r="DG25" s="841">
        <v>91412</v>
      </c>
      <c r="DH25" s="842"/>
      <c r="DI25" s="842"/>
      <c r="DJ25" s="842"/>
      <c r="DK25" s="843"/>
      <c r="DL25" s="841" t="s">
        <v>533</v>
      </c>
      <c r="DM25" s="842"/>
      <c r="DN25" s="842"/>
      <c r="DO25" s="842"/>
      <c r="DP25" s="843"/>
      <c r="DQ25" s="841" t="s">
        <v>533</v>
      </c>
      <c r="DR25" s="842"/>
      <c r="DS25" s="842"/>
      <c r="DT25" s="842"/>
      <c r="DU25" s="843"/>
      <c r="DV25" s="844"/>
      <c r="DW25" s="845"/>
      <c r="DX25" s="845"/>
      <c r="DY25" s="845"/>
      <c r="DZ25" s="846"/>
      <c r="EA25" s="226"/>
    </row>
    <row r="26" spans="1:131" s="227" customFormat="1" ht="26.25" customHeight="1">
      <c r="A26" s="800" t="s">
        <v>368</v>
      </c>
      <c r="B26" s="801"/>
      <c r="C26" s="801"/>
      <c r="D26" s="801"/>
      <c r="E26" s="801"/>
      <c r="F26" s="801"/>
      <c r="G26" s="801"/>
      <c r="H26" s="801"/>
      <c r="I26" s="801"/>
      <c r="J26" s="801"/>
      <c r="K26" s="801"/>
      <c r="L26" s="801"/>
      <c r="M26" s="801"/>
      <c r="N26" s="801"/>
      <c r="O26" s="801"/>
      <c r="P26" s="802"/>
      <c r="Q26" s="777" t="s">
        <v>402</v>
      </c>
      <c r="R26" s="778"/>
      <c r="S26" s="778"/>
      <c r="T26" s="778"/>
      <c r="U26" s="779"/>
      <c r="V26" s="777" t="s">
        <v>403</v>
      </c>
      <c r="W26" s="778"/>
      <c r="X26" s="778"/>
      <c r="Y26" s="778"/>
      <c r="Z26" s="779"/>
      <c r="AA26" s="777" t="s">
        <v>404</v>
      </c>
      <c r="AB26" s="778"/>
      <c r="AC26" s="778"/>
      <c r="AD26" s="778"/>
      <c r="AE26" s="778"/>
      <c r="AF26" s="872" t="s">
        <v>405</v>
      </c>
      <c r="AG26" s="873"/>
      <c r="AH26" s="873"/>
      <c r="AI26" s="873"/>
      <c r="AJ26" s="874"/>
      <c r="AK26" s="778" t="s">
        <v>406</v>
      </c>
      <c r="AL26" s="778"/>
      <c r="AM26" s="778"/>
      <c r="AN26" s="778"/>
      <c r="AO26" s="779"/>
      <c r="AP26" s="777" t="s">
        <v>407</v>
      </c>
      <c r="AQ26" s="778"/>
      <c r="AR26" s="778"/>
      <c r="AS26" s="778"/>
      <c r="AT26" s="779"/>
      <c r="AU26" s="777" t="s">
        <v>408</v>
      </c>
      <c r="AV26" s="778"/>
      <c r="AW26" s="778"/>
      <c r="AX26" s="778"/>
      <c r="AY26" s="779"/>
      <c r="AZ26" s="777" t="s">
        <v>409</v>
      </c>
      <c r="BA26" s="778"/>
      <c r="BB26" s="778"/>
      <c r="BC26" s="778"/>
      <c r="BD26" s="779"/>
      <c r="BE26" s="777" t="s">
        <v>375</v>
      </c>
      <c r="BF26" s="778"/>
      <c r="BG26" s="778"/>
      <c r="BH26" s="778"/>
      <c r="BI26" s="789"/>
      <c r="BJ26" s="232"/>
      <c r="BK26" s="232"/>
      <c r="BL26" s="232"/>
      <c r="BM26" s="232"/>
      <c r="BN26" s="232"/>
      <c r="BO26" s="245"/>
      <c r="BP26" s="245"/>
      <c r="BQ26" s="242">
        <v>20</v>
      </c>
      <c r="BR26" s="243" t="s">
        <v>625</v>
      </c>
      <c r="BS26" s="828" t="s">
        <v>622</v>
      </c>
      <c r="BT26" s="829"/>
      <c r="BU26" s="829"/>
      <c r="BV26" s="829"/>
      <c r="BW26" s="829"/>
      <c r="BX26" s="829"/>
      <c r="BY26" s="829"/>
      <c r="BZ26" s="829"/>
      <c r="CA26" s="829"/>
      <c r="CB26" s="829"/>
      <c r="CC26" s="829"/>
      <c r="CD26" s="829"/>
      <c r="CE26" s="829"/>
      <c r="CF26" s="829"/>
      <c r="CG26" s="830"/>
      <c r="CH26" s="841">
        <v>523</v>
      </c>
      <c r="CI26" s="842"/>
      <c r="CJ26" s="842"/>
      <c r="CK26" s="842"/>
      <c r="CL26" s="843"/>
      <c r="CM26" s="841">
        <v>298</v>
      </c>
      <c r="CN26" s="842"/>
      <c r="CO26" s="842"/>
      <c r="CP26" s="842"/>
      <c r="CQ26" s="843"/>
      <c r="CR26" s="841">
        <v>5100</v>
      </c>
      <c r="CS26" s="842"/>
      <c r="CT26" s="842"/>
      <c r="CU26" s="842"/>
      <c r="CV26" s="843"/>
      <c r="CW26" s="841">
        <v>20</v>
      </c>
      <c r="CX26" s="842"/>
      <c r="CY26" s="842"/>
      <c r="CZ26" s="842"/>
      <c r="DA26" s="843"/>
      <c r="DB26" s="841">
        <v>15344</v>
      </c>
      <c r="DC26" s="842"/>
      <c r="DD26" s="842"/>
      <c r="DE26" s="842"/>
      <c r="DF26" s="843"/>
      <c r="DG26" s="841" t="s">
        <v>533</v>
      </c>
      <c r="DH26" s="842"/>
      <c r="DI26" s="842"/>
      <c r="DJ26" s="842"/>
      <c r="DK26" s="843"/>
      <c r="DL26" s="841">
        <v>15500</v>
      </c>
      <c r="DM26" s="842"/>
      <c r="DN26" s="842"/>
      <c r="DO26" s="842"/>
      <c r="DP26" s="843"/>
      <c r="DQ26" s="841">
        <v>13950</v>
      </c>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t="s">
        <v>623</v>
      </c>
      <c r="BT27" s="829"/>
      <c r="BU27" s="829"/>
      <c r="BV27" s="829"/>
      <c r="BW27" s="829"/>
      <c r="BX27" s="829"/>
      <c r="BY27" s="829"/>
      <c r="BZ27" s="829"/>
      <c r="CA27" s="829"/>
      <c r="CB27" s="829"/>
      <c r="CC27" s="829"/>
      <c r="CD27" s="829"/>
      <c r="CE27" s="829"/>
      <c r="CF27" s="829"/>
      <c r="CG27" s="830"/>
      <c r="CH27" s="841">
        <v>-4</v>
      </c>
      <c r="CI27" s="842"/>
      <c r="CJ27" s="842"/>
      <c r="CK27" s="842"/>
      <c r="CL27" s="843"/>
      <c r="CM27" s="841">
        <v>97</v>
      </c>
      <c r="CN27" s="842"/>
      <c r="CO27" s="842"/>
      <c r="CP27" s="842"/>
      <c r="CQ27" s="843"/>
      <c r="CR27" s="841">
        <v>20</v>
      </c>
      <c r="CS27" s="842"/>
      <c r="CT27" s="842"/>
      <c r="CU27" s="842"/>
      <c r="CV27" s="843"/>
      <c r="CW27" s="841" t="s">
        <v>533</v>
      </c>
      <c r="CX27" s="842"/>
      <c r="CY27" s="842"/>
      <c r="CZ27" s="842"/>
      <c r="DA27" s="843"/>
      <c r="DB27" s="841" t="s">
        <v>533</v>
      </c>
      <c r="DC27" s="842"/>
      <c r="DD27" s="842"/>
      <c r="DE27" s="842"/>
      <c r="DF27" s="843"/>
      <c r="DG27" s="841" t="s">
        <v>533</v>
      </c>
      <c r="DH27" s="842"/>
      <c r="DI27" s="842"/>
      <c r="DJ27" s="842"/>
      <c r="DK27" s="843"/>
      <c r="DL27" s="841" t="s">
        <v>533</v>
      </c>
      <c r="DM27" s="842"/>
      <c r="DN27" s="842"/>
      <c r="DO27" s="842"/>
      <c r="DP27" s="843"/>
      <c r="DQ27" s="841" t="s">
        <v>533</v>
      </c>
      <c r="DR27" s="842"/>
      <c r="DS27" s="842"/>
      <c r="DT27" s="842"/>
      <c r="DU27" s="843"/>
      <c r="DV27" s="844"/>
      <c r="DW27" s="845"/>
      <c r="DX27" s="845"/>
      <c r="DY27" s="845"/>
      <c r="DZ27" s="846"/>
      <c r="EA27" s="226"/>
    </row>
    <row r="28" spans="1:131" s="227" customFormat="1" ht="26.25" customHeight="1" thickTop="1">
      <c r="A28" s="246">
        <v>1</v>
      </c>
      <c r="B28" s="791" t="s">
        <v>410</v>
      </c>
      <c r="C28" s="792"/>
      <c r="D28" s="792"/>
      <c r="E28" s="792"/>
      <c r="F28" s="792"/>
      <c r="G28" s="792"/>
      <c r="H28" s="792"/>
      <c r="I28" s="792"/>
      <c r="J28" s="792"/>
      <c r="K28" s="792"/>
      <c r="L28" s="792"/>
      <c r="M28" s="792"/>
      <c r="N28" s="792"/>
      <c r="O28" s="792"/>
      <c r="P28" s="793"/>
      <c r="Q28" s="882">
        <v>13644</v>
      </c>
      <c r="R28" s="883"/>
      <c r="S28" s="883"/>
      <c r="T28" s="883"/>
      <c r="U28" s="883"/>
      <c r="V28" s="883">
        <v>13140</v>
      </c>
      <c r="W28" s="883"/>
      <c r="X28" s="883"/>
      <c r="Y28" s="883"/>
      <c r="Z28" s="883"/>
      <c r="AA28" s="883">
        <v>504</v>
      </c>
      <c r="AB28" s="883"/>
      <c r="AC28" s="883"/>
      <c r="AD28" s="883"/>
      <c r="AE28" s="884"/>
      <c r="AF28" s="885">
        <v>504</v>
      </c>
      <c r="AG28" s="883"/>
      <c r="AH28" s="883"/>
      <c r="AI28" s="883"/>
      <c r="AJ28" s="886"/>
      <c r="AK28" s="887">
        <v>2186</v>
      </c>
      <c r="AL28" s="878"/>
      <c r="AM28" s="878"/>
      <c r="AN28" s="878"/>
      <c r="AO28" s="878"/>
      <c r="AP28" s="878" t="s">
        <v>533</v>
      </c>
      <c r="AQ28" s="878"/>
      <c r="AR28" s="878"/>
      <c r="AS28" s="878"/>
      <c r="AT28" s="878"/>
      <c r="AU28" s="878" t="s">
        <v>533</v>
      </c>
      <c r="AV28" s="878"/>
      <c r="AW28" s="878"/>
      <c r="AX28" s="878"/>
      <c r="AY28" s="878"/>
      <c r="AZ28" s="879" t="s">
        <v>533</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411</v>
      </c>
      <c r="C29" s="816"/>
      <c r="D29" s="816"/>
      <c r="E29" s="816"/>
      <c r="F29" s="816"/>
      <c r="G29" s="816"/>
      <c r="H29" s="816"/>
      <c r="I29" s="816"/>
      <c r="J29" s="816"/>
      <c r="K29" s="816"/>
      <c r="L29" s="816"/>
      <c r="M29" s="816"/>
      <c r="N29" s="816"/>
      <c r="O29" s="816"/>
      <c r="P29" s="817"/>
      <c r="Q29" s="818">
        <v>91566</v>
      </c>
      <c r="R29" s="819"/>
      <c r="S29" s="819"/>
      <c r="T29" s="819"/>
      <c r="U29" s="819"/>
      <c r="V29" s="819">
        <v>89130</v>
      </c>
      <c r="W29" s="819"/>
      <c r="X29" s="819"/>
      <c r="Y29" s="819"/>
      <c r="Z29" s="819"/>
      <c r="AA29" s="819">
        <v>2436</v>
      </c>
      <c r="AB29" s="819"/>
      <c r="AC29" s="819"/>
      <c r="AD29" s="819"/>
      <c r="AE29" s="820"/>
      <c r="AF29" s="821">
        <v>2436</v>
      </c>
      <c r="AG29" s="822"/>
      <c r="AH29" s="822"/>
      <c r="AI29" s="822"/>
      <c r="AJ29" s="823"/>
      <c r="AK29" s="890">
        <v>12770</v>
      </c>
      <c r="AL29" s="891"/>
      <c r="AM29" s="891"/>
      <c r="AN29" s="891"/>
      <c r="AO29" s="891"/>
      <c r="AP29" s="891" t="s">
        <v>533</v>
      </c>
      <c r="AQ29" s="891"/>
      <c r="AR29" s="891"/>
      <c r="AS29" s="891"/>
      <c r="AT29" s="891"/>
      <c r="AU29" s="891" t="s">
        <v>533</v>
      </c>
      <c r="AV29" s="891"/>
      <c r="AW29" s="891"/>
      <c r="AX29" s="891"/>
      <c r="AY29" s="891"/>
      <c r="AZ29" s="892" t="s">
        <v>533</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412</v>
      </c>
      <c r="C30" s="816"/>
      <c r="D30" s="816"/>
      <c r="E30" s="816"/>
      <c r="F30" s="816"/>
      <c r="G30" s="816"/>
      <c r="H30" s="816"/>
      <c r="I30" s="816"/>
      <c r="J30" s="816"/>
      <c r="K30" s="816"/>
      <c r="L30" s="816"/>
      <c r="M30" s="816"/>
      <c r="N30" s="816"/>
      <c r="O30" s="816"/>
      <c r="P30" s="817"/>
      <c r="Q30" s="818">
        <v>133206</v>
      </c>
      <c r="R30" s="819"/>
      <c r="S30" s="819"/>
      <c r="T30" s="819"/>
      <c r="U30" s="819"/>
      <c r="V30" s="819">
        <v>133206</v>
      </c>
      <c r="W30" s="819"/>
      <c r="X30" s="819"/>
      <c r="Y30" s="819"/>
      <c r="Z30" s="819"/>
      <c r="AA30" s="819" t="s">
        <v>533</v>
      </c>
      <c r="AB30" s="819"/>
      <c r="AC30" s="819"/>
      <c r="AD30" s="819"/>
      <c r="AE30" s="820"/>
      <c r="AF30" s="821" t="s">
        <v>533</v>
      </c>
      <c r="AG30" s="822"/>
      <c r="AH30" s="822"/>
      <c r="AI30" s="822"/>
      <c r="AJ30" s="823"/>
      <c r="AK30" s="890">
        <v>7195</v>
      </c>
      <c r="AL30" s="891"/>
      <c r="AM30" s="891"/>
      <c r="AN30" s="891"/>
      <c r="AO30" s="891"/>
      <c r="AP30" s="891" t="s">
        <v>533</v>
      </c>
      <c r="AQ30" s="891"/>
      <c r="AR30" s="891"/>
      <c r="AS30" s="891"/>
      <c r="AT30" s="891"/>
      <c r="AU30" s="891" t="s">
        <v>533</v>
      </c>
      <c r="AV30" s="891"/>
      <c r="AW30" s="891"/>
      <c r="AX30" s="891"/>
      <c r="AY30" s="891"/>
      <c r="AZ30" s="892" t="s">
        <v>533</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413</v>
      </c>
      <c r="C31" s="816"/>
      <c r="D31" s="816"/>
      <c r="E31" s="816"/>
      <c r="F31" s="816"/>
      <c r="G31" s="816"/>
      <c r="H31" s="816"/>
      <c r="I31" s="816"/>
      <c r="J31" s="816"/>
      <c r="K31" s="816"/>
      <c r="L31" s="816"/>
      <c r="M31" s="816"/>
      <c r="N31" s="816"/>
      <c r="O31" s="816"/>
      <c r="P31" s="817"/>
      <c r="Q31" s="818">
        <v>11954</v>
      </c>
      <c r="R31" s="819"/>
      <c r="S31" s="819"/>
      <c r="T31" s="819"/>
      <c r="U31" s="819"/>
      <c r="V31" s="819">
        <v>11199</v>
      </c>
      <c r="W31" s="819"/>
      <c r="X31" s="819"/>
      <c r="Y31" s="819"/>
      <c r="Z31" s="819"/>
      <c r="AA31" s="819">
        <v>755</v>
      </c>
      <c r="AB31" s="819"/>
      <c r="AC31" s="819"/>
      <c r="AD31" s="819"/>
      <c r="AE31" s="820"/>
      <c r="AF31" s="821">
        <v>755</v>
      </c>
      <c r="AG31" s="822"/>
      <c r="AH31" s="822"/>
      <c r="AI31" s="822"/>
      <c r="AJ31" s="823"/>
      <c r="AK31" s="890" t="s">
        <v>533</v>
      </c>
      <c r="AL31" s="891"/>
      <c r="AM31" s="891"/>
      <c r="AN31" s="891"/>
      <c r="AO31" s="891"/>
      <c r="AP31" s="891" t="s">
        <v>533</v>
      </c>
      <c r="AQ31" s="891"/>
      <c r="AR31" s="891"/>
      <c r="AS31" s="891"/>
      <c r="AT31" s="891"/>
      <c r="AU31" s="891" t="s">
        <v>533</v>
      </c>
      <c r="AV31" s="891"/>
      <c r="AW31" s="891"/>
      <c r="AX31" s="891"/>
      <c r="AY31" s="891"/>
      <c r="AZ31" s="892" t="s">
        <v>533</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414</v>
      </c>
      <c r="C32" s="816"/>
      <c r="D32" s="816"/>
      <c r="E32" s="816"/>
      <c r="F32" s="816"/>
      <c r="G32" s="816"/>
      <c r="H32" s="816"/>
      <c r="I32" s="816"/>
      <c r="J32" s="816"/>
      <c r="K32" s="816"/>
      <c r="L32" s="816"/>
      <c r="M32" s="816"/>
      <c r="N32" s="816"/>
      <c r="O32" s="816"/>
      <c r="P32" s="817"/>
      <c r="Q32" s="818">
        <v>665</v>
      </c>
      <c r="R32" s="819"/>
      <c r="S32" s="819"/>
      <c r="T32" s="819"/>
      <c r="U32" s="819"/>
      <c r="V32" s="819">
        <v>665</v>
      </c>
      <c r="W32" s="819"/>
      <c r="X32" s="819"/>
      <c r="Y32" s="819"/>
      <c r="Z32" s="819"/>
      <c r="AA32" s="819" t="s">
        <v>533</v>
      </c>
      <c r="AB32" s="819"/>
      <c r="AC32" s="819"/>
      <c r="AD32" s="819"/>
      <c r="AE32" s="820"/>
      <c r="AF32" s="821" t="s">
        <v>533</v>
      </c>
      <c r="AG32" s="822"/>
      <c r="AH32" s="822"/>
      <c r="AI32" s="822"/>
      <c r="AJ32" s="823"/>
      <c r="AK32" s="890" t="s">
        <v>533</v>
      </c>
      <c r="AL32" s="891"/>
      <c r="AM32" s="891"/>
      <c r="AN32" s="891"/>
      <c r="AO32" s="891"/>
      <c r="AP32" s="891">
        <v>642</v>
      </c>
      <c r="AQ32" s="891"/>
      <c r="AR32" s="891"/>
      <c r="AS32" s="891"/>
      <c r="AT32" s="891"/>
      <c r="AU32" s="891" t="s">
        <v>533</v>
      </c>
      <c r="AV32" s="891"/>
      <c r="AW32" s="891"/>
      <c r="AX32" s="891"/>
      <c r="AY32" s="891"/>
      <c r="AZ32" s="892" t="s">
        <v>533</v>
      </c>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415</v>
      </c>
      <c r="C33" s="816"/>
      <c r="D33" s="816"/>
      <c r="E33" s="816"/>
      <c r="F33" s="816"/>
      <c r="G33" s="816"/>
      <c r="H33" s="816"/>
      <c r="I33" s="816"/>
      <c r="J33" s="816"/>
      <c r="K33" s="816"/>
      <c r="L33" s="816"/>
      <c r="M33" s="816"/>
      <c r="N33" s="816"/>
      <c r="O33" s="816"/>
      <c r="P33" s="817"/>
      <c r="Q33" s="818">
        <v>23820</v>
      </c>
      <c r="R33" s="819"/>
      <c r="S33" s="819"/>
      <c r="T33" s="819"/>
      <c r="U33" s="819"/>
      <c r="V33" s="819">
        <v>21705</v>
      </c>
      <c r="W33" s="819"/>
      <c r="X33" s="819"/>
      <c r="Y33" s="819"/>
      <c r="Z33" s="819"/>
      <c r="AA33" s="819">
        <v>2114</v>
      </c>
      <c r="AB33" s="819"/>
      <c r="AC33" s="819"/>
      <c r="AD33" s="819"/>
      <c r="AE33" s="820"/>
      <c r="AF33" s="821">
        <v>9592</v>
      </c>
      <c r="AG33" s="822"/>
      <c r="AH33" s="822"/>
      <c r="AI33" s="822"/>
      <c r="AJ33" s="823"/>
      <c r="AK33" s="890">
        <v>1120</v>
      </c>
      <c r="AL33" s="891"/>
      <c r="AM33" s="891"/>
      <c r="AN33" s="891"/>
      <c r="AO33" s="891"/>
      <c r="AP33" s="891">
        <v>72012</v>
      </c>
      <c r="AQ33" s="891"/>
      <c r="AR33" s="891"/>
      <c r="AS33" s="891"/>
      <c r="AT33" s="891"/>
      <c r="AU33" s="891">
        <v>4033</v>
      </c>
      <c r="AV33" s="891"/>
      <c r="AW33" s="891"/>
      <c r="AX33" s="891"/>
      <c r="AY33" s="891"/>
      <c r="AZ33" s="892" t="s">
        <v>533</v>
      </c>
      <c r="BA33" s="892"/>
      <c r="BB33" s="892"/>
      <c r="BC33" s="892"/>
      <c r="BD33" s="892"/>
      <c r="BE33" s="888" t="s">
        <v>598</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416</v>
      </c>
      <c r="C34" s="816"/>
      <c r="D34" s="816"/>
      <c r="E34" s="816"/>
      <c r="F34" s="816"/>
      <c r="G34" s="816"/>
      <c r="H34" s="816"/>
      <c r="I34" s="816"/>
      <c r="J34" s="816"/>
      <c r="K34" s="816"/>
      <c r="L34" s="816"/>
      <c r="M34" s="816"/>
      <c r="N34" s="816"/>
      <c r="O34" s="816"/>
      <c r="P34" s="817"/>
      <c r="Q34" s="818">
        <v>45295</v>
      </c>
      <c r="R34" s="819"/>
      <c r="S34" s="819"/>
      <c r="T34" s="819"/>
      <c r="U34" s="819"/>
      <c r="V34" s="819">
        <v>43452</v>
      </c>
      <c r="W34" s="819"/>
      <c r="X34" s="819"/>
      <c r="Y34" s="819"/>
      <c r="Z34" s="819"/>
      <c r="AA34" s="819">
        <v>1843</v>
      </c>
      <c r="AB34" s="819"/>
      <c r="AC34" s="819"/>
      <c r="AD34" s="819"/>
      <c r="AE34" s="820"/>
      <c r="AF34" s="821">
        <v>4198</v>
      </c>
      <c r="AG34" s="822"/>
      <c r="AH34" s="822"/>
      <c r="AI34" s="822"/>
      <c r="AJ34" s="823"/>
      <c r="AK34" s="890">
        <v>22267</v>
      </c>
      <c r="AL34" s="891"/>
      <c r="AM34" s="891"/>
      <c r="AN34" s="891"/>
      <c r="AO34" s="891"/>
      <c r="AP34" s="891">
        <v>439500</v>
      </c>
      <c r="AQ34" s="891"/>
      <c r="AR34" s="891"/>
      <c r="AS34" s="891"/>
      <c r="AT34" s="891"/>
      <c r="AU34" s="891">
        <v>259305</v>
      </c>
      <c r="AV34" s="891"/>
      <c r="AW34" s="891"/>
      <c r="AX34" s="891"/>
      <c r="AY34" s="891"/>
      <c r="AZ34" s="892" t="s">
        <v>533</v>
      </c>
      <c r="BA34" s="892"/>
      <c r="BB34" s="892"/>
      <c r="BC34" s="892"/>
      <c r="BD34" s="892"/>
      <c r="BE34" s="888" t="s">
        <v>598</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417</v>
      </c>
      <c r="C35" s="816"/>
      <c r="D35" s="816"/>
      <c r="E35" s="816"/>
      <c r="F35" s="816"/>
      <c r="G35" s="816"/>
      <c r="H35" s="816"/>
      <c r="I35" s="816"/>
      <c r="J35" s="816"/>
      <c r="K35" s="816"/>
      <c r="L35" s="816"/>
      <c r="M35" s="816"/>
      <c r="N35" s="816"/>
      <c r="O35" s="816"/>
      <c r="P35" s="817"/>
      <c r="Q35" s="818">
        <v>2132</v>
      </c>
      <c r="R35" s="819"/>
      <c r="S35" s="819"/>
      <c r="T35" s="819"/>
      <c r="U35" s="819"/>
      <c r="V35" s="819">
        <v>2131</v>
      </c>
      <c r="W35" s="819"/>
      <c r="X35" s="819"/>
      <c r="Y35" s="819"/>
      <c r="Z35" s="819"/>
      <c r="AA35" s="819">
        <v>1</v>
      </c>
      <c r="AB35" s="819"/>
      <c r="AC35" s="819"/>
      <c r="AD35" s="819"/>
      <c r="AE35" s="820"/>
      <c r="AF35" s="821">
        <v>60</v>
      </c>
      <c r="AG35" s="822"/>
      <c r="AH35" s="822"/>
      <c r="AI35" s="822"/>
      <c r="AJ35" s="823"/>
      <c r="AK35" s="890">
        <v>204</v>
      </c>
      <c r="AL35" s="891"/>
      <c r="AM35" s="891"/>
      <c r="AN35" s="891"/>
      <c r="AO35" s="891"/>
      <c r="AP35" s="891">
        <v>1705</v>
      </c>
      <c r="AQ35" s="891"/>
      <c r="AR35" s="891"/>
      <c r="AS35" s="891"/>
      <c r="AT35" s="891"/>
      <c r="AU35" s="891">
        <v>1006</v>
      </c>
      <c r="AV35" s="891"/>
      <c r="AW35" s="891"/>
      <c r="AX35" s="891"/>
      <c r="AY35" s="891"/>
      <c r="AZ35" s="892" t="s">
        <v>533</v>
      </c>
      <c r="BA35" s="892"/>
      <c r="BB35" s="892"/>
      <c r="BC35" s="892"/>
      <c r="BD35" s="892"/>
      <c r="BE35" s="888" t="s">
        <v>598</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418</v>
      </c>
      <c r="C36" s="816"/>
      <c r="D36" s="816"/>
      <c r="E36" s="816"/>
      <c r="F36" s="816"/>
      <c r="G36" s="816"/>
      <c r="H36" s="816"/>
      <c r="I36" s="816"/>
      <c r="J36" s="816"/>
      <c r="K36" s="816"/>
      <c r="L36" s="816"/>
      <c r="M36" s="816"/>
      <c r="N36" s="816"/>
      <c r="O36" s="816"/>
      <c r="P36" s="817"/>
      <c r="Q36" s="818">
        <v>2922</v>
      </c>
      <c r="R36" s="819"/>
      <c r="S36" s="819"/>
      <c r="T36" s="819"/>
      <c r="U36" s="819"/>
      <c r="V36" s="819">
        <v>2922</v>
      </c>
      <c r="W36" s="819"/>
      <c r="X36" s="819"/>
      <c r="Y36" s="819"/>
      <c r="Z36" s="819"/>
      <c r="AA36" s="819" t="s">
        <v>533</v>
      </c>
      <c r="AB36" s="819"/>
      <c r="AC36" s="819"/>
      <c r="AD36" s="819"/>
      <c r="AE36" s="820"/>
      <c r="AF36" s="821" t="s">
        <v>533</v>
      </c>
      <c r="AG36" s="822"/>
      <c r="AH36" s="822"/>
      <c r="AI36" s="822"/>
      <c r="AJ36" s="823"/>
      <c r="AK36" s="890">
        <v>970</v>
      </c>
      <c r="AL36" s="891"/>
      <c r="AM36" s="891"/>
      <c r="AN36" s="891"/>
      <c r="AO36" s="891"/>
      <c r="AP36" s="891">
        <v>2647</v>
      </c>
      <c r="AQ36" s="891"/>
      <c r="AR36" s="891"/>
      <c r="AS36" s="891"/>
      <c r="AT36" s="891"/>
      <c r="AU36" s="891">
        <v>1675</v>
      </c>
      <c r="AV36" s="891"/>
      <c r="AW36" s="891"/>
      <c r="AX36" s="891"/>
      <c r="AY36" s="891"/>
      <c r="AZ36" s="892" t="s">
        <v>533</v>
      </c>
      <c r="BA36" s="892"/>
      <c r="BB36" s="892"/>
      <c r="BC36" s="892"/>
      <c r="BD36" s="892"/>
      <c r="BE36" s="888" t="s">
        <v>599</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t="s">
        <v>419</v>
      </c>
      <c r="C37" s="816"/>
      <c r="D37" s="816"/>
      <c r="E37" s="816"/>
      <c r="F37" s="816"/>
      <c r="G37" s="816"/>
      <c r="H37" s="816"/>
      <c r="I37" s="816"/>
      <c r="J37" s="816"/>
      <c r="K37" s="816"/>
      <c r="L37" s="816"/>
      <c r="M37" s="816"/>
      <c r="N37" s="816"/>
      <c r="O37" s="816"/>
      <c r="P37" s="817"/>
      <c r="Q37" s="818">
        <v>64</v>
      </c>
      <c r="R37" s="819"/>
      <c r="S37" s="819"/>
      <c r="T37" s="819"/>
      <c r="U37" s="819"/>
      <c r="V37" s="819">
        <v>64</v>
      </c>
      <c r="W37" s="819"/>
      <c r="X37" s="819"/>
      <c r="Y37" s="819"/>
      <c r="Z37" s="819"/>
      <c r="AA37" s="819" t="s">
        <v>533</v>
      </c>
      <c r="AB37" s="819"/>
      <c r="AC37" s="819"/>
      <c r="AD37" s="819"/>
      <c r="AE37" s="820"/>
      <c r="AF37" s="821" t="s">
        <v>533</v>
      </c>
      <c r="AG37" s="822"/>
      <c r="AH37" s="822"/>
      <c r="AI37" s="822"/>
      <c r="AJ37" s="823"/>
      <c r="AK37" s="890">
        <v>23</v>
      </c>
      <c r="AL37" s="891"/>
      <c r="AM37" s="891"/>
      <c r="AN37" s="891"/>
      <c r="AO37" s="891"/>
      <c r="AP37" s="891">
        <v>949</v>
      </c>
      <c r="AQ37" s="891"/>
      <c r="AR37" s="891"/>
      <c r="AS37" s="891"/>
      <c r="AT37" s="891"/>
      <c r="AU37" s="891">
        <v>338</v>
      </c>
      <c r="AV37" s="891"/>
      <c r="AW37" s="891"/>
      <c r="AX37" s="891"/>
      <c r="AY37" s="891"/>
      <c r="AZ37" s="892" t="s">
        <v>533</v>
      </c>
      <c r="BA37" s="892"/>
      <c r="BB37" s="892"/>
      <c r="BC37" s="892"/>
      <c r="BD37" s="892"/>
      <c r="BE37" s="888" t="s">
        <v>599</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t="s">
        <v>420</v>
      </c>
      <c r="C38" s="816"/>
      <c r="D38" s="816"/>
      <c r="E38" s="816"/>
      <c r="F38" s="816"/>
      <c r="G38" s="816"/>
      <c r="H38" s="816"/>
      <c r="I38" s="816"/>
      <c r="J38" s="816"/>
      <c r="K38" s="816"/>
      <c r="L38" s="816"/>
      <c r="M38" s="816"/>
      <c r="N38" s="816"/>
      <c r="O38" s="816"/>
      <c r="P38" s="817"/>
      <c r="Q38" s="818">
        <v>1676</v>
      </c>
      <c r="R38" s="819"/>
      <c r="S38" s="819"/>
      <c r="T38" s="819"/>
      <c r="U38" s="819"/>
      <c r="V38" s="819">
        <v>1676</v>
      </c>
      <c r="W38" s="819"/>
      <c r="X38" s="819"/>
      <c r="Y38" s="819"/>
      <c r="Z38" s="819"/>
      <c r="AA38" s="819" t="s">
        <v>533</v>
      </c>
      <c r="AB38" s="819"/>
      <c r="AC38" s="819"/>
      <c r="AD38" s="819"/>
      <c r="AE38" s="820"/>
      <c r="AF38" s="821" t="s">
        <v>533</v>
      </c>
      <c r="AG38" s="822"/>
      <c r="AH38" s="822"/>
      <c r="AI38" s="822"/>
      <c r="AJ38" s="823"/>
      <c r="AK38" s="890" t="s">
        <v>533</v>
      </c>
      <c r="AL38" s="891"/>
      <c r="AM38" s="891"/>
      <c r="AN38" s="891"/>
      <c r="AO38" s="891"/>
      <c r="AP38" s="891">
        <v>111</v>
      </c>
      <c r="AQ38" s="891"/>
      <c r="AR38" s="891"/>
      <c r="AS38" s="891"/>
      <c r="AT38" s="891"/>
      <c r="AU38" s="891" t="s">
        <v>533</v>
      </c>
      <c r="AV38" s="891"/>
      <c r="AW38" s="891"/>
      <c r="AX38" s="891"/>
      <c r="AY38" s="891"/>
      <c r="AZ38" s="892" t="s">
        <v>533</v>
      </c>
      <c r="BA38" s="892"/>
      <c r="BB38" s="892"/>
      <c r="BC38" s="892"/>
      <c r="BD38" s="892"/>
      <c r="BE38" s="888" t="s">
        <v>599</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421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398</v>
      </c>
      <c r="B63" s="850" t="s">
        <v>422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17545</v>
      </c>
      <c r="AG63" s="902"/>
      <c r="AH63" s="902"/>
      <c r="AI63" s="902"/>
      <c r="AJ63" s="903"/>
      <c r="AK63" s="904"/>
      <c r="AL63" s="899"/>
      <c r="AM63" s="899"/>
      <c r="AN63" s="899"/>
      <c r="AO63" s="899"/>
      <c r="AP63" s="902">
        <v>517566</v>
      </c>
      <c r="AQ63" s="902"/>
      <c r="AR63" s="902"/>
      <c r="AS63" s="902"/>
      <c r="AT63" s="902"/>
      <c r="AU63" s="902">
        <v>266357</v>
      </c>
      <c r="AV63" s="902"/>
      <c r="AW63" s="902"/>
      <c r="AX63" s="902"/>
      <c r="AY63" s="902"/>
      <c r="AZ63" s="906"/>
      <c r="BA63" s="906"/>
      <c r="BB63" s="906"/>
      <c r="BC63" s="906"/>
      <c r="BD63" s="906"/>
      <c r="BE63" s="907"/>
      <c r="BF63" s="907"/>
      <c r="BG63" s="907"/>
      <c r="BH63" s="907"/>
      <c r="BI63" s="908"/>
      <c r="BJ63" s="909" t="s">
        <v>423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425</v>
      </c>
      <c r="B66" s="801"/>
      <c r="C66" s="801"/>
      <c r="D66" s="801"/>
      <c r="E66" s="801"/>
      <c r="F66" s="801"/>
      <c r="G66" s="801"/>
      <c r="H66" s="801"/>
      <c r="I66" s="801"/>
      <c r="J66" s="801"/>
      <c r="K66" s="801"/>
      <c r="L66" s="801"/>
      <c r="M66" s="801"/>
      <c r="N66" s="801"/>
      <c r="O66" s="801"/>
      <c r="P66" s="802"/>
      <c r="Q66" s="777" t="s">
        <v>426</v>
      </c>
      <c r="R66" s="778"/>
      <c r="S66" s="778"/>
      <c r="T66" s="778"/>
      <c r="U66" s="779"/>
      <c r="V66" s="777" t="s">
        <v>427</v>
      </c>
      <c r="W66" s="778"/>
      <c r="X66" s="778"/>
      <c r="Y66" s="778"/>
      <c r="Z66" s="779"/>
      <c r="AA66" s="777" t="s">
        <v>428</v>
      </c>
      <c r="AB66" s="778"/>
      <c r="AC66" s="778"/>
      <c r="AD66" s="778"/>
      <c r="AE66" s="779"/>
      <c r="AF66" s="912" t="s">
        <v>429</v>
      </c>
      <c r="AG66" s="873"/>
      <c r="AH66" s="873"/>
      <c r="AI66" s="873"/>
      <c r="AJ66" s="913"/>
      <c r="AK66" s="777" t="s">
        <v>430</v>
      </c>
      <c r="AL66" s="801"/>
      <c r="AM66" s="801"/>
      <c r="AN66" s="801"/>
      <c r="AO66" s="802"/>
      <c r="AP66" s="777" t="s">
        <v>431</v>
      </c>
      <c r="AQ66" s="778"/>
      <c r="AR66" s="778"/>
      <c r="AS66" s="778"/>
      <c r="AT66" s="779"/>
      <c r="AU66" s="777" t="s">
        <v>432</v>
      </c>
      <c r="AV66" s="778"/>
      <c r="AW66" s="778"/>
      <c r="AX66" s="778"/>
      <c r="AY66" s="779"/>
      <c r="AZ66" s="777" t="s">
        <v>375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600</v>
      </c>
      <c r="C68" s="930"/>
      <c r="D68" s="930"/>
      <c r="E68" s="930"/>
      <c r="F68" s="930"/>
      <c r="G68" s="930"/>
      <c r="H68" s="930"/>
      <c r="I68" s="930"/>
      <c r="J68" s="930"/>
      <c r="K68" s="930"/>
      <c r="L68" s="930"/>
      <c r="M68" s="930"/>
      <c r="N68" s="930"/>
      <c r="O68" s="930"/>
      <c r="P68" s="931"/>
      <c r="Q68" s="932">
        <v>536</v>
      </c>
      <c r="R68" s="926"/>
      <c r="S68" s="926"/>
      <c r="T68" s="926"/>
      <c r="U68" s="926"/>
      <c r="V68" s="926">
        <v>498</v>
      </c>
      <c r="W68" s="926"/>
      <c r="X68" s="926"/>
      <c r="Y68" s="926"/>
      <c r="Z68" s="926"/>
      <c r="AA68" s="926">
        <v>38</v>
      </c>
      <c r="AB68" s="926"/>
      <c r="AC68" s="926"/>
      <c r="AD68" s="926"/>
      <c r="AE68" s="926"/>
      <c r="AF68" s="926">
        <v>38</v>
      </c>
      <c r="AG68" s="926"/>
      <c r="AH68" s="926"/>
      <c r="AI68" s="926"/>
      <c r="AJ68" s="926"/>
      <c r="AK68" s="926" t="s">
        <v>533</v>
      </c>
      <c r="AL68" s="926"/>
      <c r="AM68" s="926"/>
      <c r="AN68" s="926"/>
      <c r="AO68" s="926"/>
      <c r="AP68" s="926" t="s">
        <v>533</v>
      </c>
      <c r="AQ68" s="926"/>
      <c r="AR68" s="926"/>
      <c r="AS68" s="926"/>
      <c r="AT68" s="926"/>
      <c r="AU68" s="926" t="s">
        <v>533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601</v>
      </c>
      <c r="C69" s="934"/>
      <c r="D69" s="934"/>
      <c r="E69" s="934"/>
      <c r="F69" s="934"/>
      <c r="G69" s="934"/>
      <c r="H69" s="934"/>
      <c r="I69" s="934"/>
      <c r="J69" s="934"/>
      <c r="K69" s="934"/>
      <c r="L69" s="934"/>
      <c r="M69" s="934"/>
      <c r="N69" s="934"/>
      <c r="O69" s="934"/>
      <c r="P69" s="935"/>
      <c r="Q69" s="936">
        <v>1752</v>
      </c>
      <c r="R69" s="891"/>
      <c r="S69" s="891"/>
      <c r="T69" s="891"/>
      <c r="U69" s="891"/>
      <c r="V69" s="891">
        <v>1682</v>
      </c>
      <c r="W69" s="891"/>
      <c r="X69" s="891"/>
      <c r="Y69" s="891"/>
      <c r="Z69" s="891"/>
      <c r="AA69" s="891">
        <v>70</v>
      </c>
      <c r="AB69" s="891"/>
      <c r="AC69" s="891"/>
      <c r="AD69" s="891"/>
      <c r="AE69" s="891"/>
      <c r="AF69" s="891">
        <v>70</v>
      </c>
      <c r="AG69" s="891"/>
      <c r="AH69" s="891"/>
      <c r="AI69" s="891"/>
      <c r="AJ69" s="891"/>
      <c r="AK69" s="891" t="s">
        <v>533</v>
      </c>
      <c r="AL69" s="891"/>
      <c r="AM69" s="891"/>
      <c r="AN69" s="891"/>
      <c r="AO69" s="891"/>
      <c r="AP69" s="891">
        <v>1884</v>
      </c>
      <c r="AQ69" s="891"/>
      <c r="AR69" s="891"/>
      <c r="AS69" s="891"/>
      <c r="AT69" s="891"/>
      <c r="AU69" s="891" t="s">
        <v>533</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602</v>
      </c>
      <c r="C70" s="934"/>
      <c r="D70" s="934"/>
      <c r="E70" s="934"/>
      <c r="F70" s="934"/>
      <c r="G70" s="934"/>
      <c r="H70" s="934"/>
      <c r="I70" s="934"/>
      <c r="J70" s="934"/>
      <c r="K70" s="934"/>
      <c r="L70" s="934"/>
      <c r="M70" s="934"/>
      <c r="N70" s="934"/>
      <c r="O70" s="934"/>
      <c r="P70" s="935"/>
      <c r="Q70" s="936">
        <v>1010</v>
      </c>
      <c r="R70" s="891"/>
      <c r="S70" s="891"/>
      <c r="T70" s="891"/>
      <c r="U70" s="891"/>
      <c r="V70" s="891">
        <v>1005</v>
      </c>
      <c r="W70" s="891"/>
      <c r="X70" s="891"/>
      <c r="Y70" s="891"/>
      <c r="Z70" s="891"/>
      <c r="AA70" s="891">
        <v>5</v>
      </c>
      <c r="AB70" s="891"/>
      <c r="AC70" s="891"/>
      <c r="AD70" s="891"/>
      <c r="AE70" s="891"/>
      <c r="AF70" s="891">
        <v>5</v>
      </c>
      <c r="AG70" s="891"/>
      <c r="AH70" s="891"/>
      <c r="AI70" s="891"/>
      <c r="AJ70" s="891"/>
      <c r="AK70" s="891">
        <v>0</v>
      </c>
      <c r="AL70" s="891"/>
      <c r="AM70" s="891"/>
      <c r="AN70" s="891"/>
      <c r="AO70" s="891"/>
      <c r="AP70" s="891" t="s">
        <v>533</v>
      </c>
      <c r="AQ70" s="891"/>
      <c r="AR70" s="891"/>
      <c r="AS70" s="891"/>
      <c r="AT70" s="891"/>
      <c r="AU70" s="891" t="s">
        <v>533</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631</v>
      </c>
      <c r="C71" s="934"/>
      <c r="D71" s="934"/>
      <c r="E71" s="934"/>
      <c r="F71" s="934"/>
      <c r="G71" s="934"/>
      <c r="H71" s="934"/>
      <c r="I71" s="934"/>
      <c r="J71" s="934"/>
      <c r="K71" s="934"/>
      <c r="L71" s="934"/>
      <c r="M71" s="934"/>
      <c r="N71" s="934"/>
      <c r="O71" s="934"/>
      <c r="P71" s="935"/>
      <c r="Q71" s="936">
        <v>400544</v>
      </c>
      <c r="R71" s="891"/>
      <c r="S71" s="891"/>
      <c r="T71" s="891"/>
      <c r="U71" s="891"/>
      <c r="V71" s="891">
        <v>397780</v>
      </c>
      <c r="W71" s="891"/>
      <c r="X71" s="891"/>
      <c r="Y71" s="891"/>
      <c r="Z71" s="891"/>
      <c r="AA71" s="891">
        <v>2764</v>
      </c>
      <c r="AB71" s="891"/>
      <c r="AC71" s="891"/>
      <c r="AD71" s="891"/>
      <c r="AE71" s="891"/>
      <c r="AF71" s="891">
        <v>2764</v>
      </c>
      <c r="AG71" s="891"/>
      <c r="AH71" s="891"/>
      <c r="AI71" s="891"/>
      <c r="AJ71" s="891"/>
      <c r="AK71" s="891">
        <v>725</v>
      </c>
      <c r="AL71" s="891"/>
      <c r="AM71" s="891"/>
      <c r="AN71" s="891"/>
      <c r="AO71" s="891"/>
      <c r="AP71" s="891" t="s">
        <v>533</v>
      </c>
      <c r="AQ71" s="891"/>
      <c r="AR71" s="891"/>
      <c r="AS71" s="891"/>
      <c r="AT71" s="891"/>
      <c r="AU71" s="891" t="s">
        <v>533</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603</v>
      </c>
      <c r="C72" s="934"/>
      <c r="D72" s="934"/>
      <c r="E72" s="934"/>
      <c r="F72" s="934"/>
      <c r="G72" s="934"/>
      <c r="H72" s="934"/>
      <c r="I72" s="934"/>
      <c r="J72" s="934"/>
      <c r="K72" s="934"/>
      <c r="L72" s="934"/>
      <c r="M72" s="934"/>
      <c r="N72" s="934"/>
      <c r="O72" s="934"/>
      <c r="P72" s="935"/>
      <c r="Q72" s="936">
        <v>0</v>
      </c>
      <c r="R72" s="891"/>
      <c r="S72" s="891"/>
      <c r="T72" s="891"/>
      <c r="U72" s="891"/>
      <c r="V72" s="891" t="s">
        <v>533</v>
      </c>
      <c r="W72" s="891"/>
      <c r="X72" s="891"/>
      <c r="Y72" s="891"/>
      <c r="Z72" s="891"/>
      <c r="AA72" s="891">
        <v>0</v>
      </c>
      <c r="AB72" s="891"/>
      <c r="AC72" s="891"/>
      <c r="AD72" s="891"/>
      <c r="AE72" s="891"/>
      <c r="AF72" s="891">
        <v>0</v>
      </c>
      <c r="AG72" s="891"/>
      <c r="AH72" s="891"/>
      <c r="AI72" s="891"/>
      <c r="AJ72" s="891"/>
      <c r="AK72" s="891" t="s">
        <v>533</v>
      </c>
      <c r="AL72" s="891"/>
      <c r="AM72" s="891"/>
      <c r="AN72" s="891"/>
      <c r="AO72" s="891"/>
      <c r="AP72" s="891" t="s">
        <v>533</v>
      </c>
      <c r="AQ72" s="891"/>
      <c r="AR72" s="891"/>
      <c r="AS72" s="891"/>
      <c r="AT72" s="891"/>
      <c r="AU72" s="891" t="s">
        <v>533</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398</v>
      </c>
      <c r="B88" s="850" t="s">
        <v>433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7542</v>
      </c>
      <c r="AG88" s="902"/>
      <c r="AH88" s="902"/>
      <c r="AI88" s="902"/>
      <c r="AJ88" s="902"/>
      <c r="AK88" s="899"/>
      <c r="AL88" s="899"/>
      <c r="AM88" s="899"/>
      <c r="AN88" s="899"/>
      <c r="AO88" s="899"/>
      <c r="AP88" s="902">
        <v>1884</v>
      </c>
      <c r="AQ88" s="902"/>
      <c r="AR88" s="902"/>
      <c r="AS88" s="902"/>
      <c r="AT88" s="902"/>
      <c r="AU88" s="902" t="s">
        <v>626</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398</v>
      </c>
      <c r="BR102" s="850" t="s">
        <v>434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97049</v>
      </c>
      <c r="CS102" s="910"/>
      <c r="CT102" s="910"/>
      <c r="CU102" s="910"/>
      <c r="CV102" s="953"/>
      <c r="CW102" s="952">
        <v>10687</v>
      </c>
      <c r="CX102" s="910"/>
      <c r="CY102" s="910"/>
      <c r="CZ102" s="910"/>
      <c r="DA102" s="953"/>
      <c r="DB102" s="952">
        <v>56838</v>
      </c>
      <c r="DC102" s="910"/>
      <c r="DD102" s="910"/>
      <c r="DE102" s="910"/>
      <c r="DF102" s="953"/>
      <c r="DG102" s="952">
        <v>125593</v>
      </c>
      <c r="DH102" s="910"/>
      <c r="DI102" s="910"/>
      <c r="DJ102" s="910"/>
      <c r="DK102" s="953"/>
      <c r="DL102" s="952">
        <v>29779</v>
      </c>
      <c r="DM102" s="910"/>
      <c r="DN102" s="910"/>
      <c r="DO102" s="910"/>
      <c r="DP102" s="953"/>
      <c r="DQ102" s="952">
        <v>17454</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435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436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437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439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440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441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442</v>
      </c>
      <c r="AB109" s="955"/>
      <c r="AC109" s="955"/>
      <c r="AD109" s="955"/>
      <c r="AE109" s="956"/>
      <c r="AF109" s="954" t="s">
        <v>306</v>
      </c>
      <c r="AG109" s="955"/>
      <c r="AH109" s="955"/>
      <c r="AI109" s="955"/>
      <c r="AJ109" s="956"/>
      <c r="AK109" s="954" t="s">
        <v>305</v>
      </c>
      <c r="AL109" s="955"/>
      <c r="AM109" s="955"/>
      <c r="AN109" s="955"/>
      <c r="AO109" s="956"/>
      <c r="AP109" s="954" t="s">
        <v>443</v>
      </c>
      <c r="AQ109" s="955"/>
      <c r="AR109" s="955"/>
      <c r="AS109" s="955"/>
      <c r="AT109" s="957"/>
      <c r="AU109" s="974" t="s">
        <v>441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442</v>
      </c>
      <c r="BR109" s="955"/>
      <c r="BS109" s="955"/>
      <c r="BT109" s="955"/>
      <c r="BU109" s="956"/>
      <c r="BV109" s="954" t="s">
        <v>306</v>
      </c>
      <c r="BW109" s="955"/>
      <c r="BX109" s="955"/>
      <c r="BY109" s="955"/>
      <c r="BZ109" s="956"/>
      <c r="CA109" s="954" t="s">
        <v>305</v>
      </c>
      <c r="CB109" s="955"/>
      <c r="CC109" s="955"/>
      <c r="CD109" s="955"/>
      <c r="CE109" s="956"/>
      <c r="CF109" s="975" t="s">
        <v>443</v>
      </c>
      <c r="CG109" s="975"/>
      <c r="CH109" s="975"/>
      <c r="CI109" s="975"/>
      <c r="CJ109" s="975"/>
      <c r="CK109" s="954" t="s">
        <v>444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442</v>
      </c>
      <c r="DH109" s="955"/>
      <c r="DI109" s="955"/>
      <c r="DJ109" s="955"/>
      <c r="DK109" s="956"/>
      <c r="DL109" s="954" t="s">
        <v>306</v>
      </c>
      <c r="DM109" s="955"/>
      <c r="DN109" s="955"/>
      <c r="DO109" s="955"/>
      <c r="DP109" s="956"/>
      <c r="DQ109" s="954" t="s">
        <v>305</v>
      </c>
      <c r="DR109" s="955"/>
      <c r="DS109" s="955"/>
      <c r="DT109" s="955"/>
      <c r="DU109" s="956"/>
      <c r="DV109" s="954" t="s">
        <v>443</v>
      </c>
      <c r="DW109" s="955"/>
      <c r="DX109" s="955"/>
      <c r="DY109" s="955"/>
      <c r="DZ109" s="957"/>
    </row>
    <row r="110" spans="1:131" s="226" customFormat="1" ht="26.25" customHeight="1">
      <c r="A110" s="958" t="s">
        <v>445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55490810</v>
      </c>
      <c r="AB110" s="962"/>
      <c r="AC110" s="962"/>
      <c r="AD110" s="962"/>
      <c r="AE110" s="963"/>
      <c r="AF110" s="964">
        <v>58157452</v>
      </c>
      <c r="AG110" s="962"/>
      <c r="AH110" s="962"/>
      <c r="AI110" s="962"/>
      <c r="AJ110" s="963"/>
      <c r="AK110" s="964">
        <v>56802387</v>
      </c>
      <c r="AL110" s="962"/>
      <c r="AM110" s="962"/>
      <c r="AN110" s="962"/>
      <c r="AO110" s="963"/>
      <c r="AP110" s="965">
        <v>20.399999999999999</v>
      </c>
      <c r="AQ110" s="966"/>
      <c r="AR110" s="966"/>
      <c r="AS110" s="966"/>
      <c r="AT110" s="967"/>
      <c r="AU110" s="968" t="s">
        <v>66</v>
      </c>
      <c r="AV110" s="969"/>
      <c r="AW110" s="969"/>
      <c r="AX110" s="969"/>
      <c r="AY110" s="969"/>
      <c r="AZ110" s="1010" t="s">
        <v>446</v>
      </c>
      <c r="BA110" s="959"/>
      <c r="BB110" s="959"/>
      <c r="BC110" s="959"/>
      <c r="BD110" s="959"/>
      <c r="BE110" s="959"/>
      <c r="BF110" s="959"/>
      <c r="BG110" s="959"/>
      <c r="BH110" s="959"/>
      <c r="BI110" s="959"/>
      <c r="BJ110" s="959"/>
      <c r="BK110" s="959"/>
      <c r="BL110" s="959"/>
      <c r="BM110" s="959"/>
      <c r="BN110" s="959"/>
      <c r="BO110" s="959"/>
      <c r="BP110" s="960"/>
      <c r="BQ110" s="996">
        <v>1140786415</v>
      </c>
      <c r="BR110" s="997"/>
      <c r="BS110" s="997"/>
      <c r="BT110" s="997"/>
      <c r="BU110" s="997"/>
      <c r="BV110" s="997">
        <v>1139857369</v>
      </c>
      <c r="BW110" s="997"/>
      <c r="BX110" s="997"/>
      <c r="BY110" s="997"/>
      <c r="BZ110" s="997"/>
      <c r="CA110" s="997">
        <v>1142844484</v>
      </c>
      <c r="CB110" s="997"/>
      <c r="CC110" s="997"/>
      <c r="CD110" s="997"/>
      <c r="CE110" s="997"/>
      <c r="CF110" s="1011">
        <v>411.2</v>
      </c>
      <c r="CG110" s="1012"/>
      <c r="CH110" s="1012"/>
      <c r="CI110" s="1012"/>
      <c r="CJ110" s="1012"/>
      <c r="CK110" s="1013" t="s">
        <v>447</v>
      </c>
      <c r="CL110" s="1014"/>
      <c r="CM110" s="993" t="s">
        <v>448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423</v>
      </c>
      <c r="DH110" s="997"/>
      <c r="DI110" s="997"/>
      <c r="DJ110" s="997"/>
      <c r="DK110" s="997"/>
      <c r="DL110" s="997" t="s">
        <v>423</v>
      </c>
      <c r="DM110" s="997"/>
      <c r="DN110" s="997"/>
      <c r="DO110" s="997"/>
      <c r="DP110" s="997"/>
      <c r="DQ110" s="997" t="s">
        <v>423</v>
      </c>
      <c r="DR110" s="997"/>
      <c r="DS110" s="997"/>
      <c r="DT110" s="997"/>
      <c r="DU110" s="997"/>
      <c r="DV110" s="998" t="s">
        <v>423</v>
      </c>
      <c r="DW110" s="998"/>
      <c r="DX110" s="998"/>
      <c r="DY110" s="998"/>
      <c r="DZ110" s="999"/>
    </row>
    <row r="111" spans="1:131" s="226" customFormat="1" ht="26.25" customHeight="1">
      <c r="A111" s="1000" t="s">
        <v>449</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v>3372806</v>
      </c>
      <c r="AB111" s="1004"/>
      <c r="AC111" s="1004"/>
      <c r="AD111" s="1004"/>
      <c r="AE111" s="1005"/>
      <c r="AF111" s="1006">
        <v>3391483</v>
      </c>
      <c r="AG111" s="1004"/>
      <c r="AH111" s="1004"/>
      <c r="AI111" s="1004"/>
      <c r="AJ111" s="1005"/>
      <c r="AK111" s="1006">
        <v>3680205</v>
      </c>
      <c r="AL111" s="1004"/>
      <c r="AM111" s="1004"/>
      <c r="AN111" s="1004"/>
      <c r="AO111" s="1005"/>
      <c r="AP111" s="1007">
        <v>1.3</v>
      </c>
      <c r="AQ111" s="1008"/>
      <c r="AR111" s="1008"/>
      <c r="AS111" s="1008"/>
      <c r="AT111" s="1009"/>
      <c r="AU111" s="970"/>
      <c r="AV111" s="971"/>
      <c r="AW111" s="971"/>
      <c r="AX111" s="971"/>
      <c r="AY111" s="971"/>
      <c r="AZ111" s="1019" t="s">
        <v>450</v>
      </c>
      <c r="BA111" s="1020"/>
      <c r="BB111" s="1020"/>
      <c r="BC111" s="1020"/>
      <c r="BD111" s="1020"/>
      <c r="BE111" s="1020"/>
      <c r="BF111" s="1020"/>
      <c r="BG111" s="1020"/>
      <c r="BH111" s="1020"/>
      <c r="BI111" s="1020"/>
      <c r="BJ111" s="1020"/>
      <c r="BK111" s="1020"/>
      <c r="BL111" s="1020"/>
      <c r="BM111" s="1020"/>
      <c r="BN111" s="1020"/>
      <c r="BO111" s="1020"/>
      <c r="BP111" s="1021"/>
      <c r="BQ111" s="989">
        <v>1791988</v>
      </c>
      <c r="BR111" s="990"/>
      <c r="BS111" s="990"/>
      <c r="BT111" s="990"/>
      <c r="BU111" s="990"/>
      <c r="BV111" s="990">
        <v>1418367</v>
      </c>
      <c r="BW111" s="990"/>
      <c r="BX111" s="990"/>
      <c r="BY111" s="990"/>
      <c r="BZ111" s="990"/>
      <c r="CA111" s="990">
        <v>1208320</v>
      </c>
      <c r="CB111" s="990"/>
      <c r="CC111" s="990"/>
      <c r="CD111" s="990"/>
      <c r="CE111" s="990"/>
      <c r="CF111" s="984">
        <v>0.4</v>
      </c>
      <c r="CG111" s="985"/>
      <c r="CH111" s="985"/>
      <c r="CI111" s="985"/>
      <c r="CJ111" s="985"/>
      <c r="CK111" s="1015"/>
      <c r="CL111" s="1016"/>
      <c r="CM111" s="986" t="s">
        <v>451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v>250973</v>
      </c>
      <c r="DH111" s="990"/>
      <c r="DI111" s="990"/>
      <c r="DJ111" s="990"/>
      <c r="DK111" s="990"/>
      <c r="DL111" s="990">
        <v>490789</v>
      </c>
      <c r="DM111" s="990"/>
      <c r="DN111" s="990"/>
      <c r="DO111" s="990"/>
      <c r="DP111" s="990"/>
      <c r="DQ111" s="990">
        <v>575167</v>
      </c>
      <c r="DR111" s="990"/>
      <c r="DS111" s="990"/>
      <c r="DT111" s="990"/>
      <c r="DU111" s="990"/>
      <c r="DV111" s="991">
        <v>0.2</v>
      </c>
      <c r="DW111" s="991"/>
      <c r="DX111" s="991"/>
      <c r="DY111" s="991"/>
      <c r="DZ111" s="992"/>
    </row>
    <row r="112" spans="1:131" s="226" customFormat="1" ht="26.25" customHeight="1">
      <c r="A112" s="1022" t="s">
        <v>452</v>
      </c>
      <c r="B112" s="1023"/>
      <c r="C112" s="1020" t="s">
        <v>453</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22506933</v>
      </c>
      <c r="AB112" s="1029"/>
      <c r="AC112" s="1029"/>
      <c r="AD112" s="1029"/>
      <c r="AE112" s="1030"/>
      <c r="AF112" s="1031">
        <v>21173857</v>
      </c>
      <c r="AG112" s="1029"/>
      <c r="AH112" s="1029"/>
      <c r="AI112" s="1029"/>
      <c r="AJ112" s="1030"/>
      <c r="AK112" s="1031">
        <v>22639283</v>
      </c>
      <c r="AL112" s="1029"/>
      <c r="AM112" s="1029"/>
      <c r="AN112" s="1029"/>
      <c r="AO112" s="1030"/>
      <c r="AP112" s="1032">
        <v>8.1</v>
      </c>
      <c r="AQ112" s="1033"/>
      <c r="AR112" s="1033"/>
      <c r="AS112" s="1033"/>
      <c r="AT112" s="1034"/>
      <c r="AU112" s="970"/>
      <c r="AV112" s="971"/>
      <c r="AW112" s="971"/>
      <c r="AX112" s="971"/>
      <c r="AY112" s="971"/>
      <c r="AZ112" s="1019" t="s">
        <v>454</v>
      </c>
      <c r="BA112" s="1020"/>
      <c r="BB112" s="1020"/>
      <c r="BC112" s="1020"/>
      <c r="BD112" s="1020"/>
      <c r="BE112" s="1020"/>
      <c r="BF112" s="1020"/>
      <c r="BG112" s="1020"/>
      <c r="BH112" s="1020"/>
      <c r="BI112" s="1020"/>
      <c r="BJ112" s="1020"/>
      <c r="BK112" s="1020"/>
      <c r="BL112" s="1020"/>
      <c r="BM112" s="1020"/>
      <c r="BN112" s="1020"/>
      <c r="BO112" s="1020"/>
      <c r="BP112" s="1021"/>
      <c r="BQ112" s="989">
        <v>273016981</v>
      </c>
      <c r="BR112" s="990"/>
      <c r="BS112" s="990"/>
      <c r="BT112" s="990"/>
      <c r="BU112" s="990"/>
      <c r="BV112" s="990">
        <v>269240137</v>
      </c>
      <c r="BW112" s="990"/>
      <c r="BX112" s="990"/>
      <c r="BY112" s="990"/>
      <c r="BZ112" s="990"/>
      <c r="CA112" s="990">
        <v>266356991</v>
      </c>
      <c r="CB112" s="990"/>
      <c r="CC112" s="990"/>
      <c r="CD112" s="990"/>
      <c r="CE112" s="990"/>
      <c r="CF112" s="984">
        <v>95.8</v>
      </c>
      <c r="CG112" s="985"/>
      <c r="CH112" s="985"/>
      <c r="CI112" s="985"/>
      <c r="CJ112" s="985"/>
      <c r="CK112" s="1015"/>
      <c r="CL112" s="1016"/>
      <c r="CM112" s="986" t="s">
        <v>455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395</v>
      </c>
      <c r="DH112" s="990"/>
      <c r="DI112" s="990"/>
      <c r="DJ112" s="990"/>
      <c r="DK112" s="990"/>
      <c r="DL112" s="990" t="s">
        <v>456</v>
      </c>
      <c r="DM112" s="990"/>
      <c r="DN112" s="990"/>
      <c r="DO112" s="990"/>
      <c r="DP112" s="990"/>
      <c r="DQ112" s="990" t="s">
        <v>391</v>
      </c>
      <c r="DR112" s="990"/>
      <c r="DS112" s="990"/>
      <c r="DT112" s="990"/>
      <c r="DU112" s="990"/>
      <c r="DV112" s="991" t="s">
        <v>457</v>
      </c>
      <c r="DW112" s="991"/>
      <c r="DX112" s="991"/>
      <c r="DY112" s="991"/>
      <c r="DZ112" s="992"/>
    </row>
    <row r="113" spans="1:130" s="226" customFormat="1" ht="26.25" customHeight="1">
      <c r="A113" s="1024"/>
      <c r="B113" s="1025"/>
      <c r="C113" s="1020" t="s">
        <v>458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20703274</v>
      </c>
      <c r="AB113" s="1004"/>
      <c r="AC113" s="1004"/>
      <c r="AD113" s="1004"/>
      <c r="AE113" s="1005"/>
      <c r="AF113" s="1006">
        <v>19773610</v>
      </c>
      <c r="AG113" s="1004"/>
      <c r="AH113" s="1004"/>
      <c r="AI113" s="1004"/>
      <c r="AJ113" s="1005"/>
      <c r="AK113" s="1006">
        <v>19894654</v>
      </c>
      <c r="AL113" s="1004"/>
      <c r="AM113" s="1004"/>
      <c r="AN113" s="1004"/>
      <c r="AO113" s="1005"/>
      <c r="AP113" s="1007">
        <v>7.2</v>
      </c>
      <c r="AQ113" s="1008"/>
      <c r="AR113" s="1008"/>
      <c r="AS113" s="1008"/>
      <c r="AT113" s="1009"/>
      <c r="AU113" s="970"/>
      <c r="AV113" s="971"/>
      <c r="AW113" s="971"/>
      <c r="AX113" s="971"/>
      <c r="AY113" s="971"/>
      <c r="AZ113" s="1019" t="s">
        <v>459</v>
      </c>
      <c r="BA113" s="1020"/>
      <c r="BB113" s="1020"/>
      <c r="BC113" s="1020"/>
      <c r="BD113" s="1020"/>
      <c r="BE113" s="1020"/>
      <c r="BF113" s="1020"/>
      <c r="BG113" s="1020"/>
      <c r="BH113" s="1020"/>
      <c r="BI113" s="1020"/>
      <c r="BJ113" s="1020"/>
      <c r="BK113" s="1020"/>
      <c r="BL113" s="1020"/>
      <c r="BM113" s="1020"/>
      <c r="BN113" s="1020"/>
      <c r="BO113" s="1020"/>
      <c r="BP113" s="1021"/>
      <c r="BQ113" s="989" t="s">
        <v>395</v>
      </c>
      <c r="BR113" s="990"/>
      <c r="BS113" s="990"/>
      <c r="BT113" s="990"/>
      <c r="BU113" s="990"/>
      <c r="BV113" s="990" t="s">
        <v>456</v>
      </c>
      <c r="BW113" s="990"/>
      <c r="BX113" s="990"/>
      <c r="BY113" s="990"/>
      <c r="BZ113" s="990"/>
      <c r="CA113" s="990" t="s">
        <v>391</v>
      </c>
      <c r="CB113" s="990"/>
      <c r="CC113" s="990"/>
      <c r="CD113" s="990"/>
      <c r="CE113" s="990"/>
      <c r="CF113" s="984" t="s">
        <v>460</v>
      </c>
      <c r="CG113" s="985"/>
      <c r="CH113" s="985"/>
      <c r="CI113" s="985"/>
      <c r="CJ113" s="985"/>
      <c r="CK113" s="1015"/>
      <c r="CL113" s="1016"/>
      <c r="CM113" s="986" t="s">
        <v>461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388</v>
      </c>
      <c r="DH113" s="1029"/>
      <c r="DI113" s="1029"/>
      <c r="DJ113" s="1029"/>
      <c r="DK113" s="1030"/>
      <c r="DL113" s="1031" t="s">
        <v>457</v>
      </c>
      <c r="DM113" s="1029"/>
      <c r="DN113" s="1029"/>
      <c r="DO113" s="1029"/>
      <c r="DP113" s="1030"/>
      <c r="DQ113" s="1031" t="s">
        <v>395</v>
      </c>
      <c r="DR113" s="1029"/>
      <c r="DS113" s="1029"/>
      <c r="DT113" s="1029"/>
      <c r="DU113" s="1030"/>
      <c r="DV113" s="1032" t="s">
        <v>456</v>
      </c>
      <c r="DW113" s="1033"/>
      <c r="DX113" s="1033"/>
      <c r="DY113" s="1033"/>
      <c r="DZ113" s="1034"/>
    </row>
    <row r="114" spans="1:130" s="226" customFormat="1" ht="26.25" customHeight="1">
      <c r="A114" s="1024"/>
      <c r="B114" s="1025"/>
      <c r="C114" s="1020" t="s">
        <v>462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395</v>
      </c>
      <c r="AB114" s="1029"/>
      <c r="AC114" s="1029"/>
      <c r="AD114" s="1029"/>
      <c r="AE114" s="1030"/>
      <c r="AF114" s="1031" t="s">
        <v>395</v>
      </c>
      <c r="AG114" s="1029"/>
      <c r="AH114" s="1029"/>
      <c r="AI114" s="1029"/>
      <c r="AJ114" s="1030"/>
      <c r="AK114" s="1031" t="s">
        <v>457</v>
      </c>
      <c r="AL114" s="1029"/>
      <c r="AM114" s="1029"/>
      <c r="AN114" s="1029"/>
      <c r="AO114" s="1030"/>
      <c r="AP114" s="1032" t="s">
        <v>463</v>
      </c>
      <c r="AQ114" s="1033"/>
      <c r="AR114" s="1033"/>
      <c r="AS114" s="1033"/>
      <c r="AT114" s="1034"/>
      <c r="AU114" s="970"/>
      <c r="AV114" s="971"/>
      <c r="AW114" s="971"/>
      <c r="AX114" s="971"/>
      <c r="AY114" s="971"/>
      <c r="AZ114" s="1019" t="s">
        <v>464</v>
      </c>
      <c r="BA114" s="1020"/>
      <c r="BB114" s="1020"/>
      <c r="BC114" s="1020"/>
      <c r="BD114" s="1020"/>
      <c r="BE114" s="1020"/>
      <c r="BF114" s="1020"/>
      <c r="BG114" s="1020"/>
      <c r="BH114" s="1020"/>
      <c r="BI114" s="1020"/>
      <c r="BJ114" s="1020"/>
      <c r="BK114" s="1020"/>
      <c r="BL114" s="1020"/>
      <c r="BM114" s="1020"/>
      <c r="BN114" s="1020"/>
      <c r="BO114" s="1020"/>
      <c r="BP114" s="1021"/>
      <c r="BQ114" s="989">
        <v>73663201</v>
      </c>
      <c r="BR114" s="990"/>
      <c r="BS114" s="990"/>
      <c r="BT114" s="990"/>
      <c r="BU114" s="990"/>
      <c r="BV114" s="990">
        <v>69760969</v>
      </c>
      <c r="BW114" s="990"/>
      <c r="BX114" s="990"/>
      <c r="BY114" s="990"/>
      <c r="BZ114" s="990"/>
      <c r="CA114" s="990">
        <v>102465342</v>
      </c>
      <c r="CB114" s="990"/>
      <c r="CC114" s="990"/>
      <c r="CD114" s="990"/>
      <c r="CE114" s="990"/>
      <c r="CF114" s="984">
        <v>36.9</v>
      </c>
      <c r="CG114" s="985"/>
      <c r="CH114" s="985"/>
      <c r="CI114" s="985"/>
      <c r="CJ114" s="985"/>
      <c r="CK114" s="1015"/>
      <c r="CL114" s="1016"/>
      <c r="CM114" s="986" t="s">
        <v>465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395</v>
      </c>
      <c r="DH114" s="1029"/>
      <c r="DI114" s="1029"/>
      <c r="DJ114" s="1029"/>
      <c r="DK114" s="1030"/>
      <c r="DL114" s="1031" t="s">
        <v>395</v>
      </c>
      <c r="DM114" s="1029"/>
      <c r="DN114" s="1029"/>
      <c r="DO114" s="1029"/>
      <c r="DP114" s="1030"/>
      <c r="DQ114" s="1031" t="s">
        <v>466</v>
      </c>
      <c r="DR114" s="1029"/>
      <c r="DS114" s="1029"/>
      <c r="DT114" s="1029"/>
      <c r="DU114" s="1030"/>
      <c r="DV114" s="1032" t="s">
        <v>463</v>
      </c>
      <c r="DW114" s="1033"/>
      <c r="DX114" s="1033"/>
      <c r="DY114" s="1033"/>
      <c r="DZ114" s="1034"/>
    </row>
    <row r="115" spans="1:130" s="226" customFormat="1" ht="26.25" customHeight="1">
      <c r="A115" s="1024"/>
      <c r="B115" s="1025"/>
      <c r="C115" s="1020" t="s">
        <v>467</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844847</v>
      </c>
      <c r="AB115" s="1004"/>
      <c r="AC115" s="1004"/>
      <c r="AD115" s="1004"/>
      <c r="AE115" s="1005"/>
      <c r="AF115" s="1006">
        <v>942746</v>
      </c>
      <c r="AG115" s="1004"/>
      <c r="AH115" s="1004"/>
      <c r="AI115" s="1004"/>
      <c r="AJ115" s="1005"/>
      <c r="AK115" s="1006">
        <v>334729</v>
      </c>
      <c r="AL115" s="1004"/>
      <c r="AM115" s="1004"/>
      <c r="AN115" s="1004"/>
      <c r="AO115" s="1005"/>
      <c r="AP115" s="1007">
        <v>0.1</v>
      </c>
      <c r="AQ115" s="1008"/>
      <c r="AR115" s="1008"/>
      <c r="AS115" s="1008"/>
      <c r="AT115" s="1009"/>
      <c r="AU115" s="970"/>
      <c r="AV115" s="971"/>
      <c r="AW115" s="971"/>
      <c r="AX115" s="971"/>
      <c r="AY115" s="971"/>
      <c r="AZ115" s="1019" t="s">
        <v>468</v>
      </c>
      <c r="BA115" s="1020"/>
      <c r="BB115" s="1020"/>
      <c r="BC115" s="1020"/>
      <c r="BD115" s="1020"/>
      <c r="BE115" s="1020"/>
      <c r="BF115" s="1020"/>
      <c r="BG115" s="1020"/>
      <c r="BH115" s="1020"/>
      <c r="BI115" s="1020"/>
      <c r="BJ115" s="1020"/>
      <c r="BK115" s="1020"/>
      <c r="BL115" s="1020"/>
      <c r="BM115" s="1020"/>
      <c r="BN115" s="1020"/>
      <c r="BO115" s="1020"/>
      <c r="BP115" s="1021"/>
      <c r="BQ115" s="989">
        <v>16290920</v>
      </c>
      <c r="BR115" s="990"/>
      <c r="BS115" s="990"/>
      <c r="BT115" s="990"/>
      <c r="BU115" s="990"/>
      <c r="BV115" s="990">
        <v>18083826</v>
      </c>
      <c r="BW115" s="990"/>
      <c r="BX115" s="990"/>
      <c r="BY115" s="990"/>
      <c r="BZ115" s="990"/>
      <c r="CA115" s="990">
        <v>18272787</v>
      </c>
      <c r="CB115" s="990"/>
      <c r="CC115" s="990"/>
      <c r="CD115" s="990"/>
      <c r="CE115" s="990"/>
      <c r="CF115" s="984">
        <v>6.6</v>
      </c>
      <c r="CG115" s="985"/>
      <c r="CH115" s="985"/>
      <c r="CI115" s="985"/>
      <c r="CJ115" s="985"/>
      <c r="CK115" s="1015"/>
      <c r="CL115" s="1016"/>
      <c r="CM115" s="1019" t="s">
        <v>469</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391</v>
      </c>
      <c r="DH115" s="1029"/>
      <c r="DI115" s="1029"/>
      <c r="DJ115" s="1029"/>
      <c r="DK115" s="1030"/>
      <c r="DL115" s="1031" t="s">
        <v>391</v>
      </c>
      <c r="DM115" s="1029"/>
      <c r="DN115" s="1029"/>
      <c r="DO115" s="1029"/>
      <c r="DP115" s="1030"/>
      <c r="DQ115" s="1031" t="s">
        <v>395</v>
      </c>
      <c r="DR115" s="1029"/>
      <c r="DS115" s="1029"/>
      <c r="DT115" s="1029"/>
      <c r="DU115" s="1030"/>
      <c r="DV115" s="1032" t="s">
        <v>456</v>
      </c>
      <c r="DW115" s="1033"/>
      <c r="DX115" s="1033"/>
      <c r="DY115" s="1033"/>
      <c r="DZ115" s="1034"/>
    </row>
    <row r="116" spans="1:130" s="226" customFormat="1" ht="26.25" customHeight="1">
      <c r="A116" s="1026"/>
      <c r="B116" s="1027"/>
      <c r="C116" s="1035" t="s">
        <v>470</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466</v>
      </c>
      <c r="AB116" s="1029"/>
      <c r="AC116" s="1029"/>
      <c r="AD116" s="1029"/>
      <c r="AE116" s="1030"/>
      <c r="AF116" s="1031" t="s">
        <v>463</v>
      </c>
      <c r="AG116" s="1029"/>
      <c r="AH116" s="1029"/>
      <c r="AI116" s="1029"/>
      <c r="AJ116" s="1030"/>
      <c r="AK116" s="1031" t="s">
        <v>395</v>
      </c>
      <c r="AL116" s="1029"/>
      <c r="AM116" s="1029"/>
      <c r="AN116" s="1029"/>
      <c r="AO116" s="1030"/>
      <c r="AP116" s="1032" t="s">
        <v>391</v>
      </c>
      <c r="AQ116" s="1033"/>
      <c r="AR116" s="1033"/>
      <c r="AS116" s="1033"/>
      <c r="AT116" s="1034"/>
      <c r="AU116" s="970"/>
      <c r="AV116" s="971"/>
      <c r="AW116" s="971"/>
      <c r="AX116" s="971"/>
      <c r="AY116" s="971"/>
      <c r="AZ116" s="1037" t="s">
        <v>471</v>
      </c>
      <c r="BA116" s="1038"/>
      <c r="BB116" s="1038"/>
      <c r="BC116" s="1038"/>
      <c r="BD116" s="1038"/>
      <c r="BE116" s="1038"/>
      <c r="BF116" s="1038"/>
      <c r="BG116" s="1038"/>
      <c r="BH116" s="1038"/>
      <c r="BI116" s="1038"/>
      <c r="BJ116" s="1038"/>
      <c r="BK116" s="1038"/>
      <c r="BL116" s="1038"/>
      <c r="BM116" s="1038"/>
      <c r="BN116" s="1038"/>
      <c r="BO116" s="1038"/>
      <c r="BP116" s="1039"/>
      <c r="BQ116" s="989" t="s">
        <v>456</v>
      </c>
      <c r="BR116" s="990"/>
      <c r="BS116" s="990"/>
      <c r="BT116" s="990"/>
      <c r="BU116" s="990"/>
      <c r="BV116" s="990" t="s">
        <v>395</v>
      </c>
      <c r="BW116" s="990"/>
      <c r="BX116" s="990"/>
      <c r="BY116" s="990"/>
      <c r="BZ116" s="990"/>
      <c r="CA116" s="990" t="s">
        <v>463</v>
      </c>
      <c r="CB116" s="990"/>
      <c r="CC116" s="990"/>
      <c r="CD116" s="990"/>
      <c r="CE116" s="990"/>
      <c r="CF116" s="984" t="s">
        <v>391</v>
      </c>
      <c r="CG116" s="985"/>
      <c r="CH116" s="985"/>
      <c r="CI116" s="985"/>
      <c r="CJ116" s="985"/>
      <c r="CK116" s="1015"/>
      <c r="CL116" s="1016"/>
      <c r="CM116" s="986" t="s">
        <v>472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395</v>
      </c>
      <c r="DH116" s="1029"/>
      <c r="DI116" s="1029"/>
      <c r="DJ116" s="1029"/>
      <c r="DK116" s="1030"/>
      <c r="DL116" s="1031" t="s">
        <v>457</v>
      </c>
      <c r="DM116" s="1029"/>
      <c r="DN116" s="1029"/>
      <c r="DO116" s="1029"/>
      <c r="DP116" s="1030"/>
      <c r="DQ116" s="1031" t="s">
        <v>395</v>
      </c>
      <c r="DR116" s="1029"/>
      <c r="DS116" s="1029"/>
      <c r="DT116" s="1029"/>
      <c r="DU116" s="1030"/>
      <c r="DV116" s="1032" t="s">
        <v>457</v>
      </c>
      <c r="DW116" s="1033"/>
      <c r="DX116" s="1033"/>
      <c r="DY116" s="1033"/>
      <c r="DZ116" s="1034"/>
    </row>
    <row r="117" spans="1:130" s="226" customFormat="1" ht="26.25" customHeight="1">
      <c r="A117" s="974" t="s">
        <v>183</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473</v>
      </c>
      <c r="Z117" s="956"/>
      <c r="AA117" s="1046">
        <v>102918670</v>
      </c>
      <c r="AB117" s="1047"/>
      <c r="AC117" s="1047"/>
      <c r="AD117" s="1047"/>
      <c r="AE117" s="1048"/>
      <c r="AF117" s="1049">
        <v>103439148</v>
      </c>
      <c r="AG117" s="1047"/>
      <c r="AH117" s="1047"/>
      <c r="AI117" s="1047"/>
      <c r="AJ117" s="1048"/>
      <c r="AK117" s="1049">
        <v>103351258</v>
      </c>
      <c r="AL117" s="1047"/>
      <c r="AM117" s="1047"/>
      <c r="AN117" s="1047"/>
      <c r="AO117" s="1048"/>
      <c r="AP117" s="1050"/>
      <c r="AQ117" s="1051"/>
      <c r="AR117" s="1051"/>
      <c r="AS117" s="1051"/>
      <c r="AT117" s="1052"/>
      <c r="AU117" s="970"/>
      <c r="AV117" s="971"/>
      <c r="AW117" s="971"/>
      <c r="AX117" s="971"/>
      <c r="AY117" s="971"/>
      <c r="AZ117" s="1037" t="s">
        <v>474</v>
      </c>
      <c r="BA117" s="1038"/>
      <c r="BB117" s="1038"/>
      <c r="BC117" s="1038"/>
      <c r="BD117" s="1038"/>
      <c r="BE117" s="1038"/>
      <c r="BF117" s="1038"/>
      <c r="BG117" s="1038"/>
      <c r="BH117" s="1038"/>
      <c r="BI117" s="1038"/>
      <c r="BJ117" s="1038"/>
      <c r="BK117" s="1038"/>
      <c r="BL117" s="1038"/>
      <c r="BM117" s="1038"/>
      <c r="BN117" s="1038"/>
      <c r="BO117" s="1038"/>
      <c r="BP117" s="1039"/>
      <c r="BQ117" s="989" t="s">
        <v>456</v>
      </c>
      <c r="BR117" s="990"/>
      <c r="BS117" s="990"/>
      <c r="BT117" s="990"/>
      <c r="BU117" s="990"/>
      <c r="BV117" s="990" t="s">
        <v>456</v>
      </c>
      <c r="BW117" s="990"/>
      <c r="BX117" s="990"/>
      <c r="BY117" s="990"/>
      <c r="BZ117" s="990"/>
      <c r="CA117" s="990" t="s">
        <v>395</v>
      </c>
      <c r="CB117" s="990"/>
      <c r="CC117" s="990"/>
      <c r="CD117" s="990"/>
      <c r="CE117" s="990"/>
      <c r="CF117" s="984" t="s">
        <v>456</v>
      </c>
      <c r="CG117" s="985"/>
      <c r="CH117" s="985"/>
      <c r="CI117" s="985"/>
      <c r="CJ117" s="985"/>
      <c r="CK117" s="1015"/>
      <c r="CL117" s="1016"/>
      <c r="CM117" s="986" t="s">
        <v>475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456</v>
      </c>
      <c r="DH117" s="1029"/>
      <c r="DI117" s="1029"/>
      <c r="DJ117" s="1029"/>
      <c r="DK117" s="1030"/>
      <c r="DL117" s="1031" t="s">
        <v>395</v>
      </c>
      <c r="DM117" s="1029"/>
      <c r="DN117" s="1029"/>
      <c r="DO117" s="1029"/>
      <c r="DP117" s="1030"/>
      <c r="DQ117" s="1031" t="s">
        <v>395</v>
      </c>
      <c r="DR117" s="1029"/>
      <c r="DS117" s="1029"/>
      <c r="DT117" s="1029"/>
      <c r="DU117" s="1030"/>
      <c r="DV117" s="1032" t="s">
        <v>391</v>
      </c>
      <c r="DW117" s="1033"/>
      <c r="DX117" s="1033"/>
      <c r="DY117" s="1033"/>
      <c r="DZ117" s="1034"/>
    </row>
    <row r="118" spans="1:130" s="226" customFormat="1" ht="26.25" customHeight="1">
      <c r="A118" s="974" t="s">
        <v>444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442</v>
      </c>
      <c r="AB118" s="955"/>
      <c r="AC118" s="955"/>
      <c r="AD118" s="955"/>
      <c r="AE118" s="956"/>
      <c r="AF118" s="954" t="s">
        <v>306</v>
      </c>
      <c r="AG118" s="955"/>
      <c r="AH118" s="955"/>
      <c r="AI118" s="955"/>
      <c r="AJ118" s="956"/>
      <c r="AK118" s="954" t="s">
        <v>305</v>
      </c>
      <c r="AL118" s="955"/>
      <c r="AM118" s="955"/>
      <c r="AN118" s="955"/>
      <c r="AO118" s="956"/>
      <c r="AP118" s="1041" t="s">
        <v>443</v>
      </c>
      <c r="AQ118" s="1042"/>
      <c r="AR118" s="1042"/>
      <c r="AS118" s="1042"/>
      <c r="AT118" s="1043"/>
      <c r="AU118" s="970"/>
      <c r="AV118" s="971"/>
      <c r="AW118" s="971"/>
      <c r="AX118" s="971"/>
      <c r="AY118" s="971"/>
      <c r="AZ118" s="1044" t="s">
        <v>476</v>
      </c>
      <c r="BA118" s="1035"/>
      <c r="BB118" s="1035"/>
      <c r="BC118" s="1035"/>
      <c r="BD118" s="1035"/>
      <c r="BE118" s="1035"/>
      <c r="BF118" s="1035"/>
      <c r="BG118" s="1035"/>
      <c r="BH118" s="1035"/>
      <c r="BI118" s="1035"/>
      <c r="BJ118" s="1035"/>
      <c r="BK118" s="1035"/>
      <c r="BL118" s="1035"/>
      <c r="BM118" s="1035"/>
      <c r="BN118" s="1035"/>
      <c r="BO118" s="1035"/>
      <c r="BP118" s="1036"/>
      <c r="BQ118" s="1067" t="s">
        <v>456</v>
      </c>
      <c r="BR118" s="1068"/>
      <c r="BS118" s="1068"/>
      <c r="BT118" s="1068"/>
      <c r="BU118" s="1068"/>
      <c r="BV118" s="1068" t="s">
        <v>395</v>
      </c>
      <c r="BW118" s="1068"/>
      <c r="BX118" s="1068"/>
      <c r="BY118" s="1068"/>
      <c r="BZ118" s="1068"/>
      <c r="CA118" s="1068" t="s">
        <v>395</v>
      </c>
      <c r="CB118" s="1068"/>
      <c r="CC118" s="1068"/>
      <c r="CD118" s="1068"/>
      <c r="CE118" s="1068"/>
      <c r="CF118" s="984" t="s">
        <v>457</v>
      </c>
      <c r="CG118" s="985"/>
      <c r="CH118" s="985"/>
      <c r="CI118" s="985"/>
      <c r="CJ118" s="985"/>
      <c r="CK118" s="1015"/>
      <c r="CL118" s="1016"/>
      <c r="CM118" s="986" t="s">
        <v>477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456</v>
      </c>
      <c r="DH118" s="1029"/>
      <c r="DI118" s="1029"/>
      <c r="DJ118" s="1029"/>
      <c r="DK118" s="1030"/>
      <c r="DL118" s="1031" t="s">
        <v>457</v>
      </c>
      <c r="DM118" s="1029"/>
      <c r="DN118" s="1029"/>
      <c r="DO118" s="1029"/>
      <c r="DP118" s="1030"/>
      <c r="DQ118" s="1031" t="s">
        <v>391</v>
      </c>
      <c r="DR118" s="1029"/>
      <c r="DS118" s="1029"/>
      <c r="DT118" s="1029"/>
      <c r="DU118" s="1030"/>
      <c r="DV118" s="1032" t="s">
        <v>478</v>
      </c>
      <c r="DW118" s="1033"/>
      <c r="DX118" s="1033"/>
      <c r="DY118" s="1033"/>
      <c r="DZ118" s="1034"/>
    </row>
    <row r="119" spans="1:130" s="226" customFormat="1" ht="26.25" customHeight="1">
      <c r="A119" s="1128" t="s">
        <v>447</v>
      </c>
      <c r="B119" s="1014"/>
      <c r="C119" s="993" t="s">
        <v>448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463</v>
      </c>
      <c r="AB119" s="962"/>
      <c r="AC119" s="962"/>
      <c r="AD119" s="962"/>
      <c r="AE119" s="963"/>
      <c r="AF119" s="964" t="s">
        <v>456</v>
      </c>
      <c r="AG119" s="962"/>
      <c r="AH119" s="962"/>
      <c r="AI119" s="962"/>
      <c r="AJ119" s="963"/>
      <c r="AK119" s="964" t="s">
        <v>479</v>
      </c>
      <c r="AL119" s="962"/>
      <c r="AM119" s="962"/>
      <c r="AN119" s="962"/>
      <c r="AO119" s="963"/>
      <c r="AP119" s="965" t="s">
        <v>395</v>
      </c>
      <c r="AQ119" s="966"/>
      <c r="AR119" s="966"/>
      <c r="AS119" s="966"/>
      <c r="AT119" s="967"/>
      <c r="AU119" s="972"/>
      <c r="AV119" s="973"/>
      <c r="AW119" s="973"/>
      <c r="AX119" s="973"/>
      <c r="AY119" s="973"/>
      <c r="AZ119" s="257" t="s">
        <v>183</v>
      </c>
      <c r="BA119" s="257"/>
      <c r="BB119" s="257"/>
      <c r="BC119" s="257"/>
      <c r="BD119" s="257"/>
      <c r="BE119" s="257"/>
      <c r="BF119" s="257"/>
      <c r="BG119" s="257"/>
      <c r="BH119" s="257"/>
      <c r="BI119" s="257"/>
      <c r="BJ119" s="257"/>
      <c r="BK119" s="257"/>
      <c r="BL119" s="257"/>
      <c r="BM119" s="257"/>
      <c r="BN119" s="257"/>
      <c r="BO119" s="1045" t="s">
        <v>480</v>
      </c>
      <c r="BP119" s="1076"/>
      <c r="BQ119" s="1067">
        <v>1505549505</v>
      </c>
      <c r="BR119" s="1068"/>
      <c r="BS119" s="1068"/>
      <c r="BT119" s="1068"/>
      <c r="BU119" s="1068"/>
      <c r="BV119" s="1068">
        <v>1498360668</v>
      </c>
      <c r="BW119" s="1068"/>
      <c r="BX119" s="1068"/>
      <c r="BY119" s="1068"/>
      <c r="BZ119" s="1068"/>
      <c r="CA119" s="1068">
        <v>1531147924</v>
      </c>
      <c r="CB119" s="1068"/>
      <c r="CC119" s="1068"/>
      <c r="CD119" s="1068"/>
      <c r="CE119" s="1068"/>
      <c r="CF119" s="1069"/>
      <c r="CG119" s="1070"/>
      <c r="CH119" s="1070"/>
      <c r="CI119" s="1070"/>
      <c r="CJ119" s="1071"/>
      <c r="CK119" s="1017"/>
      <c r="CL119" s="1018"/>
      <c r="CM119" s="1072" t="s">
        <v>481</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1541015</v>
      </c>
      <c r="DH119" s="1054"/>
      <c r="DI119" s="1054"/>
      <c r="DJ119" s="1054"/>
      <c r="DK119" s="1055"/>
      <c r="DL119" s="1053">
        <v>927578</v>
      </c>
      <c r="DM119" s="1054"/>
      <c r="DN119" s="1054"/>
      <c r="DO119" s="1054"/>
      <c r="DP119" s="1055"/>
      <c r="DQ119" s="1053">
        <v>633153</v>
      </c>
      <c r="DR119" s="1054"/>
      <c r="DS119" s="1054"/>
      <c r="DT119" s="1054"/>
      <c r="DU119" s="1055"/>
      <c r="DV119" s="1056">
        <v>0.2</v>
      </c>
      <c r="DW119" s="1057"/>
      <c r="DX119" s="1057"/>
      <c r="DY119" s="1057"/>
      <c r="DZ119" s="1058"/>
    </row>
    <row r="120" spans="1:130" s="226" customFormat="1" ht="26.25" customHeight="1">
      <c r="A120" s="1129"/>
      <c r="B120" s="1016"/>
      <c r="C120" s="986" t="s">
        <v>451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460</v>
      </c>
      <c r="AB120" s="1029"/>
      <c r="AC120" s="1029"/>
      <c r="AD120" s="1029"/>
      <c r="AE120" s="1030"/>
      <c r="AF120" s="1031" t="s">
        <v>466</v>
      </c>
      <c r="AG120" s="1029"/>
      <c r="AH120" s="1029"/>
      <c r="AI120" s="1029"/>
      <c r="AJ120" s="1030"/>
      <c r="AK120" s="1031" t="s">
        <v>463</v>
      </c>
      <c r="AL120" s="1029"/>
      <c r="AM120" s="1029"/>
      <c r="AN120" s="1029"/>
      <c r="AO120" s="1030"/>
      <c r="AP120" s="1032" t="s">
        <v>395</v>
      </c>
      <c r="AQ120" s="1033"/>
      <c r="AR120" s="1033"/>
      <c r="AS120" s="1033"/>
      <c r="AT120" s="1034"/>
      <c r="AU120" s="1059" t="s">
        <v>482</v>
      </c>
      <c r="AV120" s="1060"/>
      <c r="AW120" s="1060"/>
      <c r="AX120" s="1060"/>
      <c r="AY120" s="1061"/>
      <c r="AZ120" s="1010" t="s">
        <v>483</v>
      </c>
      <c r="BA120" s="959"/>
      <c r="BB120" s="959"/>
      <c r="BC120" s="959"/>
      <c r="BD120" s="959"/>
      <c r="BE120" s="959"/>
      <c r="BF120" s="959"/>
      <c r="BG120" s="959"/>
      <c r="BH120" s="959"/>
      <c r="BI120" s="959"/>
      <c r="BJ120" s="959"/>
      <c r="BK120" s="959"/>
      <c r="BL120" s="959"/>
      <c r="BM120" s="959"/>
      <c r="BN120" s="959"/>
      <c r="BO120" s="959"/>
      <c r="BP120" s="960"/>
      <c r="BQ120" s="996">
        <v>121281002</v>
      </c>
      <c r="BR120" s="997"/>
      <c r="BS120" s="997"/>
      <c r="BT120" s="997"/>
      <c r="BU120" s="997"/>
      <c r="BV120" s="997">
        <v>115534535</v>
      </c>
      <c r="BW120" s="997"/>
      <c r="BX120" s="997"/>
      <c r="BY120" s="997"/>
      <c r="BZ120" s="997"/>
      <c r="CA120" s="997">
        <v>109481872</v>
      </c>
      <c r="CB120" s="997"/>
      <c r="CC120" s="997"/>
      <c r="CD120" s="997"/>
      <c r="CE120" s="997"/>
      <c r="CF120" s="1011">
        <v>39.4</v>
      </c>
      <c r="CG120" s="1012"/>
      <c r="CH120" s="1012"/>
      <c r="CI120" s="1012"/>
      <c r="CJ120" s="1012"/>
      <c r="CK120" s="1077" t="s">
        <v>484</v>
      </c>
      <c r="CL120" s="1078"/>
      <c r="CM120" s="1078"/>
      <c r="CN120" s="1078"/>
      <c r="CO120" s="1079"/>
      <c r="CP120" s="1085" t="s">
        <v>485</v>
      </c>
      <c r="CQ120" s="1086"/>
      <c r="CR120" s="1086"/>
      <c r="CS120" s="1086"/>
      <c r="CT120" s="1086"/>
      <c r="CU120" s="1086"/>
      <c r="CV120" s="1086"/>
      <c r="CW120" s="1086"/>
      <c r="CX120" s="1086"/>
      <c r="CY120" s="1086"/>
      <c r="CZ120" s="1086"/>
      <c r="DA120" s="1086"/>
      <c r="DB120" s="1086"/>
      <c r="DC120" s="1086"/>
      <c r="DD120" s="1086"/>
      <c r="DE120" s="1086"/>
      <c r="DF120" s="1087"/>
      <c r="DG120" s="996">
        <v>265144381</v>
      </c>
      <c r="DH120" s="997"/>
      <c r="DI120" s="997"/>
      <c r="DJ120" s="997"/>
      <c r="DK120" s="997"/>
      <c r="DL120" s="997">
        <v>261664697</v>
      </c>
      <c r="DM120" s="997"/>
      <c r="DN120" s="997"/>
      <c r="DO120" s="997"/>
      <c r="DP120" s="997"/>
      <c r="DQ120" s="997">
        <v>259305001</v>
      </c>
      <c r="DR120" s="997"/>
      <c r="DS120" s="997"/>
      <c r="DT120" s="997"/>
      <c r="DU120" s="997"/>
      <c r="DV120" s="998">
        <v>93.3</v>
      </c>
      <c r="DW120" s="998"/>
      <c r="DX120" s="998"/>
      <c r="DY120" s="998"/>
      <c r="DZ120" s="999"/>
    </row>
    <row r="121" spans="1:130" s="226" customFormat="1" ht="26.25" customHeight="1">
      <c r="A121" s="1129"/>
      <c r="B121" s="1016"/>
      <c r="C121" s="1037" t="s">
        <v>486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457</v>
      </c>
      <c r="AB121" s="1029"/>
      <c r="AC121" s="1029"/>
      <c r="AD121" s="1029"/>
      <c r="AE121" s="1030"/>
      <c r="AF121" s="1031" t="s">
        <v>466</v>
      </c>
      <c r="AG121" s="1029"/>
      <c r="AH121" s="1029"/>
      <c r="AI121" s="1029"/>
      <c r="AJ121" s="1030"/>
      <c r="AK121" s="1031" t="s">
        <v>391</v>
      </c>
      <c r="AL121" s="1029"/>
      <c r="AM121" s="1029"/>
      <c r="AN121" s="1029"/>
      <c r="AO121" s="1030"/>
      <c r="AP121" s="1032" t="s">
        <v>487</v>
      </c>
      <c r="AQ121" s="1033"/>
      <c r="AR121" s="1033"/>
      <c r="AS121" s="1033"/>
      <c r="AT121" s="1034"/>
      <c r="AU121" s="1062"/>
      <c r="AV121" s="1063"/>
      <c r="AW121" s="1063"/>
      <c r="AX121" s="1063"/>
      <c r="AY121" s="1064"/>
      <c r="AZ121" s="1019" t="s">
        <v>488</v>
      </c>
      <c r="BA121" s="1020"/>
      <c r="BB121" s="1020"/>
      <c r="BC121" s="1020"/>
      <c r="BD121" s="1020"/>
      <c r="BE121" s="1020"/>
      <c r="BF121" s="1020"/>
      <c r="BG121" s="1020"/>
      <c r="BH121" s="1020"/>
      <c r="BI121" s="1020"/>
      <c r="BJ121" s="1020"/>
      <c r="BK121" s="1020"/>
      <c r="BL121" s="1020"/>
      <c r="BM121" s="1020"/>
      <c r="BN121" s="1020"/>
      <c r="BO121" s="1020"/>
      <c r="BP121" s="1021"/>
      <c r="BQ121" s="989">
        <v>192533992</v>
      </c>
      <c r="BR121" s="990"/>
      <c r="BS121" s="990"/>
      <c r="BT121" s="990"/>
      <c r="BU121" s="990"/>
      <c r="BV121" s="990">
        <v>189527762</v>
      </c>
      <c r="BW121" s="990"/>
      <c r="BX121" s="990"/>
      <c r="BY121" s="990"/>
      <c r="BZ121" s="990"/>
      <c r="CA121" s="990">
        <v>189108788</v>
      </c>
      <c r="CB121" s="990"/>
      <c r="CC121" s="990"/>
      <c r="CD121" s="990"/>
      <c r="CE121" s="990"/>
      <c r="CF121" s="984">
        <v>68</v>
      </c>
      <c r="CG121" s="985"/>
      <c r="CH121" s="985"/>
      <c r="CI121" s="985"/>
      <c r="CJ121" s="985"/>
      <c r="CK121" s="1080"/>
      <c r="CL121" s="1081"/>
      <c r="CM121" s="1081"/>
      <c r="CN121" s="1081"/>
      <c r="CO121" s="1082"/>
      <c r="CP121" s="1090" t="s">
        <v>489</v>
      </c>
      <c r="CQ121" s="1091"/>
      <c r="CR121" s="1091"/>
      <c r="CS121" s="1091"/>
      <c r="CT121" s="1091"/>
      <c r="CU121" s="1091"/>
      <c r="CV121" s="1091"/>
      <c r="CW121" s="1091"/>
      <c r="CX121" s="1091"/>
      <c r="CY121" s="1091"/>
      <c r="CZ121" s="1091"/>
      <c r="DA121" s="1091"/>
      <c r="DB121" s="1091"/>
      <c r="DC121" s="1091"/>
      <c r="DD121" s="1091"/>
      <c r="DE121" s="1091"/>
      <c r="DF121" s="1092"/>
      <c r="DG121" s="989">
        <v>4512400</v>
      </c>
      <c r="DH121" s="990"/>
      <c r="DI121" s="990"/>
      <c r="DJ121" s="990"/>
      <c r="DK121" s="990"/>
      <c r="DL121" s="990">
        <v>4388947</v>
      </c>
      <c r="DM121" s="990"/>
      <c r="DN121" s="990"/>
      <c r="DO121" s="990"/>
      <c r="DP121" s="990"/>
      <c r="DQ121" s="990">
        <v>4032648</v>
      </c>
      <c r="DR121" s="990"/>
      <c r="DS121" s="990"/>
      <c r="DT121" s="990"/>
      <c r="DU121" s="990"/>
      <c r="DV121" s="991">
        <v>1.5</v>
      </c>
      <c r="DW121" s="991"/>
      <c r="DX121" s="991"/>
      <c r="DY121" s="991"/>
      <c r="DZ121" s="992"/>
    </row>
    <row r="122" spans="1:130" s="226" customFormat="1" ht="26.25" customHeight="1">
      <c r="A122" s="1129"/>
      <c r="B122" s="1016"/>
      <c r="C122" s="986" t="s">
        <v>465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395</v>
      </c>
      <c r="AB122" s="1029"/>
      <c r="AC122" s="1029"/>
      <c r="AD122" s="1029"/>
      <c r="AE122" s="1030"/>
      <c r="AF122" s="1031" t="s">
        <v>466</v>
      </c>
      <c r="AG122" s="1029"/>
      <c r="AH122" s="1029"/>
      <c r="AI122" s="1029"/>
      <c r="AJ122" s="1030"/>
      <c r="AK122" s="1031" t="s">
        <v>391</v>
      </c>
      <c r="AL122" s="1029"/>
      <c r="AM122" s="1029"/>
      <c r="AN122" s="1029"/>
      <c r="AO122" s="1030"/>
      <c r="AP122" s="1032" t="s">
        <v>456</v>
      </c>
      <c r="AQ122" s="1033"/>
      <c r="AR122" s="1033"/>
      <c r="AS122" s="1033"/>
      <c r="AT122" s="1034"/>
      <c r="AU122" s="1062"/>
      <c r="AV122" s="1063"/>
      <c r="AW122" s="1063"/>
      <c r="AX122" s="1063"/>
      <c r="AY122" s="1064"/>
      <c r="AZ122" s="1044" t="s">
        <v>490</v>
      </c>
      <c r="BA122" s="1035"/>
      <c r="BB122" s="1035"/>
      <c r="BC122" s="1035"/>
      <c r="BD122" s="1035"/>
      <c r="BE122" s="1035"/>
      <c r="BF122" s="1035"/>
      <c r="BG122" s="1035"/>
      <c r="BH122" s="1035"/>
      <c r="BI122" s="1035"/>
      <c r="BJ122" s="1035"/>
      <c r="BK122" s="1035"/>
      <c r="BL122" s="1035"/>
      <c r="BM122" s="1035"/>
      <c r="BN122" s="1035"/>
      <c r="BO122" s="1035"/>
      <c r="BP122" s="1036"/>
      <c r="BQ122" s="1067">
        <v>671521531</v>
      </c>
      <c r="BR122" s="1068"/>
      <c r="BS122" s="1068"/>
      <c r="BT122" s="1068"/>
      <c r="BU122" s="1068"/>
      <c r="BV122" s="1068">
        <v>671185646</v>
      </c>
      <c r="BW122" s="1068"/>
      <c r="BX122" s="1068"/>
      <c r="BY122" s="1068"/>
      <c r="BZ122" s="1068"/>
      <c r="CA122" s="1068">
        <v>677756039</v>
      </c>
      <c r="CB122" s="1068"/>
      <c r="CC122" s="1068"/>
      <c r="CD122" s="1068"/>
      <c r="CE122" s="1068"/>
      <c r="CF122" s="1088">
        <v>243.8</v>
      </c>
      <c r="CG122" s="1089"/>
      <c r="CH122" s="1089"/>
      <c r="CI122" s="1089"/>
      <c r="CJ122" s="1089"/>
      <c r="CK122" s="1080"/>
      <c r="CL122" s="1081"/>
      <c r="CM122" s="1081"/>
      <c r="CN122" s="1081"/>
      <c r="CO122" s="1082"/>
      <c r="CP122" s="1090" t="s">
        <v>491</v>
      </c>
      <c r="CQ122" s="1091"/>
      <c r="CR122" s="1091"/>
      <c r="CS122" s="1091"/>
      <c r="CT122" s="1091"/>
      <c r="CU122" s="1091"/>
      <c r="CV122" s="1091"/>
      <c r="CW122" s="1091"/>
      <c r="CX122" s="1091"/>
      <c r="CY122" s="1091"/>
      <c r="CZ122" s="1091"/>
      <c r="DA122" s="1091"/>
      <c r="DB122" s="1091"/>
      <c r="DC122" s="1091"/>
      <c r="DD122" s="1091"/>
      <c r="DE122" s="1091"/>
      <c r="DF122" s="1092"/>
      <c r="DG122" s="989">
        <v>1863847</v>
      </c>
      <c r="DH122" s="990"/>
      <c r="DI122" s="990"/>
      <c r="DJ122" s="990"/>
      <c r="DK122" s="990"/>
      <c r="DL122" s="990">
        <v>1657029</v>
      </c>
      <c r="DM122" s="990"/>
      <c r="DN122" s="990"/>
      <c r="DO122" s="990"/>
      <c r="DP122" s="990"/>
      <c r="DQ122" s="990">
        <v>1675362</v>
      </c>
      <c r="DR122" s="990"/>
      <c r="DS122" s="990"/>
      <c r="DT122" s="990"/>
      <c r="DU122" s="990"/>
      <c r="DV122" s="991">
        <v>0.6</v>
      </c>
      <c r="DW122" s="991"/>
      <c r="DX122" s="991"/>
      <c r="DY122" s="991"/>
      <c r="DZ122" s="992"/>
    </row>
    <row r="123" spans="1:130" s="226" customFormat="1" ht="26.25" customHeight="1">
      <c r="A123" s="1129"/>
      <c r="B123" s="1016"/>
      <c r="C123" s="986" t="s">
        <v>472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391</v>
      </c>
      <c r="AB123" s="1029"/>
      <c r="AC123" s="1029"/>
      <c r="AD123" s="1029"/>
      <c r="AE123" s="1030"/>
      <c r="AF123" s="1031" t="s">
        <v>395</v>
      </c>
      <c r="AG123" s="1029"/>
      <c r="AH123" s="1029"/>
      <c r="AI123" s="1029"/>
      <c r="AJ123" s="1030"/>
      <c r="AK123" s="1031" t="s">
        <v>391</v>
      </c>
      <c r="AL123" s="1029"/>
      <c r="AM123" s="1029"/>
      <c r="AN123" s="1029"/>
      <c r="AO123" s="1030"/>
      <c r="AP123" s="1032" t="s">
        <v>391</v>
      </c>
      <c r="AQ123" s="1033"/>
      <c r="AR123" s="1033"/>
      <c r="AS123" s="1033"/>
      <c r="AT123" s="1034"/>
      <c r="AU123" s="1065"/>
      <c r="AV123" s="1066"/>
      <c r="AW123" s="1066"/>
      <c r="AX123" s="1066"/>
      <c r="AY123" s="1066"/>
      <c r="AZ123" s="257" t="s">
        <v>183</v>
      </c>
      <c r="BA123" s="257"/>
      <c r="BB123" s="257"/>
      <c r="BC123" s="257"/>
      <c r="BD123" s="257"/>
      <c r="BE123" s="257"/>
      <c r="BF123" s="257"/>
      <c r="BG123" s="257"/>
      <c r="BH123" s="257"/>
      <c r="BI123" s="257"/>
      <c r="BJ123" s="257"/>
      <c r="BK123" s="257"/>
      <c r="BL123" s="257"/>
      <c r="BM123" s="257"/>
      <c r="BN123" s="257"/>
      <c r="BO123" s="1045" t="s">
        <v>492</v>
      </c>
      <c r="BP123" s="1076"/>
      <c r="BQ123" s="1135">
        <v>985336525</v>
      </c>
      <c r="BR123" s="1136"/>
      <c r="BS123" s="1136"/>
      <c r="BT123" s="1136"/>
      <c r="BU123" s="1136"/>
      <c r="BV123" s="1136">
        <v>976247943</v>
      </c>
      <c r="BW123" s="1136"/>
      <c r="BX123" s="1136"/>
      <c r="BY123" s="1136"/>
      <c r="BZ123" s="1136"/>
      <c r="CA123" s="1136">
        <v>976346699</v>
      </c>
      <c r="CB123" s="1136"/>
      <c r="CC123" s="1136"/>
      <c r="CD123" s="1136"/>
      <c r="CE123" s="1136"/>
      <c r="CF123" s="1069"/>
      <c r="CG123" s="1070"/>
      <c r="CH123" s="1070"/>
      <c r="CI123" s="1070"/>
      <c r="CJ123" s="1071"/>
      <c r="CK123" s="1080"/>
      <c r="CL123" s="1081"/>
      <c r="CM123" s="1081"/>
      <c r="CN123" s="1081"/>
      <c r="CO123" s="1082"/>
      <c r="CP123" s="1090" t="s">
        <v>493</v>
      </c>
      <c r="CQ123" s="1091"/>
      <c r="CR123" s="1091"/>
      <c r="CS123" s="1091"/>
      <c r="CT123" s="1091"/>
      <c r="CU123" s="1091"/>
      <c r="CV123" s="1091"/>
      <c r="CW123" s="1091"/>
      <c r="CX123" s="1091"/>
      <c r="CY123" s="1091"/>
      <c r="CZ123" s="1091"/>
      <c r="DA123" s="1091"/>
      <c r="DB123" s="1091"/>
      <c r="DC123" s="1091"/>
      <c r="DD123" s="1091"/>
      <c r="DE123" s="1091"/>
      <c r="DF123" s="1092"/>
      <c r="DG123" s="1028">
        <v>1190460</v>
      </c>
      <c r="DH123" s="1029"/>
      <c r="DI123" s="1029"/>
      <c r="DJ123" s="1029"/>
      <c r="DK123" s="1030"/>
      <c r="DL123" s="1031">
        <v>1161593</v>
      </c>
      <c r="DM123" s="1029"/>
      <c r="DN123" s="1029"/>
      <c r="DO123" s="1029"/>
      <c r="DP123" s="1030"/>
      <c r="DQ123" s="1031">
        <v>1006180</v>
      </c>
      <c r="DR123" s="1029"/>
      <c r="DS123" s="1029"/>
      <c r="DT123" s="1029"/>
      <c r="DU123" s="1030"/>
      <c r="DV123" s="1032">
        <v>0.4</v>
      </c>
      <c r="DW123" s="1033"/>
      <c r="DX123" s="1033"/>
      <c r="DY123" s="1033"/>
      <c r="DZ123" s="1034"/>
    </row>
    <row r="124" spans="1:130" s="226" customFormat="1" ht="26.25" customHeight="1" thickBot="1">
      <c r="A124" s="1129"/>
      <c r="B124" s="1016"/>
      <c r="C124" s="986" t="s">
        <v>475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494</v>
      </c>
      <c r="AB124" s="1029"/>
      <c r="AC124" s="1029"/>
      <c r="AD124" s="1029"/>
      <c r="AE124" s="1030"/>
      <c r="AF124" s="1031" t="s">
        <v>456</v>
      </c>
      <c r="AG124" s="1029"/>
      <c r="AH124" s="1029"/>
      <c r="AI124" s="1029"/>
      <c r="AJ124" s="1030"/>
      <c r="AK124" s="1031" t="s">
        <v>457</v>
      </c>
      <c r="AL124" s="1029"/>
      <c r="AM124" s="1029"/>
      <c r="AN124" s="1029"/>
      <c r="AO124" s="1030"/>
      <c r="AP124" s="1032" t="s">
        <v>395</v>
      </c>
      <c r="AQ124" s="1033"/>
      <c r="AR124" s="1033"/>
      <c r="AS124" s="1033"/>
      <c r="AT124" s="1034"/>
      <c r="AU124" s="1131" t="s">
        <v>495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223.9</v>
      </c>
      <c r="BR124" s="1098"/>
      <c r="BS124" s="1098"/>
      <c r="BT124" s="1098"/>
      <c r="BU124" s="1098"/>
      <c r="BV124" s="1098">
        <v>222.8</v>
      </c>
      <c r="BW124" s="1098"/>
      <c r="BX124" s="1098"/>
      <c r="BY124" s="1098"/>
      <c r="BZ124" s="1098"/>
      <c r="CA124" s="1098">
        <v>199.6</v>
      </c>
      <c r="CB124" s="1098"/>
      <c r="CC124" s="1098"/>
      <c r="CD124" s="1098"/>
      <c r="CE124" s="1098"/>
      <c r="CF124" s="1099"/>
      <c r="CG124" s="1100"/>
      <c r="CH124" s="1100"/>
      <c r="CI124" s="1100"/>
      <c r="CJ124" s="1101"/>
      <c r="CK124" s="1083"/>
      <c r="CL124" s="1083"/>
      <c r="CM124" s="1083"/>
      <c r="CN124" s="1083"/>
      <c r="CO124" s="1084"/>
      <c r="CP124" s="1090" t="s">
        <v>496</v>
      </c>
      <c r="CQ124" s="1091"/>
      <c r="CR124" s="1091"/>
      <c r="CS124" s="1091"/>
      <c r="CT124" s="1091"/>
      <c r="CU124" s="1091"/>
      <c r="CV124" s="1091"/>
      <c r="CW124" s="1091"/>
      <c r="CX124" s="1091"/>
      <c r="CY124" s="1091"/>
      <c r="CZ124" s="1091"/>
      <c r="DA124" s="1091"/>
      <c r="DB124" s="1091"/>
      <c r="DC124" s="1091"/>
      <c r="DD124" s="1091"/>
      <c r="DE124" s="1091"/>
      <c r="DF124" s="1092"/>
      <c r="DG124" s="1075">
        <v>305893</v>
      </c>
      <c r="DH124" s="1054"/>
      <c r="DI124" s="1054"/>
      <c r="DJ124" s="1054"/>
      <c r="DK124" s="1055"/>
      <c r="DL124" s="1053">
        <v>367871</v>
      </c>
      <c r="DM124" s="1054"/>
      <c r="DN124" s="1054"/>
      <c r="DO124" s="1054"/>
      <c r="DP124" s="1055"/>
      <c r="DQ124" s="1053">
        <v>337800</v>
      </c>
      <c r="DR124" s="1054"/>
      <c r="DS124" s="1054"/>
      <c r="DT124" s="1054"/>
      <c r="DU124" s="1055"/>
      <c r="DV124" s="1056">
        <v>0.1</v>
      </c>
      <c r="DW124" s="1057"/>
      <c r="DX124" s="1057"/>
      <c r="DY124" s="1057"/>
      <c r="DZ124" s="1058"/>
    </row>
    <row r="125" spans="1:130" s="226" customFormat="1" ht="26.25" customHeight="1">
      <c r="A125" s="1129"/>
      <c r="B125" s="1016"/>
      <c r="C125" s="986" t="s">
        <v>477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391</v>
      </c>
      <c r="AB125" s="1029"/>
      <c r="AC125" s="1029"/>
      <c r="AD125" s="1029"/>
      <c r="AE125" s="1030"/>
      <c r="AF125" s="1031" t="s">
        <v>487</v>
      </c>
      <c r="AG125" s="1029"/>
      <c r="AH125" s="1029"/>
      <c r="AI125" s="1029"/>
      <c r="AJ125" s="1030"/>
      <c r="AK125" s="1031" t="s">
        <v>391</v>
      </c>
      <c r="AL125" s="1029"/>
      <c r="AM125" s="1029"/>
      <c r="AN125" s="1029"/>
      <c r="AO125" s="1030"/>
      <c r="AP125" s="1032" t="s">
        <v>391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497</v>
      </c>
      <c r="CL125" s="1078"/>
      <c r="CM125" s="1078"/>
      <c r="CN125" s="1078"/>
      <c r="CO125" s="1079"/>
      <c r="CP125" s="1010" t="s">
        <v>498</v>
      </c>
      <c r="CQ125" s="959"/>
      <c r="CR125" s="959"/>
      <c r="CS125" s="959"/>
      <c r="CT125" s="959"/>
      <c r="CU125" s="959"/>
      <c r="CV125" s="959"/>
      <c r="CW125" s="959"/>
      <c r="CX125" s="959"/>
      <c r="CY125" s="959"/>
      <c r="CZ125" s="959"/>
      <c r="DA125" s="959"/>
      <c r="DB125" s="959"/>
      <c r="DC125" s="959"/>
      <c r="DD125" s="959"/>
      <c r="DE125" s="959"/>
      <c r="DF125" s="960"/>
      <c r="DG125" s="996" t="s">
        <v>391</v>
      </c>
      <c r="DH125" s="997"/>
      <c r="DI125" s="997"/>
      <c r="DJ125" s="997"/>
      <c r="DK125" s="997"/>
      <c r="DL125" s="997" t="s">
        <v>457</v>
      </c>
      <c r="DM125" s="997"/>
      <c r="DN125" s="997"/>
      <c r="DO125" s="997"/>
      <c r="DP125" s="997"/>
      <c r="DQ125" s="997" t="s">
        <v>487</v>
      </c>
      <c r="DR125" s="997"/>
      <c r="DS125" s="997"/>
      <c r="DT125" s="997"/>
      <c r="DU125" s="997"/>
      <c r="DV125" s="998" t="s">
        <v>460</v>
      </c>
      <c r="DW125" s="998"/>
      <c r="DX125" s="998"/>
      <c r="DY125" s="998"/>
      <c r="DZ125" s="999"/>
    </row>
    <row r="126" spans="1:130" s="226" customFormat="1" ht="26.25" customHeight="1" thickBot="1">
      <c r="A126" s="1129"/>
      <c r="B126" s="1016"/>
      <c r="C126" s="986" t="s">
        <v>481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844323</v>
      </c>
      <c r="AB126" s="1029"/>
      <c r="AC126" s="1029"/>
      <c r="AD126" s="1029"/>
      <c r="AE126" s="1030"/>
      <c r="AF126" s="1031">
        <v>942466</v>
      </c>
      <c r="AG126" s="1029"/>
      <c r="AH126" s="1029"/>
      <c r="AI126" s="1029"/>
      <c r="AJ126" s="1030"/>
      <c r="AK126" s="1031">
        <v>334576</v>
      </c>
      <c r="AL126" s="1029"/>
      <c r="AM126" s="1029"/>
      <c r="AN126" s="1029"/>
      <c r="AO126" s="1030"/>
      <c r="AP126" s="1032">
        <v>0.1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499</v>
      </c>
      <c r="CQ126" s="1020"/>
      <c r="CR126" s="1020"/>
      <c r="CS126" s="1020"/>
      <c r="CT126" s="1020"/>
      <c r="CU126" s="1020"/>
      <c r="CV126" s="1020"/>
      <c r="CW126" s="1020"/>
      <c r="CX126" s="1020"/>
      <c r="CY126" s="1020"/>
      <c r="CZ126" s="1020"/>
      <c r="DA126" s="1020"/>
      <c r="DB126" s="1020"/>
      <c r="DC126" s="1020"/>
      <c r="DD126" s="1020"/>
      <c r="DE126" s="1020"/>
      <c r="DF126" s="1021"/>
      <c r="DG126" s="989" t="s">
        <v>391</v>
      </c>
      <c r="DH126" s="990"/>
      <c r="DI126" s="990"/>
      <c r="DJ126" s="990"/>
      <c r="DK126" s="990"/>
      <c r="DL126" s="990" t="s">
        <v>391</v>
      </c>
      <c r="DM126" s="990"/>
      <c r="DN126" s="990"/>
      <c r="DO126" s="990"/>
      <c r="DP126" s="990"/>
      <c r="DQ126" s="990" t="s">
        <v>460</v>
      </c>
      <c r="DR126" s="990"/>
      <c r="DS126" s="990"/>
      <c r="DT126" s="990"/>
      <c r="DU126" s="990"/>
      <c r="DV126" s="991" t="s">
        <v>460</v>
      </c>
      <c r="DW126" s="991"/>
      <c r="DX126" s="991"/>
      <c r="DY126" s="991"/>
      <c r="DZ126" s="992"/>
    </row>
    <row r="127" spans="1:130" s="226" customFormat="1" ht="26.25" customHeight="1">
      <c r="A127" s="1130"/>
      <c r="B127" s="1018"/>
      <c r="C127" s="1072" t="s">
        <v>500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524</v>
      </c>
      <c r="AB127" s="1029"/>
      <c r="AC127" s="1029"/>
      <c r="AD127" s="1029"/>
      <c r="AE127" s="1030"/>
      <c r="AF127" s="1031">
        <v>280</v>
      </c>
      <c r="AG127" s="1029"/>
      <c r="AH127" s="1029"/>
      <c r="AI127" s="1029"/>
      <c r="AJ127" s="1030"/>
      <c r="AK127" s="1031">
        <v>153</v>
      </c>
      <c r="AL127" s="1029"/>
      <c r="AM127" s="1029"/>
      <c r="AN127" s="1029"/>
      <c r="AO127" s="1030"/>
      <c r="AP127" s="1032">
        <v>0</v>
      </c>
      <c r="AQ127" s="1033"/>
      <c r="AR127" s="1033"/>
      <c r="AS127" s="1033"/>
      <c r="AT127" s="1034"/>
      <c r="AU127" s="262"/>
      <c r="AV127" s="262"/>
      <c r="AW127" s="262"/>
      <c r="AX127" s="1102" t="s">
        <v>501</v>
      </c>
      <c r="AY127" s="1103"/>
      <c r="AZ127" s="1103"/>
      <c r="BA127" s="1103"/>
      <c r="BB127" s="1103"/>
      <c r="BC127" s="1103"/>
      <c r="BD127" s="1103"/>
      <c r="BE127" s="1104"/>
      <c r="BF127" s="1105" t="s">
        <v>502</v>
      </c>
      <c r="BG127" s="1103"/>
      <c r="BH127" s="1103"/>
      <c r="BI127" s="1103"/>
      <c r="BJ127" s="1103"/>
      <c r="BK127" s="1103"/>
      <c r="BL127" s="1104"/>
      <c r="BM127" s="1105" t="s">
        <v>503</v>
      </c>
      <c r="BN127" s="1103"/>
      <c r="BO127" s="1103"/>
      <c r="BP127" s="1103"/>
      <c r="BQ127" s="1103"/>
      <c r="BR127" s="1103"/>
      <c r="BS127" s="1104"/>
      <c r="BT127" s="1105" t="s">
        <v>504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505</v>
      </c>
      <c r="CQ127" s="1020"/>
      <c r="CR127" s="1020"/>
      <c r="CS127" s="1020"/>
      <c r="CT127" s="1020"/>
      <c r="CU127" s="1020"/>
      <c r="CV127" s="1020"/>
      <c r="CW127" s="1020"/>
      <c r="CX127" s="1020"/>
      <c r="CY127" s="1020"/>
      <c r="CZ127" s="1020"/>
      <c r="DA127" s="1020"/>
      <c r="DB127" s="1020"/>
      <c r="DC127" s="1020"/>
      <c r="DD127" s="1020"/>
      <c r="DE127" s="1020"/>
      <c r="DF127" s="1021"/>
      <c r="DG127" s="989" t="s">
        <v>391</v>
      </c>
      <c r="DH127" s="990"/>
      <c r="DI127" s="990"/>
      <c r="DJ127" s="990"/>
      <c r="DK127" s="990"/>
      <c r="DL127" s="990">
        <v>378163</v>
      </c>
      <c r="DM127" s="990"/>
      <c r="DN127" s="990"/>
      <c r="DO127" s="990"/>
      <c r="DP127" s="990"/>
      <c r="DQ127" s="990">
        <v>603930</v>
      </c>
      <c r="DR127" s="990"/>
      <c r="DS127" s="990"/>
      <c r="DT127" s="990"/>
      <c r="DU127" s="990"/>
      <c r="DV127" s="991">
        <v>0.2</v>
      </c>
      <c r="DW127" s="991"/>
      <c r="DX127" s="991"/>
      <c r="DY127" s="991"/>
      <c r="DZ127" s="992"/>
    </row>
    <row r="128" spans="1:130" s="226" customFormat="1" ht="26.25" customHeight="1" thickBot="1">
      <c r="A128" s="1113" t="s">
        <v>506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507</v>
      </c>
      <c r="X128" s="1115"/>
      <c r="Y128" s="1115"/>
      <c r="Z128" s="1116"/>
      <c r="AA128" s="1117">
        <v>20423929</v>
      </c>
      <c r="AB128" s="1118"/>
      <c r="AC128" s="1118"/>
      <c r="AD128" s="1118"/>
      <c r="AE128" s="1119"/>
      <c r="AF128" s="1120">
        <v>20639029</v>
      </c>
      <c r="AG128" s="1118"/>
      <c r="AH128" s="1118"/>
      <c r="AI128" s="1118"/>
      <c r="AJ128" s="1119"/>
      <c r="AK128" s="1120">
        <v>20793390</v>
      </c>
      <c r="AL128" s="1118"/>
      <c r="AM128" s="1118"/>
      <c r="AN128" s="1118"/>
      <c r="AO128" s="1119"/>
      <c r="AP128" s="1121"/>
      <c r="AQ128" s="1122"/>
      <c r="AR128" s="1122"/>
      <c r="AS128" s="1122"/>
      <c r="AT128" s="1123"/>
      <c r="AU128" s="262"/>
      <c r="AV128" s="262"/>
      <c r="AW128" s="262"/>
      <c r="AX128" s="958" t="s">
        <v>508</v>
      </c>
      <c r="AY128" s="959"/>
      <c r="AZ128" s="959"/>
      <c r="BA128" s="959"/>
      <c r="BB128" s="959"/>
      <c r="BC128" s="959"/>
      <c r="BD128" s="959"/>
      <c r="BE128" s="960"/>
      <c r="BF128" s="1124" t="s">
        <v>457</v>
      </c>
      <c r="BG128" s="1125"/>
      <c r="BH128" s="1125"/>
      <c r="BI128" s="1125"/>
      <c r="BJ128" s="1125"/>
      <c r="BK128" s="1125"/>
      <c r="BL128" s="1126"/>
      <c r="BM128" s="1124">
        <v>11.25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509</v>
      </c>
      <c r="CQ128" s="1107"/>
      <c r="CR128" s="1107"/>
      <c r="CS128" s="1107"/>
      <c r="CT128" s="1107"/>
      <c r="CU128" s="1107"/>
      <c r="CV128" s="1107"/>
      <c r="CW128" s="1107"/>
      <c r="CX128" s="1107"/>
      <c r="CY128" s="1107"/>
      <c r="CZ128" s="1107"/>
      <c r="DA128" s="1107"/>
      <c r="DB128" s="1107"/>
      <c r="DC128" s="1107"/>
      <c r="DD128" s="1107"/>
      <c r="DE128" s="1107"/>
      <c r="DF128" s="1108"/>
      <c r="DG128" s="1109">
        <v>16290920</v>
      </c>
      <c r="DH128" s="1110"/>
      <c r="DI128" s="1110"/>
      <c r="DJ128" s="1110"/>
      <c r="DK128" s="1110"/>
      <c r="DL128" s="1110">
        <v>17705663</v>
      </c>
      <c r="DM128" s="1110"/>
      <c r="DN128" s="1110"/>
      <c r="DO128" s="1110"/>
      <c r="DP128" s="1110"/>
      <c r="DQ128" s="1110">
        <v>17668857</v>
      </c>
      <c r="DR128" s="1110"/>
      <c r="DS128" s="1110"/>
      <c r="DT128" s="1110"/>
      <c r="DU128" s="1110"/>
      <c r="DV128" s="1111">
        <v>6.4</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510</v>
      </c>
      <c r="X129" s="1144"/>
      <c r="Y129" s="1144"/>
      <c r="Z129" s="1145"/>
      <c r="AA129" s="1028">
        <v>280533985</v>
      </c>
      <c r="AB129" s="1029"/>
      <c r="AC129" s="1029"/>
      <c r="AD129" s="1029"/>
      <c r="AE129" s="1030"/>
      <c r="AF129" s="1031">
        <v>283365731</v>
      </c>
      <c r="AG129" s="1029"/>
      <c r="AH129" s="1029"/>
      <c r="AI129" s="1029"/>
      <c r="AJ129" s="1030"/>
      <c r="AK129" s="1031">
        <v>325708093</v>
      </c>
      <c r="AL129" s="1029"/>
      <c r="AM129" s="1029"/>
      <c r="AN129" s="1029"/>
      <c r="AO129" s="1030"/>
      <c r="AP129" s="1146"/>
      <c r="AQ129" s="1147"/>
      <c r="AR129" s="1147"/>
      <c r="AS129" s="1147"/>
      <c r="AT129" s="1148"/>
      <c r="AU129" s="264"/>
      <c r="AV129" s="264"/>
      <c r="AW129" s="264"/>
      <c r="AX129" s="1137" t="s">
        <v>511</v>
      </c>
      <c r="AY129" s="1020"/>
      <c r="AZ129" s="1020"/>
      <c r="BA129" s="1020"/>
      <c r="BB129" s="1020"/>
      <c r="BC129" s="1020"/>
      <c r="BD129" s="1020"/>
      <c r="BE129" s="1021"/>
      <c r="BF129" s="1138" t="s">
        <v>457</v>
      </c>
      <c r="BG129" s="1139"/>
      <c r="BH129" s="1139"/>
      <c r="BI129" s="1139"/>
      <c r="BJ129" s="1139"/>
      <c r="BK129" s="1139"/>
      <c r="BL129" s="1140"/>
      <c r="BM129" s="1138">
        <v>16.25</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512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513</v>
      </c>
      <c r="X130" s="1144"/>
      <c r="Y130" s="1144"/>
      <c r="Z130" s="1145"/>
      <c r="AA130" s="1028">
        <v>48193530</v>
      </c>
      <c r="AB130" s="1029"/>
      <c r="AC130" s="1029"/>
      <c r="AD130" s="1029"/>
      <c r="AE130" s="1030"/>
      <c r="AF130" s="1031">
        <v>49098427</v>
      </c>
      <c r="AG130" s="1029"/>
      <c r="AH130" s="1029"/>
      <c r="AI130" s="1029"/>
      <c r="AJ130" s="1030"/>
      <c r="AK130" s="1031">
        <v>47753547</v>
      </c>
      <c r="AL130" s="1029"/>
      <c r="AM130" s="1029"/>
      <c r="AN130" s="1029"/>
      <c r="AO130" s="1030"/>
      <c r="AP130" s="1146"/>
      <c r="AQ130" s="1147"/>
      <c r="AR130" s="1147"/>
      <c r="AS130" s="1147"/>
      <c r="AT130" s="1148"/>
      <c r="AU130" s="264"/>
      <c r="AV130" s="264"/>
      <c r="AW130" s="264"/>
      <c r="AX130" s="1137" t="s">
        <v>514</v>
      </c>
      <c r="AY130" s="1020"/>
      <c r="AZ130" s="1020"/>
      <c r="BA130" s="1020"/>
      <c r="BB130" s="1020"/>
      <c r="BC130" s="1020"/>
      <c r="BD130" s="1020"/>
      <c r="BE130" s="1021"/>
      <c r="BF130" s="1174">
        <v>13.8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515</v>
      </c>
      <c r="X131" s="1182"/>
      <c r="Y131" s="1182"/>
      <c r="Z131" s="1183"/>
      <c r="AA131" s="1075">
        <v>232340455</v>
      </c>
      <c r="AB131" s="1054"/>
      <c r="AC131" s="1054"/>
      <c r="AD131" s="1054"/>
      <c r="AE131" s="1055"/>
      <c r="AF131" s="1053">
        <v>234267304</v>
      </c>
      <c r="AG131" s="1054"/>
      <c r="AH131" s="1054"/>
      <c r="AI131" s="1054"/>
      <c r="AJ131" s="1055"/>
      <c r="AK131" s="1053">
        <v>277954546</v>
      </c>
      <c r="AL131" s="1054"/>
      <c r="AM131" s="1054"/>
      <c r="AN131" s="1054"/>
      <c r="AO131" s="1055"/>
      <c r="AP131" s="1184"/>
      <c r="AQ131" s="1185"/>
      <c r="AR131" s="1185"/>
      <c r="AS131" s="1185"/>
      <c r="AT131" s="1186"/>
      <c r="AU131" s="264"/>
      <c r="AV131" s="264"/>
      <c r="AW131" s="264"/>
      <c r="AX131" s="1156" t="s">
        <v>516</v>
      </c>
      <c r="AY131" s="1107"/>
      <c r="AZ131" s="1107"/>
      <c r="BA131" s="1107"/>
      <c r="BB131" s="1107"/>
      <c r="BC131" s="1107"/>
      <c r="BD131" s="1107"/>
      <c r="BE131" s="1108"/>
      <c r="BF131" s="1157">
        <v>199.6</v>
      </c>
      <c r="BG131" s="1158"/>
      <c r="BH131" s="1158"/>
      <c r="BI131" s="1158"/>
      <c r="BJ131" s="1158"/>
      <c r="BK131" s="1158"/>
      <c r="BL131" s="1159"/>
      <c r="BM131" s="1157">
        <v>400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517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518</v>
      </c>
      <c r="W132" s="1167"/>
      <c r="X132" s="1167"/>
      <c r="Y132" s="1167"/>
      <c r="Z132" s="1168"/>
      <c r="AA132" s="1169">
        <v>14.76333986</v>
      </c>
      <c r="AB132" s="1170"/>
      <c r="AC132" s="1170"/>
      <c r="AD132" s="1170"/>
      <c r="AE132" s="1171"/>
      <c r="AF132" s="1172">
        <v>14.385999</v>
      </c>
      <c r="AG132" s="1170"/>
      <c r="AH132" s="1170"/>
      <c r="AI132" s="1170"/>
      <c r="AJ132" s="1171"/>
      <c r="AK132" s="1172">
        <v>12.52158725</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519</v>
      </c>
      <c r="W133" s="1150"/>
      <c r="X133" s="1150"/>
      <c r="Y133" s="1150"/>
      <c r="Z133" s="1151"/>
      <c r="AA133" s="1152">
        <v>15</v>
      </c>
      <c r="AB133" s="1153"/>
      <c r="AC133" s="1153"/>
      <c r="AD133" s="1153"/>
      <c r="AE133" s="1154"/>
      <c r="AF133" s="1152">
        <v>14.7</v>
      </c>
      <c r="AG133" s="1153"/>
      <c r="AH133" s="1153"/>
      <c r="AI133" s="1153"/>
      <c r="AJ133" s="1154"/>
      <c r="AK133" s="1152">
        <v>13.8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TqcL1YmUvl3Ct8mriuLr7RfF1YEm3UnWTp81IvlV63DfC0TF8CwwUs1lin8GH/dTTLcQJM35HWKJCu9RLys7Mw==" saltValue="Ek3yhRmGrOqDUnTJXpxAR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520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0MH68ZzNHJ2fJWnkh+/zcD37l4H75rKEQzmHjZQEMwe37HYKvAvfzTNQ+cmGHO4Mt1jo7M73EjwubPzr+b231Q==" saltValue="zZAfNFyAut27ulzBaddt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NBHczmWNRpKZUKQjd6LFZQ3UQc9ERnsXHXVhsmMJYNZvqvbq6+FhFrU0MbN0hsNmukJGL7slZ09KtzNUHwrXA==" saltValue="Pj/hvEptfvaNlSTMoiD1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521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522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523</v>
      </c>
      <c r="AP7" s="283"/>
      <c r="AQ7" s="284" t="s">
        <v>524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525</v>
      </c>
      <c r="AQ8" s="290" t="s">
        <v>526</v>
      </c>
      <c r="AR8" s="291" t="s">
        <v>527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528</v>
      </c>
      <c r="AL9" s="1193"/>
      <c r="AM9" s="1193"/>
      <c r="AN9" s="1194"/>
      <c r="AO9" s="292">
        <v>135335327</v>
      </c>
      <c r="AP9" s="292">
        <v>113220</v>
      </c>
      <c r="AQ9" s="293">
        <v>103239</v>
      </c>
      <c r="AR9" s="294">
        <v>9.6999999999999993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529</v>
      </c>
      <c r="AL10" s="1193"/>
      <c r="AM10" s="1193"/>
      <c r="AN10" s="1194"/>
      <c r="AO10" s="295">
        <v>4396391</v>
      </c>
      <c r="AP10" s="295">
        <v>3678</v>
      </c>
      <c r="AQ10" s="296">
        <v>1489</v>
      </c>
      <c r="AR10" s="297">
        <v>147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530</v>
      </c>
      <c r="AL11" s="1193"/>
      <c r="AM11" s="1193"/>
      <c r="AN11" s="1194"/>
      <c r="AO11" s="295">
        <v>7655</v>
      </c>
      <c r="AP11" s="295">
        <v>6</v>
      </c>
      <c r="AQ11" s="296">
        <v>133</v>
      </c>
      <c r="AR11" s="297">
        <v>-95.5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531</v>
      </c>
      <c r="AL12" s="1193"/>
      <c r="AM12" s="1193"/>
      <c r="AN12" s="1194"/>
      <c r="AO12" s="295">
        <v>48362</v>
      </c>
      <c r="AP12" s="295">
        <v>40</v>
      </c>
      <c r="AQ12" s="296">
        <v>1246</v>
      </c>
      <c r="AR12" s="297">
        <v>-96.8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532</v>
      </c>
      <c r="AL13" s="1193"/>
      <c r="AM13" s="1193"/>
      <c r="AN13" s="1194"/>
      <c r="AO13" s="295" t="s">
        <v>533</v>
      </c>
      <c r="AP13" s="295" t="s">
        <v>533</v>
      </c>
      <c r="AQ13" s="296">
        <v>5</v>
      </c>
      <c r="AR13" s="297" t="s">
        <v>533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534</v>
      </c>
      <c r="AL14" s="1193"/>
      <c r="AM14" s="1193"/>
      <c r="AN14" s="1194"/>
      <c r="AO14" s="295">
        <v>2415661</v>
      </c>
      <c r="AP14" s="295">
        <v>2021</v>
      </c>
      <c r="AQ14" s="296">
        <v>1915</v>
      </c>
      <c r="AR14" s="297">
        <v>5.5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535</v>
      </c>
      <c r="AL15" s="1193"/>
      <c r="AM15" s="1193"/>
      <c r="AN15" s="1194"/>
      <c r="AO15" s="295">
        <v>1658584</v>
      </c>
      <c r="AP15" s="295">
        <v>1388</v>
      </c>
      <c r="AQ15" s="296">
        <v>1191</v>
      </c>
      <c r="AR15" s="297">
        <v>16.5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536</v>
      </c>
      <c r="AL16" s="1196"/>
      <c r="AM16" s="1196"/>
      <c r="AN16" s="1197"/>
      <c r="AO16" s="295">
        <v>-13884866</v>
      </c>
      <c r="AP16" s="295">
        <v>-11616</v>
      </c>
      <c r="AQ16" s="296">
        <v>-8217</v>
      </c>
      <c r="AR16" s="297">
        <v>41.4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183</v>
      </c>
      <c r="AL17" s="1196"/>
      <c r="AM17" s="1196"/>
      <c r="AN17" s="1197"/>
      <c r="AO17" s="295">
        <v>129977114</v>
      </c>
      <c r="AP17" s="295">
        <v>108738</v>
      </c>
      <c r="AQ17" s="296">
        <v>101002</v>
      </c>
      <c r="AR17" s="297">
        <v>7.7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538</v>
      </c>
      <c r="AP20" s="303" t="s">
        <v>539</v>
      </c>
      <c r="AQ20" s="304" t="s">
        <v>540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541</v>
      </c>
      <c r="AL21" s="1188"/>
      <c r="AM21" s="1188"/>
      <c r="AN21" s="1189"/>
      <c r="AO21" s="307">
        <v>11.06</v>
      </c>
      <c r="AP21" s="308">
        <v>10.73</v>
      </c>
      <c r="AQ21" s="309">
        <v>0.33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542</v>
      </c>
      <c r="AL22" s="1188"/>
      <c r="AM22" s="1188"/>
      <c r="AN22" s="1189"/>
      <c r="AO22" s="312">
        <v>98.8</v>
      </c>
      <c r="AP22" s="313">
        <v>99.9</v>
      </c>
      <c r="AQ22" s="314">
        <v>-1.1000000000000001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543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544</v>
      </c>
      <c r="AO27" s="273"/>
      <c r="AP27" s="273"/>
      <c r="AQ27" s="273"/>
      <c r="AR27" s="273"/>
      <c r="AS27" s="273"/>
      <c r="AT27" s="273"/>
    </row>
    <row r="28" spans="1:46" ht="17.25">
      <c r="A28" s="274" t="s">
        <v>545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523</v>
      </c>
      <c r="AP30" s="283"/>
      <c r="AQ30" s="284" t="s">
        <v>524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525</v>
      </c>
      <c r="AQ31" s="290" t="s">
        <v>526</v>
      </c>
      <c r="AR31" s="291" t="s">
        <v>527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547</v>
      </c>
      <c r="AL32" s="1204"/>
      <c r="AM32" s="1204"/>
      <c r="AN32" s="1205"/>
      <c r="AO32" s="322">
        <v>56802387</v>
      </c>
      <c r="AP32" s="322">
        <v>47520</v>
      </c>
      <c r="AQ32" s="323">
        <v>32104</v>
      </c>
      <c r="AR32" s="324">
        <v>48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548</v>
      </c>
      <c r="AL33" s="1204"/>
      <c r="AM33" s="1204"/>
      <c r="AN33" s="1205"/>
      <c r="AO33" s="322">
        <v>3680205</v>
      </c>
      <c r="AP33" s="322">
        <v>3079</v>
      </c>
      <c r="AQ33" s="323">
        <v>2346</v>
      </c>
      <c r="AR33" s="324">
        <v>31.2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549</v>
      </c>
      <c r="AL34" s="1204"/>
      <c r="AM34" s="1204"/>
      <c r="AN34" s="1205"/>
      <c r="AO34" s="322">
        <v>22639283</v>
      </c>
      <c r="AP34" s="322">
        <v>18940</v>
      </c>
      <c r="AQ34" s="323">
        <v>20571</v>
      </c>
      <c r="AR34" s="324">
        <v>-7.9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550</v>
      </c>
      <c r="AL35" s="1204"/>
      <c r="AM35" s="1204"/>
      <c r="AN35" s="1205"/>
      <c r="AO35" s="322">
        <v>19894654</v>
      </c>
      <c r="AP35" s="322">
        <v>16644</v>
      </c>
      <c r="AQ35" s="323">
        <v>11957</v>
      </c>
      <c r="AR35" s="324">
        <v>39.200000000000003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551</v>
      </c>
      <c r="AL36" s="1204"/>
      <c r="AM36" s="1204"/>
      <c r="AN36" s="1205"/>
      <c r="AO36" s="322" t="s">
        <v>533</v>
      </c>
      <c r="AP36" s="322" t="s">
        <v>533</v>
      </c>
      <c r="AQ36" s="323">
        <v>209</v>
      </c>
      <c r="AR36" s="324" t="s">
        <v>533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552</v>
      </c>
      <c r="AL37" s="1204"/>
      <c r="AM37" s="1204"/>
      <c r="AN37" s="1205"/>
      <c r="AO37" s="322">
        <v>334729</v>
      </c>
      <c r="AP37" s="322">
        <v>280</v>
      </c>
      <c r="AQ37" s="323">
        <v>1143</v>
      </c>
      <c r="AR37" s="324">
        <v>-75.5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553</v>
      </c>
      <c r="AL38" s="1207"/>
      <c r="AM38" s="1207"/>
      <c r="AN38" s="1208"/>
      <c r="AO38" s="325" t="s">
        <v>533</v>
      </c>
      <c r="AP38" s="325" t="s">
        <v>533</v>
      </c>
      <c r="AQ38" s="326">
        <v>1</v>
      </c>
      <c r="AR38" s="314" t="s">
        <v>533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554</v>
      </c>
      <c r="AL39" s="1207"/>
      <c r="AM39" s="1207"/>
      <c r="AN39" s="1208"/>
      <c r="AO39" s="322">
        <v>-20793390</v>
      </c>
      <c r="AP39" s="322">
        <v>-17396</v>
      </c>
      <c r="AQ39" s="323">
        <v>-17221</v>
      </c>
      <c r="AR39" s="324">
        <v>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555</v>
      </c>
      <c r="AL40" s="1204"/>
      <c r="AM40" s="1204"/>
      <c r="AN40" s="1205"/>
      <c r="AO40" s="322">
        <v>-47753547</v>
      </c>
      <c r="AP40" s="322">
        <v>-39950</v>
      </c>
      <c r="AQ40" s="323">
        <v>-34244</v>
      </c>
      <c r="AR40" s="324">
        <v>16.7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300</v>
      </c>
      <c r="AL41" s="1210"/>
      <c r="AM41" s="1210"/>
      <c r="AN41" s="1211"/>
      <c r="AO41" s="322">
        <v>34804321</v>
      </c>
      <c r="AP41" s="322">
        <v>29117</v>
      </c>
      <c r="AQ41" s="323">
        <v>16865</v>
      </c>
      <c r="AR41" s="324">
        <v>72.599999999999994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557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523</v>
      </c>
      <c r="AN49" s="1200" t="s">
        <v>559</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560</v>
      </c>
      <c r="AO50" s="339" t="s">
        <v>561</v>
      </c>
      <c r="AP50" s="340" t="s">
        <v>562</v>
      </c>
      <c r="AQ50" s="341" t="s">
        <v>563</v>
      </c>
      <c r="AR50" s="342" t="s">
        <v>564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565</v>
      </c>
      <c r="AL51" s="335"/>
      <c r="AM51" s="343">
        <v>63027056</v>
      </c>
      <c r="AN51" s="344">
        <v>53101</v>
      </c>
      <c r="AO51" s="345">
        <v>8.9</v>
      </c>
      <c r="AP51" s="346">
        <v>50848</v>
      </c>
      <c r="AQ51" s="347">
        <v>7.9</v>
      </c>
      <c r="AR51" s="348">
        <v>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566</v>
      </c>
      <c r="AM52" s="351">
        <v>22415796</v>
      </c>
      <c r="AN52" s="352">
        <v>18886</v>
      </c>
      <c r="AO52" s="353">
        <v>1.4</v>
      </c>
      <c r="AP52" s="354">
        <v>22583</v>
      </c>
      <c r="AQ52" s="355">
        <v>-2.1</v>
      </c>
      <c r="AR52" s="356">
        <v>3.5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567</v>
      </c>
      <c r="AL53" s="335"/>
      <c r="AM53" s="343">
        <v>53653363</v>
      </c>
      <c r="AN53" s="344">
        <v>45148</v>
      </c>
      <c r="AO53" s="345">
        <v>-15</v>
      </c>
      <c r="AP53" s="346">
        <v>53572</v>
      </c>
      <c r="AQ53" s="347">
        <v>5.4</v>
      </c>
      <c r="AR53" s="348">
        <v>-20.399999999999999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566</v>
      </c>
      <c r="AM54" s="351">
        <v>23722361</v>
      </c>
      <c r="AN54" s="352">
        <v>19962</v>
      </c>
      <c r="AO54" s="353">
        <v>5.7</v>
      </c>
      <c r="AP54" s="354">
        <v>25259</v>
      </c>
      <c r="AQ54" s="355">
        <v>11.8</v>
      </c>
      <c r="AR54" s="356">
        <v>-6.1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568</v>
      </c>
      <c r="AL55" s="335"/>
      <c r="AM55" s="343">
        <v>55363105</v>
      </c>
      <c r="AN55" s="344">
        <v>46483</v>
      </c>
      <c r="AO55" s="345">
        <v>3</v>
      </c>
      <c r="AP55" s="346">
        <v>51898</v>
      </c>
      <c r="AQ55" s="347">
        <v>-3.1</v>
      </c>
      <c r="AR55" s="348">
        <v>6.1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566</v>
      </c>
      <c r="AM56" s="351">
        <v>29062368</v>
      </c>
      <c r="AN56" s="352">
        <v>24401</v>
      </c>
      <c r="AO56" s="353">
        <v>22.2</v>
      </c>
      <c r="AP56" s="354">
        <v>25986</v>
      </c>
      <c r="AQ56" s="355">
        <v>2.9</v>
      </c>
      <c r="AR56" s="356">
        <v>19.3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569</v>
      </c>
      <c r="AL57" s="335"/>
      <c r="AM57" s="343">
        <v>66106276</v>
      </c>
      <c r="AN57" s="344">
        <v>55372</v>
      </c>
      <c r="AO57" s="345">
        <v>19.100000000000001</v>
      </c>
      <c r="AP57" s="346">
        <v>51684</v>
      </c>
      <c r="AQ57" s="347">
        <v>-0.4</v>
      </c>
      <c r="AR57" s="348">
        <v>19.5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566</v>
      </c>
      <c r="AM58" s="351">
        <v>32687372</v>
      </c>
      <c r="AN58" s="352">
        <v>27380</v>
      </c>
      <c r="AO58" s="353">
        <v>12.2</v>
      </c>
      <c r="AP58" s="354">
        <v>26671</v>
      </c>
      <c r="AQ58" s="355">
        <v>2.6</v>
      </c>
      <c r="AR58" s="356">
        <v>9.6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570</v>
      </c>
      <c r="AL59" s="335"/>
      <c r="AM59" s="343">
        <v>54962242</v>
      </c>
      <c r="AN59" s="344">
        <v>45981</v>
      </c>
      <c r="AO59" s="345">
        <v>-17</v>
      </c>
      <c r="AP59" s="346">
        <v>52897</v>
      </c>
      <c r="AQ59" s="347">
        <v>2.2999999999999998</v>
      </c>
      <c r="AR59" s="348">
        <v>-19.3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566</v>
      </c>
      <c r="AM60" s="351">
        <v>31329618</v>
      </c>
      <c r="AN60" s="352">
        <v>26210</v>
      </c>
      <c r="AO60" s="353">
        <v>-4.3</v>
      </c>
      <c r="AP60" s="354">
        <v>27013</v>
      </c>
      <c r="AQ60" s="355">
        <v>1.3</v>
      </c>
      <c r="AR60" s="356">
        <v>-5.6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571</v>
      </c>
      <c r="AL61" s="357"/>
      <c r="AM61" s="358">
        <v>58622408</v>
      </c>
      <c r="AN61" s="359">
        <v>49217</v>
      </c>
      <c r="AO61" s="360">
        <v>-0.2</v>
      </c>
      <c r="AP61" s="361">
        <v>52180</v>
      </c>
      <c r="AQ61" s="362">
        <v>2.4</v>
      </c>
      <c r="AR61" s="348">
        <v>-2.6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566</v>
      </c>
      <c r="AM62" s="351">
        <v>27843503</v>
      </c>
      <c r="AN62" s="352">
        <v>23368</v>
      </c>
      <c r="AO62" s="353">
        <v>7.4</v>
      </c>
      <c r="AP62" s="354">
        <v>25502</v>
      </c>
      <c r="AQ62" s="355">
        <v>3.3</v>
      </c>
      <c r="AR62" s="356">
        <v>4.0999999999999996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9gqCpALpxahYWL+hYtrj1XKP+PcFjdfNzRmz0bqf0WDOaNMwwoifPkqCMiUEVxmOYXSKxyfIN9Vof6ns+QWOQ==" saltValue="syHvwwkpCAiusNPMLmdv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573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iNO7HPfl7POK+YtCvody1/Atzng0qDZmbm3bbP09MZL4UCiNVtkcJNpnIybGW8CzcOw/4GCfH1skcqV21TVQA==" saltValue="YpCdZ9F9X2V0+pLRvNsT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574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lZHIjpVBLuucE7r/vSZusaj6u1Q6dFO3pcBOe15ccOFOcRXBTV3frRPm7WVbcRiqHKdta+gE7BrezZB7v4Yvg==" saltValue="cJqajaTpoZ630z6j7+0n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575</v>
      </c>
      <c r="G46" s="8" t="s">
        <v>576</v>
      </c>
      <c r="H46" s="8" t="s">
        <v>577</v>
      </c>
      <c r="I46" s="8" t="s">
        <v>578</v>
      </c>
      <c r="J46" s="9" t="s">
        <v>579</v>
      </c>
    </row>
    <row r="47" spans="2:10" ht="57.75" customHeight="1">
      <c r="B47" s="10"/>
      <c r="C47" s="1212" t="s">
        <v>3</v>
      </c>
      <c r="D47" s="1212"/>
      <c r="E47" s="1213"/>
      <c r="F47" s="11">
        <v>4.1399999999999997</v>
      </c>
      <c r="G47" s="12">
        <v>4.05</v>
      </c>
      <c r="H47" s="12">
        <v>3.26</v>
      </c>
      <c r="I47" s="12">
        <v>1.64</v>
      </c>
      <c r="J47" s="13">
        <v>1.28</v>
      </c>
    </row>
    <row r="48" spans="2:10" ht="57.75" customHeight="1">
      <c r="B48" s="14"/>
      <c r="C48" s="1214" t="s">
        <v>4</v>
      </c>
      <c r="D48" s="1214"/>
      <c r="E48" s="1215"/>
      <c r="F48" s="15">
        <v>0.85</v>
      </c>
      <c r="G48" s="16">
        <v>0.86</v>
      </c>
      <c r="H48" s="16">
        <v>0.86</v>
      </c>
      <c r="I48" s="16">
        <v>0.86</v>
      </c>
      <c r="J48" s="17">
        <v>0.77</v>
      </c>
    </row>
    <row r="49" spans="2:10" ht="57.75" customHeight="1" thickBot="1">
      <c r="B49" s="18"/>
      <c r="C49" s="1216" t="s">
        <v>5</v>
      </c>
      <c r="D49" s="1216"/>
      <c r="E49" s="1217"/>
      <c r="F49" s="19">
        <v>0.7</v>
      </c>
      <c r="G49" s="20" t="s">
        <v>580</v>
      </c>
      <c r="H49" s="20" t="s">
        <v>581</v>
      </c>
      <c r="I49" s="20" t="s">
        <v>582</v>
      </c>
      <c r="J49" s="21" t="s">
        <v>583</v>
      </c>
    </row>
    <row r="50" spans="2:10" ht="13.5" customHeight="1"/>
    <row r="51" spans="2:10" ht="13.5" hidden="1" customHeight="1"/>
    <row r="52" spans="2:10" ht="13.5" hidden="1" customHeight="1"/>
    <row r="53" spans="2:10" ht="13.5" hidden="1" customHeight="1"/>
  </sheetData>
  <sheetProtection algorithmName="SHA-512" hashValue="2izK71odLTUsLSpSz5u9BxCqakLbmJBF76jGfSnMcEsLZ1N/cXssuTXvwNmd/qAXo7IFngbMVtTVMdAHi+GShA==" saltValue="DmRMLsZbZ7HfnO8Tgea2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2020-09-25T03:15:59Z</cp:lastPrinted>
  <dcterms:created xsi:type="dcterms:W3CDTF">2019-02-14T04:18:35Z</dcterms:created>
  <dcterms:modified xsi:type="dcterms:W3CDTF">2020-09-25T03:41:26Z</dcterms:modified>
</cp:coreProperties>
</file>