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030財政G\R2年度\地方財政状況調査\70 財政状況資料集\10 HP掲載\01 通常分のみ\"/>
    </mc:Choice>
  </mc:AlternateContent>
  <bookViews>
    <workbookView xWindow="0" yWindow="0" windowWidth="28800" windowHeight="126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6" i="10" l="1"/>
  <c r="BG35" i="10"/>
  <c r="BG34"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E36" i="10"/>
  <c r="AM36" i="10"/>
  <c r="U36" i="10"/>
  <c r="C36" i="10"/>
  <c r="CO35" i="10"/>
  <c r="BW35" i="10"/>
  <c r="BW36" i="10" s="1"/>
  <c r="BE35" i="10"/>
  <c r="AM35" i="10"/>
  <c r="U35" i="10"/>
  <c r="C35" i="10"/>
  <c r="BW34" i="10"/>
  <c r="BE34" i="10"/>
  <c r="AM34" i="10"/>
  <c r="U34" i="10"/>
  <c r="C34" i="10"/>
  <c r="CO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<sst xmlns="http://schemas.openxmlformats.org/spreadsheetml/2006/main" count="1121" uniqueCount="613">
  <si>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</si>
  <si>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</si>
  <si>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</si>
  <si>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</si>
  <si>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</si>
  <si>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</si>
  <si>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</si>
  <si>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</si>
  <si>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</si>
  <si>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</si>
  <si>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</si>
  <si>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</si>
  <si>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</si>
  <si>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</si>
  <si>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</si>
  <si>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</si>
  <si>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</si>
  <si>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</si>
  <si>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</si>
  <si>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</si>
  <si>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</si>
  <si>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</si>
  <si>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</si>
  <si>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</si>
  <si>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</si>
  <si>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</si>
  <si>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</si>
  <si>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</si>
  <si>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</si>
  <si>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</si>
  <si>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</si>
  <si>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</si>
  <si>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</si>
  <si>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</si>
  <si>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</si>
  <si>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</si>
  <si>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</si>
  <si>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</si>
  <si>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</si>
  <si>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</si>
  <si>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</si>
  <si>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</si>
  <si>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</si>
  <si>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</si>
  <si>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</si>
  <si>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</si>
  <si>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</si>
  <si>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</si>
  <si>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</si>
  <si>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</si>
  <si>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</si>
  <si>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</si>
  <si>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</si>
  <si>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</si>
  <si>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</si>
  <si>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</si>
  <si>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</si>
  <si>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</si>
  <si>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</si>
  <si>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</si>
  <si>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</si>
  <si>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</si>
  <si>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</si>
  <si>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</si>
  <si>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</si>
  <si>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</si>
  <si>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</si>
  <si>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</si>
  <si>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</si>
  <si>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</si>
  <si>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</si>
  <si>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</si>
  <si>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</si>
  <si>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</si>
  <si>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</si>
  <si>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</si>
  <si>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</si>
  <si>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</si>
  <si>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</si>
  <si>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</si>
  <si>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</si>
  <si>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</si>
  <si>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</si>
  <si>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</si>
  <si>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</si>
  <si>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</si>
  <si>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</si>
  <si>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</si>
  <si>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</si>
  <si>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</si>
  <si>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</si>
  <si>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</si>
  <si>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</si>
  <si>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</si>
  <si>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</si>
  <si>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</si>
  <si>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</si>
  <si>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</si>
  <si>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安芸太田町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</si>
  <si>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</si>
  <si>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</si>
  <si>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</si>
  <si>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</si>
  <si>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</si>
  <si>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</si>
  <si>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</si>
  <si>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</si>
  <si>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</si>
  <si>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</si>
  <si>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</si>
  <si>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</si>
  <si>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</si>
  <si>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</si>
  <si>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</si>
  <si>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</si>
  <si>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</si>
  <si>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</si>
  <si>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</si>
  <si>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</si>
  <si>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</si>
  <si>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</si>
  <si>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</si>
  <si>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</si>
  <si>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-10.8</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</si>
  <si>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</si>
  <si>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</si>
  <si>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</si>
  <si>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</si>
  <si>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</si>
  <si>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</si>
  <si>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</si>
  <si>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</si>
  <si>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</si>
  <si>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</si>
  <si>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</si>
  <si>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</si>
  <si>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</si>
  <si>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</si>
  <si>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</si>
  <si>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</si>
  <si>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</si>
  <si>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</si>
  <si>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</si>
  <si>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</si>
  <si>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</si>
  <si>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</si>
  <si>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</si>
  <si>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</si>
  <si>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</si>
  <si>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</si>
  <si>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</si>
  <si>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25"/>
  </si>
  <si>
    <t>うち日本人(％)</t>
    <phoneticPr fontId="5"/>
  </si>
  <si>
    <t>-2.2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</si>
  <si>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</si>
  <si>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</si>
  <si>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</si>
  <si>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</si>
  <si>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</si>
  <si>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</si>
  <si>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</si>
  <si>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</si>
  <si>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</si>
  <si>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</si>
  <si>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</si>
  <si>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</si>
  <si>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</si>
  <si>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</si>
  <si>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</si>
  <si>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</si>
  <si>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</si>
  <si>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</si>
  <si>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</si>
  <si>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</si>
  <si>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</si>
  <si>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</si>
  <si>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</si>
  <si>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</si>
  <si>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</si>
  <si>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</si>
  <si>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</si>
  <si>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</si>
  <si>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</si>
  <si>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</si>
  <si>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</si>
  <si>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</si>
  <si>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</si>
  <si>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</si>
  <si>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</si>
  <si>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</si>
  <si>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</si>
  <si>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</si>
  <si>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</si>
  <si>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</si>
  <si>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</si>
  <si>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</si>
  <si>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</si>
  <si>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</si>
  <si>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</si>
  <si>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</si>
  <si>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</si>
  <si>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</si>
  <si>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</si>
  <si>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</si>
  <si>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</si>
  <si>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</si>
  <si>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</si>
  <si>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</si>
  <si>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</si>
  <si>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</si>
  <si>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</si>
  <si>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</si>
  <si>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広島県安芸太田町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</si>
  <si>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</si>
  <si>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</si>
  <si>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</si>
  <si>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</si>
  <si>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</si>
  <si>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</si>
  <si>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</si>
  <si>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</si>
  <si>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</si>
  <si>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</si>
  <si>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</si>
  <si>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</si>
  <si>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</si>
  <si>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t>
    <phoneticPr fontId="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</si>
  <si>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</si>
  <si>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</si>
  <si>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</si>
  <si>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</si>
  <si>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</si>
  <si>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</si>
  <si>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</si>
  <si>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</si>
  <si>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</si>
  <si>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</si>
  <si>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</si>
  <si>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</si>
  <si>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</si>
  <si>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</si>
  <si>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</si>
  <si>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</si>
  <si>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</si>
  <si>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</si>
  <si>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</si>
  <si>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</si>
  <si>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</si>
  <si>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</si>
  <si>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</si>
  <si>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</si>
  <si>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</si>
  <si>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</si>
  <si>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</si>
  <si>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</si>
  <si>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</si>
  <si>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</si>
  <si>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</si>
  <si>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</si>
  <si>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</si>
  <si>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</si>
  <si>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</si>
  <si>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</si>
  <si>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</si>
  <si>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</si>
  <si>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</si>
  <si>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</si>
  <si>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</si>
  <si>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</si>
  <si>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</si>
  <si>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</si>
  <si>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</si>
  <si>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</si>
  <si>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</si>
  <si>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</si>
  <si>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</si>
  <si>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</si>
  <si>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</si>
  <si>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</si>
  <si>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</si>
  <si>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</si>
  <si>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</si>
  <si>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</si>
  <si>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</si>
  <si>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</si>
  <si>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</si>
  <si>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</si>
  <si>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</si>
  <si>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</si>
  <si>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</si>
  <si>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</si>
  <si>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</si>
  <si>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</si>
  <si>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</si>
  <si>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</si>
  <si>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</si>
  <si>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</si>
  <si>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</si>
  <si>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</si>
  <si>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</si>
  <si>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</si>
  <si>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</si>
  <si>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</si>
  <si>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</si>
  <si>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</si>
  <si>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</si>
  <si>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</si>
  <si>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</si>
  <si>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</si>
  <si>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</si>
  <si>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</si>
  <si>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</si>
  <si>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</si>
  <si>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</si>
  <si>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</si>
  <si>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</si>
  <si>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</si>
  <si>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</si>
  <si>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</si>
  <si>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</si>
  <si>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</si>
  <si>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</si>
  <si>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</si>
  <si>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</si>
  <si>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</si>
  <si>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</si>
  <si>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</si>
  <si>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</si>
  <si>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</si>
  <si>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</si>
  <si>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病院</t>
    <phoneticPr fontId="5"/>
  </si>
  <si>
    <t>再差引収支</t>
    <rPh sb="0" eb="1">
      <t>サイ</t>
    </rPh>
    <rPh sb="1" eb="3">
      <t>サシヒキ</t>
    </rPh>
    <rPh sb="3" eb="5">
      <t>シュウシ</t>
    </rPh>
    <phoneticPr fontId="5"/>
  </si>
  <si>
    <t>　　うち一部事務組合負担金</t>
    <phoneticPr fontId="5"/>
  </si>
  <si>
    <t>諸収入</t>
  </si>
  <si>
    <t>下水道</t>
    <phoneticPr fontId="5"/>
  </si>
  <si>
    <t>加入世帯数(世帯)</t>
  </si>
  <si>
    <t>　繰出金</t>
    <phoneticPr fontId="5"/>
  </si>
  <si>
    <t>地方債</t>
  </si>
  <si>
    <t>簡易水道</t>
    <phoneticPr fontId="5"/>
  </si>
  <si>
    <t>被保険者数(人)</t>
  </si>
  <si>
    <t>　積立金</t>
    <phoneticPr fontId="5"/>
  </si>
  <si>
    <t>　うち減収補塡債(特例分)</t>
    <rPh sb="4" eb="5">
      <t>シュウ</t>
    </rPh>
    <rPh sb="9" eb="10">
      <t>トク</t>
    </rPh>
    <rPh sb="10" eb="11">
      <t>レイ</t>
    </rPh>
    <rPh sb="11" eb="12">
      <t>ブン</t>
    </rPh>
    <phoneticPr fontId="16"/>
  </si>
  <si>
    <t>上水道</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</si>
  <si>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</si>
  <si>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</si>
  <si>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</si>
  <si>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</si>
  <si>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</si>
  <si>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</si>
  <si>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</si>
  <si>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</si>
  <si>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</si>
  <si>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</si>
  <si>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</si>
  <si>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</si>
  <si>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</si>
  <si>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</si>
  <si>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</si>
  <si>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</si>
  <si>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</si>
  <si>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</si>
  <si>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</si>
  <si>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</si>
  <si>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</si>
  <si>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</si>
  <si>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</si>
  <si>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広島県安芸太田町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</si>
  <si>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</si>
  <si>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</si>
  <si>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</si>
  <si>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</si>
  <si>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</si>
  <si>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</si>
  <si>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</si>
  <si>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</si>
  <si>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</si>
  <si>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</si>
  <si>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</si>
  <si>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</si>
  <si>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</si>
  <si>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</si>
  <si>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</si>
  <si>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</si>
  <si>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</si>
  <si>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</si>
  <si>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</si>
  <si>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</si>
  <si>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</si>
  <si>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</si>
  <si>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</si>
  <si>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</si>
  <si>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</si>
  <si>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</si>
  <si>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</si>
  <si>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</si>
  <si>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</si>
  <si>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</si>
  <si>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</si>
  <si>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</si>
  <si>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</si>
  <si>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</si>
  <si>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</si>
  <si>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</si>
  <si>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</si>
  <si>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介護サービス事業特別会計</t>
    <phoneticPr fontId="5"/>
  </si>
  <si>
    <t>-</t>
    <phoneticPr fontId="5"/>
  </si>
  <si>
    <t>安芸太田町病院事業会計</t>
    <phoneticPr fontId="5"/>
  </si>
  <si>
    <t>法適用企業</t>
    <phoneticPr fontId="5"/>
  </si>
  <si>
    <t>簡易水道事業特別会計</t>
    <phoneticPr fontId="5"/>
  </si>
  <si>
    <t>法非適用企業</t>
    <phoneticPr fontId="5"/>
  </si>
  <si>
    <t>農業集落排水事業特別会計</t>
    <phoneticPr fontId="5"/>
  </si>
  <si>
    <t>法非適用企業</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</si>
  <si>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</si>
  <si>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</si>
  <si>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</si>
  <si>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</si>
  <si>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</si>
  <si>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</si>
  <si>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</si>
  <si>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</si>
  <si>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</si>
  <si>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</si>
  <si>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</si>
  <si>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</si>
  <si>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</si>
  <si>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</si>
  <si>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</si>
  <si>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</si>
  <si>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</si>
  <si>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</si>
  <si>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</si>
  <si>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</si>
  <si>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</si>
  <si>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</si>
  <si>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</si>
  <si>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</si>
  <si>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</si>
  <si>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</si>
  <si>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</si>
  <si>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</si>
  <si>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</si>
  <si>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</si>
  <si>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</si>
  <si>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</si>
  <si>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</si>
  <si>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</si>
  <si>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</si>
  <si>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</si>
  <si>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</si>
  <si>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</si>
  <si>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</si>
  <si>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</si>
  <si>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</si>
  <si>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</si>
  <si>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</si>
  <si>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</si>
  <si>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</si>
  <si>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</si>
  <si>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</si>
  <si>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</si>
  <si>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</si>
  <si>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</si>
  <si>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</si>
  <si>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</si>
  <si>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</si>
  <si>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</si>
  <si>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</si>
  <si>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</si>
  <si>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</si>
  <si>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</si>
  <si>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</si>
  <si>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</si>
  <si>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</si>
  <si>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</si>
  <si>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</si>
  <si>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</si>
  <si>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特定環境保全公共下水道事業特別会計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</si>
  <si>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</si>
  <si>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</si>
  <si>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農業集落排水事業特別会計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</si>
  <si>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</si>
  <si>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安芸太田町病院事業会計</t>
    <phoneticPr fontId="5"/>
  </si>
  <si>
    <t>(Ｆ)</t>
    <phoneticPr fontId="5"/>
  </si>
  <si>
    <t>簡易水道事業特別会計</t>
    <phoneticPr fontId="5"/>
  </si>
  <si>
    <t>将来負担比率（(Ｅ)－(Ｆ)）／（(Ｃ)－(Ｄ)）×１００</t>
    <rPh sb="0" eb="2">
      <t>ショウライ</t>
    </rPh>
    <rPh sb="2" eb="4">
      <t>フタン</t>
    </rPh>
    <rPh sb="4" eb="6">
      <t>ヒリツ</t>
    </rPh>
    <phoneticPr fontId="5"/>
  </si>
  <si>
    <t>その他の会計</t>
    <phoneticPr fontId="5"/>
  </si>
  <si>
    <t>-</t>
    <phoneticPr fontId="5"/>
  </si>
  <si>
    <t>-</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</si>
  <si>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</si>
  <si>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</si>
  <si>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</si>
  <si>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t>
    <phoneticPr fontId="5"/>
  </si>
  <si>
    <t>土地開発公社に係る将来負担額</t>
    <rPh sb="0" eb="2">
      <t>トチ</t>
    </rPh>
    <rPh sb="2" eb="4">
      <t>カイハツ</t>
    </rPh>
    <rPh sb="4" eb="6">
      <t>コウシャ</t>
    </rPh>
    <rPh sb="7" eb="8">
      <t>カカ</t>
    </rPh>
    <rPh sb="9" eb="11">
      <t>ショウライ</t>
    </rPh>
    <rPh sb="11" eb="14">
      <t>フタンガク</t>
    </rPh>
    <phoneticPr fontId="31"/>
  </si>
  <si>
    <t>-</t>
    <phoneticPr fontId="5"/>
  </si>
  <si>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</si>
  <si>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</si>
  <si>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</si>
  <si>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</si>
  <si>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</si>
  <si>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</si>
  <si>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</si>
  <si>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</si>
  <si>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</si>
  <si>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t>
    <phoneticPr fontId="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</si>
  <si>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</si>
  <si>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</si>
  <si>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</si>
  <si>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</si>
  <si>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</si>
  <si>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</si>
  <si>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</si>
  <si>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</si>
  <si>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</si>
  <si>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</si>
  <si>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</si>
  <si>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</si>
  <si>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</si>
  <si>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</si>
  <si>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</si>
  <si>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</si>
  <si>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</si>
  <si>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</si>
  <si>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</si>
  <si>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</si>
  <si>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</si>
  <si>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</si>
  <si>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</si>
  <si>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</si>
  <si>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</si>
  <si>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</si>
  <si>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</si>
  <si>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</si>
  <si>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</si>
  <si>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</si>
  <si>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</si>
  <si>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</si>
  <si>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</si>
  <si>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</si>
  <si>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</si>
  <si>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</si>
  <si>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</si>
  <si>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</si>
  <si>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</si>
  <si>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</si>
  <si>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</si>
  <si>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</si>
  <si>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</si>
  <si>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</si>
  <si>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</si>
  <si>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</si>
  <si>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</si>
  <si>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</si>
  <si>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</si>
  <si>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</si>
  <si>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</si>
  <si>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</si>
  <si>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</si>
  <si>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</si>
  <si>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</si>
  <si>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</si>
  <si>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</si>
  <si>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</si>
  <si>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</si>
  <si>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</si>
  <si>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</si>
  <si>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</si>
  <si>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</si>
  <si>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</si>
  <si>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</si>
  <si>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</si>
  <si>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</si>
  <si>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</si>
  <si>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</si>
  <si>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</si>
  <si>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12.48</t>
  </si>
  <si>
    <t>▲ 7.54</t>
  </si>
  <si>
    <t>安芸太田町病院事業会計</t>
  </si>
  <si>
    <t>一般会計</t>
  </si>
  <si>
    <t>介護保険事業特別会計</t>
  </si>
  <si>
    <t>後期高齢者医療事業特別会計</t>
  </si>
  <si>
    <t>国民健康保険事業特別会計</t>
  </si>
  <si>
    <t>農業集落排水事業特別会計</t>
  </si>
  <si>
    <t>簡易水道事業特別会計</t>
  </si>
  <si>
    <t>特定環境保全公共下水道事業特別会計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</si>
  <si>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</si>
  <si>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</si>
  <si>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</si>
  <si>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</si>
  <si>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</si>
  <si>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</si>
  <si>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</si>
  <si>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</si>
  <si>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t>
    <phoneticPr fontId="2"/>
  </si>
  <si>
    <t>‐</t>
    <phoneticPr fontId="2"/>
  </si>
  <si>
    <t>‐</t>
    <phoneticPr fontId="2"/>
  </si>
  <si>
    <t>広島県市町総合事務組合</t>
    <rPh sb="0" eb="3">
      <t>ヒロシマケン</t>
    </rPh>
    <rPh sb="3" eb="5">
      <t>シマチ</t>
    </rPh>
    <rPh sb="5" eb="7">
      <t>ソウゴウ</t>
    </rPh>
    <rPh sb="7" eb="9">
      <t>ジム</t>
    </rPh>
    <rPh sb="9" eb="11">
      <t>クミアイ</t>
    </rPh>
    <phoneticPr fontId="2"/>
  </si>
  <si>
    <t>‐</t>
    <phoneticPr fontId="2"/>
  </si>
  <si>
    <t>‐</t>
    <phoneticPr fontId="2"/>
  </si>
  <si>
    <t>‐</t>
    <phoneticPr fontId="2"/>
  </si>
  <si>
    <t>筒賀総合サービス</t>
    <rPh sb="0" eb="2">
      <t>ツツガ</t>
    </rPh>
    <rPh sb="2" eb="4">
      <t>ソウゴウ</t>
    </rPh>
    <phoneticPr fontId="2"/>
  </si>
  <si>
    <t>‐</t>
    <phoneticPr fontId="2"/>
  </si>
  <si>
    <t>‐</t>
    <phoneticPr fontId="2"/>
  </si>
  <si>
    <t>‐</t>
    <phoneticPr fontId="2"/>
  </si>
  <si>
    <t>-</t>
    <phoneticPr fontId="2"/>
  </si>
  <si>
    <t>-</t>
    <phoneticPr fontId="2"/>
  </si>
  <si>
    <t>‐</t>
    <phoneticPr fontId="2"/>
  </si>
  <si>
    <t>(まちづくり基金(R01年度末現在))</t>
    <rPh sb="6" eb="8">
      <t>キキン</t>
    </rPh>
    <phoneticPr fontId="5"/>
  </si>
  <si>
    <t>(地域振興基金(R01年度末現在))</t>
    <rPh sb="1" eb="3">
      <t>チイキ</t>
    </rPh>
    <rPh sb="3" eb="5">
      <t>シンコウ</t>
    </rPh>
    <rPh sb="5" eb="7">
      <t>キキン</t>
    </rPh>
    <phoneticPr fontId="5"/>
  </si>
  <si>
    <t>(過疎地域自立促進特別事業基金(R01年度末現在))</t>
    <rPh sb="1" eb="3">
      <t>カソ</t>
    </rPh>
    <rPh sb="3" eb="5">
      <t>チイキ</t>
    </rPh>
    <rPh sb="5" eb="7">
      <t>ジリツ</t>
    </rPh>
    <rPh sb="7" eb="9">
      <t>ソクシン</t>
    </rPh>
    <rPh sb="9" eb="11">
      <t>トクベツ</t>
    </rPh>
    <rPh sb="11" eb="13">
      <t>ジギョウ</t>
    </rPh>
    <rPh sb="13" eb="15">
      <t>キキン</t>
    </rPh>
    <phoneticPr fontId="5"/>
  </si>
  <si>
    <t>(ふるさと未来・夢基金(R01年度末現在))</t>
    <rPh sb="5" eb="7">
      <t>ミライ</t>
    </rPh>
    <rPh sb="8" eb="9">
      <t>ユメ</t>
    </rPh>
    <rPh sb="9" eb="11">
      <t>キキン</t>
    </rPh>
    <phoneticPr fontId="5"/>
  </si>
  <si>
    <t>(福祉医療教育支援奨学基金(R01年度末現在))</t>
    <rPh sb="1" eb="3">
      <t>フクシ</t>
    </rPh>
    <rPh sb="3" eb="5">
      <t>イリョウ</t>
    </rPh>
    <rPh sb="5" eb="7">
      <t>キョウイク</t>
    </rPh>
    <rPh sb="7" eb="9">
      <t>シエン</t>
    </rPh>
    <rPh sb="9" eb="11">
      <t>ショウガク</t>
    </rPh>
    <rPh sb="11" eb="13">
      <t>キキン</t>
    </rPh>
    <phoneticPr fontId="5"/>
  </si>
  <si>
    <t>後期高齢者医療広域連合（一般会計）</t>
    <rPh sb="0" eb="2">
      <t>コウキ</t>
    </rPh>
    <rPh sb="2" eb="5">
      <t>コウレイシャ</t>
    </rPh>
    <rPh sb="5" eb="7">
      <t>イリョウ</t>
    </rPh>
    <rPh sb="7" eb="9">
      <t>コウイキ</t>
    </rPh>
    <rPh sb="9" eb="11">
      <t>レンゴウ</t>
    </rPh>
    <rPh sb="12" eb="16">
      <t>イッパンカイケイ</t>
    </rPh>
    <phoneticPr fontId="2"/>
  </si>
  <si>
    <t>後期高齢者医療広域連合（特別会計）</t>
    <rPh sb="12" eb="14">
      <t>トクベツ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</si>
</sst>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109920</c:v>
                </c:pt>
                <c:pt idx="1">
                  <c:v>119882</c:v>
                </c:pt>
                <c:pt idx="2">
                  <c:v>116162</c:v>
                </c:pt>
                <c:pt idx="3">
                  <c:v>121449</c:v>
                </c:pt>
                <c:pt idx="4">
                  <c:v>145139</c:v>
                </c:pt>
              </c:numCache>
            </c:numRef>
          </c:val>
          <c:smooth val="0"/>
          <c:extLst xmlns:c16r2="http://schemas.microsoft.com/office/drawing/2015/06/chart">
            <c:ext xmlns:c16="http://schemas.microsoft.com/office/drawing/2014/chart" uri="{C3380CC4-5D6E-409C-BE32-E72D297353CC}">
              <c16:uniqueId val="{00000000-63E3-45DB-99A3-FD7533A8988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359248</c:v>
                </c:pt>
                <c:pt idx="1">
                  <c:v>253570</c:v>
                </c:pt>
                <c:pt idx="2">
                  <c:v>162103</c:v>
                </c:pt>
                <c:pt idx="3">
                  <c:v>59355</c:v>
                </c:pt>
                <c:pt idx="4">
                  <c:v>111793</c:v>
                </c:pt>
              </c:numCache>
            </c:numRef>
          </c:val>
          <c:smooth val="0"/>
          <c:extLst xmlns:c16r2="http://schemas.microsoft.com/office/drawing/2015/06/chart">
            <c:ext xmlns:c16="http://schemas.microsoft.com/office/drawing/2014/chart" uri="{C3380CC4-5D6E-409C-BE32-E72D297353CC}">
              <c16:uniqueId val="{00000001-63E3-45DB-99A3-FD7533A89886}"/>
            </c:ext>
          </c:extLst>
        </c:ser>
        <c:dLbls>
          <c:showLegendKey val="0"/>
          <c:showVal val="0"/>
          <c:showCatName val="0"/>
          <c:showSerName val="0"/>
          <c:showPercent val="0"/>
          <c:showBubbleSize val="0"/>
        </c:dLbls>
        <c:marker val="1"/>
        <c:smooth val="0"/>
        <c:axId val="631390552"/>
        <c:axId val="631388200"/>
      </c:lineChart>
      <c:catAx>
        <c:axId val="6313905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31388200"/>
        <c:crosses val="autoZero"/>
        <c:auto val="1"/>
        <c:lblAlgn val="ctr"/>
        <c:lblOffset val="100"/>
        <c:tickLblSkip val="1"/>
        <c:tickMarkSkip val="1"/>
        <c:noMultiLvlLbl val="0"/>
      </c:catAx>
      <c:valAx>
        <c:axId val="63138820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31390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8.91</c:v>
                </c:pt>
                <c:pt idx="1">
                  <c:v>5.7</c:v>
                </c:pt>
                <c:pt idx="2">
                  <c:v>4.16</c:v>
                </c:pt>
                <c:pt idx="3">
                  <c:v>1.53</c:v>
                </c:pt>
                <c:pt idx="4">
                  <c:v>5</c:v>
                </c:pt>
              </c:numCache>
            </c:numRef>
          </c:val>
          <c:extLst xmlns:c16r2="http://schemas.microsoft.com/office/drawing/2015/06/chart">
            <c:ext xmlns:c16="http://schemas.microsoft.com/office/drawing/2014/chart" uri="{C3380CC4-5D6E-409C-BE32-E72D297353CC}">
              <c16:uniqueId val="{00000000-B616-4C98-A734-715936F865E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54.43</c:v>
                </c:pt>
                <c:pt idx="1">
                  <c:v>60</c:v>
                </c:pt>
                <c:pt idx="2">
                  <c:v>66.290000000000006</c:v>
                </c:pt>
                <c:pt idx="3">
                  <c:v>61.49</c:v>
                </c:pt>
                <c:pt idx="4">
                  <c:v>46.89</c:v>
                </c:pt>
              </c:numCache>
            </c:numRef>
          </c:val>
          <c:extLst xmlns:c16r2="http://schemas.microsoft.com/office/drawing/2015/06/chart">
            <c:ext xmlns:c16="http://schemas.microsoft.com/office/drawing/2014/chart" uri="{C3380CC4-5D6E-409C-BE32-E72D297353CC}">
              <c16:uniqueId val="{00000001-B616-4C98-A734-715936F865E4}"/>
            </c:ext>
          </c:extLst>
        </c:ser>
        <c:dLbls>
          <c:showLegendKey val="0"/>
          <c:showVal val="0"/>
          <c:showCatName val="0"/>
          <c:showSerName val="0"/>
          <c:showPercent val="0"/>
          <c:showBubbleSize val="0"/>
        </c:dLbls>
        <c:gapWidth val="250"/>
        <c:overlap val="100"/>
        <c:axId val="631398392"/>
        <c:axId val="631398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4.13</c:v>
                </c:pt>
                <c:pt idx="1">
                  <c:v>1.29</c:v>
                </c:pt>
                <c:pt idx="2">
                  <c:v>1.27</c:v>
                </c:pt>
                <c:pt idx="3">
                  <c:v>-12.48</c:v>
                </c:pt>
                <c:pt idx="4">
                  <c:v>-7.54</c:v>
                </c:pt>
              </c:numCache>
            </c:numRef>
          </c:val>
          <c:smooth val="0"/>
          <c:extLst xmlns:c16r2="http://schemas.microsoft.com/office/drawing/2015/06/chart">
            <c:ext xmlns:c16="http://schemas.microsoft.com/office/drawing/2014/chart" uri="{C3380CC4-5D6E-409C-BE32-E72D297353CC}">
              <c16:uniqueId val="{00000002-B616-4C98-A734-715936F865E4}"/>
            </c:ext>
          </c:extLst>
        </c:ser>
        <c:dLbls>
          <c:showLegendKey val="0"/>
          <c:showVal val="0"/>
          <c:showCatName val="0"/>
          <c:showSerName val="0"/>
          <c:showPercent val="0"/>
          <c:showBubbleSize val="0"/>
        </c:dLbls>
        <c:marker val="1"/>
        <c:smooth val="0"/>
        <c:axId val="631398392"/>
        <c:axId val="631398784"/>
      </c:lineChart>
      <c:catAx>
        <c:axId val="631398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31398784"/>
        <c:crosses val="autoZero"/>
        <c:auto val="1"/>
        <c:lblAlgn val="ctr"/>
        <c:lblOffset val="100"/>
        <c:tickLblSkip val="1"/>
        <c:tickMarkSkip val="1"/>
        <c:noMultiLvlLbl val="0"/>
      </c:catAx>
      <c:valAx>
        <c:axId val="631398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31398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1426-4470-8088-A3C8743050B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1426-4470-8088-A3C8743050BF}"/>
            </c:ext>
          </c:extLst>
        </c:ser>
        <c:ser>
          <c:idx val="2"/>
          <c:order val="2"/>
          <c:tx>
            <c:strRef>
              <c:f>データシート!$A$29</c:f>
              <c:strCache>
                <c:ptCount val="1"/>
                <c:pt idx="0">
                  <c:v>特定環境保全公共下水道事業特別会計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0.2</c:v>
                </c:pt>
                <c:pt idx="2">
                  <c:v>#N/A</c:v>
                </c:pt>
                <c:pt idx="3">
                  <c:v>0</c:v>
                </c:pt>
                <c:pt idx="4">
                  <c:v>#N/A</c:v>
                </c:pt>
                <c:pt idx="5">
                  <c:v>0</c:v>
                </c:pt>
                <c:pt idx="6">
                  <c:v>#N/A</c:v>
                </c:pt>
                <c:pt idx="7">
                  <c:v>0.11</c:v>
                </c:pt>
                <c:pt idx="8">
                  <c:v>#N/A</c:v>
                </c:pt>
                <c:pt idx="9">
                  <c:v>0</c:v>
                </c:pt>
              </c:numCache>
            </c:numRef>
          </c:val>
          <c:extLst xmlns:c16r2="http://schemas.microsoft.com/office/drawing/2015/06/chart">
            <c:ext xmlns:c16="http://schemas.microsoft.com/office/drawing/2014/chart" uri="{C3380CC4-5D6E-409C-BE32-E72D297353CC}">
              <c16:uniqueId val="{00000002-1426-4470-8088-A3C8743050BF}"/>
            </c:ext>
          </c:extLst>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0.18</c:v>
                </c:pt>
                <c:pt idx="2">
                  <c:v>#N/A</c:v>
                </c:pt>
                <c:pt idx="3">
                  <c:v>0.2</c:v>
                </c:pt>
                <c:pt idx="4">
                  <c:v>#N/A</c:v>
                </c:pt>
                <c:pt idx="5">
                  <c:v>0.01</c:v>
                </c:pt>
                <c:pt idx="6">
                  <c:v>#N/A</c:v>
                </c:pt>
                <c:pt idx="7">
                  <c:v>0</c:v>
                </c:pt>
                <c:pt idx="8">
                  <c:v>#N/A</c:v>
                </c:pt>
                <c:pt idx="9">
                  <c:v>0.01</c:v>
                </c:pt>
              </c:numCache>
            </c:numRef>
          </c:val>
          <c:extLst xmlns:c16r2="http://schemas.microsoft.com/office/drawing/2015/06/chart">
            <c:ext xmlns:c16="http://schemas.microsoft.com/office/drawing/2014/chart" uri="{C3380CC4-5D6E-409C-BE32-E72D297353CC}">
              <c16:uniqueId val="{00000003-1426-4470-8088-A3C8743050BF}"/>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0.11</c:v>
                </c:pt>
                <c:pt idx="2">
                  <c:v>#N/A</c:v>
                </c:pt>
                <c:pt idx="3">
                  <c:v>0.09</c:v>
                </c:pt>
                <c:pt idx="4">
                  <c:v>#N/A</c:v>
                </c:pt>
                <c:pt idx="5">
                  <c:v>0.01</c:v>
                </c:pt>
                <c:pt idx="6">
                  <c:v>#N/A</c:v>
                </c:pt>
                <c:pt idx="7">
                  <c:v>0.06</c:v>
                </c:pt>
                <c:pt idx="8">
                  <c:v>#N/A</c:v>
                </c:pt>
                <c:pt idx="9">
                  <c:v>0.02</c:v>
                </c:pt>
              </c:numCache>
            </c:numRef>
          </c:val>
          <c:extLst xmlns:c16r2="http://schemas.microsoft.com/office/drawing/2015/06/chart">
            <c:ext xmlns:c16="http://schemas.microsoft.com/office/drawing/2014/chart" uri="{C3380CC4-5D6E-409C-BE32-E72D297353CC}">
              <c16:uniqueId val="{00000004-1426-4470-8088-A3C8743050BF}"/>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0.9</c:v>
                </c:pt>
                <c:pt idx="2">
                  <c:v>#N/A</c:v>
                </c:pt>
                <c:pt idx="3">
                  <c:v>1.55</c:v>
                </c:pt>
                <c:pt idx="4">
                  <c:v>#N/A</c:v>
                </c:pt>
                <c:pt idx="5">
                  <c:v>0.7</c:v>
                </c:pt>
                <c:pt idx="6">
                  <c:v>#N/A</c:v>
                </c:pt>
                <c:pt idx="7">
                  <c:v>0.01</c:v>
                </c:pt>
                <c:pt idx="8">
                  <c:v>#N/A</c:v>
                </c:pt>
                <c:pt idx="9">
                  <c:v>0.05</c:v>
                </c:pt>
              </c:numCache>
            </c:numRef>
          </c:val>
          <c:extLst xmlns:c16r2="http://schemas.microsoft.com/office/drawing/2015/06/chart">
            <c:ext xmlns:c16="http://schemas.microsoft.com/office/drawing/2014/chart" uri="{C3380CC4-5D6E-409C-BE32-E72D297353CC}">
              <c16:uniqueId val="{00000005-1426-4470-8088-A3C8743050BF}"/>
            </c:ext>
          </c:extLst>
        </c:ser>
        <c:ser>
          <c:idx val="6"/>
          <c:order val="6"/>
          <c:tx>
            <c:strRef>
              <c:f>データシート!$A$33</c:f>
              <c:strCache>
                <c:ptCount val="1"/>
                <c:pt idx="0">
                  <c:v>後期高齢者医療事業特別会計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7.0000000000000007E-2</c:v>
                </c:pt>
                <c:pt idx="2">
                  <c:v>#N/A</c:v>
                </c:pt>
                <c:pt idx="3">
                  <c:v>0.08</c:v>
                </c:pt>
                <c:pt idx="4">
                  <c:v>#N/A</c:v>
                </c:pt>
                <c:pt idx="5">
                  <c:v>0.1</c:v>
                </c:pt>
                <c:pt idx="6">
                  <c:v>#N/A</c:v>
                </c:pt>
                <c:pt idx="7">
                  <c:v>0.11</c:v>
                </c:pt>
                <c:pt idx="8">
                  <c:v>#N/A</c:v>
                </c:pt>
                <c:pt idx="9">
                  <c:v>0.11</c:v>
                </c:pt>
              </c:numCache>
            </c:numRef>
          </c:val>
          <c:extLst xmlns:c16r2="http://schemas.microsoft.com/office/drawing/2015/06/chart">
            <c:ext xmlns:c16="http://schemas.microsoft.com/office/drawing/2014/chart" uri="{C3380CC4-5D6E-409C-BE32-E72D297353CC}">
              <c16:uniqueId val="{00000006-1426-4470-8088-A3C8743050BF}"/>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0.27</c:v>
                </c:pt>
                <c:pt idx="2">
                  <c:v>#N/A</c:v>
                </c:pt>
                <c:pt idx="3">
                  <c:v>0.79</c:v>
                </c:pt>
                <c:pt idx="4">
                  <c:v>#N/A</c:v>
                </c:pt>
                <c:pt idx="5">
                  <c:v>0.57999999999999996</c:v>
                </c:pt>
                <c:pt idx="6">
                  <c:v>#N/A</c:v>
                </c:pt>
                <c:pt idx="7">
                  <c:v>0.9</c:v>
                </c:pt>
                <c:pt idx="8">
                  <c:v>#N/A</c:v>
                </c:pt>
                <c:pt idx="9">
                  <c:v>0.65</c:v>
                </c:pt>
              </c:numCache>
            </c:numRef>
          </c:val>
          <c:extLst xmlns:c16r2="http://schemas.microsoft.com/office/drawing/2015/06/chart">
            <c:ext xmlns:c16="http://schemas.microsoft.com/office/drawing/2014/chart" uri="{C3380CC4-5D6E-409C-BE32-E72D297353CC}">
              <c16:uniqueId val="{00000007-1426-4470-8088-A3C8743050BF}"/>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8.9</c:v>
                </c:pt>
                <c:pt idx="2">
                  <c:v>#N/A</c:v>
                </c:pt>
                <c:pt idx="3">
                  <c:v>5.7</c:v>
                </c:pt>
                <c:pt idx="4">
                  <c:v>#N/A</c:v>
                </c:pt>
                <c:pt idx="5">
                  <c:v>4.16</c:v>
                </c:pt>
                <c:pt idx="6">
                  <c:v>#N/A</c:v>
                </c:pt>
                <c:pt idx="7">
                  <c:v>1.53</c:v>
                </c:pt>
                <c:pt idx="8">
                  <c:v>#N/A</c:v>
                </c:pt>
                <c:pt idx="9">
                  <c:v>4.99</c:v>
                </c:pt>
              </c:numCache>
            </c:numRef>
          </c:val>
          <c:extLst xmlns:c16r2="http://schemas.microsoft.com/office/drawing/2015/06/chart">
            <c:ext xmlns:c16="http://schemas.microsoft.com/office/drawing/2014/chart" uri="{C3380CC4-5D6E-409C-BE32-E72D297353CC}">
              <c16:uniqueId val="{00000008-1426-4470-8088-A3C8743050BF}"/>
            </c:ext>
          </c:extLst>
        </c:ser>
        <c:ser>
          <c:idx val="9"/>
          <c:order val="9"/>
          <c:tx>
            <c:strRef>
              <c:f>データシート!$A$36</c:f>
              <c:strCache>
                <c:ptCount val="1"/>
                <c:pt idx="0">
                  <c:v>安芸太田町病院事業会計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15.98</c:v>
                </c:pt>
                <c:pt idx="2">
                  <c:v>#N/A</c:v>
                </c:pt>
                <c:pt idx="3">
                  <c:v>17.47</c:v>
                </c:pt>
                <c:pt idx="4">
                  <c:v>#N/A</c:v>
                </c:pt>
                <c:pt idx="5">
                  <c:v>16.420000000000002</c:v>
                </c:pt>
                <c:pt idx="6">
                  <c:v>#N/A</c:v>
                </c:pt>
                <c:pt idx="7">
                  <c:v>17.64</c:v>
                </c:pt>
                <c:pt idx="8">
                  <c:v>#N/A</c:v>
                </c:pt>
                <c:pt idx="9">
                  <c:v>18.89</c:v>
                </c:pt>
              </c:numCache>
            </c:numRef>
          </c:val>
          <c:extLst xmlns:c16r2="http://schemas.microsoft.com/office/drawing/2015/06/chart">
            <c:ext xmlns:c16="http://schemas.microsoft.com/office/drawing/2014/chart" uri="{C3380CC4-5D6E-409C-BE32-E72D297353CC}">
              <c16:uniqueId val="{00000009-1426-4470-8088-A3C8743050BF}"/>
            </c:ext>
          </c:extLst>
        </c:ser>
        <c:dLbls>
          <c:showLegendKey val="0"/>
          <c:showVal val="0"/>
          <c:showCatName val="0"/>
          <c:showSerName val="0"/>
          <c:showPercent val="0"/>
          <c:showBubbleSize val="0"/>
        </c:dLbls>
        <c:gapWidth val="150"/>
        <c:overlap val="100"/>
        <c:axId val="631402704"/>
        <c:axId val="631412504"/>
      </c:barChart>
      <c:catAx>
        <c:axId val="63140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31412504"/>
        <c:crosses val="autoZero"/>
        <c:auto val="1"/>
        <c:lblAlgn val="ctr"/>
        <c:lblOffset val="100"/>
        <c:tickLblSkip val="1"/>
        <c:tickMarkSkip val="1"/>
        <c:noMultiLvlLbl val="0"/>
      </c:catAx>
      <c:valAx>
        <c:axId val="631412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314027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986</c:v>
                </c:pt>
                <c:pt idx="5">
                  <c:v>1109</c:v>
                </c:pt>
                <c:pt idx="8">
                  <c:v>930</c:v>
                </c:pt>
                <c:pt idx="11">
                  <c:v>922</c:v>
                </c:pt>
                <c:pt idx="14">
                  <c:v>985</c:v>
                </c:pt>
              </c:numCache>
            </c:numRef>
          </c:val>
          <c:extLst xmlns:c16r2="http://schemas.microsoft.com/office/drawing/2015/06/chart">
            <c:ext xmlns:c16="http://schemas.microsoft.com/office/drawing/2014/chart" uri="{C3380CC4-5D6E-409C-BE32-E72D297353CC}">
              <c16:uniqueId val="{00000000-1F4C-40F4-9DB0-5D3236712B0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1F4C-40F4-9DB0-5D3236712B0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1F4C-40F4-9DB0-5D3236712B0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1F4C-40F4-9DB0-5D3236712B0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444</c:v>
                </c:pt>
                <c:pt idx="3">
                  <c:v>432</c:v>
                </c:pt>
                <c:pt idx="6">
                  <c:v>425</c:v>
                </c:pt>
                <c:pt idx="9">
                  <c:v>387</c:v>
                </c:pt>
                <c:pt idx="12">
                  <c:v>330</c:v>
                </c:pt>
              </c:numCache>
            </c:numRef>
          </c:val>
          <c:extLst xmlns:c16r2="http://schemas.microsoft.com/office/drawing/2015/06/chart">
            <c:ext xmlns:c16="http://schemas.microsoft.com/office/drawing/2014/chart" uri="{C3380CC4-5D6E-409C-BE32-E72D297353CC}">
              <c16:uniqueId val="{00000004-1F4C-40F4-9DB0-5D3236712B0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1F4C-40F4-9DB0-5D3236712B0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1F4C-40F4-9DB0-5D3236712B0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949</c:v>
                </c:pt>
                <c:pt idx="3">
                  <c:v>933</c:v>
                </c:pt>
                <c:pt idx="6">
                  <c:v>947</c:v>
                </c:pt>
                <c:pt idx="9">
                  <c:v>962</c:v>
                </c:pt>
                <c:pt idx="12">
                  <c:v>1151</c:v>
                </c:pt>
              </c:numCache>
            </c:numRef>
          </c:val>
          <c:extLst xmlns:c16r2="http://schemas.microsoft.com/office/drawing/2015/06/chart">
            <c:ext xmlns:c16="http://schemas.microsoft.com/office/drawing/2014/chart" uri="{C3380CC4-5D6E-409C-BE32-E72D297353CC}">
              <c16:uniqueId val="{00000007-1F4C-40F4-9DB0-5D3236712B09}"/>
            </c:ext>
          </c:extLst>
        </c:ser>
        <c:dLbls>
          <c:showLegendKey val="0"/>
          <c:showVal val="0"/>
          <c:showCatName val="0"/>
          <c:showSerName val="0"/>
          <c:showPercent val="0"/>
          <c:showBubbleSize val="0"/>
        </c:dLbls>
        <c:gapWidth val="100"/>
        <c:overlap val="100"/>
        <c:axId val="631407016"/>
        <c:axId val="631409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407</c:v>
                </c:pt>
                <c:pt idx="2">
                  <c:v>#N/A</c:v>
                </c:pt>
                <c:pt idx="3">
                  <c:v>#N/A</c:v>
                </c:pt>
                <c:pt idx="4">
                  <c:v>256</c:v>
                </c:pt>
                <c:pt idx="5">
                  <c:v>#N/A</c:v>
                </c:pt>
                <c:pt idx="6">
                  <c:v>#N/A</c:v>
                </c:pt>
                <c:pt idx="7">
                  <c:v>442</c:v>
                </c:pt>
                <c:pt idx="8">
                  <c:v>#N/A</c:v>
                </c:pt>
                <c:pt idx="9">
                  <c:v>#N/A</c:v>
                </c:pt>
                <c:pt idx="10">
                  <c:v>427</c:v>
                </c:pt>
                <c:pt idx="11">
                  <c:v>#N/A</c:v>
                </c:pt>
                <c:pt idx="12">
                  <c:v>#N/A</c:v>
                </c:pt>
                <c:pt idx="13">
                  <c:v>496</c:v>
                </c:pt>
                <c:pt idx="14">
                  <c:v>#N/A</c:v>
                </c:pt>
              </c:numCache>
            </c:numRef>
          </c:val>
          <c:smooth val="0"/>
          <c:extLst xmlns:c16r2="http://schemas.microsoft.com/office/drawing/2015/06/chart">
            <c:ext xmlns:c16="http://schemas.microsoft.com/office/drawing/2014/chart" uri="{C3380CC4-5D6E-409C-BE32-E72D297353CC}">
              <c16:uniqueId val="{00000008-1F4C-40F4-9DB0-5D3236712B09}"/>
            </c:ext>
          </c:extLst>
        </c:ser>
        <c:dLbls>
          <c:showLegendKey val="0"/>
          <c:showVal val="0"/>
          <c:showCatName val="0"/>
          <c:showSerName val="0"/>
          <c:showPercent val="0"/>
          <c:showBubbleSize val="0"/>
        </c:dLbls>
        <c:marker val="1"/>
        <c:smooth val="0"/>
        <c:axId val="631407016"/>
        <c:axId val="631409368"/>
      </c:lineChart>
      <c:catAx>
        <c:axId val="631407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31409368"/>
        <c:crosses val="autoZero"/>
        <c:auto val="1"/>
        <c:lblAlgn val="ctr"/>
        <c:lblOffset val="100"/>
        <c:tickLblSkip val="1"/>
        <c:tickMarkSkip val="1"/>
        <c:noMultiLvlLbl val="0"/>
      </c:catAx>
      <c:valAx>
        <c:axId val="631409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31407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9133</c:v>
                </c:pt>
                <c:pt idx="5">
                  <c:v>9460</c:v>
                </c:pt>
                <c:pt idx="8">
                  <c:v>9444</c:v>
                </c:pt>
                <c:pt idx="11">
                  <c:v>9407</c:v>
                </c:pt>
                <c:pt idx="14">
                  <c:v>9165</c:v>
                </c:pt>
              </c:numCache>
            </c:numRef>
          </c:val>
          <c:extLst xmlns:c16r2="http://schemas.microsoft.com/office/drawing/2015/06/chart">
            <c:ext xmlns:c16="http://schemas.microsoft.com/office/drawing/2014/chart" uri="{C3380CC4-5D6E-409C-BE32-E72D297353CC}">
              <c16:uniqueId val="{00000000-AFF1-4772-95BF-B931C12EA35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48</c:v>
                </c:pt>
                <c:pt idx="5">
                  <c:v>36</c:v>
                </c:pt>
                <c:pt idx="8">
                  <c:v>27</c:v>
                </c:pt>
                <c:pt idx="11">
                  <c:v>20</c:v>
                </c:pt>
                <c:pt idx="14">
                  <c:v>13</c:v>
                </c:pt>
              </c:numCache>
            </c:numRef>
          </c:val>
          <c:extLst xmlns:c16r2="http://schemas.microsoft.com/office/drawing/2015/06/chart">
            <c:ext xmlns:c16="http://schemas.microsoft.com/office/drawing/2014/chart" uri="{C3380CC4-5D6E-409C-BE32-E72D297353CC}">
              <c16:uniqueId val="{00000001-AFF1-4772-95BF-B931C12EA35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3765</c:v>
                </c:pt>
                <c:pt idx="5">
                  <c:v>4063</c:v>
                </c:pt>
                <c:pt idx="8">
                  <c:v>4233</c:v>
                </c:pt>
                <c:pt idx="11">
                  <c:v>3852</c:v>
                </c:pt>
                <c:pt idx="14">
                  <c:v>3298</c:v>
                </c:pt>
              </c:numCache>
            </c:numRef>
          </c:val>
          <c:extLst xmlns:c16r2="http://schemas.microsoft.com/office/drawing/2015/06/chart">
            <c:ext xmlns:c16="http://schemas.microsoft.com/office/drawing/2014/chart" uri="{C3380CC4-5D6E-409C-BE32-E72D297353CC}">
              <c16:uniqueId val="{00000002-AFF1-4772-95BF-B931C12EA35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AFF1-4772-95BF-B931C12EA35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AFF1-4772-95BF-B931C12EA35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AFF1-4772-95BF-B931C12EA35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815</c:v>
                </c:pt>
                <c:pt idx="3">
                  <c:v>779</c:v>
                </c:pt>
                <c:pt idx="6">
                  <c:v>847</c:v>
                </c:pt>
                <c:pt idx="9">
                  <c:v>781</c:v>
                </c:pt>
                <c:pt idx="12">
                  <c:v>688</c:v>
                </c:pt>
              </c:numCache>
            </c:numRef>
          </c:val>
          <c:extLst xmlns:c16r2="http://schemas.microsoft.com/office/drawing/2015/06/chart">
            <c:ext xmlns:c16="http://schemas.microsoft.com/office/drawing/2014/chart" uri="{C3380CC4-5D6E-409C-BE32-E72D297353CC}">
              <c16:uniqueId val="{00000006-AFF1-4772-95BF-B931C12EA35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7-AFF1-4772-95BF-B931C12EA35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3908</c:v>
                </c:pt>
                <c:pt idx="3">
                  <c:v>3551</c:v>
                </c:pt>
                <c:pt idx="6">
                  <c:v>3209</c:v>
                </c:pt>
                <c:pt idx="9">
                  <c:v>2871</c:v>
                </c:pt>
                <c:pt idx="12">
                  <c:v>2630</c:v>
                </c:pt>
              </c:numCache>
            </c:numRef>
          </c:val>
          <c:extLst xmlns:c16r2="http://schemas.microsoft.com/office/drawing/2015/06/chart">
            <c:ext xmlns:c16="http://schemas.microsoft.com/office/drawing/2014/chart" uri="{C3380CC4-5D6E-409C-BE32-E72D297353CC}">
              <c16:uniqueId val="{00000008-AFF1-4772-95BF-B931C12EA35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112</c:v>
                </c:pt>
                <c:pt idx="3">
                  <c:v>97</c:v>
                </c:pt>
                <c:pt idx="6">
                  <c:v>82</c:v>
                </c:pt>
                <c:pt idx="9">
                  <c:v>71</c:v>
                </c:pt>
                <c:pt idx="12">
                  <c:v>62</c:v>
                </c:pt>
              </c:numCache>
            </c:numRef>
          </c:val>
          <c:extLst xmlns:c16r2="http://schemas.microsoft.com/office/drawing/2015/06/chart">
            <c:ext xmlns:c16="http://schemas.microsoft.com/office/drawing/2014/chart" uri="{C3380CC4-5D6E-409C-BE32-E72D297353CC}">
              <c16:uniqueId val="{00000009-AFF1-4772-95BF-B931C12EA35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11399</c:v>
                </c:pt>
                <c:pt idx="3">
                  <c:v>11997</c:v>
                </c:pt>
                <c:pt idx="6">
                  <c:v>12158</c:v>
                </c:pt>
                <c:pt idx="9">
                  <c:v>11809</c:v>
                </c:pt>
                <c:pt idx="12">
                  <c:v>11370</c:v>
                </c:pt>
              </c:numCache>
            </c:numRef>
          </c:val>
          <c:extLst xmlns:c16r2="http://schemas.microsoft.com/office/drawing/2015/06/chart">
            <c:ext xmlns:c16="http://schemas.microsoft.com/office/drawing/2014/chart" uri="{C3380CC4-5D6E-409C-BE32-E72D297353CC}">
              <c16:uniqueId val="{0000000A-AFF1-4772-95BF-B931C12EA354}"/>
            </c:ext>
          </c:extLst>
        </c:ser>
        <c:dLbls>
          <c:showLegendKey val="0"/>
          <c:showVal val="0"/>
          <c:showCatName val="0"/>
          <c:showSerName val="0"/>
          <c:showPercent val="0"/>
          <c:showBubbleSize val="0"/>
        </c:dLbls>
        <c:gapWidth val="100"/>
        <c:overlap val="100"/>
        <c:axId val="631407408"/>
        <c:axId val="631408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3287</c:v>
                </c:pt>
                <c:pt idx="2">
                  <c:v>#N/A</c:v>
                </c:pt>
                <c:pt idx="3">
                  <c:v>#N/A</c:v>
                </c:pt>
                <c:pt idx="4">
                  <c:v>2864</c:v>
                </c:pt>
                <c:pt idx="5">
                  <c:v>#N/A</c:v>
                </c:pt>
                <c:pt idx="6">
                  <c:v>#N/A</c:v>
                </c:pt>
                <c:pt idx="7">
                  <c:v>2591</c:v>
                </c:pt>
                <c:pt idx="8">
                  <c:v>#N/A</c:v>
                </c:pt>
                <c:pt idx="9">
                  <c:v>#N/A</c:v>
                </c:pt>
                <c:pt idx="10">
                  <c:v>2254</c:v>
                </c:pt>
                <c:pt idx="11">
                  <c:v>#N/A</c:v>
                </c:pt>
                <c:pt idx="12">
                  <c:v>#N/A</c:v>
                </c:pt>
                <c:pt idx="13">
                  <c:v>2274</c:v>
                </c:pt>
                <c:pt idx="14">
                  <c:v>#N/A</c:v>
                </c:pt>
              </c:numCache>
            </c:numRef>
          </c:val>
          <c:smooth val="0"/>
          <c:extLst xmlns:c16r2="http://schemas.microsoft.com/office/drawing/2015/06/chart">
            <c:ext xmlns:c16="http://schemas.microsoft.com/office/drawing/2014/chart" uri="{C3380CC4-5D6E-409C-BE32-E72D297353CC}">
              <c16:uniqueId val="{0000000B-AFF1-4772-95BF-B931C12EA354}"/>
            </c:ext>
          </c:extLst>
        </c:ser>
        <c:dLbls>
          <c:showLegendKey val="0"/>
          <c:showVal val="0"/>
          <c:showCatName val="0"/>
          <c:showSerName val="0"/>
          <c:showPercent val="0"/>
          <c:showBubbleSize val="0"/>
        </c:dLbls>
        <c:marker val="1"/>
        <c:smooth val="0"/>
        <c:axId val="631407408"/>
        <c:axId val="631408192"/>
      </c:lineChart>
      <c:catAx>
        <c:axId val="631407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31408192"/>
        <c:crosses val="autoZero"/>
        <c:auto val="1"/>
        <c:lblAlgn val="ctr"/>
        <c:lblOffset val="100"/>
        <c:tickLblSkip val="1"/>
        <c:tickMarkSkip val="1"/>
        <c:noMultiLvlLbl val="0"/>
      </c:catAx>
      <c:valAx>
        <c:axId val="631408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31407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3094</c:v>
                </c:pt>
                <c:pt idx="1">
                  <c:v>2678</c:v>
                </c:pt>
                <c:pt idx="2">
                  <c:v>2165</c:v>
                </c:pt>
              </c:numCache>
            </c:numRef>
          </c:val>
          <c:extLst xmlns:c16r2="http://schemas.microsoft.com/office/drawing/2015/06/chart">
            <c:ext xmlns:c16="http://schemas.microsoft.com/office/drawing/2014/chart" uri="{C3380CC4-5D6E-409C-BE32-E72D297353CC}">
              <c16:uniqueId val="{00000000-90A6-427B-95B0-BDAE15C4DFA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314</c:v>
                </c:pt>
                <c:pt idx="1">
                  <c:v>315</c:v>
                </c:pt>
                <c:pt idx="2">
                  <c:v>315</c:v>
                </c:pt>
              </c:numCache>
            </c:numRef>
          </c:val>
          <c:extLst xmlns:c16r2="http://schemas.microsoft.com/office/drawing/2015/06/chart">
            <c:ext xmlns:c16="http://schemas.microsoft.com/office/drawing/2014/chart" uri="{C3380CC4-5D6E-409C-BE32-E72D297353CC}">
              <c16:uniqueId val="{00000001-90A6-427B-95B0-BDAE15C4DFA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1718</c:v>
                </c:pt>
                <c:pt idx="1">
                  <c:v>1656</c:v>
                </c:pt>
                <c:pt idx="2">
                  <c:v>1581</c:v>
                </c:pt>
              </c:numCache>
            </c:numRef>
          </c:val>
          <c:extLst xmlns:c16r2="http://schemas.microsoft.com/office/drawing/2015/06/chart">
            <c:ext xmlns:c16="http://schemas.microsoft.com/office/drawing/2014/chart" uri="{C3380CC4-5D6E-409C-BE32-E72D297353CC}">
              <c16:uniqueId val="{00000002-90A6-427B-95B0-BDAE15C4DFAB}"/>
            </c:ext>
          </c:extLst>
        </c:ser>
        <c:dLbls>
          <c:showLegendKey val="0"/>
          <c:showVal val="0"/>
          <c:showCatName val="0"/>
          <c:showSerName val="0"/>
          <c:showPercent val="0"/>
          <c:showBubbleSize val="0"/>
        </c:dLbls>
        <c:gapWidth val="120"/>
        <c:overlap val="100"/>
        <c:axId val="631403096"/>
        <c:axId val="631403488"/>
      </c:barChart>
      <c:catAx>
        <c:axId val="631403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631403488"/>
        <c:crosses val="autoZero"/>
        <c:auto val="1"/>
        <c:lblAlgn val="ctr"/>
        <c:lblOffset val="100"/>
        <c:tickLblSkip val="1"/>
        <c:tickMarkSkip val="1"/>
        <c:noMultiLvlLbl val="0"/>
      </c:catAx>
      <c:valAx>
        <c:axId val="631403488"/>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631403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3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平成２５年度からの大型事業（病院改修、光ファイバー、学校改修等）の償還が始まる平成２９年度より、元利償還金が</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増となっている。</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今後数年増加する見込みであるため償還額の平準化及び実質公債費比率の急激な上昇の防止を図る必要がある。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公営企業債においては、ほぼ横ばいのまま数年続く見込みである。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令和元年度</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の実質公債費率は</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１２．６</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計画的に起債発行をする中で、ここ数年は</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起債許可団体となる１８％には達しない見込みである。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ja-JP" altLang="en-US" sz="13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利用していない。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一般会計地方債の現在高は約１１</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億円となっており、平成２５年度からの大型事業の集中により、借入額が償還額を上回ったため、現在高が増加してきたが平成３０年度</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以降</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は減少</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している。</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今後、大型事業は減少する予定である。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公営企業債見込分は、簡易水道会計以外は借入</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が少なく</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、病院会計分は入院棟（西館）の設備や機器の更新は</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あったものの</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、病院改修は終わっているため、</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今後は減少する</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見込みである。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退職手当負担見込額は職員減員と若年化により後年は年々減少していく見込みである。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充当財源としては、充当可能基金残高が増加傾向にあったが、</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目的に沿った事業への繰出しにより</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平成３０年度</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以降</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は減少</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している。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今後も事業実施の適正化を図り、財政の健全化に努める。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xmlns=""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xmlns=""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xmlns=""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xmlns=""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xmlns=""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xmlns=""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xmlns=""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広島県安芸太田町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xmlns=""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xmlns=""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xmlns=""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xmlns=""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・財政調整基金が財源不足の調整のため</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５１２，２０３</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千円の減、減債基金が</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１９５</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千円の増となった。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・特定目的基金が</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７５，４７９</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千円減少し基金残高合計では</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５８７，４８７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千円減少し</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４，０６１，２９５</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・財政調整基金、特定目的基金ともに減少する見込みであるが、財政調整基金については災害への備え等考え一般行政経費の削減により、</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１０</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億円以上は保有したい。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xmlns=""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xmlns=""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xmlns=""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・まちづくり基金：まちづくり推進のための事業</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・地域振興基金：旧可部線の沿線地域振興のための事業</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過疎地域自立促進特別事業基金：地域医療の確保、住民の日常的な移動のための交通手段の確保、集落の維持及び活性化その他の住民が将来にわたり安全に安心して暮らすことができる地域社会の実現を図るための事業</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ふるさと未来・夢基金：心のふるさとを応援する寄附者の思いを具体化する事業、子どもたちが未来に夢と希望を持つことができる教育・子育てのための事業、本町唯一の高等学校である県立加計高等学校の未来創造のための事業、感動を共有できる観光振興事業など、心が繋がる交流人口や地域を共に支える定住人口の増加を目的とした事業</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福祉医療教育支援奨学基金</a:t>
          </a:r>
          <a:r>
            <a:rPr kumimoji="1" lang="ja-JP" altLang="ja-JP" sz="1200" b="0" i="0" baseline="0">
              <a:solidFill>
                <a:schemeClr val="dk1"/>
              </a:solidFill>
              <a:effectLst/>
              <a:latin typeface="+mn-lt"/>
              <a:ea typeface="+mn-ea"/>
              <a:cs typeface="+mn-cs"/>
            </a:rPr>
            <a:t>：</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将来本町において、保健・医療・福祉業務に従事するため、医療従事を志望する医科大学、その他医療、福祉技術等取得上の諸学校に入学した者に対して奨学金を貸与し、保健、医療及び福祉の人材を確保するための事業</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・まちづくり基金：乳幼児医療費給付事業に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3,709</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円、小中学校ＩＣＴ整備事業へ</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18,358</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千円、経済対策事業</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へ</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1,857</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、地域振興</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事業へ</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18,667</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千</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　　　　子ども・子育て支援事業へ</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1,804</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千</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、医療関係</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事業へ</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6,000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千円</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をそれぞれ充当した一方で、利子等を</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928</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千円積立てた。</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・地域振興基金：旧ＪＲ可部線の法面や橋梁等の維持管理の財源として</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12,208</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円をそれぞれ充当した一方で、利子等を</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514</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千円積立てた。</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・過疎地域自立促進特別事業基金：産業の振興に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7,270</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円、生活環境の整備に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12,971</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円、医療の確保に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17,695</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千円、教育の振興に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9,793</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千円、集落の整備の財源として</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1,891</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千円をそれぞれ充当した一方で、過疎地域対策事業債等を</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15,239</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円積立てた。</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・ふるさと未来・夢基金：子育て支援に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35,600</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円、教育振興に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6,999</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千円、観光振興に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3,022</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千円、伝統</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文化に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3,656</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千円、農林水産業に</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230</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千円、ふるさと納税事業経費の財源として</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29,364</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千円をそれぞれ充当した一方で、ふるさと納税等を</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60,882</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千円積立てた。</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・福祉医療教育支援奨学基金</a:t>
          </a:r>
          <a:r>
            <a:rPr kumimoji="1"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福祉医療教育支援奨学</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の財源として</a:t>
          </a:r>
          <a:r>
            <a:rPr kumimoji="1" lang="en-US"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20,731</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千円を</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積立て</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た。</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・財政調整基金が減少する見込みであり、今後は目的基金を</a:t>
          </a:r>
          <a:r>
            <a:rPr kumimoji="1" lang="ja-JP" altLang="en-US"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有効に</a:t>
          </a:r>
          <a:r>
            <a:rPr kumimoji="1" lang="ja-JP" altLang="ja-JP" sz="12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活用した事業展開になるため緩やかに減少していく見込みである。</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xmlns=""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xmlns=""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xmlns=""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・前年度繰越金の整理に伴い</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３３，３６８</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千円、利子</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４，４２９</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千円を積立。財源不足の調整に伴い</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５５０</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０００</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千円を取崩した。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・財政調整基金の残高は、標準財政規模の２０％だと約９億円となる。災害への備え等考え、</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１０</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億円以上を目途に積み立てることとしている。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xmlns=""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xmlns=""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xmlns=""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令和元年度</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は利子の積み立てのみで</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１９５千円の増となった</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・財政調整基金とセットで考えているが、地方債の償還計画を踏まえ</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、利率の高い起債の繰り上げ償還のため取崩しを検討していく。</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xmlns=""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広島県安芸太田町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6,147
6,107
341.89
7,756,222
7,487,284
230,879
4,617,901
11,370,118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62.4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人口の減少や全国平均を上回る高齢化率（</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令和元年度</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末</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５０</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７８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％）に加え、町内に中心となる産業がないこと等により、財政基盤が弱く、類似団体内平均値をかなり下回っている。</a:t>
          </a:r>
          <a:b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　第２次安芸太田町行財政計画大綱及び第３次安芸太田町定員適正化計画の推進による行政の効率化と地方創生施策の重点化による活力あるまちづくりの展開を両立しつつ、財政の健全化を図る。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30540</xdr:rowOff>
    </xdr:from>
    <xdr:to>
      <xdr:col>23</xdr:col>
      <xdr:colOff>133350</xdr:colOff>
      <xdr:row>44</xdr:row>
      <xdr:rowOff>119138</xdr:rowOff>
    </xdr:to>
    <xdr:cxnSp macro="">
      <xdr:nvCxnSpPr>
        <xdr:cNvPr id="65" name="直線コネクタ 64"/>
        <xdr:cNvCxnSpPr/>
      </xdr:nvCxnSpPr>
      <xdr:spPr>
        <a:xfrm flipV="1">
          <a:off x="4953000" y="6031290"/>
          <a:ext cx="0" cy="16316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91215</xdr:rowOff>
    </xdr:from>
    <xdr:ext cx="762000" cy="259045"/>
    <xdr:sp macro="" textlink="">
      <xdr:nvSpPr>
        <xdr:cNvPr id="66"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119138</xdr:rowOff>
    </xdr:from>
    <xdr:to>
      <xdr:col>24</xdr:col>
      <xdr:colOff>12700</xdr:colOff>
      <xdr:row>44</xdr:row>
      <xdr:rowOff>119138</xdr:rowOff>
    </xdr:to>
    <xdr:cxnSp macro="">
      <xdr:nvCxnSpPr>
        <xdr:cNvPr id="67" name="直線コネクタ 66"/>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116917</xdr:rowOff>
    </xdr:from>
    <xdr:ext cx="762000" cy="259045"/>
    <xdr:sp macro="" textlink="">
      <xdr:nvSpPr>
        <xdr:cNvPr id="68" name="財政力最大値テキスト"/>
        <xdr:cNvSpPr txBox="1"/>
      </xdr:nvSpPr>
      <xdr:spPr>
        <a:xfrm>
          <a:off x="5041900" y="577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30540</xdr:rowOff>
    </xdr:from>
    <xdr:to>
      <xdr:col>24</xdr:col>
      <xdr:colOff>12700</xdr:colOff>
      <xdr:row>35</xdr:row>
      <xdr:rowOff>30540</xdr:rowOff>
    </xdr:to>
    <xdr:cxnSp macro="">
      <xdr:nvCxnSpPr>
        <xdr:cNvPr id="69" name="直線コネクタ 68"/>
        <xdr:cNvCxnSpPr/>
      </xdr:nvCxnSpPr>
      <xdr:spPr>
        <a:xfrm>
          <a:off x="4864100" y="603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73176</xdr:rowOff>
    </xdr:from>
    <xdr:to>
      <xdr:col>23</xdr:col>
      <xdr:colOff>133350</xdr:colOff>
      <xdr:row>44</xdr:row>
      <xdr:rowOff>73176</xdr:rowOff>
    </xdr:to>
    <xdr:cxnSp macro="">
      <xdr:nvCxnSpPr>
        <xdr:cNvPr id="70" name="直線コネクタ 69"/>
        <xdr:cNvCxnSpPr/>
      </xdr:nvCxnSpPr>
      <xdr:spPr>
        <a:xfrm>
          <a:off x="4114800" y="761697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140503</xdr:rowOff>
    </xdr:from>
    <xdr:ext cx="762000" cy="259045"/>
    <xdr:sp macro="" textlink="">
      <xdr:nvSpPr>
        <xdr:cNvPr id="71" name="財政力平均値テキスト"/>
        <xdr:cNvSpPr txBox="1"/>
      </xdr:nvSpPr>
      <xdr:spPr>
        <a:xfrm>
          <a:off x="5041900" y="71699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123976</xdr:rowOff>
    </xdr:from>
    <xdr:to>
      <xdr:col>23</xdr:col>
      <xdr:colOff>184150</xdr:colOff>
      <xdr:row>43</xdr:row>
      <xdr:rowOff>54126</xdr:rowOff>
    </xdr:to>
    <xdr:sp macro="" textlink="">
      <xdr:nvSpPr>
        <xdr:cNvPr id="72" name="フローチャート: 判断 71"/>
        <xdr:cNvSpPr/>
      </xdr:nvSpPr>
      <xdr:spPr>
        <a:xfrm>
          <a:off x="49022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73176</xdr:rowOff>
    </xdr:from>
    <xdr:to>
      <xdr:col>19</xdr:col>
      <xdr:colOff>133350</xdr:colOff>
      <xdr:row>44</xdr:row>
      <xdr:rowOff>73176</xdr:rowOff>
    </xdr:to>
    <xdr:cxnSp macro="">
      <xdr:nvCxnSpPr>
        <xdr:cNvPr id="73" name="直線コネクタ 72"/>
        <xdr:cNvCxnSpPr/>
      </xdr:nvCxnSpPr>
      <xdr:spPr>
        <a:xfrm>
          <a:off x="3225800" y="76169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146957</xdr:rowOff>
    </xdr:from>
    <xdr:to>
      <xdr:col>19</xdr:col>
      <xdr:colOff>184150</xdr:colOff>
      <xdr:row>43</xdr:row>
      <xdr:rowOff>77107</xdr:rowOff>
    </xdr:to>
    <xdr:sp macro="" textlink="">
      <xdr:nvSpPr>
        <xdr:cNvPr id="74" name="フローチャート: 判断 73"/>
        <xdr:cNvSpPr/>
      </xdr:nvSpPr>
      <xdr:spPr>
        <a:xfrm>
          <a:off x="4064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87284</xdr:rowOff>
    </xdr:from>
    <xdr:ext cx="736600" cy="259045"/>
    <xdr:sp macro="" textlink="">
      <xdr:nvSpPr>
        <xdr:cNvPr id="75" name="テキスト ボックス 74"/>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61685</xdr:rowOff>
    </xdr:from>
    <xdr:to>
      <xdr:col>15</xdr:col>
      <xdr:colOff>82550</xdr:colOff>
      <xdr:row>44</xdr:row>
      <xdr:rowOff>73176</xdr:rowOff>
    </xdr:to>
    <xdr:cxnSp macro="">
      <xdr:nvCxnSpPr>
        <xdr:cNvPr id="76" name="直線コネクタ 75"/>
        <xdr:cNvCxnSpPr/>
      </xdr:nvCxnSpPr>
      <xdr:spPr>
        <a:xfrm>
          <a:off x="2336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169938</xdr:rowOff>
    </xdr:from>
    <xdr:to>
      <xdr:col>15</xdr:col>
      <xdr:colOff>133350</xdr:colOff>
      <xdr:row>43</xdr:row>
      <xdr:rowOff>100088</xdr:rowOff>
    </xdr:to>
    <xdr:sp macro="" textlink="">
      <xdr:nvSpPr>
        <xdr:cNvPr id="77" name="フローチャート: 判断 76"/>
        <xdr:cNvSpPr/>
      </xdr:nvSpPr>
      <xdr:spPr>
        <a:xfrm>
          <a:off x="3175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110265</xdr:rowOff>
    </xdr:from>
    <xdr:ext cx="762000" cy="259045"/>
    <xdr:sp macro="" textlink="">
      <xdr:nvSpPr>
        <xdr:cNvPr id="78" name="テキスト ボックス 77"/>
        <xdr:cNvSpPr txBox="1"/>
      </xdr:nvSpPr>
      <xdr:spPr>
        <a:xfrm>
          <a:off x="2844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61685</xdr:rowOff>
    </xdr:from>
    <xdr:to>
      <xdr:col>11</xdr:col>
      <xdr:colOff>31750</xdr:colOff>
      <xdr:row>44</xdr:row>
      <xdr:rowOff>61685</xdr:rowOff>
    </xdr:to>
    <xdr:cxnSp macro="">
      <xdr:nvCxnSpPr>
        <xdr:cNvPr id="79" name="直線コネクタ 78"/>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146957</xdr:rowOff>
    </xdr:from>
    <xdr:to>
      <xdr:col>11</xdr:col>
      <xdr:colOff>82550</xdr:colOff>
      <xdr:row>43</xdr:row>
      <xdr:rowOff>77107</xdr:rowOff>
    </xdr:to>
    <xdr:sp macro="" textlink="">
      <xdr:nvSpPr>
        <xdr:cNvPr id="80" name="フローチャート: 判断 79"/>
        <xdr:cNvSpPr/>
      </xdr:nvSpPr>
      <xdr:spPr>
        <a:xfrm>
          <a:off x="2286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87284</xdr:rowOff>
    </xdr:from>
    <xdr:ext cx="762000" cy="259045"/>
    <xdr:sp macro="" textlink="">
      <xdr:nvSpPr>
        <xdr:cNvPr id="81" name="テキスト ボックス 80"/>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82" name="フローチャート: 判断 81"/>
        <xdr:cNvSpPr/>
      </xdr:nvSpPr>
      <xdr:spPr>
        <a:xfrm>
          <a:off x="1397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75794</xdr:rowOff>
    </xdr:from>
    <xdr:ext cx="762000" cy="259045"/>
    <xdr:sp macro="" textlink="">
      <xdr:nvSpPr>
        <xdr:cNvPr id="83" name="テキスト ボックス 82"/>
        <xdr:cNvSpPr txBox="1"/>
      </xdr:nvSpPr>
      <xdr:spPr>
        <a:xfrm>
          <a:off x="1066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22376</xdr:rowOff>
    </xdr:from>
    <xdr:to>
      <xdr:col>23</xdr:col>
      <xdr:colOff>184150</xdr:colOff>
      <xdr:row>44</xdr:row>
      <xdr:rowOff>123976</xdr:rowOff>
    </xdr:to>
    <xdr:sp macro="" textlink="">
      <xdr:nvSpPr>
        <xdr:cNvPr id="89" name="楕円 88"/>
        <xdr:cNvSpPr/>
      </xdr:nvSpPr>
      <xdr:spPr>
        <a:xfrm>
          <a:off x="49022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89703</xdr:rowOff>
    </xdr:from>
    <xdr:ext cx="762000" cy="259045"/>
    <xdr:sp macro="" textlink="">
      <xdr:nvSpPr>
        <xdr:cNvPr id="90" name="財政力該当値テキスト"/>
        <xdr:cNvSpPr txBox="1"/>
      </xdr:nvSpPr>
      <xdr:spPr>
        <a:xfrm>
          <a:off x="5041900" y="746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22376</xdr:rowOff>
    </xdr:from>
    <xdr:to>
      <xdr:col>19</xdr:col>
      <xdr:colOff>184150</xdr:colOff>
      <xdr:row>44</xdr:row>
      <xdr:rowOff>123976</xdr:rowOff>
    </xdr:to>
    <xdr:sp macro="" textlink="">
      <xdr:nvSpPr>
        <xdr:cNvPr id="91" name="楕円 90"/>
        <xdr:cNvSpPr/>
      </xdr:nvSpPr>
      <xdr:spPr>
        <a:xfrm>
          <a:off x="4064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108753</xdr:rowOff>
    </xdr:from>
    <xdr:ext cx="736600" cy="259045"/>
    <xdr:sp macro="" textlink="">
      <xdr:nvSpPr>
        <xdr:cNvPr id="92" name="テキスト ボックス 91"/>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22376</xdr:rowOff>
    </xdr:from>
    <xdr:to>
      <xdr:col>15</xdr:col>
      <xdr:colOff>133350</xdr:colOff>
      <xdr:row>44</xdr:row>
      <xdr:rowOff>123976</xdr:rowOff>
    </xdr:to>
    <xdr:sp macro="" textlink="">
      <xdr:nvSpPr>
        <xdr:cNvPr id="93" name="楕円 92"/>
        <xdr:cNvSpPr/>
      </xdr:nvSpPr>
      <xdr:spPr>
        <a:xfrm>
          <a:off x="3175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108753</xdr:rowOff>
    </xdr:from>
    <xdr:ext cx="762000" cy="259045"/>
    <xdr:sp macro="" textlink="">
      <xdr:nvSpPr>
        <xdr:cNvPr id="94" name="テキスト ボックス 93"/>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10885</xdr:rowOff>
    </xdr:from>
    <xdr:to>
      <xdr:col>11</xdr:col>
      <xdr:colOff>82550</xdr:colOff>
      <xdr:row>44</xdr:row>
      <xdr:rowOff>112485</xdr:rowOff>
    </xdr:to>
    <xdr:sp macro="" textlink="">
      <xdr:nvSpPr>
        <xdr:cNvPr id="95" name="楕円 94"/>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96" name="テキスト ボックス 95"/>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97" name="楕円 96"/>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98" name="テキスト ボックス 97"/>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a:t>
          </a:r>
          <a:r>
            <a:rPr kumimoji="1"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本町は地方税等の自主財源に乏しく、更に少子高齢化、過疎化の進行が著しいため、町税収入額が減少している。</a:t>
          </a:r>
          <a:r>
            <a:rPr kumimoji="1"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令和２</a:t>
          </a:r>
          <a:r>
            <a:rPr kumimoji="1"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の比率は０．１ポイント上昇し１０３．４％で、２年続けて１００％を超える水準となっており</a:t>
          </a:r>
          <a:r>
            <a:rPr kumimoji="1"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財政構造の硬直化が進んでいる。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各種行政改革に取り組んでおり、人員削減等での人件費抑制や事務改善により事務費の縮減を行っているが、扶助費においては生活保護等の各種扶助費の減額は難しく、公債費は学校改修等大型事業の実施により、経常経費の支出がなかなか減少しないため、経常収支比率が高い状態が続いてい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153670</xdr:rowOff>
    </xdr:from>
    <xdr:to>
      <xdr:col>23</xdr:col>
      <xdr:colOff>133350</xdr:colOff>
      <xdr:row>66</xdr:row>
      <xdr:rowOff>18204</xdr:rowOff>
    </xdr:to>
    <xdr:cxnSp macro="">
      <xdr:nvCxnSpPr>
        <xdr:cNvPr id="128" name="直線コネクタ 127"/>
        <xdr:cNvCxnSpPr/>
      </xdr:nvCxnSpPr>
      <xdr:spPr>
        <a:xfrm flipV="1">
          <a:off x="4953000" y="9926320"/>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161731</xdr:rowOff>
    </xdr:from>
    <xdr:ext cx="762000" cy="259045"/>
    <xdr:sp macro="" textlink="">
      <xdr:nvSpPr>
        <xdr:cNvPr id="129" name="財政構造の弾力性最小値テキスト"/>
        <xdr:cNvSpPr txBox="1"/>
      </xdr:nvSpPr>
      <xdr:spPr>
        <a:xfrm>
          <a:off x="5041900" y="113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18204</xdr:rowOff>
    </xdr:from>
    <xdr:to>
      <xdr:col>24</xdr:col>
      <xdr:colOff>12700</xdr:colOff>
      <xdr:row>66</xdr:row>
      <xdr:rowOff>18204</xdr:rowOff>
    </xdr:to>
    <xdr:cxnSp macro="">
      <xdr:nvCxnSpPr>
        <xdr:cNvPr id="130" name="直線コネクタ 129"/>
        <xdr:cNvCxnSpPr/>
      </xdr:nvCxnSpPr>
      <xdr:spPr>
        <a:xfrm>
          <a:off x="4864100" y="11333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68597</xdr:rowOff>
    </xdr:from>
    <xdr:ext cx="762000" cy="259045"/>
    <xdr:sp macro="" textlink="">
      <xdr:nvSpPr>
        <xdr:cNvPr id="131" name="財政構造の弾力性最大値テキスト"/>
        <xdr:cNvSpPr txBox="1"/>
      </xdr:nvSpPr>
      <xdr:spPr>
        <a:xfrm>
          <a:off x="5041900" y="966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153670</xdr:rowOff>
    </xdr:from>
    <xdr:to>
      <xdr:col>24</xdr:col>
      <xdr:colOff>12700</xdr:colOff>
      <xdr:row>57</xdr:row>
      <xdr:rowOff>153670</xdr:rowOff>
    </xdr:to>
    <xdr:cxnSp macro="">
      <xdr:nvCxnSpPr>
        <xdr:cNvPr id="132" name="直線コネクタ 131"/>
        <xdr:cNvCxnSpPr/>
      </xdr:nvCxnSpPr>
      <xdr:spPr>
        <a:xfrm>
          <a:off x="4864100" y="992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14181</xdr:rowOff>
    </xdr:from>
    <xdr:to>
      <xdr:col>23</xdr:col>
      <xdr:colOff>133350</xdr:colOff>
      <xdr:row>66</xdr:row>
      <xdr:rowOff>18204</xdr:rowOff>
    </xdr:to>
    <xdr:cxnSp macro="">
      <xdr:nvCxnSpPr>
        <xdr:cNvPr id="133" name="直線コネクタ 132"/>
        <xdr:cNvCxnSpPr/>
      </xdr:nvCxnSpPr>
      <xdr:spPr>
        <a:xfrm>
          <a:off x="4114800" y="11329881"/>
          <a:ext cx="8382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7637</xdr:rowOff>
    </xdr:from>
    <xdr:ext cx="762000" cy="259045"/>
    <xdr:sp macro="" textlink="">
      <xdr:nvSpPr>
        <xdr:cNvPr id="134" name="財政構造の弾力性平均値テキスト"/>
        <xdr:cNvSpPr txBox="1"/>
      </xdr:nvSpPr>
      <xdr:spPr>
        <a:xfrm>
          <a:off x="5041900" y="10637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162560</xdr:rowOff>
    </xdr:from>
    <xdr:to>
      <xdr:col>23</xdr:col>
      <xdr:colOff>184150</xdr:colOff>
      <xdr:row>63</xdr:row>
      <xdr:rowOff>92710</xdr:rowOff>
    </xdr:to>
    <xdr:sp macro="" textlink="">
      <xdr:nvSpPr>
        <xdr:cNvPr id="135" name="フローチャート: 判断 134"/>
        <xdr:cNvSpPr/>
      </xdr:nvSpPr>
      <xdr:spPr>
        <a:xfrm>
          <a:off x="49022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83608</xdr:rowOff>
    </xdr:from>
    <xdr:to>
      <xdr:col>19</xdr:col>
      <xdr:colOff>133350</xdr:colOff>
      <xdr:row>66</xdr:row>
      <xdr:rowOff>14181</xdr:rowOff>
    </xdr:to>
    <xdr:cxnSp macro="">
      <xdr:nvCxnSpPr>
        <xdr:cNvPr id="136" name="直線コネクタ 135"/>
        <xdr:cNvCxnSpPr/>
      </xdr:nvCxnSpPr>
      <xdr:spPr>
        <a:xfrm>
          <a:off x="3225800" y="11056408"/>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146473</xdr:rowOff>
    </xdr:from>
    <xdr:to>
      <xdr:col>19</xdr:col>
      <xdr:colOff>184150</xdr:colOff>
      <xdr:row>63</xdr:row>
      <xdr:rowOff>76623</xdr:rowOff>
    </xdr:to>
    <xdr:sp macro="" textlink="">
      <xdr:nvSpPr>
        <xdr:cNvPr id="137" name="フローチャート: 判断 136"/>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86800</xdr:rowOff>
    </xdr:from>
    <xdr:ext cx="736600" cy="259045"/>
    <xdr:sp macro="" textlink="">
      <xdr:nvSpPr>
        <xdr:cNvPr id="138" name="テキスト ボックス 137"/>
        <xdr:cNvSpPr txBox="1"/>
      </xdr:nvSpPr>
      <xdr:spPr>
        <a:xfrm>
          <a:off x="3733800" y="1054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21802</xdr:rowOff>
    </xdr:from>
    <xdr:to>
      <xdr:col>15</xdr:col>
      <xdr:colOff>82550</xdr:colOff>
      <xdr:row>64</xdr:row>
      <xdr:rowOff>83608</xdr:rowOff>
    </xdr:to>
    <xdr:cxnSp macro="">
      <xdr:nvCxnSpPr>
        <xdr:cNvPr id="139" name="直線コネクタ 138"/>
        <xdr:cNvCxnSpPr/>
      </xdr:nvCxnSpPr>
      <xdr:spPr>
        <a:xfrm>
          <a:off x="2336800" y="10823152"/>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118321</xdr:rowOff>
    </xdr:from>
    <xdr:to>
      <xdr:col>15</xdr:col>
      <xdr:colOff>133350</xdr:colOff>
      <xdr:row>63</xdr:row>
      <xdr:rowOff>48471</xdr:rowOff>
    </xdr:to>
    <xdr:sp macro="" textlink="">
      <xdr:nvSpPr>
        <xdr:cNvPr id="140" name="フローチャート: 判断 139"/>
        <xdr:cNvSpPr/>
      </xdr:nvSpPr>
      <xdr:spPr>
        <a:xfrm>
          <a:off x="3175000" y="1074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58648</xdr:rowOff>
    </xdr:from>
    <xdr:ext cx="762000" cy="259045"/>
    <xdr:sp macro="" textlink="">
      <xdr:nvSpPr>
        <xdr:cNvPr id="141" name="テキスト ボックス 140"/>
        <xdr:cNvSpPr txBox="1"/>
      </xdr:nvSpPr>
      <xdr:spPr>
        <a:xfrm>
          <a:off x="2844800" y="10517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136948</xdr:rowOff>
    </xdr:from>
    <xdr:to>
      <xdr:col>11</xdr:col>
      <xdr:colOff>31750</xdr:colOff>
      <xdr:row>63</xdr:row>
      <xdr:rowOff>21802</xdr:rowOff>
    </xdr:to>
    <xdr:cxnSp macro="">
      <xdr:nvCxnSpPr>
        <xdr:cNvPr id="142" name="直線コネクタ 141"/>
        <xdr:cNvCxnSpPr/>
      </xdr:nvCxnSpPr>
      <xdr:spPr>
        <a:xfrm>
          <a:off x="1447800" y="10766848"/>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49954</xdr:rowOff>
    </xdr:from>
    <xdr:to>
      <xdr:col>11</xdr:col>
      <xdr:colOff>82550</xdr:colOff>
      <xdr:row>62</xdr:row>
      <xdr:rowOff>151554</xdr:rowOff>
    </xdr:to>
    <xdr:sp macro="" textlink="">
      <xdr:nvSpPr>
        <xdr:cNvPr id="143" name="フローチャート: 判断 142"/>
        <xdr:cNvSpPr/>
      </xdr:nvSpPr>
      <xdr:spPr>
        <a:xfrm>
          <a:off x="2286000" y="1067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161731</xdr:rowOff>
    </xdr:from>
    <xdr:ext cx="762000" cy="259045"/>
    <xdr:sp macro="" textlink="">
      <xdr:nvSpPr>
        <xdr:cNvPr id="144" name="テキスト ボックス 143"/>
        <xdr:cNvSpPr txBox="1"/>
      </xdr:nvSpPr>
      <xdr:spPr>
        <a:xfrm>
          <a:off x="1955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149013</xdr:rowOff>
    </xdr:from>
    <xdr:to>
      <xdr:col>7</xdr:col>
      <xdr:colOff>31750</xdr:colOff>
      <xdr:row>62</xdr:row>
      <xdr:rowOff>79163</xdr:rowOff>
    </xdr:to>
    <xdr:sp macro="" textlink="">
      <xdr:nvSpPr>
        <xdr:cNvPr id="145" name="フローチャート: 判断 144"/>
        <xdr:cNvSpPr/>
      </xdr:nvSpPr>
      <xdr:spPr>
        <a:xfrm>
          <a:off x="1397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89340</xdr:rowOff>
    </xdr:from>
    <xdr:ext cx="762000" cy="259045"/>
    <xdr:sp macro="" textlink="">
      <xdr:nvSpPr>
        <xdr:cNvPr id="146" name="テキスト ボックス 145"/>
        <xdr:cNvSpPr txBox="1"/>
      </xdr:nvSpPr>
      <xdr:spPr>
        <a:xfrm>
          <a:off x="1066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138854</xdr:rowOff>
    </xdr:from>
    <xdr:to>
      <xdr:col>23</xdr:col>
      <xdr:colOff>184150</xdr:colOff>
      <xdr:row>66</xdr:row>
      <xdr:rowOff>69004</xdr:rowOff>
    </xdr:to>
    <xdr:sp macro="" textlink="">
      <xdr:nvSpPr>
        <xdr:cNvPr id="152" name="楕円 151"/>
        <xdr:cNvSpPr/>
      </xdr:nvSpPr>
      <xdr:spPr>
        <a:xfrm>
          <a:off x="49022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34731</xdr:rowOff>
    </xdr:from>
    <xdr:ext cx="762000" cy="259045"/>
    <xdr:sp macro="" textlink="">
      <xdr:nvSpPr>
        <xdr:cNvPr id="153" name="財政構造の弾力性該当値テキスト"/>
        <xdr:cNvSpPr txBox="1"/>
      </xdr:nvSpPr>
      <xdr:spPr>
        <a:xfrm>
          <a:off x="5041900" y="1117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134831</xdr:rowOff>
    </xdr:from>
    <xdr:to>
      <xdr:col>19</xdr:col>
      <xdr:colOff>184150</xdr:colOff>
      <xdr:row>66</xdr:row>
      <xdr:rowOff>64981</xdr:rowOff>
    </xdr:to>
    <xdr:sp macro="" textlink="">
      <xdr:nvSpPr>
        <xdr:cNvPr id="154" name="楕円 153"/>
        <xdr:cNvSpPr/>
      </xdr:nvSpPr>
      <xdr:spPr>
        <a:xfrm>
          <a:off x="4064000" y="1127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49758</xdr:rowOff>
    </xdr:from>
    <xdr:ext cx="736600" cy="259045"/>
    <xdr:sp macro="" textlink="">
      <xdr:nvSpPr>
        <xdr:cNvPr id="155" name="テキスト ボックス 154"/>
        <xdr:cNvSpPr txBox="1"/>
      </xdr:nvSpPr>
      <xdr:spPr>
        <a:xfrm>
          <a:off x="3733800" y="11365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32808</xdr:rowOff>
    </xdr:from>
    <xdr:to>
      <xdr:col>15</xdr:col>
      <xdr:colOff>133350</xdr:colOff>
      <xdr:row>64</xdr:row>
      <xdr:rowOff>134408</xdr:rowOff>
    </xdr:to>
    <xdr:sp macro="" textlink="">
      <xdr:nvSpPr>
        <xdr:cNvPr id="156" name="楕円 155"/>
        <xdr:cNvSpPr/>
      </xdr:nvSpPr>
      <xdr:spPr>
        <a:xfrm>
          <a:off x="3175000" y="110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119185</xdr:rowOff>
    </xdr:from>
    <xdr:ext cx="762000" cy="259045"/>
    <xdr:sp macro="" textlink="">
      <xdr:nvSpPr>
        <xdr:cNvPr id="157" name="テキスト ボックス 156"/>
        <xdr:cNvSpPr txBox="1"/>
      </xdr:nvSpPr>
      <xdr:spPr>
        <a:xfrm>
          <a:off x="2844800" y="110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142452</xdr:rowOff>
    </xdr:from>
    <xdr:to>
      <xdr:col>11</xdr:col>
      <xdr:colOff>82550</xdr:colOff>
      <xdr:row>63</xdr:row>
      <xdr:rowOff>72602</xdr:rowOff>
    </xdr:to>
    <xdr:sp macro="" textlink="">
      <xdr:nvSpPr>
        <xdr:cNvPr id="158" name="楕円 157"/>
        <xdr:cNvSpPr/>
      </xdr:nvSpPr>
      <xdr:spPr>
        <a:xfrm>
          <a:off x="2286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57379</xdr:rowOff>
    </xdr:from>
    <xdr:ext cx="762000" cy="259045"/>
    <xdr:sp macro="" textlink="">
      <xdr:nvSpPr>
        <xdr:cNvPr id="159" name="テキスト ボックス 158"/>
        <xdr:cNvSpPr txBox="1"/>
      </xdr:nvSpPr>
      <xdr:spPr>
        <a:xfrm>
          <a:off x="1955800" y="1085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86148</xdr:rowOff>
    </xdr:from>
    <xdr:to>
      <xdr:col>7</xdr:col>
      <xdr:colOff>31750</xdr:colOff>
      <xdr:row>63</xdr:row>
      <xdr:rowOff>16298</xdr:rowOff>
    </xdr:to>
    <xdr:sp macro="" textlink="">
      <xdr:nvSpPr>
        <xdr:cNvPr id="160" name="楕円 159"/>
        <xdr:cNvSpPr/>
      </xdr:nvSpPr>
      <xdr:spPr>
        <a:xfrm>
          <a:off x="1397000" y="1071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1075</xdr:rowOff>
    </xdr:from>
    <xdr:ext cx="762000" cy="259045"/>
    <xdr:sp macro="" textlink="">
      <xdr:nvSpPr>
        <xdr:cNvPr id="161" name="テキスト ボックス 160"/>
        <xdr:cNvSpPr txBox="1"/>
      </xdr:nvSpPr>
      <xdr:spPr>
        <a:xfrm>
          <a:off x="1066800" y="1080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[431,647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人件費、物件費及び維持補修費の合計額の人口 </a:t>
          </a:r>
          <a:r>
            <a:rPr kumimoji="1"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人当たりの金額が類似団体平均を上回っているのは、主に人口減が要因となっている。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公共施設の適正配置や</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民間でも実施可能な部分については指定管理者制度の導入などにより委託を進め、団塊の世代の退職による職員給の減少も併せて、コストの低減を図る。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76315</xdr:rowOff>
    </xdr:from>
    <xdr:to>
      <xdr:col>23</xdr:col>
      <xdr:colOff>133350</xdr:colOff>
      <xdr:row>90</xdr:row>
      <xdr:rowOff>27073</xdr:rowOff>
    </xdr:to>
    <xdr:cxnSp macro="">
      <xdr:nvCxnSpPr>
        <xdr:cNvPr id="191" name="直線コネクタ 190"/>
        <xdr:cNvCxnSpPr/>
      </xdr:nvCxnSpPr>
      <xdr:spPr>
        <a:xfrm flipV="1">
          <a:off x="4953000" y="13963765"/>
          <a:ext cx="0" cy="1493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170600</xdr:rowOff>
    </xdr:from>
    <xdr:ext cx="762000" cy="259045"/>
    <xdr:sp macro="" textlink="">
      <xdr:nvSpPr>
        <xdr:cNvPr id="192" name="人件費・物件費等の状況最小値テキスト"/>
        <xdr:cNvSpPr txBox="1"/>
      </xdr:nvSpPr>
      <xdr:spPr>
        <a:xfrm>
          <a:off x="5041900" y="15429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27073</xdr:rowOff>
    </xdr:from>
    <xdr:to>
      <xdr:col>24</xdr:col>
      <xdr:colOff>12700</xdr:colOff>
      <xdr:row>90</xdr:row>
      <xdr:rowOff>27073</xdr:rowOff>
    </xdr:to>
    <xdr:cxnSp macro="">
      <xdr:nvCxnSpPr>
        <xdr:cNvPr id="193" name="直線コネクタ 192"/>
        <xdr:cNvCxnSpPr/>
      </xdr:nvCxnSpPr>
      <xdr:spPr>
        <a:xfrm>
          <a:off x="4864100" y="15457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162692</xdr:rowOff>
    </xdr:from>
    <xdr:ext cx="762000" cy="259045"/>
    <xdr:sp macro="" textlink="">
      <xdr:nvSpPr>
        <xdr:cNvPr id="194" name="人件費・物件費等の状況最大値テキスト"/>
        <xdr:cNvSpPr txBox="1"/>
      </xdr:nvSpPr>
      <xdr:spPr>
        <a:xfrm>
          <a:off x="5041900" y="1370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140,555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76315</xdr:rowOff>
    </xdr:from>
    <xdr:to>
      <xdr:col>24</xdr:col>
      <xdr:colOff>12700</xdr:colOff>
      <xdr:row>81</xdr:row>
      <xdr:rowOff>76315</xdr:rowOff>
    </xdr:to>
    <xdr:cxnSp macro="">
      <xdr:nvCxnSpPr>
        <xdr:cNvPr id="195" name="直線コネクタ 194"/>
        <xdr:cNvCxnSpPr/>
      </xdr:nvCxnSpPr>
      <xdr:spPr>
        <a:xfrm>
          <a:off x="4864100" y="13963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46841</xdr:rowOff>
    </xdr:from>
    <xdr:to>
      <xdr:col>23</xdr:col>
      <xdr:colOff>133350</xdr:colOff>
      <xdr:row>88</xdr:row>
      <xdr:rowOff>95061</xdr:rowOff>
    </xdr:to>
    <xdr:cxnSp macro="">
      <xdr:nvCxnSpPr>
        <xdr:cNvPr id="196" name="直線コネクタ 195"/>
        <xdr:cNvCxnSpPr/>
      </xdr:nvCxnSpPr>
      <xdr:spPr>
        <a:xfrm flipV="1">
          <a:off x="4114800" y="15134441"/>
          <a:ext cx="838200" cy="48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127691</xdr:rowOff>
    </xdr:from>
    <xdr:ext cx="762000" cy="259045"/>
    <xdr:sp macro="" textlink="">
      <xdr:nvSpPr>
        <xdr:cNvPr id="197" name="人件費・物件費等の状況平均値テキスト"/>
        <xdr:cNvSpPr txBox="1"/>
      </xdr:nvSpPr>
      <xdr:spPr>
        <a:xfrm>
          <a:off x="5041900" y="141865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111164</xdr:rowOff>
    </xdr:from>
    <xdr:to>
      <xdr:col>23</xdr:col>
      <xdr:colOff>184150</xdr:colOff>
      <xdr:row>84</xdr:row>
      <xdr:rowOff>41314</xdr:rowOff>
    </xdr:to>
    <xdr:sp macro="" textlink="">
      <xdr:nvSpPr>
        <xdr:cNvPr id="198" name="フローチャート: 判断 197"/>
        <xdr:cNvSpPr/>
      </xdr:nvSpPr>
      <xdr:spPr>
        <a:xfrm>
          <a:off x="4902200" y="1434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88</xdr:row>
      <xdr:rowOff>32229</xdr:rowOff>
    </xdr:from>
    <xdr:to>
      <xdr:col>19</xdr:col>
      <xdr:colOff>133350</xdr:colOff>
      <xdr:row>88</xdr:row>
      <xdr:rowOff>95061</xdr:rowOff>
    </xdr:to>
    <xdr:cxnSp macro="">
      <xdr:nvCxnSpPr>
        <xdr:cNvPr id="199" name="直線コネクタ 198"/>
        <xdr:cNvCxnSpPr/>
      </xdr:nvCxnSpPr>
      <xdr:spPr>
        <a:xfrm>
          <a:off x="3225800" y="15119829"/>
          <a:ext cx="889000" cy="62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81248</xdr:rowOff>
    </xdr:from>
    <xdr:to>
      <xdr:col>19</xdr:col>
      <xdr:colOff>184150</xdr:colOff>
      <xdr:row>84</xdr:row>
      <xdr:rowOff>11398</xdr:rowOff>
    </xdr:to>
    <xdr:sp macro="" textlink="">
      <xdr:nvSpPr>
        <xdr:cNvPr id="200" name="フローチャート: 判断 199"/>
        <xdr:cNvSpPr/>
      </xdr:nvSpPr>
      <xdr:spPr>
        <a:xfrm>
          <a:off x="4064000" y="1431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21575</xdr:rowOff>
    </xdr:from>
    <xdr:ext cx="736600" cy="259045"/>
    <xdr:sp macro="" textlink="">
      <xdr:nvSpPr>
        <xdr:cNvPr id="201" name="テキスト ボックス 200"/>
        <xdr:cNvSpPr txBox="1"/>
      </xdr:nvSpPr>
      <xdr:spPr>
        <a:xfrm>
          <a:off x="3733800" y="14080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87</xdr:row>
      <xdr:rowOff>18889</xdr:rowOff>
    </xdr:from>
    <xdr:to>
      <xdr:col>15</xdr:col>
      <xdr:colOff>82550</xdr:colOff>
      <xdr:row>88</xdr:row>
      <xdr:rowOff>32229</xdr:rowOff>
    </xdr:to>
    <xdr:cxnSp macro="">
      <xdr:nvCxnSpPr>
        <xdr:cNvPr id="202" name="直線コネクタ 201"/>
        <xdr:cNvCxnSpPr/>
      </xdr:nvCxnSpPr>
      <xdr:spPr>
        <a:xfrm>
          <a:off x="2336800" y="14935039"/>
          <a:ext cx="889000" cy="18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82575</xdr:rowOff>
    </xdr:from>
    <xdr:to>
      <xdr:col>15</xdr:col>
      <xdr:colOff>133350</xdr:colOff>
      <xdr:row>84</xdr:row>
      <xdr:rowOff>12725</xdr:rowOff>
    </xdr:to>
    <xdr:sp macro="" textlink="">
      <xdr:nvSpPr>
        <xdr:cNvPr id="203" name="フローチャート: 判断 202"/>
        <xdr:cNvSpPr/>
      </xdr:nvSpPr>
      <xdr:spPr>
        <a:xfrm>
          <a:off x="3175000" y="1431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22902</xdr:rowOff>
    </xdr:from>
    <xdr:ext cx="762000" cy="259045"/>
    <xdr:sp macro="" textlink="">
      <xdr:nvSpPr>
        <xdr:cNvPr id="204" name="テキスト ボックス 203"/>
        <xdr:cNvSpPr txBox="1"/>
      </xdr:nvSpPr>
      <xdr:spPr>
        <a:xfrm>
          <a:off x="2844800" y="1408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86</xdr:row>
      <xdr:rowOff>61058</xdr:rowOff>
    </xdr:from>
    <xdr:to>
      <xdr:col>11</xdr:col>
      <xdr:colOff>31750</xdr:colOff>
      <xdr:row>87</xdr:row>
      <xdr:rowOff>18889</xdr:rowOff>
    </xdr:to>
    <xdr:cxnSp macro="">
      <xdr:nvCxnSpPr>
        <xdr:cNvPr id="205" name="直線コネクタ 204"/>
        <xdr:cNvCxnSpPr/>
      </xdr:nvCxnSpPr>
      <xdr:spPr>
        <a:xfrm>
          <a:off x="1447800" y="14805758"/>
          <a:ext cx="889000" cy="12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52471</xdr:rowOff>
    </xdr:from>
    <xdr:to>
      <xdr:col>11</xdr:col>
      <xdr:colOff>82550</xdr:colOff>
      <xdr:row>83</xdr:row>
      <xdr:rowOff>154071</xdr:rowOff>
    </xdr:to>
    <xdr:sp macro="" textlink="">
      <xdr:nvSpPr>
        <xdr:cNvPr id="206" name="フローチャート: 判断 205"/>
        <xdr:cNvSpPr/>
      </xdr:nvSpPr>
      <xdr:spPr>
        <a:xfrm>
          <a:off x="2286000" y="1428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164248</xdr:rowOff>
    </xdr:from>
    <xdr:ext cx="762000" cy="259045"/>
    <xdr:sp macro="" textlink="">
      <xdr:nvSpPr>
        <xdr:cNvPr id="207" name="テキスト ボックス 206"/>
        <xdr:cNvSpPr txBox="1"/>
      </xdr:nvSpPr>
      <xdr:spPr>
        <a:xfrm>
          <a:off x="1955800" y="14051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169875</xdr:rowOff>
    </xdr:from>
    <xdr:to>
      <xdr:col>7</xdr:col>
      <xdr:colOff>31750</xdr:colOff>
      <xdr:row>83</xdr:row>
      <xdr:rowOff>100025</xdr:rowOff>
    </xdr:to>
    <xdr:sp macro="" textlink="">
      <xdr:nvSpPr>
        <xdr:cNvPr id="208" name="フローチャート: 判断 207"/>
        <xdr:cNvSpPr/>
      </xdr:nvSpPr>
      <xdr:spPr>
        <a:xfrm>
          <a:off x="13970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110202</xdr:rowOff>
    </xdr:from>
    <xdr:ext cx="762000" cy="259045"/>
    <xdr:sp macro="" textlink="">
      <xdr:nvSpPr>
        <xdr:cNvPr id="209" name="テキスト ボックス 208"/>
        <xdr:cNvSpPr txBox="1"/>
      </xdr:nvSpPr>
      <xdr:spPr>
        <a:xfrm>
          <a:off x="1066800" y="1399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87</xdr:row>
      <xdr:rowOff>167491</xdr:rowOff>
    </xdr:from>
    <xdr:to>
      <xdr:col>23</xdr:col>
      <xdr:colOff>184150</xdr:colOff>
      <xdr:row>88</xdr:row>
      <xdr:rowOff>97641</xdr:rowOff>
    </xdr:to>
    <xdr:sp macro="" textlink="">
      <xdr:nvSpPr>
        <xdr:cNvPr id="215" name="楕円 214"/>
        <xdr:cNvSpPr/>
      </xdr:nvSpPr>
      <xdr:spPr>
        <a:xfrm>
          <a:off x="4902200" y="1508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87</xdr:row>
      <xdr:rowOff>139568</xdr:rowOff>
    </xdr:from>
    <xdr:ext cx="762000" cy="259045"/>
    <xdr:sp macro="" textlink="">
      <xdr:nvSpPr>
        <xdr:cNvPr id="216" name="人件費・物件費等の状況該当値テキスト"/>
        <xdr:cNvSpPr txBox="1"/>
      </xdr:nvSpPr>
      <xdr:spPr>
        <a:xfrm>
          <a:off x="5041900" y="15055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431,647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88</xdr:row>
      <xdr:rowOff>44261</xdr:rowOff>
    </xdr:from>
    <xdr:to>
      <xdr:col>19</xdr:col>
      <xdr:colOff>184150</xdr:colOff>
      <xdr:row>88</xdr:row>
      <xdr:rowOff>145861</xdr:rowOff>
    </xdr:to>
    <xdr:sp macro="" textlink="">
      <xdr:nvSpPr>
        <xdr:cNvPr id="217" name="楕円 216"/>
        <xdr:cNvSpPr/>
      </xdr:nvSpPr>
      <xdr:spPr>
        <a:xfrm>
          <a:off x="4064000" y="15131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88</xdr:row>
      <xdr:rowOff>130638</xdr:rowOff>
    </xdr:from>
    <xdr:ext cx="736600" cy="259045"/>
    <xdr:sp macro="" textlink="">
      <xdr:nvSpPr>
        <xdr:cNvPr id="218" name="テキスト ボックス 217"/>
        <xdr:cNvSpPr txBox="1"/>
      </xdr:nvSpPr>
      <xdr:spPr>
        <a:xfrm>
          <a:off x="3733800" y="15218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87</xdr:row>
      <xdr:rowOff>152879</xdr:rowOff>
    </xdr:from>
    <xdr:to>
      <xdr:col>15</xdr:col>
      <xdr:colOff>133350</xdr:colOff>
      <xdr:row>88</xdr:row>
      <xdr:rowOff>83029</xdr:rowOff>
    </xdr:to>
    <xdr:sp macro="" textlink="">
      <xdr:nvSpPr>
        <xdr:cNvPr id="219" name="楕円 218"/>
        <xdr:cNvSpPr/>
      </xdr:nvSpPr>
      <xdr:spPr>
        <a:xfrm>
          <a:off x="3175000" y="15069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88</xdr:row>
      <xdr:rowOff>67806</xdr:rowOff>
    </xdr:from>
    <xdr:ext cx="762000" cy="259045"/>
    <xdr:sp macro="" textlink="">
      <xdr:nvSpPr>
        <xdr:cNvPr id="220" name="テキスト ボックス 219"/>
        <xdr:cNvSpPr txBox="1"/>
      </xdr:nvSpPr>
      <xdr:spPr>
        <a:xfrm>
          <a:off x="2844800" y="15155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86</xdr:row>
      <xdr:rowOff>139539</xdr:rowOff>
    </xdr:from>
    <xdr:to>
      <xdr:col>11</xdr:col>
      <xdr:colOff>82550</xdr:colOff>
      <xdr:row>87</xdr:row>
      <xdr:rowOff>69689</xdr:rowOff>
    </xdr:to>
    <xdr:sp macro="" textlink="">
      <xdr:nvSpPr>
        <xdr:cNvPr id="221" name="楕円 220"/>
        <xdr:cNvSpPr/>
      </xdr:nvSpPr>
      <xdr:spPr>
        <a:xfrm>
          <a:off x="2286000" y="1488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87</xdr:row>
      <xdr:rowOff>54466</xdr:rowOff>
    </xdr:from>
    <xdr:ext cx="762000" cy="259045"/>
    <xdr:sp macro="" textlink="">
      <xdr:nvSpPr>
        <xdr:cNvPr id="222" name="テキスト ボックス 221"/>
        <xdr:cNvSpPr txBox="1"/>
      </xdr:nvSpPr>
      <xdr:spPr>
        <a:xfrm>
          <a:off x="1955800" y="14970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86</xdr:row>
      <xdr:rowOff>10258</xdr:rowOff>
    </xdr:from>
    <xdr:to>
      <xdr:col>7</xdr:col>
      <xdr:colOff>31750</xdr:colOff>
      <xdr:row>86</xdr:row>
      <xdr:rowOff>111858</xdr:rowOff>
    </xdr:to>
    <xdr:sp macro="" textlink="">
      <xdr:nvSpPr>
        <xdr:cNvPr id="223" name="楕円 222"/>
        <xdr:cNvSpPr/>
      </xdr:nvSpPr>
      <xdr:spPr>
        <a:xfrm>
          <a:off x="1397000" y="1475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86</xdr:row>
      <xdr:rowOff>96635</xdr:rowOff>
    </xdr:from>
    <xdr:ext cx="762000" cy="259045"/>
    <xdr:sp macro="" textlink="">
      <xdr:nvSpPr>
        <xdr:cNvPr id="224" name="テキスト ボックス 223"/>
        <xdr:cNvSpPr txBox="1"/>
      </xdr:nvSpPr>
      <xdr:spPr>
        <a:xfrm>
          <a:off x="1066800" y="1484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平成２３年度から平成２７年度まで実施の第２次安芸太田町定員適正化計画により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類似団体内平均値水準</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に近づく状況</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となったが、</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令和元年度</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は平均値より２．</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ポイント高くなっている。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第３次安芸太田町定員適正化計画</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次期計画策定等</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を通じ、引き続き縮減に努める。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0" name="直線コネクタ 239"/>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1" name="テキスト ボックス 240"/>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2" name="直線コネクタ 241"/>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3" name="テキスト ボックス 242"/>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4" name="直線コネクタ 243"/>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5" name="テキスト ボックス 244"/>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6" name="直線コネクタ 245"/>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7" name="テキスト ボックス 246"/>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8" name="直線コネクタ 247"/>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9" name="テキスト ボックス 248"/>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0" name="直線コネクタ 249"/>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1" name="テキスト ボックス 250"/>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51102</xdr:rowOff>
    </xdr:from>
    <xdr:to>
      <xdr:col>81</xdr:col>
      <xdr:colOff>44450</xdr:colOff>
      <xdr:row>89</xdr:row>
      <xdr:rowOff>35379</xdr:rowOff>
    </xdr:to>
    <xdr:cxnSp macro="">
      <xdr:nvCxnSpPr>
        <xdr:cNvPr id="255" name="直線コネクタ 254"/>
        <xdr:cNvCxnSpPr/>
      </xdr:nvCxnSpPr>
      <xdr:spPr>
        <a:xfrm flipV="1">
          <a:off x="17018000" y="13938552"/>
          <a:ext cx="0" cy="13558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7456</xdr:rowOff>
    </xdr:from>
    <xdr:ext cx="762000" cy="259045"/>
    <xdr:sp macro="" textlink="">
      <xdr:nvSpPr>
        <xdr:cNvPr id="256" name="給与水準   （国との比較）最小値テキスト"/>
        <xdr:cNvSpPr txBox="1"/>
      </xdr:nvSpPr>
      <xdr:spPr>
        <a:xfrm>
          <a:off x="17106900" y="15266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35379</xdr:rowOff>
    </xdr:from>
    <xdr:to>
      <xdr:col>81</xdr:col>
      <xdr:colOff>133350</xdr:colOff>
      <xdr:row>89</xdr:row>
      <xdr:rowOff>35379</xdr:rowOff>
    </xdr:to>
    <xdr:cxnSp macro="">
      <xdr:nvCxnSpPr>
        <xdr:cNvPr id="257" name="直線コネクタ 256"/>
        <xdr:cNvCxnSpPr/>
      </xdr:nvCxnSpPr>
      <xdr:spPr>
        <a:xfrm>
          <a:off x="16929100" y="1529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137479</xdr:rowOff>
    </xdr:from>
    <xdr:ext cx="762000" cy="259045"/>
    <xdr:sp macro="" textlink="">
      <xdr:nvSpPr>
        <xdr:cNvPr id="258" name="給与水準   （国との比較）最大値テキスト"/>
        <xdr:cNvSpPr txBox="1"/>
      </xdr:nvSpPr>
      <xdr:spPr>
        <a:xfrm>
          <a:off x="17106900" y="1368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51102</xdr:rowOff>
    </xdr:from>
    <xdr:to>
      <xdr:col>81</xdr:col>
      <xdr:colOff>133350</xdr:colOff>
      <xdr:row>81</xdr:row>
      <xdr:rowOff>51102</xdr:rowOff>
    </xdr:to>
    <xdr:cxnSp macro="">
      <xdr:nvCxnSpPr>
        <xdr:cNvPr id="259" name="直線コネクタ 258"/>
        <xdr:cNvCxnSpPr/>
      </xdr:nvCxnSpPr>
      <xdr:spPr>
        <a:xfrm>
          <a:off x="16929100" y="139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10584</xdr:rowOff>
    </xdr:from>
    <xdr:to>
      <xdr:col>81</xdr:col>
      <xdr:colOff>44450</xdr:colOff>
      <xdr:row>87</xdr:row>
      <xdr:rowOff>33564</xdr:rowOff>
    </xdr:to>
    <xdr:cxnSp macro="">
      <xdr:nvCxnSpPr>
        <xdr:cNvPr id="260" name="直線コネクタ 259"/>
        <xdr:cNvCxnSpPr/>
      </xdr:nvCxnSpPr>
      <xdr:spPr>
        <a:xfrm flipV="1">
          <a:off x="16179800" y="14926734"/>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77911</xdr:rowOff>
    </xdr:from>
    <xdr:ext cx="762000" cy="259045"/>
    <xdr:sp macro="" textlink="">
      <xdr:nvSpPr>
        <xdr:cNvPr id="261" name="給与水準   （国との比較）平均値テキスト"/>
        <xdr:cNvSpPr txBox="1"/>
      </xdr:nvSpPr>
      <xdr:spPr>
        <a:xfrm>
          <a:off x="17106900" y="144797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61384</xdr:rowOff>
    </xdr:from>
    <xdr:to>
      <xdr:col>81</xdr:col>
      <xdr:colOff>95250</xdr:colOff>
      <xdr:row>85</xdr:row>
      <xdr:rowOff>162984</xdr:rowOff>
    </xdr:to>
    <xdr:sp macro="" textlink="">
      <xdr:nvSpPr>
        <xdr:cNvPr id="262" name="フローチャート: 判断 261"/>
        <xdr:cNvSpPr/>
      </xdr:nvSpPr>
      <xdr:spPr>
        <a:xfrm>
          <a:off x="169672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170543</xdr:rowOff>
    </xdr:from>
    <xdr:to>
      <xdr:col>77</xdr:col>
      <xdr:colOff>44450</xdr:colOff>
      <xdr:row>87</xdr:row>
      <xdr:rowOff>33564</xdr:rowOff>
    </xdr:to>
    <xdr:cxnSp macro="">
      <xdr:nvCxnSpPr>
        <xdr:cNvPr id="263" name="直線コネクタ 262"/>
        <xdr:cNvCxnSpPr/>
      </xdr:nvCxnSpPr>
      <xdr:spPr>
        <a:xfrm>
          <a:off x="15290800" y="1491524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26912</xdr:rowOff>
    </xdr:from>
    <xdr:to>
      <xdr:col>77</xdr:col>
      <xdr:colOff>95250</xdr:colOff>
      <xdr:row>85</xdr:row>
      <xdr:rowOff>128512</xdr:rowOff>
    </xdr:to>
    <xdr:sp macro="" textlink="">
      <xdr:nvSpPr>
        <xdr:cNvPr id="264" name="フローチャート: 判断 263"/>
        <xdr:cNvSpPr/>
      </xdr:nvSpPr>
      <xdr:spPr>
        <a:xfrm>
          <a:off x="161290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138689</xdr:rowOff>
    </xdr:from>
    <xdr:ext cx="736600" cy="259045"/>
    <xdr:sp macro="" textlink="">
      <xdr:nvSpPr>
        <xdr:cNvPr id="265" name="テキスト ボックス 264"/>
        <xdr:cNvSpPr txBox="1"/>
      </xdr:nvSpPr>
      <xdr:spPr>
        <a:xfrm>
          <a:off x="15798800" y="14369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78618</xdr:rowOff>
    </xdr:from>
    <xdr:to>
      <xdr:col>72</xdr:col>
      <xdr:colOff>203200</xdr:colOff>
      <xdr:row>86</xdr:row>
      <xdr:rowOff>170543</xdr:rowOff>
    </xdr:to>
    <xdr:cxnSp macro="">
      <xdr:nvCxnSpPr>
        <xdr:cNvPr id="266" name="直線コネクタ 265"/>
        <xdr:cNvCxnSpPr/>
      </xdr:nvCxnSpPr>
      <xdr:spPr>
        <a:xfrm>
          <a:off x="14401800" y="14823318"/>
          <a:ext cx="889000" cy="9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26912</xdr:rowOff>
    </xdr:from>
    <xdr:to>
      <xdr:col>73</xdr:col>
      <xdr:colOff>44450</xdr:colOff>
      <xdr:row>85</xdr:row>
      <xdr:rowOff>128512</xdr:rowOff>
    </xdr:to>
    <xdr:sp macro="" textlink="">
      <xdr:nvSpPr>
        <xdr:cNvPr id="267" name="フローチャート: 判断 266"/>
        <xdr:cNvSpPr/>
      </xdr:nvSpPr>
      <xdr:spPr>
        <a:xfrm>
          <a:off x="152400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138689</xdr:rowOff>
    </xdr:from>
    <xdr:ext cx="762000" cy="259045"/>
    <xdr:sp macro="" textlink="">
      <xdr:nvSpPr>
        <xdr:cNvPr id="268" name="テキスト ボックス 267"/>
        <xdr:cNvSpPr txBox="1"/>
      </xdr:nvSpPr>
      <xdr:spPr>
        <a:xfrm>
          <a:off x="14909800" y="1436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78618</xdr:rowOff>
    </xdr:from>
    <xdr:to>
      <xdr:col>68</xdr:col>
      <xdr:colOff>152400</xdr:colOff>
      <xdr:row>86</xdr:row>
      <xdr:rowOff>78618</xdr:rowOff>
    </xdr:to>
    <xdr:cxnSp macro="">
      <xdr:nvCxnSpPr>
        <xdr:cNvPr id="269" name="直線コネクタ 268"/>
        <xdr:cNvCxnSpPr/>
      </xdr:nvCxnSpPr>
      <xdr:spPr>
        <a:xfrm>
          <a:off x="13512800" y="148233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26912</xdr:rowOff>
    </xdr:from>
    <xdr:to>
      <xdr:col>68</xdr:col>
      <xdr:colOff>203200</xdr:colOff>
      <xdr:row>85</xdr:row>
      <xdr:rowOff>128512</xdr:rowOff>
    </xdr:to>
    <xdr:sp macro="" textlink="">
      <xdr:nvSpPr>
        <xdr:cNvPr id="270" name="フローチャート: 判断 269"/>
        <xdr:cNvSpPr/>
      </xdr:nvSpPr>
      <xdr:spPr>
        <a:xfrm>
          <a:off x="143510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138689</xdr:rowOff>
    </xdr:from>
    <xdr:ext cx="762000" cy="259045"/>
    <xdr:sp macro="" textlink="">
      <xdr:nvSpPr>
        <xdr:cNvPr id="271" name="テキスト ボックス 270"/>
        <xdr:cNvSpPr txBox="1"/>
      </xdr:nvSpPr>
      <xdr:spPr>
        <a:xfrm>
          <a:off x="14020800" y="1436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38402</xdr:rowOff>
    </xdr:from>
    <xdr:to>
      <xdr:col>64</xdr:col>
      <xdr:colOff>152400</xdr:colOff>
      <xdr:row>85</xdr:row>
      <xdr:rowOff>140002</xdr:rowOff>
    </xdr:to>
    <xdr:sp macro="" textlink="">
      <xdr:nvSpPr>
        <xdr:cNvPr id="272" name="フローチャート: 判断 271"/>
        <xdr:cNvSpPr/>
      </xdr:nvSpPr>
      <xdr:spPr>
        <a:xfrm>
          <a:off x="13462000" y="1461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150179</xdr:rowOff>
    </xdr:from>
    <xdr:ext cx="762000" cy="259045"/>
    <xdr:sp macro="" textlink="">
      <xdr:nvSpPr>
        <xdr:cNvPr id="273" name="テキスト ボックス 272"/>
        <xdr:cNvSpPr txBox="1"/>
      </xdr:nvSpPr>
      <xdr:spPr>
        <a:xfrm>
          <a:off x="13131800" y="14380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131234</xdr:rowOff>
    </xdr:from>
    <xdr:to>
      <xdr:col>81</xdr:col>
      <xdr:colOff>95250</xdr:colOff>
      <xdr:row>87</xdr:row>
      <xdr:rowOff>61384</xdr:rowOff>
    </xdr:to>
    <xdr:sp macro="" textlink="">
      <xdr:nvSpPr>
        <xdr:cNvPr id="279" name="楕円 278"/>
        <xdr:cNvSpPr/>
      </xdr:nvSpPr>
      <xdr:spPr>
        <a:xfrm>
          <a:off x="169672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103311</xdr:rowOff>
    </xdr:from>
    <xdr:ext cx="762000" cy="259045"/>
    <xdr:sp macro="" textlink="">
      <xdr:nvSpPr>
        <xdr:cNvPr id="280" name="給与水準   （国との比較）該当値テキスト"/>
        <xdr:cNvSpPr txBox="1"/>
      </xdr:nvSpPr>
      <xdr:spPr>
        <a:xfrm>
          <a:off x="17106900" y="1484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154214</xdr:rowOff>
    </xdr:from>
    <xdr:to>
      <xdr:col>77</xdr:col>
      <xdr:colOff>95250</xdr:colOff>
      <xdr:row>87</xdr:row>
      <xdr:rowOff>84364</xdr:rowOff>
    </xdr:to>
    <xdr:sp macro="" textlink="">
      <xdr:nvSpPr>
        <xdr:cNvPr id="281" name="楕円 280"/>
        <xdr:cNvSpPr/>
      </xdr:nvSpPr>
      <xdr:spPr>
        <a:xfrm>
          <a:off x="16129000" y="1489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69141</xdr:rowOff>
    </xdr:from>
    <xdr:ext cx="736600" cy="259045"/>
    <xdr:sp macro="" textlink="">
      <xdr:nvSpPr>
        <xdr:cNvPr id="282" name="テキスト ボックス 281"/>
        <xdr:cNvSpPr txBox="1"/>
      </xdr:nvSpPr>
      <xdr:spPr>
        <a:xfrm>
          <a:off x="15798800" y="14985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119743</xdr:rowOff>
    </xdr:from>
    <xdr:to>
      <xdr:col>73</xdr:col>
      <xdr:colOff>44450</xdr:colOff>
      <xdr:row>87</xdr:row>
      <xdr:rowOff>49893</xdr:rowOff>
    </xdr:to>
    <xdr:sp macro="" textlink="">
      <xdr:nvSpPr>
        <xdr:cNvPr id="283" name="楕円 282"/>
        <xdr:cNvSpPr/>
      </xdr:nvSpPr>
      <xdr:spPr>
        <a:xfrm>
          <a:off x="15240000" y="1486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34670</xdr:rowOff>
    </xdr:from>
    <xdr:ext cx="762000" cy="259045"/>
    <xdr:sp macro="" textlink="">
      <xdr:nvSpPr>
        <xdr:cNvPr id="284" name="テキスト ボックス 283"/>
        <xdr:cNvSpPr txBox="1"/>
      </xdr:nvSpPr>
      <xdr:spPr>
        <a:xfrm>
          <a:off x="14909800" y="1495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27818</xdr:rowOff>
    </xdr:from>
    <xdr:to>
      <xdr:col>68</xdr:col>
      <xdr:colOff>203200</xdr:colOff>
      <xdr:row>86</xdr:row>
      <xdr:rowOff>129418</xdr:rowOff>
    </xdr:to>
    <xdr:sp macro="" textlink="">
      <xdr:nvSpPr>
        <xdr:cNvPr id="285" name="楕円 284"/>
        <xdr:cNvSpPr/>
      </xdr:nvSpPr>
      <xdr:spPr>
        <a:xfrm>
          <a:off x="14351000" y="1477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114195</xdr:rowOff>
    </xdr:from>
    <xdr:ext cx="762000" cy="259045"/>
    <xdr:sp macro="" textlink="">
      <xdr:nvSpPr>
        <xdr:cNvPr id="286" name="テキスト ボックス 285"/>
        <xdr:cNvSpPr txBox="1"/>
      </xdr:nvSpPr>
      <xdr:spPr>
        <a:xfrm>
          <a:off x="14020800" y="14858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27818</xdr:rowOff>
    </xdr:from>
    <xdr:to>
      <xdr:col>64</xdr:col>
      <xdr:colOff>152400</xdr:colOff>
      <xdr:row>86</xdr:row>
      <xdr:rowOff>129418</xdr:rowOff>
    </xdr:to>
    <xdr:sp macro="" textlink="">
      <xdr:nvSpPr>
        <xdr:cNvPr id="287" name="楕円 286"/>
        <xdr:cNvSpPr/>
      </xdr:nvSpPr>
      <xdr:spPr>
        <a:xfrm>
          <a:off x="13462000" y="1477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114195</xdr:rowOff>
    </xdr:from>
    <xdr:ext cx="762000" cy="259045"/>
    <xdr:sp macro="" textlink="">
      <xdr:nvSpPr>
        <xdr:cNvPr id="288" name="テキスト ボックス 287"/>
        <xdr:cNvSpPr txBox="1"/>
      </xdr:nvSpPr>
      <xdr:spPr>
        <a:xfrm>
          <a:off x="13131800" y="14858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0" name="テキスト ボックス 289"/>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1" name="テキスト ボックス 290"/>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[22.94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本町は面積が広く集落が広域に散在しているという地理的な条件、過疎高齢化、及び町村合併等の理由から元々職員数が多いが、第３次安芸太田町定員適正化計画</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の次期計画策定</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等を通じ、</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適正配置を行う中で</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縮減に努める予定である。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5" name="直線コネクタ 30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6" name="テキスト ボックス 30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7" name="直線コネクタ 30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8" name="テキスト ボックス 30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1" name="直線コネクタ 31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2" name="テキスト ボックス 31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3" name="直線コネクタ 31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4" name="テキスト ボックス 31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142156</xdr:rowOff>
    </xdr:from>
    <xdr:to>
      <xdr:col>81</xdr:col>
      <xdr:colOff>44450</xdr:colOff>
      <xdr:row>67</xdr:row>
      <xdr:rowOff>22902</xdr:rowOff>
    </xdr:to>
    <xdr:cxnSp macro="">
      <xdr:nvCxnSpPr>
        <xdr:cNvPr id="318" name="直線コネクタ 317"/>
        <xdr:cNvCxnSpPr/>
      </xdr:nvCxnSpPr>
      <xdr:spPr>
        <a:xfrm flipV="1">
          <a:off x="17018000" y="10257706"/>
          <a:ext cx="0" cy="12523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166429</xdr:rowOff>
    </xdr:from>
    <xdr:ext cx="762000" cy="259045"/>
    <xdr:sp macro="" textlink="">
      <xdr:nvSpPr>
        <xdr:cNvPr id="319" name="定員管理の状況最小値テキスト"/>
        <xdr:cNvSpPr txBox="1"/>
      </xdr:nvSpPr>
      <xdr:spPr>
        <a:xfrm>
          <a:off x="17106900" y="1148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22902</xdr:rowOff>
    </xdr:from>
    <xdr:to>
      <xdr:col>81</xdr:col>
      <xdr:colOff>133350</xdr:colOff>
      <xdr:row>67</xdr:row>
      <xdr:rowOff>22902</xdr:rowOff>
    </xdr:to>
    <xdr:cxnSp macro="">
      <xdr:nvCxnSpPr>
        <xdr:cNvPr id="320" name="直線コネクタ 319"/>
        <xdr:cNvCxnSpPr/>
      </xdr:nvCxnSpPr>
      <xdr:spPr>
        <a:xfrm>
          <a:off x="16929100" y="1151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57083</xdr:rowOff>
    </xdr:from>
    <xdr:ext cx="762000" cy="259045"/>
    <xdr:sp macro="" textlink="">
      <xdr:nvSpPr>
        <xdr:cNvPr id="321" name="定員管理の状況最大値テキスト"/>
        <xdr:cNvSpPr txBox="1"/>
      </xdr:nvSpPr>
      <xdr:spPr>
        <a:xfrm>
          <a:off x="17106900" y="10001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142156</xdr:rowOff>
    </xdr:from>
    <xdr:to>
      <xdr:col>81</xdr:col>
      <xdr:colOff>133350</xdr:colOff>
      <xdr:row>59</xdr:row>
      <xdr:rowOff>142156</xdr:rowOff>
    </xdr:to>
    <xdr:cxnSp macro="">
      <xdr:nvCxnSpPr>
        <xdr:cNvPr id="322" name="直線コネクタ 321"/>
        <xdr:cNvCxnSpPr/>
      </xdr:nvCxnSpPr>
      <xdr:spPr>
        <a:xfrm>
          <a:off x="16929100" y="10257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66</xdr:row>
      <xdr:rowOff>117941</xdr:rowOff>
    </xdr:from>
    <xdr:to>
      <xdr:col>81</xdr:col>
      <xdr:colOff>44450</xdr:colOff>
      <xdr:row>66</xdr:row>
      <xdr:rowOff>144483</xdr:rowOff>
    </xdr:to>
    <xdr:cxnSp macro="">
      <xdr:nvCxnSpPr>
        <xdr:cNvPr id="323" name="直線コネクタ 322"/>
        <xdr:cNvCxnSpPr/>
      </xdr:nvCxnSpPr>
      <xdr:spPr>
        <a:xfrm flipV="1">
          <a:off x="16179800" y="11433641"/>
          <a:ext cx="838200" cy="26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33503</xdr:rowOff>
    </xdr:from>
    <xdr:ext cx="762000" cy="259045"/>
    <xdr:sp macro="" textlink="">
      <xdr:nvSpPr>
        <xdr:cNvPr id="324" name="定員管理の状況平均値テキスト"/>
        <xdr:cNvSpPr txBox="1"/>
      </xdr:nvSpPr>
      <xdr:spPr>
        <a:xfrm>
          <a:off x="17106900" y="104919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16976</xdr:rowOff>
    </xdr:from>
    <xdr:to>
      <xdr:col>81</xdr:col>
      <xdr:colOff>95250</xdr:colOff>
      <xdr:row>62</xdr:row>
      <xdr:rowOff>118576</xdr:rowOff>
    </xdr:to>
    <xdr:sp macro="" textlink="">
      <xdr:nvSpPr>
        <xdr:cNvPr id="325" name="フローチャート: 判断 324"/>
        <xdr:cNvSpPr/>
      </xdr:nvSpPr>
      <xdr:spPr>
        <a:xfrm>
          <a:off x="16967200" y="1064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66</xdr:row>
      <xdr:rowOff>144483</xdr:rowOff>
    </xdr:from>
    <xdr:to>
      <xdr:col>77</xdr:col>
      <xdr:colOff>44450</xdr:colOff>
      <xdr:row>66</xdr:row>
      <xdr:rowOff>162179</xdr:rowOff>
    </xdr:to>
    <xdr:cxnSp macro="">
      <xdr:nvCxnSpPr>
        <xdr:cNvPr id="326" name="直線コネクタ 325"/>
        <xdr:cNvCxnSpPr/>
      </xdr:nvCxnSpPr>
      <xdr:spPr>
        <a:xfrm flipV="1">
          <a:off x="15290800" y="11460183"/>
          <a:ext cx="889000" cy="17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14563</xdr:rowOff>
    </xdr:from>
    <xdr:to>
      <xdr:col>77</xdr:col>
      <xdr:colOff>95250</xdr:colOff>
      <xdr:row>62</xdr:row>
      <xdr:rowOff>116163</xdr:rowOff>
    </xdr:to>
    <xdr:sp macro="" textlink="">
      <xdr:nvSpPr>
        <xdr:cNvPr id="327" name="フローチャート: 判断 326"/>
        <xdr:cNvSpPr/>
      </xdr:nvSpPr>
      <xdr:spPr>
        <a:xfrm>
          <a:off x="16129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126340</xdr:rowOff>
    </xdr:from>
    <xdr:ext cx="736600" cy="259045"/>
    <xdr:sp macro="" textlink="">
      <xdr:nvSpPr>
        <xdr:cNvPr id="328" name="テキスト ボックス 327"/>
        <xdr:cNvSpPr txBox="1"/>
      </xdr:nvSpPr>
      <xdr:spPr>
        <a:xfrm>
          <a:off x="15798800" y="10413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66</xdr:row>
      <xdr:rowOff>123571</xdr:rowOff>
    </xdr:from>
    <xdr:to>
      <xdr:col>72</xdr:col>
      <xdr:colOff>203200</xdr:colOff>
      <xdr:row>66</xdr:row>
      <xdr:rowOff>162179</xdr:rowOff>
    </xdr:to>
    <xdr:cxnSp macro="">
      <xdr:nvCxnSpPr>
        <xdr:cNvPr id="329" name="直線コネクタ 328"/>
        <xdr:cNvCxnSpPr/>
      </xdr:nvCxnSpPr>
      <xdr:spPr>
        <a:xfrm>
          <a:off x="14401800" y="11439271"/>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19389</xdr:rowOff>
    </xdr:from>
    <xdr:to>
      <xdr:col>73</xdr:col>
      <xdr:colOff>44450</xdr:colOff>
      <xdr:row>62</xdr:row>
      <xdr:rowOff>120989</xdr:rowOff>
    </xdr:to>
    <xdr:sp macro="" textlink="">
      <xdr:nvSpPr>
        <xdr:cNvPr id="330" name="フローチャート: 判断 329"/>
        <xdr:cNvSpPr/>
      </xdr:nvSpPr>
      <xdr:spPr>
        <a:xfrm>
          <a:off x="15240000" y="1064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131166</xdr:rowOff>
    </xdr:from>
    <xdr:ext cx="762000" cy="259045"/>
    <xdr:sp macro="" textlink="">
      <xdr:nvSpPr>
        <xdr:cNvPr id="331" name="テキスト ボックス 330"/>
        <xdr:cNvSpPr txBox="1"/>
      </xdr:nvSpPr>
      <xdr:spPr>
        <a:xfrm>
          <a:off x="14909800" y="10418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134155</xdr:rowOff>
    </xdr:from>
    <xdr:to>
      <xdr:col>68</xdr:col>
      <xdr:colOff>152400</xdr:colOff>
      <xdr:row>66</xdr:row>
      <xdr:rowOff>123571</xdr:rowOff>
    </xdr:to>
    <xdr:cxnSp macro="">
      <xdr:nvCxnSpPr>
        <xdr:cNvPr id="332" name="直線コネクタ 331"/>
        <xdr:cNvCxnSpPr/>
      </xdr:nvCxnSpPr>
      <xdr:spPr>
        <a:xfrm>
          <a:off x="13512800" y="11278405"/>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160274</xdr:rowOff>
    </xdr:from>
    <xdr:to>
      <xdr:col>68</xdr:col>
      <xdr:colOff>203200</xdr:colOff>
      <xdr:row>62</xdr:row>
      <xdr:rowOff>90424</xdr:rowOff>
    </xdr:to>
    <xdr:sp macro="" textlink="">
      <xdr:nvSpPr>
        <xdr:cNvPr id="333" name="フローチャート: 判断 332"/>
        <xdr:cNvSpPr/>
      </xdr:nvSpPr>
      <xdr:spPr>
        <a:xfrm>
          <a:off x="14351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100601</xdr:rowOff>
    </xdr:from>
    <xdr:ext cx="762000" cy="259045"/>
    <xdr:sp macro="" textlink="">
      <xdr:nvSpPr>
        <xdr:cNvPr id="334" name="テキスト ボックス 333"/>
        <xdr:cNvSpPr txBox="1"/>
      </xdr:nvSpPr>
      <xdr:spPr>
        <a:xfrm>
          <a:off x="14020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130514</xdr:rowOff>
    </xdr:from>
    <xdr:to>
      <xdr:col>64</xdr:col>
      <xdr:colOff>152400</xdr:colOff>
      <xdr:row>62</xdr:row>
      <xdr:rowOff>60664</xdr:rowOff>
    </xdr:to>
    <xdr:sp macro="" textlink="">
      <xdr:nvSpPr>
        <xdr:cNvPr id="335" name="フローチャート: 判断 334"/>
        <xdr:cNvSpPr/>
      </xdr:nvSpPr>
      <xdr:spPr>
        <a:xfrm>
          <a:off x="134620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70841</xdr:rowOff>
    </xdr:from>
    <xdr:ext cx="762000" cy="259045"/>
    <xdr:sp macro="" textlink="">
      <xdr:nvSpPr>
        <xdr:cNvPr id="336" name="テキスト ボックス 335"/>
        <xdr:cNvSpPr txBox="1"/>
      </xdr:nvSpPr>
      <xdr:spPr>
        <a:xfrm>
          <a:off x="13131800" y="103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66</xdr:row>
      <xdr:rowOff>67141</xdr:rowOff>
    </xdr:from>
    <xdr:to>
      <xdr:col>81</xdr:col>
      <xdr:colOff>95250</xdr:colOff>
      <xdr:row>66</xdr:row>
      <xdr:rowOff>168741</xdr:rowOff>
    </xdr:to>
    <xdr:sp macro="" textlink="">
      <xdr:nvSpPr>
        <xdr:cNvPr id="342" name="楕円 341"/>
        <xdr:cNvSpPr/>
      </xdr:nvSpPr>
      <xdr:spPr>
        <a:xfrm>
          <a:off x="16967200" y="11382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134468</xdr:rowOff>
    </xdr:from>
    <xdr:ext cx="762000" cy="259045"/>
    <xdr:sp macro="" textlink="">
      <xdr:nvSpPr>
        <xdr:cNvPr id="343" name="定員管理の状況該当値テキスト"/>
        <xdr:cNvSpPr txBox="1"/>
      </xdr:nvSpPr>
      <xdr:spPr>
        <a:xfrm>
          <a:off x="17106900" y="11278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66</xdr:row>
      <xdr:rowOff>93683</xdr:rowOff>
    </xdr:from>
    <xdr:to>
      <xdr:col>77</xdr:col>
      <xdr:colOff>95250</xdr:colOff>
      <xdr:row>67</xdr:row>
      <xdr:rowOff>23833</xdr:rowOff>
    </xdr:to>
    <xdr:sp macro="" textlink="">
      <xdr:nvSpPr>
        <xdr:cNvPr id="344" name="楕円 343"/>
        <xdr:cNvSpPr/>
      </xdr:nvSpPr>
      <xdr:spPr>
        <a:xfrm>
          <a:off x="16129000" y="1140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67</xdr:row>
      <xdr:rowOff>8610</xdr:rowOff>
    </xdr:from>
    <xdr:ext cx="736600" cy="259045"/>
    <xdr:sp macro="" textlink="">
      <xdr:nvSpPr>
        <xdr:cNvPr id="345" name="テキスト ボックス 344"/>
        <xdr:cNvSpPr txBox="1"/>
      </xdr:nvSpPr>
      <xdr:spPr>
        <a:xfrm>
          <a:off x="15798800" y="11495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66</xdr:row>
      <xdr:rowOff>111379</xdr:rowOff>
    </xdr:from>
    <xdr:to>
      <xdr:col>73</xdr:col>
      <xdr:colOff>44450</xdr:colOff>
      <xdr:row>67</xdr:row>
      <xdr:rowOff>41529</xdr:rowOff>
    </xdr:to>
    <xdr:sp macro="" textlink="">
      <xdr:nvSpPr>
        <xdr:cNvPr id="346" name="楕円 345"/>
        <xdr:cNvSpPr/>
      </xdr:nvSpPr>
      <xdr:spPr>
        <a:xfrm>
          <a:off x="15240000" y="11427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67</xdr:row>
      <xdr:rowOff>26306</xdr:rowOff>
    </xdr:from>
    <xdr:ext cx="762000" cy="259045"/>
    <xdr:sp macro="" textlink="">
      <xdr:nvSpPr>
        <xdr:cNvPr id="347" name="テキスト ボックス 346"/>
        <xdr:cNvSpPr txBox="1"/>
      </xdr:nvSpPr>
      <xdr:spPr>
        <a:xfrm>
          <a:off x="14909800" y="11513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66</xdr:row>
      <xdr:rowOff>72771</xdr:rowOff>
    </xdr:from>
    <xdr:to>
      <xdr:col>68</xdr:col>
      <xdr:colOff>203200</xdr:colOff>
      <xdr:row>67</xdr:row>
      <xdr:rowOff>2921</xdr:rowOff>
    </xdr:to>
    <xdr:sp macro="" textlink="">
      <xdr:nvSpPr>
        <xdr:cNvPr id="348" name="楕円 347"/>
        <xdr:cNvSpPr/>
      </xdr:nvSpPr>
      <xdr:spPr>
        <a:xfrm>
          <a:off x="14351000" y="11388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66</xdr:row>
      <xdr:rowOff>159148</xdr:rowOff>
    </xdr:from>
    <xdr:ext cx="762000" cy="259045"/>
    <xdr:sp macro="" textlink="">
      <xdr:nvSpPr>
        <xdr:cNvPr id="349" name="テキスト ボックス 348"/>
        <xdr:cNvSpPr txBox="1"/>
      </xdr:nvSpPr>
      <xdr:spPr>
        <a:xfrm>
          <a:off x="14020800" y="1147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65</xdr:row>
      <xdr:rowOff>83355</xdr:rowOff>
    </xdr:from>
    <xdr:to>
      <xdr:col>64</xdr:col>
      <xdr:colOff>152400</xdr:colOff>
      <xdr:row>66</xdr:row>
      <xdr:rowOff>13505</xdr:rowOff>
    </xdr:to>
    <xdr:sp macro="" textlink="">
      <xdr:nvSpPr>
        <xdr:cNvPr id="350" name="楕円 349"/>
        <xdr:cNvSpPr/>
      </xdr:nvSpPr>
      <xdr:spPr>
        <a:xfrm>
          <a:off x="13462000" y="1122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169732</xdr:rowOff>
    </xdr:from>
    <xdr:ext cx="762000" cy="259045"/>
    <xdr:sp macro="" textlink="">
      <xdr:nvSpPr>
        <xdr:cNvPr id="351" name="テキスト ボックス 350"/>
        <xdr:cNvSpPr txBox="1"/>
      </xdr:nvSpPr>
      <xdr:spPr>
        <a:xfrm>
          <a:off x="13131800" y="11313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平成１８年度からの第１次安芸太田町行財政改革大綱に伴う起債抑制策により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一時は</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改善</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傾向にあったが、近年の学校統廃合などの大規模事業に伴う起債償還の開始により２．３ポイント悪化して１２．６％と依然として</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類似団体内平均値を上回っている</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状態である。</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第２次安芸太田町行財政改革大綱に基づき、投資的経費の抑制などに取り組み、引き続き水準を抑える。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44</xdr:row>
      <xdr:rowOff>60537</xdr:rowOff>
    </xdr:to>
    <xdr:cxnSp macro="">
      <xdr:nvCxnSpPr>
        <xdr:cNvPr id="380" name="直線コネクタ 379"/>
        <xdr:cNvCxnSpPr/>
      </xdr:nvCxnSpPr>
      <xdr:spPr>
        <a:xfrm flipV="1">
          <a:off x="17018000" y="627718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32614</xdr:rowOff>
    </xdr:from>
    <xdr:ext cx="762000" cy="259045"/>
    <xdr:sp macro="" textlink="">
      <xdr:nvSpPr>
        <xdr:cNvPr id="381" name="公債費負担の状況最小値テキスト"/>
        <xdr:cNvSpPr txBox="1"/>
      </xdr:nvSpPr>
      <xdr:spPr>
        <a:xfrm>
          <a:off x="17106900" y="757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60537</xdr:rowOff>
    </xdr:from>
    <xdr:to>
      <xdr:col>81</xdr:col>
      <xdr:colOff>133350</xdr:colOff>
      <xdr:row>44</xdr:row>
      <xdr:rowOff>60537</xdr:rowOff>
    </xdr:to>
    <xdr:cxnSp macro="">
      <xdr:nvCxnSpPr>
        <xdr:cNvPr id="382" name="直線コネクタ 381"/>
        <xdr:cNvCxnSpPr/>
      </xdr:nvCxnSpPr>
      <xdr:spPr>
        <a:xfrm>
          <a:off x="16929100" y="76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83" name="公債費負担の状況最大値テキスト"/>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84" name="直線コネクタ 383"/>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151130</xdr:rowOff>
    </xdr:from>
    <xdr:to>
      <xdr:col>81</xdr:col>
      <xdr:colOff>44450</xdr:colOff>
      <xdr:row>41</xdr:row>
      <xdr:rowOff>164677</xdr:rowOff>
    </xdr:to>
    <xdr:cxnSp macro="">
      <xdr:nvCxnSpPr>
        <xdr:cNvPr id="385" name="直線コネクタ 384"/>
        <xdr:cNvCxnSpPr/>
      </xdr:nvCxnSpPr>
      <xdr:spPr>
        <a:xfrm>
          <a:off x="16179800" y="7009130"/>
          <a:ext cx="8382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167657</xdr:rowOff>
    </xdr:from>
    <xdr:ext cx="762000" cy="259045"/>
    <xdr:sp macro="" textlink="">
      <xdr:nvSpPr>
        <xdr:cNvPr id="386" name="公債費負担の状況平均値テキスト"/>
        <xdr:cNvSpPr txBox="1"/>
      </xdr:nvSpPr>
      <xdr:spPr>
        <a:xfrm>
          <a:off x="17106900" y="668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151130</xdr:rowOff>
    </xdr:from>
    <xdr:to>
      <xdr:col>81</xdr:col>
      <xdr:colOff>95250</xdr:colOff>
      <xdr:row>40</xdr:row>
      <xdr:rowOff>81280</xdr:rowOff>
    </xdr:to>
    <xdr:sp macro="" textlink="">
      <xdr:nvSpPr>
        <xdr:cNvPr id="387" name="フローチャート: 判断 386"/>
        <xdr:cNvSpPr/>
      </xdr:nvSpPr>
      <xdr:spPr>
        <a:xfrm>
          <a:off x="169672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86783</xdr:rowOff>
    </xdr:from>
    <xdr:to>
      <xdr:col>77</xdr:col>
      <xdr:colOff>44450</xdr:colOff>
      <xdr:row>40</xdr:row>
      <xdr:rowOff>151130</xdr:rowOff>
    </xdr:to>
    <xdr:cxnSp macro="">
      <xdr:nvCxnSpPr>
        <xdr:cNvPr id="388" name="直線コネクタ 387"/>
        <xdr:cNvCxnSpPr/>
      </xdr:nvCxnSpPr>
      <xdr:spPr>
        <a:xfrm>
          <a:off x="15290800" y="694478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135044</xdr:rowOff>
    </xdr:from>
    <xdr:to>
      <xdr:col>77</xdr:col>
      <xdr:colOff>95250</xdr:colOff>
      <xdr:row>40</xdr:row>
      <xdr:rowOff>65194</xdr:rowOff>
    </xdr:to>
    <xdr:sp macro="" textlink="">
      <xdr:nvSpPr>
        <xdr:cNvPr id="389" name="フローチャート: 判断 388"/>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75371</xdr:rowOff>
    </xdr:from>
    <xdr:ext cx="736600" cy="259045"/>
    <xdr:sp macro="" textlink="">
      <xdr:nvSpPr>
        <xdr:cNvPr id="390" name="テキスト ボックス 389"/>
        <xdr:cNvSpPr txBox="1"/>
      </xdr:nvSpPr>
      <xdr:spPr>
        <a:xfrm>
          <a:off x="15798800" y="659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70696</xdr:rowOff>
    </xdr:from>
    <xdr:to>
      <xdr:col>72</xdr:col>
      <xdr:colOff>203200</xdr:colOff>
      <xdr:row>40</xdr:row>
      <xdr:rowOff>86783</xdr:rowOff>
    </xdr:to>
    <xdr:cxnSp macro="">
      <xdr:nvCxnSpPr>
        <xdr:cNvPr id="391" name="直線コネクタ 390"/>
        <xdr:cNvCxnSpPr/>
      </xdr:nvCxnSpPr>
      <xdr:spPr>
        <a:xfrm>
          <a:off x="14401800" y="692869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127000</xdr:rowOff>
    </xdr:from>
    <xdr:to>
      <xdr:col>73</xdr:col>
      <xdr:colOff>44450</xdr:colOff>
      <xdr:row>40</xdr:row>
      <xdr:rowOff>57150</xdr:rowOff>
    </xdr:to>
    <xdr:sp macro="" textlink="">
      <xdr:nvSpPr>
        <xdr:cNvPr id="392" name="フローチャート: 判断 391"/>
        <xdr:cNvSpPr/>
      </xdr:nvSpPr>
      <xdr:spPr>
        <a:xfrm>
          <a:off x="15240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67327</xdr:rowOff>
    </xdr:from>
    <xdr:ext cx="762000" cy="259045"/>
    <xdr:sp macro="" textlink="">
      <xdr:nvSpPr>
        <xdr:cNvPr id="393" name="テキスト ボックス 392"/>
        <xdr:cNvSpPr txBox="1"/>
      </xdr:nvSpPr>
      <xdr:spPr>
        <a:xfrm>
          <a:off x="14909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70696</xdr:rowOff>
    </xdr:from>
    <xdr:to>
      <xdr:col>68</xdr:col>
      <xdr:colOff>152400</xdr:colOff>
      <xdr:row>41</xdr:row>
      <xdr:rowOff>19896</xdr:rowOff>
    </xdr:to>
    <xdr:cxnSp macro="">
      <xdr:nvCxnSpPr>
        <xdr:cNvPr id="394" name="直線コネクタ 393"/>
        <xdr:cNvCxnSpPr/>
      </xdr:nvCxnSpPr>
      <xdr:spPr>
        <a:xfrm flipV="1">
          <a:off x="13512800" y="692869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135044</xdr:rowOff>
    </xdr:from>
    <xdr:to>
      <xdr:col>68</xdr:col>
      <xdr:colOff>203200</xdr:colOff>
      <xdr:row>40</xdr:row>
      <xdr:rowOff>65194</xdr:rowOff>
    </xdr:to>
    <xdr:sp macro="" textlink="">
      <xdr:nvSpPr>
        <xdr:cNvPr id="395" name="フローチャート: 判断 394"/>
        <xdr:cNvSpPr/>
      </xdr:nvSpPr>
      <xdr:spPr>
        <a:xfrm>
          <a:off x="14351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75371</xdr:rowOff>
    </xdr:from>
    <xdr:ext cx="762000" cy="259045"/>
    <xdr:sp macro="" textlink="">
      <xdr:nvSpPr>
        <xdr:cNvPr id="396" name="テキスト ボックス 395"/>
        <xdr:cNvSpPr txBox="1"/>
      </xdr:nvSpPr>
      <xdr:spPr>
        <a:xfrm>
          <a:off x="14020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143087</xdr:rowOff>
    </xdr:from>
    <xdr:to>
      <xdr:col>64</xdr:col>
      <xdr:colOff>152400</xdr:colOff>
      <xdr:row>40</xdr:row>
      <xdr:rowOff>73237</xdr:rowOff>
    </xdr:to>
    <xdr:sp macro="" textlink="">
      <xdr:nvSpPr>
        <xdr:cNvPr id="397" name="フローチャート: 判断 396"/>
        <xdr:cNvSpPr/>
      </xdr:nvSpPr>
      <xdr:spPr>
        <a:xfrm>
          <a:off x="13462000" y="682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83414</xdr:rowOff>
    </xdr:from>
    <xdr:ext cx="762000" cy="259045"/>
    <xdr:sp macro="" textlink="">
      <xdr:nvSpPr>
        <xdr:cNvPr id="398" name="テキスト ボックス 397"/>
        <xdr:cNvSpPr txBox="1"/>
      </xdr:nvSpPr>
      <xdr:spPr>
        <a:xfrm>
          <a:off x="13131800" y="659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113877</xdr:rowOff>
    </xdr:from>
    <xdr:to>
      <xdr:col>81</xdr:col>
      <xdr:colOff>95250</xdr:colOff>
      <xdr:row>42</xdr:row>
      <xdr:rowOff>44027</xdr:rowOff>
    </xdr:to>
    <xdr:sp macro="" textlink="">
      <xdr:nvSpPr>
        <xdr:cNvPr id="404" name="楕円 403"/>
        <xdr:cNvSpPr/>
      </xdr:nvSpPr>
      <xdr:spPr>
        <a:xfrm>
          <a:off x="169672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85954</xdr:rowOff>
    </xdr:from>
    <xdr:ext cx="762000" cy="259045"/>
    <xdr:sp macro="" textlink="">
      <xdr:nvSpPr>
        <xdr:cNvPr id="405" name="公債費負担の状況該当値テキスト"/>
        <xdr:cNvSpPr txBox="1"/>
      </xdr:nvSpPr>
      <xdr:spPr>
        <a:xfrm>
          <a:off x="17106900" y="711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100330</xdr:rowOff>
    </xdr:from>
    <xdr:to>
      <xdr:col>77</xdr:col>
      <xdr:colOff>95250</xdr:colOff>
      <xdr:row>41</xdr:row>
      <xdr:rowOff>30480</xdr:rowOff>
    </xdr:to>
    <xdr:sp macro="" textlink="">
      <xdr:nvSpPr>
        <xdr:cNvPr id="406" name="楕円 405"/>
        <xdr:cNvSpPr/>
      </xdr:nvSpPr>
      <xdr:spPr>
        <a:xfrm>
          <a:off x="16129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15257</xdr:rowOff>
    </xdr:from>
    <xdr:ext cx="736600" cy="259045"/>
    <xdr:sp macro="" textlink="">
      <xdr:nvSpPr>
        <xdr:cNvPr id="407" name="テキスト ボックス 406"/>
        <xdr:cNvSpPr txBox="1"/>
      </xdr:nvSpPr>
      <xdr:spPr>
        <a:xfrm>
          <a:off x="15798800" y="704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35983</xdr:rowOff>
    </xdr:from>
    <xdr:to>
      <xdr:col>73</xdr:col>
      <xdr:colOff>44450</xdr:colOff>
      <xdr:row>40</xdr:row>
      <xdr:rowOff>137583</xdr:rowOff>
    </xdr:to>
    <xdr:sp macro="" textlink="">
      <xdr:nvSpPr>
        <xdr:cNvPr id="408" name="楕円 407"/>
        <xdr:cNvSpPr/>
      </xdr:nvSpPr>
      <xdr:spPr>
        <a:xfrm>
          <a:off x="15240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122360</xdr:rowOff>
    </xdr:from>
    <xdr:ext cx="762000" cy="259045"/>
    <xdr:sp macro="" textlink="">
      <xdr:nvSpPr>
        <xdr:cNvPr id="409" name="テキスト ボックス 408"/>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19896</xdr:rowOff>
    </xdr:from>
    <xdr:to>
      <xdr:col>68</xdr:col>
      <xdr:colOff>203200</xdr:colOff>
      <xdr:row>40</xdr:row>
      <xdr:rowOff>121496</xdr:rowOff>
    </xdr:to>
    <xdr:sp macro="" textlink="">
      <xdr:nvSpPr>
        <xdr:cNvPr id="410" name="楕円 409"/>
        <xdr:cNvSpPr/>
      </xdr:nvSpPr>
      <xdr:spPr>
        <a:xfrm>
          <a:off x="143510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106273</xdr:rowOff>
    </xdr:from>
    <xdr:ext cx="762000" cy="259045"/>
    <xdr:sp macro="" textlink="">
      <xdr:nvSpPr>
        <xdr:cNvPr id="411" name="テキスト ボックス 410"/>
        <xdr:cNvSpPr txBox="1"/>
      </xdr:nvSpPr>
      <xdr:spPr>
        <a:xfrm>
          <a:off x="14020800" y="696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140546</xdr:rowOff>
    </xdr:from>
    <xdr:to>
      <xdr:col>64</xdr:col>
      <xdr:colOff>152400</xdr:colOff>
      <xdr:row>41</xdr:row>
      <xdr:rowOff>70696</xdr:rowOff>
    </xdr:to>
    <xdr:sp macro="" textlink="">
      <xdr:nvSpPr>
        <xdr:cNvPr id="412" name="楕円 411"/>
        <xdr:cNvSpPr/>
      </xdr:nvSpPr>
      <xdr:spPr>
        <a:xfrm>
          <a:off x="13462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55473</xdr:rowOff>
    </xdr:from>
    <xdr:ext cx="762000" cy="259045"/>
    <xdr:sp macro="" textlink="">
      <xdr:nvSpPr>
        <xdr:cNvPr id="413" name="テキスト ボックス 412"/>
        <xdr:cNvSpPr txBox="1"/>
      </xdr:nvSpPr>
      <xdr:spPr>
        <a:xfrm>
          <a:off x="13131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類似団体内平均値よりは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５９．２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ポイント高いが、現状としては改善傾向にある。</a:t>
          </a:r>
          <a:b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ja-JP"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しかし病院改築や光ファイバー網の整備、学校建設事業等の大型事業の償還が開始され</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た</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こと</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や</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今後の起債借入によっては</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将来負担比率は悪化することが予測される。財政推計を基に、計画的な起債借入と、償還額に見合った施策展開をしていく必要がある。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148234</xdr:rowOff>
    </xdr:to>
    <xdr:cxnSp macro="">
      <xdr:nvCxnSpPr>
        <xdr:cNvPr id="440" name="直線コネクタ 439"/>
        <xdr:cNvCxnSpPr/>
      </xdr:nvCxnSpPr>
      <xdr:spPr>
        <a:xfrm flipV="1">
          <a:off x="17018000" y="2451100"/>
          <a:ext cx="0" cy="14690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120311</xdr:rowOff>
    </xdr:from>
    <xdr:ext cx="762000" cy="259045"/>
    <xdr:sp macro="" textlink="">
      <xdr:nvSpPr>
        <xdr:cNvPr id="441" name="将来負担の状況最小値テキスト"/>
        <xdr:cNvSpPr txBox="1"/>
      </xdr:nvSpPr>
      <xdr:spPr>
        <a:xfrm>
          <a:off x="17106900" y="389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148234</xdr:rowOff>
    </xdr:from>
    <xdr:to>
      <xdr:col>81</xdr:col>
      <xdr:colOff>133350</xdr:colOff>
      <xdr:row>22</xdr:row>
      <xdr:rowOff>148234</xdr:rowOff>
    </xdr:to>
    <xdr:cxnSp macro="">
      <xdr:nvCxnSpPr>
        <xdr:cNvPr id="442" name="直線コネクタ 441"/>
        <xdr:cNvCxnSpPr/>
      </xdr:nvCxnSpPr>
      <xdr:spPr>
        <a:xfrm>
          <a:off x="16929100" y="3920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138735</xdr:rowOff>
    </xdr:from>
    <xdr:to>
      <xdr:col>81</xdr:col>
      <xdr:colOff>44450</xdr:colOff>
      <xdr:row>17</xdr:row>
      <xdr:rowOff>168656</xdr:rowOff>
    </xdr:to>
    <xdr:cxnSp macro="">
      <xdr:nvCxnSpPr>
        <xdr:cNvPr id="445" name="直線コネクタ 444"/>
        <xdr:cNvCxnSpPr/>
      </xdr:nvCxnSpPr>
      <xdr:spPr>
        <a:xfrm flipV="1">
          <a:off x="16179800" y="3053385"/>
          <a:ext cx="838200" cy="2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80027</xdr:rowOff>
    </xdr:from>
    <xdr:ext cx="762000" cy="259045"/>
    <xdr:sp macro="" textlink="">
      <xdr:nvSpPr>
        <xdr:cNvPr id="446" name="将来負担の状況平均値テキスト"/>
        <xdr:cNvSpPr txBox="1"/>
      </xdr:nvSpPr>
      <xdr:spPr>
        <a:xfrm>
          <a:off x="17106900" y="23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30886</xdr:rowOff>
    </xdr:from>
    <xdr:to>
      <xdr:col>81</xdr:col>
      <xdr:colOff>95250</xdr:colOff>
      <xdr:row>14</xdr:row>
      <xdr:rowOff>132486</xdr:rowOff>
    </xdr:to>
    <xdr:sp macro="" textlink="">
      <xdr:nvSpPr>
        <xdr:cNvPr id="447" name="フローチャート: 判断 446"/>
        <xdr:cNvSpPr/>
      </xdr:nvSpPr>
      <xdr:spPr>
        <a:xfrm>
          <a:off x="16967200" y="243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168656</xdr:rowOff>
    </xdr:from>
    <xdr:to>
      <xdr:col>77</xdr:col>
      <xdr:colOff>44450</xdr:colOff>
      <xdr:row>18</xdr:row>
      <xdr:rowOff>31953</xdr:rowOff>
    </xdr:to>
    <xdr:cxnSp macro="">
      <xdr:nvCxnSpPr>
        <xdr:cNvPr id="448" name="直線コネクタ 447"/>
        <xdr:cNvCxnSpPr/>
      </xdr:nvCxnSpPr>
      <xdr:spPr>
        <a:xfrm flipV="1">
          <a:off x="15290800" y="3083306"/>
          <a:ext cx="889000" cy="3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74320</xdr:rowOff>
    </xdr:from>
    <xdr:to>
      <xdr:col>77</xdr:col>
      <xdr:colOff>95250</xdr:colOff>
      <xdr:row>15</xdr:row>
      <xdr:rowOff>4470</xdr:rowOff>
    </xdr:to>
    <xdr:sp macro="" textlink="">
      <xdr:nvSpPr>
        <xdr:cNvPr id="449" name="フローチャート: 判断 448"/>
        <xdr:cNvSpPr/>
      </xdr:nvSpPr>
      <xdr:spPr>
        <a:xfrm>
          <a:off x="16129000" y="24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14647</xdr:rowOff>
    </xdr:from>
    <xdr:ext cx="736600" cy="259045"/>
    <xdr:sp macro="" textlink="">
      <xdr:nvSpPr>
        <xdr:cNvPr id="450" name="テキスト ボックス 449"/>
        <xdr:cNvSpPr txBox="1"/>
      </xdr:nvSpPr>
      <xdr:spPr>
        <a:xfrm>
          <a:off x="15798800" y="2243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31953</xdr:rowOff>
    </xdr:from>
    <xdr:to>
      <xdr:col>72</xdr:col>
      <xdr:colOff>203200</xdr:colOff>
      <xdr:row>18</xdr:row>
      <xdr:rowOff>88900</xdr:rowOff>
    </xdr:to>
    <xdr:cxnSp macro="">
      <xdr:nvCxnSpPr>
        <xdr:cNvPr id="451" name="直線コネクタ 450"/>
        <xdr:cNvCxnSpPr/>
      </xdr:nvCxnSpPr>
      <xdr:spPr>
        <a:xfrm flipV="1">
          <a:off x="14401800" y="3118053"/>
          <a:ext cx="889000" cy="5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54407</xdr:rowOff>
    </xdr:from>
    <xdr:to>
      <xdr:col>73</xdr:col>
      <xdr:colOff>44450</xdr:colOff>
      <xdr:row>15</xdr:row>
      <xdr:rowOff>156007</xdr:rowOff>
    </xdr:to>
    <xdr:sp macro="" textlink="">
      <xdr:nvSpPr>
        <xdr:cNvPr id="452" name="フローチャート: 判断 451"/>
        <xdr:cNvSpPr/>
      </xdr:nvSpPr>
      <xdr:spPr>
        <a:xfrm>
          <a:off x="15240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166184</xdr:rowOff>
    </xdr:from>
    <xdr:ext cx="762000" cy="259045"/>
    <xdr:sp macro="" textlink="">
      <xdr:nvSpPr>
        <xdr:cNvPr id="453" name="テキスト ボックス 452"/>
        <xdr:cNvSpPr txBox="1"/>
      </xdr:nvSpPr>
      <xdr:spPr>
        <a:xfrm>
          <a:off x="14909800" y="239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88900</xdr:rowOff>
    </xdr:from>
    <xdr:to>
      <xdr:col>68</xdr:col>
      <xdr:colOff>152400</xdr:colOff>
      <xdr:row>18</xdr:row>
      <xdr:rowOff>151638</xdr:rowOff>
    </xdr:to>
    <xdr:cxnSp macro="">
      <xdr:nvCxnSpPr>
        <xdr:cNvPr id="454" name="直線コネクタ 453"/>
        <xdr:cNvCxnSpPr/>
      </xdr:nvCxnSpPr>
      <xdr:spPr>
        <a:xfrm flipV="1">
          <a:off x="13512800" y="3175000"/>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73711</xdr:rowOff>
    </xdr:from>
    <xdr:to>
      <xdr:col>68</xdr:col>
      <xdr:colOff>203200</xdr:colOff>
      <xdr:row>16</xdr:row>
      <xdr:rowOff>3861</xdr:rowOff>
    </xdr:to>
    <xdr:sp macro="" textlink="">
      <xdr:nvSpPr>
        <xdr:cNvPr id="455" name="フローチャート: 判断 454"/>
        <xdr:cNvSpPr/>
      </xdr:nvSpPr>
      <xdr:spPr>
        <a:xfrm>
          <a:off x="14351000" y="264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14038</xdr:rowOff>
    </xdr:from>
    <xdr:ext cx="762000" cy="259045"/>
    <xdr:sp macro="" textlink="">
      <xdr:nvSpPr>
        <xdr:cNvPr id="456" name="テキスト ボックス 455"/>
        <xdr:cNvSpPr txBox="1"/>
      </xdr:nvSpPr>
      <xdr:spPr>
        <a:xfrm>
          <a:off x="14020800" y="241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89154</xdr:rowOff>
    </xdr:from>
    <xdr:to>
      <xdr:col>64</xdr:col>
      <xdr:colOff>152400</xdr:colOff>
      <xdr:row>16</xdr:row>
      <xdr:rowOff>19304</xdr:rowOff>
    </xdr:to>
    <xdr:sp macro="" textlink="">
      <xdr:nvSpPr>
        <xdr:cNvPr id="457" name="フローチャート: 判断 456"/>
        <xdr:cNvSpPr/>
      </xdr:nvSpPr>
      <xdr:spPr>
        <a:xfrm>
          <a:off x="134620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29481</xdr:rowOff>
    </xdr:from>
    <xdr:ext cx="762000" cy="259045"/>
    <xdr:sp macro="" textlink="">
      <xdr:nvSpPr>
        <xdr:cNvPr id="458" name="テキスト ボックス 457"/>
        <xdr:cNvSpPr txBox="1"/>
      </xdr:nvSpPr>
      <xdr:spPr>
        <a:xfrm>
          <a:off x="13131800" y="242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87935</xdr:rowOff>
    </xdr:from>
    <xdr:to>
      <xdr:col>81</xdr:col>
      <xdr:colOff>95250</xdr:colOff>
      <xdr:row>18</xdr:row>
      <xdr:rowOff>18085</xdr:rowOff>
    </xdr:to>
    <xdr:sp macro="" textlink="">
      <xdr:nvSpPr>
        <xdr:cNvPr id="464" name="楕円 463"/>
        <xdr:cNvSpPr/>
      </xdr:nvSpPr>
      <xdr:spPr>
        <a:xfrm>
          <a:off x="16967200" y="300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60012</xdr:rowOff>
    </xdr:from>
    <xdr:ext cx="762000" cy="259045"/>
    <xdr:sp macro="" textlink="">
      <xdr:nvSpPr>
        <xdr:cNvPr id="465" name="将来負担の状況該当値テキスト"/>
        <xdr:cNvSpPr txBox="1"/>
      </xdr:nvSpPr>
      <xdr:spPr>
        <a:xfrm>
          <a:off x="17106900" y="297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117856</xdr:rowOff>
    </xdr:from>
    <xdr:to>
      <xdr:col>77</xdr:col>
      <xdr:colOff>95250</xdr:colOff>
      <xdr:row>18</xdr:row>
      <xdr:rowOff>48006</xdr:rowOff>
    </xdr:to>
    <xdr:sp macro="" textlink="">
      <xdr:nvSpPr>
        <xdr:cNvPr id="466" name="楕円 465"/>
        <xdr:cNvSpPr/>
      </xdr:nvSpPr>
      <xdr:spPr>
        <a:xfrm>
          <a:off x="16129000" y="303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32783</xdr:rowOff>
    </xdr:from>
    <xdr:ext cx="736600" cy="259045"/>
    <xdr:sp macro="" textlink="">
      <xdr:nvSpPr>
        <xdr:cNvPr id="467" name="テキスト ボックス 466"/>
        <xdr:cNvSpPr txBox="1"/>
      </xdr:nvSpPr>
      <xdr:spPr>
        <a:xfrm>
          <a:off x="15798800" y="3118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152603</xdr:rowOff>
    </xdr:from>
    <xdr:to>
      <xdr:col>73</xdr:col>
      <xdr:colOff>44450</xdr:colOff>
      <xdr:row>18</xdr:row>
      <xdr:rowOff>82753</xdr:rowOff>
    </xdr:to>
    <xdr:sp macro="" textlink="">
      <xdr:nvSpPr>
        <xdr:cNvPr id="468" name="楕円 467"/>
        <xdr:cNvSpPr/>
      </xdr:nvSpPr>
      <xdr:spPr>
        <a:xfrm>
          <a:off x="15240000" y="3067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67530</xdr:rowOff>
    </xdr:from>
    <xdr:ext cx="762000" cy="259045"/>
    <xdr:sp macro="" textlink="">
      <xdr:nvSpPr>
        <xdr:cNvPr id="469" name="テキスト ボックス 468"/>
        <xdr:cNvSpPr txBox="1"/>
      </xdr:nvSpPr>
      <xdr:spPr>
        <a:xfrm>
          <a:off x="14909800" y="315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38100</xdr:rowOff>
    </xdr:from>
    <xdr:to>
      <xdr:col>68</xdr:col>
      <xdr:colOff>203200</xdr:colOff>
      <xdr:row>18</xdr:row>
      <xdr:rowOff>139700</xdr:rowOff>
    </xdr:to>
    <xdr:sp macro="" textlink="">
      <xdr:nvSpPr>
        <xdr:cNvPr id="470" name="楕円 469"/>
        <xdr:cNvSpPr/>
      </xdr:nvSpPr>
      <xdr:spPr>
        <a:xfrm>
          <a:off x="14351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124477</xdr:rowOff>
    </xdr:from>
    <xdr:ext cx="762000" cy="259045"/>
    <xdr:sp macro="" textlink="">
      <xdr:nvSpPr>
        <xdr:cNvPr id="471" name="テキスト ボックス 470"/>
        <xdr:cNvSpPr txBox="1"/>
      </xdr:nvSpPr>
      <xdr:spPr>
        <a:xfrm>
          <a:off x="140208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100838</xdr:rowOff>
    </xdr:from>
    <xdr:to>
      <xdr:col>64</xdr:col>
      <xdr:colOff>152400</xdr:colOff>
      <xdr:row>19</xdr:row>
      <xdr:rowOff>30988</xdr:rowOff>
    </xdr:to>
    <xdr:sp macro="" textlink="">
      <xdr:nvSpPr>
        <xdr:cNvPr id="472" name="楕円 471"/>
        <xdr:cNvSpPr/>
      </xdr:nvSpPr>
      <xdr:spPr>
        <a:xfrm>
          <a:off x="13462000" y="318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15765</xdr:rowOff>
    </xdr:from>
    <xdr:ext cx="762000" cy="259045"/>
    <xdr:sp macro="" textlink="">
      <xdr:nvSpPr>
        <xdr:cNvPr id="473" name="テキスト ボックス 472"/>
        <xdr:cNvSpPr txBox="1"/>
      </xdr:nvSpPr>
      <xdr:spPr>
        <a:xfrm>
          <a:off x="13131800" y="327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広島県安芸太田町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6,147
6,107
341.89
7,756,222
7,487,284
230,879
4,617,901
11,370,118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62.4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令和元年度は職員数の抑制等もあり前年度より２．３</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減少しているものの</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では１．３ポイント</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上回っている。第３次安芸太田町定員適正化計画</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次期計画策定等</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を通じ</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、職員の</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適正配置を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進めながら、人件費の削減に努める。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127000</xdr:rowOff>
    </xdr:from>
    <xdr:to>
      <xdr:col>24</xdr:col>
      <xdr:colOff>25400</xdr:colOff>
      <xdr:row>40</xdr:row>
      <xdr:rowOff>76708</xdr:rowOff>
    </xdr:to>
    <xdr:cxnSp macro="">
      <xdr:nvCxnSpPr>
        <xdr:cNvPr id="59" name="直線コネクタ 58"/>
        <xdr:cNvCxnSpPr/>
      </xdr:nvCxnSpPr>
      <xdr:spPr>
        <a:xfrm flipV="1">
          <a:off x="4826000" y="5956300"/>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48785</xdr:rowOff>
    </xdr:from>
    <xdr:ext cx="762000" cy="259045"/>
    <xdr:sp macro="" textlink="">
      <xdr:nvSpPr>
        <xdr:cNvPr id="60" name="人件費最小値テキスト"/>
        <xdr:cNvSpPr txBox="1"/>
      </xdr:nvSpPr>
      <xdr:spPr>
        <a:xfrm>
          <a:off x="4914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76708</xdr:rowOff>
    </xdr:from>
    <xdr:to>
      <xdr:col>24</xdr:col>
      <xdr:colOff>114300</xdr:colOff>
      <xdr:row>40</xdr:row>
      <xdr:rowOff>76708</xdr:rowOff>
    </xdr:to>
    <xdr:cxnSp macro="">
      <xdr:nvCxnSpPr>
        <xdr:cNvPr id="61" name="直線コネクタ 60"/>
        <xdr:cNvCxnSpPr/>
      </xdr:nvCxnSpPr>
      <xdr:spPr>
        <a:xfrm>
          <a:off x="4737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41927</xdr:rowOff>
    </xdr:from>
    <xdr:ext cx="762000" cy="259045"/>
    <xdr:sp macro="" textlink="">
      <xdr:nvSpPr>
        <xdr:cNvPr id="62" name="人件費最大値テキスト"/>
        <xdr:cNvSpPr txBox="1"/>
      </xdr:nvSpPr>
      <xdr:spPr>
        <a:xfrm>
          <a:off x="4914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127000</xdr:rowOff>
    </xdr:from>
    <xdr:to>
      <xdr:col>24</xdr:col>
      <xdr:colOff>114300</xdr:colOff>
      <xdr:row>34</xdr:row>
      <xdr:rowOff>127000</xdr:rowOff>
    </xdr:to>
    <xdr:cxnSp macro="">
      <xdr:nvCxnSpPr>
        <xdr:cNvPr id="63" name="直線コネクタ 62"/>
        <xdr:cNvCxnSpPr/>
      </xdr:nvCxnSpPr>
      <xdr:spPr>
        <a:xfrm>
          <a:off x="4737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156718</xdr:rowOff>
    </xdr:from>
    <xdr:to>
      <xdr:col>24</xdr:col>
      <xdr:colOff>25400</xdr:colOff>
      <xdr:row>38</xdr:row>
      <xdr:rowOff>90424</xdr:rowOff>
    </xdr:to>
    <xdr:cxnSp macro="">
      <xdr:nvCxnSpPr>
        <xdr:cNvPr id="64" name="直線コネクタ 63"/>
        <xdr:cNvCxnSpPr/>
      </xdr:nvCxnSpPr>
      <xdr:spPr>
        <a:xfrm flipV="1">
          <a:off x="3987800" y="6500368"/>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63009</xdr:rowOff>
    </xdr:from>
    <xdr:ext cx="762000" cy="259045"/>
    <xdr:sp macro="" textlink="">
      <xdr:nvSpPr>
        <xdr:cNvPr id="65" name="人件費平均値テキスト"/>
        <xdr:cNvSpPr txBox="1"/>
      </xdr:nvSpPr>
      <xdr:spPr>
        <a:xfrm>
          <a:off x="4914900" y="6235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170434</xdr:rowOff>
    </xdr:from>
    <xdr:to>
      <xdr:col>19</xdr:col>
      <xdr:colOff>187325</xdr:colOff>
      <xdr:row>38</xdr:row>
      <xdr:rowOff>90424</xdr:rowOff>
    </xdr:to>
    <xdr:cxnSp macro="">
      <xdr:nvCxnSpPr>
        <xdr:cNvPr id="67" name="直線コネクタ 66"/>
        <xdr:cNvCxnSpPr/>
      </xdr:nvCxnSpPr>
      <xdr:spPr>
        <a:xfrm>
          <a:off x="3098800" y="651408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37338</xdr:rowOff>
    </xdr:from>
    <xdr:to>
      <xdr:col>20</xdr:col>
      <xdr:colOff>38100</xdr:colOff>
      <xdr:row>37</xdr:row>
      <xdr:rowOff>138938</xdr:rowOff>
    </xdr:to>
    <xdr:sp macro="" textlink="">
      <xdr:nvSpPr>
        <xdr:cNvPr id="68" name="フローチャート: 判断 67"/>
        <xdr:cNvSpPr/>
      </xdr:nvSpPr>
      <xdr:spPr>
        <a:xfrm>
          <a:off x="39370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149115</xdr:rowOff>
    </xdr:from>
    <xdr:ext cx="736600" cy="259045"/>
    <xdr:sp macro="" textlink="">
      <xdr:nvSpPr>
        <xdr:cNvPr id="69" name="テキスト ボックス 68"/>
        <xdr:cNvSpPr txBox="1"/>
      </xdr:nvSpPr>
      <xdr:spPr>
        <a:xfrm>
          <a:off x="3606800" y="6149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37846</xdr:rowOff>
    </xdr:from>
    <xdr:to>
      <xdr:col>15</xdr:col>
      <xdr:colOff>98425</xdr:colOff>
      <xdr:row>37</xdr:row>
      <xdr:rowOff>170434</xdr:rowOff>
    </xdr:to>
    <xdr:cxnSp macro="">
      <xdr:nvCxnSpPr>
        <xdr:cNvPr id="70" name="直線コネクタ 69"/>
        <xdr:cNvCxnSpPr/>
      </xdr:nvCxnSpPr>
      <xdr:spPr>
        <a:xfrm>
          <a:off x="2209800" y="638149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51054</xdr:rowOff>
    </xdr:from>
    <xdr:to>
      <xdr:col>15</xdr:col>
      <xdr:colOff>149225</xdr:colOff>
      <xdr:row>37</xdr:row>
      <xdr:rowOff>152654</xdr:rowOff>
    </xdr:to>
    <xdr:sp macro="" textlink="">
      <xdr:nvSpPr>
        <xdr:cNvPr id="71" name="フローチャート: 判断 70"/>
        <xdr:cNvSpPr/>
      </xdr:nvSpPr>
      <xdr:spPr>
        <a:xfrm>
          <a:off x="3048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162831</xdr:rowOff>
    </xdr:from>
    <xdr:ext cx="762000" cy="259045"/>
    <xdr:sp macro="" textlink="">
      <xdr:nvSpPr>
        <xdr:cNvPr id="72" name="テキスト ボックス 71"/>
        <xdr:cNvSpPr txBox="1"/>
      </xdr:nvSpPr>
      <xdr:spPr>
        <a:xfrm>
          <a:off x="2717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37846</xdr:rowOff>
    </xdr:from>
    <xdr:to>
      <xdr:col>11</xdr:col>
      <xdr:colOff>9525</xdr:colOff>
      <xdr:row>37</xdr:row>
      <xdr:rowOff>46990</xdr:rowOff>
    </xdr:to>
    <xdr:cxnSp macro="">
      <xdr:nvCxnSpPr>
        <xdr:cNvPr id="73" name="直線コネクタ 72"/>
        <xdr:cNvCxnSpPr/>
      </xdr:nvCxnSpPr>
      <xdr:spPr>
        <a:xfrm flipV="1">
          <a:off x="1320800" y="63814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41910</xdr:rowOff>
    </xdr:from>
    <xdr:to>
      <xdr:col>11</xdr:col>
      <xdr:colOff>60325</xdr:colOff>
      <xdr:row>37</xdr:row>
      <xdr:rowOff>143510</xdr:rowOff>
    </xdr:to>
    <xdr:sp macro="" textlink="">
      <xdr:nvSpPr>
        <xdr:cNvPr id="74" name="フローチャート: 判断 73"/>
        <xdr:cNvSpPr/>
      </xdr:nvSpPr>
      <xdr:spPr>
        <a:xfrm>
          <a:off x="2159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128287</xdr:rowOff>
    </xdr:from>
    <xdr:ext cx="762000" cy="259045"/>
    <xdr:sp macro="" textlink="">
      <xdr:nvSpPr>
        <xdr:cNvPr id="75" name="テキスト ボックス 74"/>
        <xdr:cNvSpPr txBox="1"/>
      </xdr:nvSpPr>
      <xdr:spPr>
        <a:xfrm>
          <a:off x="1828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76" name="フローチャート: 判断 75"/>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114571</xdr:rowOff>
    </xdr:from>
    <xdr:ext cx="762000" cy="259045"/>
    <xdr:sp macro="" textlink="">
      <xdr:nvSpPr>
        <xdr:cNvPr id="77" name="テキスト ボックス 76"/>
        <xdr:cNvSpPr txBox="1"/>
      </xdr:nvSpPr>
      <xdr:spPr>
        <a:xfrm>
          <a:off x="939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105918</xdr:rowOff>
    </xdr:from>
    <xdr:to>
      <xdr:col>24</xdr:col>
      <xdr:colOff>76200</xdr:colOff>
      <xdr:row>38</xdr:row>
      <xdr:rowOff>36068</xdr:rowOff>
    </xdr:to>
    <xdr:sp macro="" textlink="">
      <xdr:nvSpPr>
        <xdr:cNvPr id="83" name="楕円 82"/>
        <xdr:cNvSpPr/>
      </xdr:nvSpPr>
      <xdr:spPr>
        <a:xfrm>
          <a:off x="47752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77995</xdr:rowOff>
    </xdr:from>
    <xdr:ext cx="762000" cy="259045"/>
    <xdr:sp macro="" textlink="">
      <xdr:nvSpPr>
        <xdr:cNvPr id="84" name="人件費該当値テキスト"/>
        <xdr:cNvSpPr txBox="1"/>
      </xdr:nvSpPr>
      <xdr:spPr>
        <a:xfrm>
          <a:off x="49149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39624</xdr:rowOff>
    </xdr:from>
    <xdr:to>
      <xdr:col>20</xdr:col>
      <xdr:colOff>38100</xdr:colOff>
      <xdr:row>38</xdr:row>
      <xdr:rowOff>141224</xdr:rowOff>
    </xdr:to>
    <xdr:sp macro="" textlink="">
      <xdr:nvSpPr>
        <xdr:cNvPr id="85" name="楕円 84"/>
        <xdr:cNvSpPr/>
      </xdr:nvSpPr>
      <xdr:spPr>
        <a:xfrm>
          <a:off x="3937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126001</xdr:rowOff>
    </xdr:from>
    <xdr:ext cx="736600" cy="259045"/>
    <xdr:sp macro="" textlink="">
      <xdr:nvSpPr>
        <xdr:cNvPr id="86" name="テキスト ボックス 85"/>
        <xdr:cNvSpPr txBox="1"/>
      </xdr:nvSpPr>
      <xdr:spPr>
        <a:xfrm>
          <a:off x="3606800" y="6641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119634</xdr:rowOff>
    </xdr:from>
    <xdr:to>
      <xdr:col>15</xdr:col>
      <xdr:colOff>149225</xdr:colOff>
      <xdr:row>38</xdr:row>
      <xdr:rowOff>49785</xdr:rowOff>
    </xdr:to>
    <xdr:sp macro="" textlink="">
      <xdr:nvSpPr>
        <xdr:cNvPr id="87" name="楕円 86"/>
        <xdr:cNvSpPr/>
      </xdr:nvSpPr>
      <xdr:spPr>
        <a:xfrm>
          <a:off x="3048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34561</xdr:rowOff>
    </xdr:from>
    <xdr:ext cx="762000" cy="259045"/>
    <xdr:sp macro="" textlink="">
      <xdr:nvSpPr>
        <xdr:cNvPr id="88" name="テキスト ボックス 87"/>
        <xdr:cNvSpPr txBox="1"/>
      </xdr:nvSpPr>
      <xdr:spPr>
        <a:xfrm>
          <a:off x="2717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158496</xdr:rowOff>
    </xdr:from>
    <xdr:to>
      <xdr:col>11</xdr:col>
      <xdr:colOff>60325</xdr:colOff>
      <xdr:row>37</xdr:row>
      <xdr:rowOff>88646</xdr:rowOff>
    </xdr:to>
    <xdr:sp macro="" textlink="">
      <xdr:nvSpPr>
        <xdr:cNvPr id="89" name="楕円 88"/>
        <xdr:cNvSpPr/>
      </xdr:nvSpPr>
      <xdr:spPr>
        <a:xfrm>
          <a:off x="2159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98823</xdr:rowOff>
    </xdr:from>
    <xdr:ext cx="762000" cy="259045"/>
    <xdr:sp macro="" textlink="">
      <xdr:nvSpPr>
        <xdr:cNvPr id="90" name="テキスト ボックス 89"/>
        <xdr:cNvSpPr txBox="1"/>
      </xdr:nvSpPr>
      <xdr:spPr>
        <a:xfrm>
          <a:off x="1828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167640</xdr:rowOff>
    </xdr:from>
    <xdr:to>
      <xdr:col>6</xdr:col>
      <xdr:colOff>171450</xdr:colOff>
      <xdr:row>37</xdr:row>
      <xdr:rowOff>97790</xdr:rowOff>
    </xdr:to>
    <xdr:sp macro="" textlink="">
      <xdr:nvSpPr>
        <xdr:cNvPr id="91" name="楕円 90"/>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107967</xdr:rowOff>
    </xdr:from>
    <xdr:ext cx="762000" cy="259045"/>
    <xdr:sp macro="" textlink="">
      <xdr:nvSpPr>
        <xdr:cNvPr id="92" name="テキスト ボックス 91"/>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令和元年度は</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物件費に充当した一般財源は前年度から減少し</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対前年度</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から０．６</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減少しているが</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では５．９ポイント</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上回っている。人口当たりの公共施設が過多であるという問題があるため、安芸太田町公共施設等総合管理計画に基づき、施設の解体等適正配置を進めていく。</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144145</xdr:rowOff>
    </xdr:to>
    <xdr:cxnSp macro="">
      <xdr:nvCxnSpPr>
        <xdr:cNvPr id="116" name="直線コネクタ 115"/>
        <xdr:cNvCxnSpPr/>
      </xdr:nvCxnSpPr>
      <xdr:spPr>
        <a:xfrm flipV="1">
          <a:off x="16510000" y="2264410"/>
          <a:ext cx="0" cy="13087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116222</xdr:rowOff>
    </xdr:from>
    <xdr:ext cx="762000" cy="259045"/>
    <xdr:sp macro="" textlink="">
      <xdr:nvSpPr>
        <xdr:cNvPr id="117" name="物件費最小値テキスト"/>
        <xdr:cNvSpPr txBox="1"/>
      </xdr:nvSpPr>
      <xdr:spPr>
        <a:xfrm>
          <a:off x="16598900" y="3545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144145</xdr:rowOff>
    </xdr:from>
    <xdr:to>
      <xdr:col>82</xdr:col>
      <xdr:colOff>196850</xdr:colOff>
      <xdr:row>20</xdr:row>
      <xdr:rowOff>144145</xdr:rowOff>
    </xdr:to>
    <xdr:cxnSp macro="">
      <xdr:nvCxnSpPr>
        <xdr:cNvPr id="118" name="直線コネクタ 117"/>
        <xdr:cNvCxnSpPr/>
      </xdr:nvCxnSpPr>
      <xdr:spPr>
        <a:xfrm>
          <a:off x="16421100" y="3573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104140</xdr:rowOff>
    </xdr:from>
    <xdr:to>
      <xdr:col>82</xdr:col>
      <xdr:colOff>107950</xdr:colOff>
      <xdr:row>17</xdr:row>
      <xdr:rowOff>138430</xdr:rowOff>
    </xdr:to>
    <xdr:cxnSp macro="">
      <xdr:nvCxnSpPr>
        <xdr:cNvPr id="121" name="直線コネクタ 120"/>
        <xdr:cNvCxnSpPr/>
      </xdr:nvCxnSpPr>
      <xdr:spPr>
        <a:xfrm flipV="1">
          <a:off x="15671800" y="301879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75582</xdr:rowOff>
    </xdr:from>
    <xdr:ext cx="762000" cy="259045"/>
    <xdr:sp macro="" textlink="">
      <xdr:nvSpPr>
        <xdr:cNvPr id="122" name="物件費平均値テキスト"/>
        <xdr:cNvSpPr txBox="1"/>
      </xdr:nvSpPr>
      <xdr:spPr>
        <a:xfrm>
          <a:off x="16598900" y="2475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59055</xdr:rowOff>
    </xdr:from>
    <xdr:to>
      <xdr:col>82</xdr:col>
      <xdr:colOff>158750</xdr:colOff>
      <xdr:row>15</xdr:row>
      <xdr:rowOff>160655</xdr:rowOff>
    </xdr:to>
    <xdr:sp macro="" textlink="">
      <xdr:nvSpPr>
        <xdr:cNvPr id="123" name="フローチャート: 判断 122"/>
        <xdr:cNvSpPr/>
      </xdr:nvSpPr>
      <xdr:spPr>
        <a:xfrm>
          <a:off x="16459200" y="263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81280</xdr:rowOff>
    </xdr:from>
    <xdr:to>
      <xdr:col>78</xdr:col>
      <xdr:colOff>69850</xdr:colOff>
      <xdr:row>17</xdr:row>
      <xdr:rowOff>138430</xdr:rowOff>
    </xdr:to>
    <xdr:cxnSp macro="">
      <xdr:nvCxnSpPr>
        <xdr:cNvPr id="124" name="直線コネクタ 123"/>
        <xdr:cNvCxnSpPr/>
      </xdr:nvCxnSpPr>
      <xdr:spPr>
        <a:xfrm>
          <a:off x="14782800" y="29959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47625</xdr:rowOff>
    </xdr:from>
    <xdr:to>
      <xdr:col>78</xdr:col>
      <xdr:colOff>120650</xdr:colOff>
      <xdr:row>15</xdr:row>
      <xdr:rowOff>149225</xdr:rowOff>
    </xdr:to>
    <xdr:sp macro="" textlink="">
      <xdr:nvSpPr>
        <xdr:cNvPr id="125" name="フローチャート: 判断 124"/>
        <xdr:cNvSpPr/>
      </xdr:nvSpPr>
      <xdr:spPr>
        <a:xfrm>
          <a:off x="15621000" y="2619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159402</xdr:rowOff>
    </xdr:from>
    <xdr:ext cx="736600" cy="259045"/>
    <xdr:sp macro="" textlink="">
      <xdr:nvSpPr>
        <xdr:cNvPr id="126" name="テキスト ボックス 125"/>
        <xdr:cNvSpPr txBox="1"/>
      </xdr:nvSpPr>
      <xdr:spPr>
        <a:xfrm>
          <a:off x="15290800" y="2388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127000</xdr:rowOff>
    </xdr:from>
    <xdr:to>
      <xdr:col>73</xdr:col>
      <xdr:colOff>180975</xdr:colOff>
      <xdr:row>17</xdr:row>
      <xdr:rowOff>81280</xdr:rowOff>
    </xdr:to>
    <xdr:cxnSp macro="">
      <xdr:nvCxnSpPr>
        <xdr:cNvPr id="127" name="直線コネクタ 126"/>
        <xdr:cNvCxnSpPr/>
      </xdr:nvCxnSpPr>
      <xdr:spPr>
        <a:xfrm>
          <a:off x="13893800" y="269875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36195</xdr:rowOff>
    </xdr:from>
    <xdr:to>
      <xdr:col>74</xdr:col>
      <xdr:colOff>31750</xdr:colOff>
      <xdr:row>15</xdr:row>
      <xdr:rowOff>137795</xdr:rowOff>
    </xdr:to>
    <xdr:sp macro="" textlink="">
      <xdr:nvSpPr>
        <xdr:cNvPr id="128" name="フローチャート: 判断 127"/>
        <xdr:cNvSpPr/>
      </xdr:nvSpPr>
      <xdr:spPr>
        <a:xfrm>
          <a:off x="14732000" y="260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147972</xdr:rowOff>
    </xdr:from>
    <xdr:ext cx="762000" cy="259045"/>
    <xdr:sp macro="" textlink="">
      <xdr:nvSpPr>
        <xdr:cNvPr id="129" name="テキスト ボックス 128"/>
        <xdr:cNvSpPr txBox="1"/>
      </xdr:nvSpPr>
      <xdr:spPr>
        <a:xfrm>
          <a:off x="14401800" y="2376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127000</xdr:rowOff>
    </xdr:from>
    <xdr:to>
      <xdr:col>69</xdr:col>
      <xdr:colOff>92075</xdr:colOff>
      <xdr:row>15</xdr:row>
      <xdr:rowOff>144145</xdr:rowOff>
    </xdr:to>
    <xdr:cxnSp macro="">
      <xdr:nvCxnSpPr>
        <xdr:cNvPr id="130" name="直線コネクタ 129"/>
        <xdr:cNvCxnSpPr/>
      </xdr:nvCxnSpPr>
      <xdr:spPr>
        <a:xfrm flipV="1">
          <a:off x="13004800" y="26987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156210</xdr:rowOff>
    </xdr:from>
    <xdr:to>
      <xdr:col>69</xdr:col>
      <xdr:colOff>142875</xdr:colOff>
      <xdr:row>15</xdr:row>
      <xdr:rowOff>86360</xdr:rowOff>
    </xdr:to>
    <xdr:sp macro="" textlink="">
      <xdr:nvSpPr>
        <xdr:cNvPr id="131" name="フローチャート: 判断 130"/>
        <xdr:cNvSpPr/>
      </xdr:nvSpPr>
      <xdr:spPr>
        <a:xfrm>
          <a:off x="138430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96537</xdr:rowOff>
    </xdr:from>
    <xdr:ext cx="762000" cy="259045"/>
    <xdr:sp macro="" textlink="">
      <xdr:nvSpPr>
        <xdr:cNvPr id="132" name="テキスト ボックス 131"/>
        <xdr:cNvSpPr txBox="1"/>
      </xdr:nvSpPr>
      <xdr:spPr>
        <a:xfrm>
          <a:off x="13512800" y="232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161925</xdr:rowOff>
    </xdr:from>
    <xdr:to>
      <xdr:col>65</xdr:col>
      <xdr:colOff>53975</xdr:colOff>
      <xdr:row>15</xdr:row>
      <xdr:rowOff>92075</xdr:rowOff>
    </xdr:to>
    <xdr:sp macro="" textlink="">
      <xdr:nvSpPr>
        <xdr:cNvPr id="133" name="フローチャート: 判断 132"/>
        <xdr:cNvSpPr/>
      </xdr:nvSpPr>
      <xdr:spPr>
        <a:xfrm>
          <a:off x="12954000" y="256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102252</xdr:rowOff>
    </xdr:from>
    <xdr:ext cx="762000" cy="259045"/>
    <xdr:sp macro="" textlink="">
      <xdr:nvSpPr>
        <xdr:cNvPr id="134" name="テキスト ボックス 133"/>
        <xdr:cNvSpPr txBox="1"/>
      </xdr:nvSpPr>
      <xdr:spPr>
        <a:xfrm>
          <a:off x="12623800" y="233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53340</xdr:rowOff>
    </xdr:from>
    <xdr:to>
      <xdr:col>82</xdr:col>
      <xdr:colOff>158750</xdr:colOff>
      <xdr:row>17</xdr:row>
      <xdr:rowOff>154940</xdr:rowOff>
    </xdr:to>
    <xdr:sp macro="" textlink="">
      <xdr:nvSpPr>
        <xdr:cNvPr id="140" name="楕円 139"/>
        <xdr:cNvSpPr/>
      </xdr:nvSpPr>
      <xdr:spPr>
        <a:xfrm>
          <a:off x="16459200" y="296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25417</xdr:rowOff>
    </xdr:from>
    <xdr:ext cx="762000" cy="259045"/>
    <xdr:sp macro="" textlink="">
      <xdr:nvSpPr>
        <xdr:cNvPr id="141" name="物件費該当値テキスト"/>
        <xdr:cNvSpPr txBox="1"/>
      </xdr:nvSpPr>
      <xdr:spPr>
        <a:xfrm>
          <a:off x="16598900" y="2940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87630</xdr:rowOff>
    </xdr:from>
    <xdr:to>
      <xdr:col>78</xdr:col>
      <xdr:colOff>120650</xdr:colOff>
      <xdr:row>18</xdr:row>
      <xdr:rowOff>17780</xdr:rowOff>
    </xdr:to>
    <xdr:sp macro="" textlink="">
      <xdr:nvSpPr>
        <xdr:cNvPr id="142" name="楕円 141"/>
        <xdr:cNvSpPr/>
      </xdr:nvSpPr>
      <xdr:spPr>
        <a:xfrm>
          <a:off x="15621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2557</xdr:rowOff>
    </xdr:from>
    <xdr:ext cx="736600" cy="259045"/>
    <xdr:sp macro="" textlink="">
      <xdr:nvSpPr>
        <xdr:cNvPr id="143" name="テキスト ボックス 142"/>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30480</xdr:rowOff>
    </xdr:from>
    <xdr:to>
      <xdr:col>74</xdr:col>
      <xdr:colOff>31750</xdr:colOff>
      <xdr:row>17</xdr:row>
      <xdr:rowOff>132080</xdr:rowOff>
    </xdr:to>
    <xdr:sp macro="" textlink="">
      <xdr:nvSpPr>
        <xdr:cNvPr id="144" name="楕円 143"/>
        <xdr:cNvSpPr/>
      </xdr:nvSpPr>
      <xdr:spPr>
        <a:xfrm>
          <a:off x="14732000" y="2945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116857</xdr:rowOff>
    </xdr:from>
    <xdr:ext cx="762000" cy="259045"/>
    <xdr:sp macro="" textlink="">
      <xdr:nvSpPr>
        <xdr:cNvPr id="145" name="テキスト ボックス 144"/>
        <xdr:cNvSpPr txBox="1"/>
      </xdr:nvSpPr>
      <xdr:spPr>
        <a:xfrm>
          <a:off x="14401800" y="3031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76200</xdr:rowOff>
    </xdr:from>
    <xdr:to>
      <xdr:col>69</xdr:col>
      <xdr:colOff>142875</xdr:colOff>
      <xdr:row>16</xdr:row>
      <xdr:rowOff>6350</xdr:rowOff>
    </xdr:to>
    <xdr:sp macro="" textlink="">
      <xdr:nvSpPr>
        <xdr:cNvPr id="146" name="楕円 145"/>
        <xdr:cNvSpPr/>
      </xdr:nvSpPr>
      <xdr:spPr>
        <a:xfrm>
          <a:off x="13843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162577</xdr:rowOff>
    </xdr:from>
    <xdr:ext cx="762000" cy="259045"/>
    <xdr:sp macro="" textlink="">
      <xdr:nvSpPr>
        <xdr:cNvPr id="147" name="テキスト ボックス 146"/>
        <xdr:cNvSpPr txBox="1"/>
      </xdr:nvSpPr>
      <xdr:spPr>
        <a:xfrm>
          <a:off x="13512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93345</xdr:rowOff>
    </xdr:from>
    <xdr:to>
      <xdr:col>65</xdr:col>
      <xdr:colOff>53975</xdr:colOff>
      <xdr:row>16</xdr:row>
      <xdr:rowOff>23495</xdr:rowOff>
    </xdr:to>
    <xdr:sp macro="" textlink="">
      <xdr:nvSpPr>
        <xdr:cNvPr id="148" name="楕円 147"/>
        <xdr:cNvSpPr/>
      </xdr:nvSpPr>
      <xdr:spPr>
        <a:xfrm>
          <a:off x="12954000" y="266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8272</xdr:rowOff>
    </xdr:from>
    <xdr:ext cx="762000" cy="259045"/>
    <xdr:sp macro="" textlink="">
      <xdr:nvSpPr>
        <xdr:cNvPr id="149" name="テキスト ボックス 148"/>
        <xdr:cNvSpPr txBox="1"/>
      </xdr:nvSpPr>
      <xdr:spPr>
        <a:xfrm>
          <a:off x="12623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類似団体内平均値を４．</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ポイント下回り、類似団体内でも最小値となっている。</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人口減少もあり</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対象者数の増加傾向はないものの、</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費用面では横ばいの状況である。引き続き各種手当等の資格審査の適正化に努める。</a:t>
          </a:r>
          <a:endParaRPr lang="ja-JP" altLang="ja-JP" sz="13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69850</xdr:rowOff>
    </xdr:from>
    <xdr:to>
      <xdr:col>24</xdr:col>
      <xdr:colOff>25400</xdr:colOff>
      <xdr:row>60</xdr:row>
      <xdr:rowOff>132443</xdr:rowOff>
    </xdr:to>
    <xdr:cxnSp macro="">
      <xdr:nvCxnSpPr>
        <xdr:cNvPr id="178" name="直線コネクタ 177"/>
        <xdr:cNvCxnSpPr/>
      </xdr:nvCxnSpPr>
      <xdr:spPr>
        <a:xfrm flipV="1">
          <a:off x="4826000" y="9156700"/>
          <a:ext cx="0" cy="1262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79" name="扶助費最小値テキスト"/>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0" name="直線コネクタ 179"/>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156227</xdr:rowOff>
    </xdr:from>
    <xdr:ext cx="762000" cy="259045"/>
    <xdr:sp macro="" textlink="">
      <xdr:nvSpPr>
        <xdr:cNvPr id="181"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69850</xdr:rowOff>
    </xdr:from>
    <xdr:to>
      <xdr:col>24</xdr:col>
      <xdr:colOff>114300</xdr:colOff>
      <xdr:row>53</xdr:row>
      <xdr:rowOff>69850</xdr:rowOff>
    </xdr:to>
    <xdr:cxnSp macro="">
      <xdr:nvCxnSpPr>
        <xdr:cNvPr id="182" name="直線コネクタ 181"/>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69850</xdr:rowOff>
    </xdr:from>
    <xdr:to>
      <xdr:col>24</xdr:col>
      <xdr:colOff>25400</xdr:colOff>
      <xdr:row>53</xdr:row>
      <xdr:rowOff>80735</xdr:rowOff>
    </xdr:to>
    <xdr:cxnSp macro="">
      <xdr:nvCxnSpPr>
        <xdr:cNvPr id="183" name="直線コネクタ 182"/>
        <xdr:cNvCxnSpPr/>
      </xdr:nvCxnSpPr>
      <xdr:spPr>
        <a:xfrm flipV="1">
          <a:off x="3987800" y="9156700"/>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105427</xdr:rowOff>
    </xdr:from>
    <xdr:ext cx="762000" cy="259045"/>
    <xdr:sp macro="" textlink="">
      <xdr:nvSpPr>
        <xdr:cNvPr id="184"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185" name="フローチャート: 判断 184"/>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69850</xdr:rowOff>
    </xdr:from>
    <xdr:to>
      <xdr:col>19</xdr:col>
      <xdr:colOff>187325</xdr:colOff>
      <xdr:row>53</xdr:row>
      <xdr:rowOff>80735</xdr:rowOff>
    </xdr:to>
    <xdr:cxnSp macro="">
      <xdr:nvCxnSpPr>
        <xdr:cNvPr id="186" name="直線コネクタ 185"/>
        <xdr:cNvCxnSpPr/>
      </xdr:nvCxnSpPr>
      <xdr:spPr>
        <a:xfrm>
          <a:off x="3098800" y="91567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133350</xdr:rowOff>
    </xdr:from>
    <xdr:to>
      <xdr:col>20</xdr:col>
      <xdr:colOff>38100</xdr:colOff>
      <xdr:row>56</xdr:row>
      <xdr:rowOff>63500</xdr:rowOff>
    </xdr:to>
    <xdr:sp macro="" textlink="">
      <xdr:nvSpPr>
        <xdr:cNvPr id="187" name="フローチャート: 判断 186"/>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48277</xdr:rowOff>
    </xdr:from>
    <xdr:ext cx="736600" cy="259045"/>
    <xdr:sp macro="" textlink="">
      <xdr:nvSpPr>
        <xdr:cNvPr id="188" name="テキスト ボックス 187"/>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69850</xdr:rowOff>
    </xdr:from>
    <xdr:to>
      <xdr:col>15</xdr:col>
      <xdr:colOff>98425</xdr:colOff>
      <xdr:row>53</xdr:row>
      <xdr:rowOff>91622</xdr:rowOff>
    </xdr:to>
    <xdr:cxnSp macro="">
      <xdr:nvCxnSpPr>
        <xdr:cNvPr id="189" name="直線コネクタ 188"/>
        <xdr:cNvCxnSpPr/>
      </xdr:nvCxnSpPr>
      <xdr:spPr>
        <a:xfrm flipV="1">
          <a:off x="2209800" y="91567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89807</xdr:rowOff>
    </xdr:from>
    <xdr:to>
      <xdr:col>15</xdr:col>
      <xdr:colOff>149225</xdr:colOff>
      <xdr:row>56</xdr:row>
      <xdr:rowOff>19957</xdr:rowOff>
    </xdr:to>
    <xdr:sp macro="" textlink="">
      <xdr:nvSpPr>
        <xdr:cNvPr id="190" name="フローチャート: 判断 189"/>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4734</xdr:rowOff>
    </xdr:from>
    <xdr:ext cx="762000" cy="259045"/>
    <xdr:sp macro="" textlink="">
      <xdr:nvSpPr>
        <xdr:cNvPr id="191" name="テキスト ボックス 190"/>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91622</xdr:rowOff>
    </xdr:from>
    <xdr:to>
      <xdr:col>11</xdr:col>
      <xdr:colOff>9525</xdr:colOff>
      <xdr:row>53</xdr:row>
      <xdr:rowOff>91622</xdr:rowOff>
    </xdr:to>
    <xdr:cxnSp macro="">
      <xdr:nvCxnSpPr>
        <xdr:cNvPr id="192" name="直線コネクタ 191"/>
        <xdr:cNvCxnSpPr/>
      </xdr:nvCxnSpPr>
      <xdr:spPr>
        <a:xfrm>
          <a:off x="1320800" y="9178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68035</xdr:rowOff>
    </xdr:from>
    <xdr:to>
      <xdr:col>11</xdr:col>
      <xdr:colOff>60325</xdr:colOff>
      <xdr:row>55</xdr:row>
      <xdr:rowOff>169635</xdr:rowOff>
    </xdr:to>
    <xdr:sp macro="" textlink="">
      <xdr:nvSpPr>
        <xdr:cNvPr id="193" name="フローチャート: 判断 192"/>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154412</xdr:rowOff>
    </xdr:from>
    <xdr:ext cx="762000" cy="259045"/>
    <xdr:sp macro="" textlink="">
      <xdr:nvSpPr>
        <xdr:cNvPr id="194" name="テキスト ボックス 193"/>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46265</xdr:rowOff>
    </xdr:from>
    <xdr:to>
      <xdr:col>6</xdr:col>
      <xdr:colOff>171450</xdr:colOff>
      <xdr:row>55</xdr:row>
      <xdr:rowOff>147865</xdr:rowOff>
    </xdr:to>
    <xdr:sp macro="" textlink="">
      <xdr:nvSpPr>
        <xdr:cNvPr id="195" name="フローチャート: 判断 194"/>
        <xdr:cNvSpPr/>
      </xdr:nvSpPr>
      <xdr:spPr>
        <a:xfrm>
          <a:off x="1270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132642</xdr:rowOff>
    </xdr:from>
    <xdr:ext cx="762000" cy="259045"/>
    <xdr:sp macro="" textlink="">
      <xdr:nvSpPr>
        <xdr:cNvPr id="196" name="テキスト ボックス 195"/>
        <xdr:cNvSpPr txBox="1"/>
      </xdr:nvSpPr>
      <xdr:spPr>
        <a:xfrm>
          <a:off x="939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19050</xdr:rowOff>
    </xdr:from>
    <xdr:to>
      <xdr:col>24</xdr:col>
      <xdr:colOff>76200</xdr:colOff>
      <xdr:row>53</xdr:row>
      <xdr:rowOff>120650</xdr:rowOff>
    </xdr:to>
    <xdr:sp macro="" textlink="">
      <xdr:nvSpPr>
        <xdr:cNvPr id="202" name="楕円 201"/>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99077</xdr:rowOff>
    </xdr:from>
    <xdr:ext cx="762000" cy="259045"/>
    <xdr:sp macro="" textlink="">
      <xdr:nvSpPr>
        <xdr:cNvPr id="203"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29935</xdr:rowOff>
    </xdr:from>
    <xdr:to>
      <xdr:col>20</xdr:col>
      <xdr:colOff>38100</xdr:colOff>
      <xdr:row>53</xdr:row>
      <xdr:rowOff>131535</xdr:rowOff>
    </xdr:to>
    <xdr:sp macro="" textlink="">
      <xdr:nvSpPr>
        <xdr:cNvPr id="204" name="楕円 203"/>
        <xdr:cNvSpPr/>
      </xdr:nvSpPr>
      <xdr:spPr>
        <a:xfrm>
          <a:off x="3937000" y="911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141712</xdr:rowOff>
    </xdr:from>
    <xdr:ext cx="736600" cy="259045"/>
    <xdr:sp macro="" textlink="">
      <xdr:nvSpPr>
        <xdr:cNvPr id="205" name="テキスト ボックス 204"/>
        <xdr:cNvSpPr txBox="1"/>
      </xdr:nvSpPr>
      <xdr:spPr>
        <a:xfrm>
          <a:off x="3606800" y="888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19050</xdr:rowOff>
    </xdr:from>
    <xdr:to>
      <xdr:col>15</xdr:col>
      <xdr:colOff>149225</xdr:colOff>
      <xdr:row>53</xdr:row>
      <xdr:rowOff>120650</xdr:rowOff>
    </xdr:to>
    <xdr:sp macro="" textlink="">
      <xdr:nvSpPr>
        <xdr:cNvPr id="206" name="楕円 205"/>
        <xdr:cNvSpPr/>
      </xdr:nvSpPr>
      <xdr:spPr>
        <a:xfrm>
          <a:off x="3048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130827</xdr:rowOff>
    </xdr:from>
    <xdr:ext cx="762000" cy="259045"/>
    <xdr:sp macro="" textlink="">
      <xdr:nvSpPr>
        <xdr:cNvPr id="207" name="テキスト ボックス 206"/>
        <xdr:cNvSpPr txBox="1"/>
      </xdr:nvSpPr>
      <xdr:spPr>
        <a:xfrm>
          <a:off x="2717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40822</xdr:rowOff>
    </xdr:from>
    <xdr:to>
      <xdr:col>11</xdr:col>
      <xdr:colOff>60325</xdr:colOff>
      <xdr:row>53</xdr:row>
      <xdr:rowOff>142422</xdr:rowOff>
    </xdr:to>
    <xdr:sp macro="" textlink="">
      <xdr:nvSpPr>
        <xdr:cNvPr id="208" name="楕円 207"/>
        <xdr:cNvSpPr/>
      </xdr:nvSpPr>
      <xdr:spPr>
        <a:xfrm>
          <a:off x="2159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152599</xdr:rowOff>
    </xdr:from>
    <xdr:ext cx="762000" cy="259045"/>
    <xdr:sp macro="" textlink="">
      <xdr:nvSpPr>
        <xdr:cNvPr id="209" name="テキスト ボックス 208"/>
        <xdr:cNvSpPr txBox="1"/>
      </xdr:nvSpPr>
      <xdr:spPr>
        <a:xfrm>
          <a:off x="1828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40822</xdr:rowOff>
    </xdr:from>
    <xdr:to>
      <xdr:col>6</xdr:col>
      <xdr:colOff>171450</xdr:colOff>
      <xdr:row>53</xdr:row>
      <xdr:rowOff>142422</xdr:rowOff>
    </xdr:to>
    <xdr:sp macro="" textlink="">
      <xdr:nvSpPr>
        <xdr:cNvPr id="210" name="楕円 209"/>
        <xdr:cNvSpPr/>
      </xdr:nvSpPr>
      <xdr:spPr>
        <a:xfrm>
          <a:off x="1270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152599</xdr:rowOff>
    </xdr:from>
    <xdr:ext cx="762000" cy="259045"/>
    <xdr:sp macro="" textlink="">
      <xdr:nvSpPr>
        <xdr:cNvPr id="211" name="テキスト ボックス 210"/>
        <xdr:cNvSpPr txBox="1"/>
      </xdr:nvSpPr>
      <xdr:spPr>
        <a:xfrm>
          <a:off x="939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5" name="正方形/長方形 21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6" name="正方形/長方形 21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7" name="正方形/長方形 21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8" name="正方形/長方形 21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9" name="正方形/長方形 21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0" name="正方形/長方形 21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1" name="正方形/長方形 22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2" name="テキスト ボックス 22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その他については、類似団体内平均値より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０</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．４ポイント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上</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回っている</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と同率となっている。各特別会計への繰出金が要因となっているが、各事業の経費節減を行う中で普通会計の負担を減らしていくよう努める。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3" name="テキスト ボックス 22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4" name="直線コネクタ 22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5" name="テキスト ボックス 22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6" name="直線コネクタ 225"/>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7" name="テキスト ボックス 226"/>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8" name="直線コネクタ 227"/>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9" name="テキスト ボックス 228"/>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0" name="直線コネクタ 229"/>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1" name="テキスト ボックス 230"/>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2" name="直線コネクタ 231"/>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3" name="テキスト ボックス 232"/>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4" name="直線コネクタ 23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81280</xdr:rowOff>
    </xdr:from>
    <xdr:to>
      <xdr:col>82</xdr:col>
      <xdr:colOff>107950</xdr:colOff>
      <xdr:row>59</xdr:row>
      <xdr:rowOff>147574</xdr:rowOff>
    </xdr:to>
    <xdr:cxnSp macro="">
      <xdr:nvCxnSpPr>
        <xdr:cNvPr id="236" name="直線コネクタ 235"/>
        <xdr:cNvCxnSpPr/>
      </xdr:nvCxnSpPr>
      <xdr:spPr>
        <a:xfrm flipV="1">
          <a:off x="16510000" y="9339580"/>
          <a:ext cx="0" cy="9235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59</xdr:row>
      <xdr:rowOff>119651</xdr:rowOff>
    </xdr:from>
    <xdr:ext cx="762000" cy="259045"/>
    <xdr:sp macro="" textlink="">
      <xdr:nvSpPr>
        <xdr:cNvPr id="237" name="その他最小値テキスト"/>
        <xdr:cNvSpPr txBox="1"/>
      </xdr:nvSpPr>
      <xdr:spPr>
        <a:xfrm>
          <a:off x="16598900" y="1023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59</xdr:row>
      <xdr:rowOff>147574</xdr:rowOff>
    </xdr:from>
    <xdr:to>
      <xdr:col>82</xdr:col>
      <xdr:colOff>196850</xdr:colOff>
      <xdr:row>59</xdr:row>
      <xdr:rowOff>147574</xdr:rowOff>
    </xdr:to>
    <xdr:cxnSp macro="">
      <xdr:nvCxnSpPr>
        <xdr:cNvPr id="238" name="直線コネクタ 237"/>
        <xdr:cNvCxnSpPr/>
      </xdr:nvCxnSpPr>
      <xdr:spPr>
        <a:xfrm>
          <a:off x="16421100" y="10263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167657</xdr:rowOff>
    </xdr:from>
    <xdr:ext cx="762000" cy="259045"/>
    <xdr:sp macro="" textlink="">
      <xdr:nvSpPr>
        <xdr:cNvPr id="239" name="その他最大値テキスト"/>
        <xdr:cNvSpPr txBox="1"/>
      </xdr:nvSpPr>
      <xdr:spPr>
        <a:xfrm>
          <a:off x="16598900" y="9083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81280</xdr:rowOff>
    </xdr:from>
    <xdr:to>
      <xdr:col>82</xdr:col>
      <xdr:colOff>196850</xdr:colOff>
      <xdr:row>54</xdr:row>
      <xdr:rowOff>81280</xdr:rowOff>
    </xdr:to>
    <xdr:cxnSp macro="">
      <xdr:nvCxnSpPr>
        <xdr:cNvPr id="240" name="直線コネクタ 239"/>
        <xdr:cNvCxnSpPr/>
      </xdr:nvCxnSpPr>
      <xdr:spPr>
        <a:xfrm>
          <a:off x="16421100" y="9339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127000</xdr:rowOff>
    </xdr:from>
    <xdr:to>
      <xdr:col>82</xdr:col>
      <xdr:colOff>107950</xdr:colOff>
      <xdr:row>57</xdr:row>
      <xdr:rowOff>1270</xdr:rowOff>
    </xdr:to>
    <xdr:cxnSp macro="">
      <xdr:nvCxnSpPr>
        <xdr:cNvPr id="241" name="直線コネクタ 240"/>
        <xdr:cNvCxnSpPr/>
      </xdr:nvCxnSpPr>
      <xdr:spPr>
        <a:xfrm>
          <a:off x="15671800" y="97282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112285</xdr:rowOff>
    </xdr:from>
    <xdr:ext cx="762000" cy="259045"/>
    <xdr:sp macro="" textlink="">
      <xdr:nvSpPr>
        <xdr:cNvPr id="242" name="その他平均値テキスト"/>
        <xdr:cNvSpPr txBox="1"/>
      </xdr:nvSpPr>
      <xdr:spPr>
        <a:xfrm>
          <a:off x="16598900" y="9713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140208</xdr:rowOff>
    </xdr:from>
    <xdr:to>
      <xdr:col>82</xdr:col>
      <xdr:colOff>158750</xdr:colOff>
      <xdr:row>57</xdr:row>
      <xdr:rowOff>70358</xdr:rowOff>
    </xdr:to>
    <xdr:sp macro="" textlink="">
      <xdr:nvSpPr>
        <xdr:cNvPr id="243" name="フローチャート: 判断 242"/>
        <xdr:cNvSpPr/>
      </xdr:nvSpPr>
      <xdr:spPr>
        <a:xfrm>
          <a:off x="164592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99568</xdr:rowOff>
    </xdr:from>
    <xdr:to>
      <xdr:col>78</xdr:col>
      <xdr:colOff>69850</xdr:colOff>
      <xdr:row>56</xdr:row>
      <xdr:rowOff>127000</xdr:rowOff>
    </xdr:to>
    <xdr:cxnSp macro="">
      <xdr:nvCxnSpPr>
        <xdr:cNvPr id="244" name="直線コネクタ 243"/>
        <xdr:cNvCxnSpPr/>
      </xdr:nvCxnSpPr>
      <xdr:spPr>
        <a:xfrm>
          <a:off x="14782800" y="97007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140208</xdr:rowOff>
    </xdr:from>
    <xdr:to>
      <xdr:col>78</xdr:col>
      <xdr:colOff>120650</xdr:colOff>
      <xdr:row>57</xdr:row>
      <xdr:rowOff>70358</xdr:rowOff>
    </xdr:to>
    <xdr:sp macro="" textlink="">
      <xdr:nvSpPr>
        <xdr:cNvPr id="245" name="フローチャート: 判断 244"/>
        <xdr:cNvSpPr/>
      </xdr:nvSpPr>
      <xdr:spPr>
        <a:xfrm>
          <a:off x="15621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55135</xdr:rowOff>
    </xdr:from>
    <xdr:ext cx="736600" cy="259045"/>
    <xdr:sp macro="" textlink="">
      <xdr:nvSpPr>
        <xdr:cNvPr id="246" name="テキスト ボックス 245"/>
        <xdr:cNvSpPr txBox="1"/>
      </xdr:nvSpPr>
      <xdr:spPr>
        <a:xfrm>
          <a:off x="15290800" y="9827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99568</xdr:rowOff>
    </xdr:from>
    <xdr:to>
      <xdr:col>73</xdr:col>
      <xdr:colOff>180975</xdr:colOff>
      <xdr:row>57</xdr:row>
      <xdr:rowOff>14986</xdr:rowOff>
    </xdr:to>
    <xdr:cxnSp macro="">
      <xdr:nvCxnSpPr>
        <xdr:cNvPr id="247" name="直線コネクタ 246"/>
        <xdr:cNvCxnSpPr/>
      </xdr:nvCxnSpPr>
      <xdr:spPr>
        <a:xfrm flipV="1">
          <a:off x="13893800" y="970076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135636</xdr:rowOff>
    </xdr:from>
    <xdr:to>
      <xdr:col>74</xdr:col>
      <xdr:colOff>31750</xdr:colOff>
      <xdr:row>57</xdr:row>
      <xdr:rowOff>65786</xdr:rowOff>
    </xdr:to>
    <xdr:sp macro="" textlink="">
      <xdr:nvSpPr>
        <xdr:cNvPr id="248" name="フローチャート: 判断 247"/>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50563</xdr:rowOff>
    </xdr:from>
    <xdr:ext cx="762000" cy="259045"/>
    <xdr:sp macro="" textlink="">
      <xdr:nvSpPr>
        <xdr:cNvPr id="249" name="テキスト ボックス 248"/>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159004</xdr:rowOff>
    </xdr:from>
    <xdr:to>
      <xdr:col>69</xdr:col>
      <xdr:colOff>92075</xdr:colOff>
      <xdr:row>57</xdr:row>
      <xdr:rowOff>14986</xdr:rowOff>
    </xdr:to>
    <xdr:cxnSp macro="">
      <xdr:nvCxnSpPr>
        <xdr:cNvPr id="250" name="直線コネクタ 249"/>
        <xdr:cNvCxnSpPr/>
      </xdr:nvCxnSpPr>
      <xdr:spPr>
        <a:xfrm>
          <a:off x="13004800" y="9760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144780</xdr:rowOff>
    </xdr:from>
    <xdr:to>
      <xdr:col>69</xdr:col>
      <xdr:colOff>142875</xdr:colOff>
      <xdr:row>57</xdr:row>
      <xdr:rowOff>74930</xdr:rowOff>
    </xdr:to>
    <xdr:sp macro="" textlink="">
      <xdr:nvSpPr>
        <xdr:cNvPr id="251" name="フローチャート: 判断 25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59707</xdr:rowOff>
    </xdr:from>
    <xdr:ext cx="762000" cy="259045"/>
    <xdr:sp macro="" textlink="">
      <xdr:nvSpPr>
        <xdr:cNvPr id="252" name="テキスト ボックス 251"/>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117348</xdr:rowOff>
    </xdr:from>
    <xdr:to>
      <xdr:col>65</xdr:col>
      <xdr:colOff>53975</xdr:colOff>
      <xdr:row>57</xdr:row>
      <xdr:rowOff>47498</xdr:rowOff>
    </xdr:to>
    <xdr:sp macro="" textlink="">
      <xdr:nvSpPr>
        <xdr:cNvPr id="253" name="フローチャート: 判断 252"/>
        <xdr:cNvSpPr/>
      </xdr:nvSpPr>
      <xdr:spPr>
        <a:xfrm>
          <a:off x="12954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32275</xdr:rowOff>
    </xdr:from>
    <xdr:ext cx="762000" cy="259045"/>
    <xdr:sp macro="" textlink="">
      <xdr:nvSpPr>
        <xdr:cNvPr id="254" name="テキスト ボックス 253"/>
        <xdr:cNvSpPr txBox="1"/>
      </xdr:nvSpPr>
      <xdr:spPr>
        <a:xfrm>
          <a:off x="12623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121920</xdr:rowOff>
    </xdr:from>
    <xdr:to>
      <xdr:col>82</xdr:col>
      <xdr:colOff>158750</xdr:colOff>
      <xdr:row>57</xdr:row>
      <xdr:rowOff>52070</xdr:rowOff>
    </xdr:to>
    <xdr:sp macro="" textlink="">
      <xdr:nvSpPr>
        <xdr:cNvPr id="260" name="楕円 259"/>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138447</xdr:rowOff>
    </xdr:from>
    <xdr:ext cx="762000" cy="259045"/>
    <xdr:sp macro="" textlink="">
      <xdr:nvSpPr>
        <xdr:cNvPr id="261"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76200</xdr:rowOff>
    </xdr:from>
    <xdr:to>
      <xdr:col>78</xdr:col>
      <xdr:colOff>120650</xdr:colOff>
      <xdr:row>57</xdr:row>
      <xdr:rowOff>6350</xdr:rowOff>
    </xdr:to>
    <xdr:sp macro="" textlink="">
      <xdr:nvSpPr>
        <xdr:cNvPr id="262" name="楕円 261"/>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16527</xdr:rowOff>
    </xdr:from>
    <xdr:ext cx="736600" cy="259045"/>
    <xdr:sp macro="" textlink="">
      <xdr:nvSpPr>
        <xdr:cNvPr id="263" name="テキスト ボックス 262"/>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48768</xdr:rowOff>
    </xdr:from>
    <xdr:to>
      <xdr:col>74</xdr:col>
      <xdr:colOff>31750</xdr:colOff>
      <xdr:row>56</xdr:row>
      <xdr:rowOff>150368</xdr:rowOff>
    </xdr:to>
    <xdr:sp macro="" textlink="">
      <xdr:nvSpPr>
        <xdr:cNvPr id="264" name="楕円 263"/>
        <xdr:cNvSpPr/>
      </xdr:nvSpPr>
      <xdr:spPr>
        <a:xfrm>
          <a:off x="14732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160545</xdr:rowOff>
    </xdr:from>
    <xdr:ext cx="762000" cy="259045"/>
    <xdr:sp macro="" textlink="">
      <xdr:nvSpPr>
        <xdr:cNvPr id="265" name="テキスト ボックス 264"/>
        <xdr:cNvSpPr txBox="1"/>
      </xdr:nvSpPr>
      <xdr:spPr>
        <a:xfrm>
          <a:off x="14401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135636</xdr:rowOff>
    </xdr:from>
    <xdr:to>
      <xdr:col>69</xdr:col>
      <xdr:colOff>142875</xdr:colOff>
      <xdr:row>57</xdr:row>
      <xdr:rowOff>65786</xdr:rowOff>
    </xdr:to>
    <xdr:sp macro="" textlink="">
      <xdr:nvSpPr>
        <xdr:cNvPr id="266" name="楕円 265"/>
        <xdr:cNvSpPr/>
      </xdr:nvSpPr>
      <xdr:spPr>
        <a:xfrm>
          <a:off x="13843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75963</xdr:rowOff>
    </xdr:from>
    <xdr:ext cx="762000" cy="259045"/>
    <xdr:sp macro="" textlink="">
      <xdr:nvSpPr>
        <xdr:cNvPr id="267" name="テキスト ボックス 266"/>
        <xdr:cNvSpPr txBox="1"/>
      </xdr:nvSpPr>
      <xdr:spPr>
        <a:xfrm>
          <a:off x="13512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108204</xdr:rowOff>
    </xdr:from>
    <xdr:to>
      <xdr:col>65</xdr:col>
      <xdr:colOff>53975</xdr:colOff>
      <xdr:row>57</xdr:row>
      <xdr:rowOff>38354</xdr:rowOff>
    </xdr:to>
    <xdr:sp macro="" textlink="">
      <xdr:nvSpPr>
        <xdr:cNvPr id="268" name="楕円 267"/>
        <xdr:cNvSpPr/>
      </xdr:nvSpPr>
      <xdr:spPr>
        <a:xfrm>
          <a:off x="12954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48531</xdr:rowOff>
    </xdr:from>
    <xdr:ext cx="762000" cy="259045"/>
    <xdr:sp macro="" textlink="">
      <xdr:nvSpPr>
        <xdr:cNvPr id="269" name="テキスト ボックス 268"/>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補助費等については、類似団体内平均値を</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１．２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対前年度では、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０．７</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減少している。補助費等その他に係る経費が多額となっているのは後期高齢者医療費等の社会保障関係経費が主な要因となっており、介護予防の推進等により経費の節減に努めていく。</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108712</xdr:rowOff>
    </xdr:from>
    <xdr:to>
      <xdr:col>82</xdr:col>
      <xdr:colOff>107950</xdr:colOff>
      <xdr:row>40</xdr:row>
      <xdr:rowOff>58420</xdr:rowOff>
    </xdr:to>
    <xdr:cxnSp macro="">
      <xdr:nvCxnSpPr>
        <xdr:cNvPr id="294" name="直線コネクタ 293"/>
        <xdr:cNvCxnSpPr/>
      </xdr:nvCxnSpPr>
      <xdr:spPr>
        <a:xfrm flipV="1">
          <a:off x="16510000" y="5938012"/>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30497</xdr:rowOff>
    </xdr:from>
    <xdr:ext cx="762000" cy="259045"/>
    <xdr:sp macro="" textlink="">
      <xdr:nvSpPr>
        <xdr:cNvPr id="295"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58420</xdr:rowOff>
    </xdr:from>
    <xdr:to>
      <xdr:col>82</xdr:col>
      <xdr:colOff>196850</xdr:colOff>
      <xdr:row>40</xdr:row>
      <xdr:rowOff>58420</xdr:rowOff>
    </xdr:to>
    <xdr:cxnSp macro="">
      <xdr:nvCxnSpPr>
        <xdr:cNvPr id="296" name="直線コネクタ 295"/>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23639</xdr:rowOff>
    </xdr:from>
    <xdr:ext cx="762000" cy="259045"/>
    <xdr:sp macro="" textlink="">
      <xdr:nvSpPr>
        <xdr:cNvPr id="297" name="補助費等最大値テキスト"/>
        <xdr:cNvSpPr txBox="1"/>
      </xdr:nvSpPr>
      <xdr:spPr>
        <a:xfrm>
          <a:off x="16598900" y="5681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108712</xdr:rowOff>
    </xdr:from>
    <xdr:to>
      <xdr:col>82</xdr:col>
      <xdr:colOff>196850</xdr:colOff>
      <xdr:row>34</xdr:row>
      <xdr:rowOff>108712</xdr:rowOff>
    </xdr:to>
    <xdr:cxnSp macro="">
      <xdr:nvCxnSpPr>
        <xdr:cNvPr id="298" name="直線コネクタ 297"/>
        <xdr:cNvCxnSpPr/>
      </xdr:nvCxnSpPr>
      <xdr:spPr>
        <a:xfrm>
          <a:off x="16421100" y="5938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143002</xdr:rowOff>
    </xdr:from>
    <xdr:to>
      <xdr:col>82</xdr:col>
      <xdr:colOff>107950</xdr:colOff>
      <xdr:row>38</xdr:row>
      <xdr:rowOff>3556</xdr:rowOff>
    </xdr:to>
    <xdr:cxnSp macro="">
      <xdr:nvCxnSpPr>
        <xdr:cNvPr id="299" name="直線コネクタ 298"/>
        <xdr:cNvCxnSpPr/>
      </xdr:nvCxnSpPr>
      <xdr:spPr>
        <a:xfrm flipV="1">
          <a:off x="15671800" y="648665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53865</xdr:rowOff>
    </xdr:from>
    <xdr:ext cx="762000" cy="259045"/>
    <xdr:sp macro="" textlink="">
      <xdr:nvSpPr>
        <xdr:cNvPr id="300" name="補助費等平均値テキスト"/>
        <xdr:cNvSpPr txBox="1"/>
      </xdr:nvSpPr>
      <xdr:spPr>
        <a:xfrm>
          <a:off x="16598900" y="6226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1" name="フローチャート: 判断 300"/>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115570</xdr:rowOff>
    </xdr:from>
    <xdr:to>
      <xdr:col>78</xdr:col>
      <xdr:colOff>69850</xdr:colOff>
      <xdr:row>38</xdr:row>
      <xdr:rowOff>3556</xdr:rowOff>
    </xdr:to>
    <xdr:cxnSp macro="">
      <xdr:nvCxnSpPr>
        <xdr:cNvPr id="302" name="直線コネクタ 301"/>
        <xdr:cNvCxnSpPr/>
      </xdr:nvCxnSpPr>
      <xdr:spPr>
        <a:xfrm>
          <a:off x="14782800" y="645922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9906</xdr:rowOff>
    </xdr:from>
    <xdr:to>
      <xdr:col>78</xdr:col>
      <xdr:colOff>120650</xdr:colOff>
      <xdr:row>37</xdr:row>
      <xdr:rowOff>111506</xdr:rowOff>
    </xdr:to>
    <xdr:sp macro="" textlink="">
      <xdr:nvSpPr>
        <xdr:cNvPr id="303" name="フローチャート: 判断 302"/>
        <xdr:cNvSpPr/>
      </xdr:nvSpPr>
      <xdr:spPr>
        <a:xfrm>
          <a:off x="15621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121683</xdr:rowOff>
    </xdr:from>
    <xdr:ext cx="736600" cy="259045"/>
    <xdr:sp macro="" textlink="">
      <xdr:nvSpPr>
        <xdr:cNvPr id="304" name="テキスト ボックス 303"/>
        <xdr:cNvSpPr txBox="1"/>
      </xdr:nvSpPr>
      <xdr:spPr>
        <a:xfrm>
          <a:off x="15290800" y="6122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115570</xdr:rowOff>
    </xdr:from>
    <xdr:to>
      <xdr:col>73</xdr:col>
      <xdr:colOff>180975</xdr:colOff>
      <xdr:row>38</xdr:row>
      <xdr:rowOff>17272</xdr:rowOff>
    </xdr:to>
    <xdr:cxnSp macro="">
      <xdr:nvCxnSpPr>
        <xdr:cNvPr id="305" name="直線コネクタ 304"/>
        <xdr:cNvCxnSpPr/>
      </xdr:nvCxnSpPr>
      <xdr:spPr>
        <a:xfrm flipV="1">
          <a:off x="13893800" y="645922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762</xdr:rowOff>
    </xdr:from>
    <xdr:to>
      <xdr:col>74</xdr:col>
      <xdr:colOff>31750</xdr:colOff>
      <xdr:row>37</xdr:row>
      <xdr:rowOff>102362</xdr:rowOff>
    </xdr:to>
    <xdr:sp macro="" textlink="">
      <xdr:nvSpPr>
        <xdr:cNvPr id="306" name="フローチャート: 判断 305"/>
        <xdr:cNvSpPr/>
      </xdr:nvSpPr>
      <xdr:spPr>
        <a:xfrm>
          <a:off x="14732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112539</xdr:rowOff>
    </xdr:from>
    <xdr:ext cx="762000" cy="259045"/>
    <xdr:sp macro="" textlink="">
      <xdr:nvSpPr>
        <xdr:cNvPr id="307" name="テキスト ボックス 306"/>
        <xdr:cNvSpPr txBox="1"/>
      </xdr:nvSpPr>
      <xdr:spPr>
        <a:xfrm>
          <a:off x="14401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133858</xdr:rowOff>
    </xdr:from>
    <xdr:to>
      <xdr:col>69</xdr:col>
      <xdr:colOff>92075</xdr:colOff>
      <xdr:row>38</xdr:row>
      <xdr:rowOff>17272</xdr:rowOff>
    </xdr:to>
    <xdr:cxnSp macro="">
      <xdr:nvCxnSpPr>
        <xdr:cNvPr id="308" name="直線コネクタ 307"/>
        <xdr:cNvCxnSpPr/>
      </xdr:nvCxnSpPr>
      <xdr:spPr>
        <a:xfrm>
          <a:off x="13004800" y="64775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163068</xdr:rowOff>
    </xdr:from>
    <xdr:to>
      <xdr:col>69</xdr:col>
      <xdr:colOff>142875</xdr:colOff>
      <xdr:row>37</xdr:row>
      <xdr:rowOff>93218</xdr:rowOff>
    </xdr:to>
    <xdr:sp macro="" textlink="">
      <xdr:nvSpPr>
        <xdr:cNvPr id="309" name="フローチャート: 判断 308"/>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103395</xdr:rowOff>
    </xdr:from>
    <xdr:ext cx="762000" cy="259045"/>
    <xdr:sp macro="" textlink="">
      <xdr:nvSpPr>
        <xdr:cNvPr id="310" name="テキスト ボックス 309"/>
        <xdr:cNvSpPr txBox="1"/>
      </xdr:nvSpPr>
      <xdr:spPr>
        <a:xfrm>
          <a:off x="13512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762</xdr:rowOff>
    </xdr:from>
    <xdr:to>
      <xdr:col>65</xdr:col>
      <xdr:colOff>53975</xdr:colOff>
      <xdr:row>37</xdr:row>
      <xdr:rowOff>102362</xdr:rowOff>
    </xdr:to>
    <xdr:sp macro="" textlink="">
      <xdr:nvSpPr>
        <xdr:cNvPr id="311" name="フローチャート: 判断 310"/>
        <xdr:cNvSpPr/>
      </xdr:nvSpPr>
      <xdr:spPr>
        <a:xfrm>
          <a:off x="12954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112539</xdr:rowOff>
    </xdr:from>
    <xdr:ext cx="762000" cy="259045"/>
    <xdr:sp macro="" textlink="">
      <xdr:nvSpPr>
        <xdr:cNvPr id="312" name="テキスト ボックス 311"/>
        <xdr:cNvSpPr txBox="1"/>
      </xdr:nvSpPr>
      <xdr:spPr>
        <a:xfrm>
          <a:off x="12623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92202</xdr:rowOff>
    </xdr:from>
    <xdr:to>
      <xdr:col>82</xdr:col>
      <xdr:colOff>158750</xdr:colOff>
      <xdr:row>38</xdr:row>
      <xdr:rowOff>22352</xdr:rowOff>
    </xdr:to>
    <xdr:sp macro="" textlink="">
      <xdr:nvSpPr>
        <xdr:cNvPr id="318" name="楕円 317"/>
        <xdr:cNvSpPr/>
      </xdr:nvSpPr>
      <xdr:spPr>
        <a:xfrm>
          <a:off x="164592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64279</xdr:rowOff>
    </xdr:from>
    <xdr:ext cx="762000" cy="259045"/>
    <xdr:sp macro="" textlink="">
      <xdr:nvSpPr>
        <xdr:cNvPr id="319" name="補助費等該当値テキスト"/>
        <xdr:cNvSpPr txBox="1"/>
      </xdr:nvSpPr>
      <xdr:spPr>
        <a:xfrm>
          <a:off x="165989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124206</xdr:rowOff>
    </xdr:from>
    <xdr:to>
      <xdr:col>78</xdr:col>
      <xdr:colOff>120650</xdr:colOff>
      <xdr:row>38</xdr:row>
      <xdr:rowOff>54356</xdr:rowOff>
    </xdr:to>
    <xdr:sp macro="" textlink="">
      <xdr:nvSpPr>
        <xdr:cNvPr id="320" name="楕円 319"/>
        <xdr:cNvSpPr/>
      </xdr:nvSpPr>
      <xdr:spPr>
        <a:xfrm>
          <a:off x="15621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39133</xdr:rowOff>
    </xdr:from>
    <xdr:ext cx="736600" cy="259045"/>
    <xdr:sp macro="" textlink="">
      <xdr:nvSpPr>
        <xdr:cNvPr id="321" name="テキスト ボックス 320"/>
        <xdr:cNvSpPr txBox="1"/>
      </xdr:nvSpPr>
      <xdr:spPr>
        <a:xfrm>
          <a:off x="15290800" y="6554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64770</xdr:rowOff>
    </xdr:from>
    <xdr:to>
      <xdr:col>74</xdr:col>
      <xdr:colOff>31750</xdr:colOff>
      <xdr:row>37</xdr:row>
      <xdr:rowOff>166370</xdr:rowOff>
    </xdr:to>
    <xdr:sp macro="" textlink="">
      <xdr:nvSpPr>
        <xdr:cNvPr id="322" name="楕円 321"/>
        <xdr:cNvSpPr/>
      </xdr:nvSpPr>
      <xdr:spPr>
        <a:xfrm>
          <a:off x="14732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151147</xdr:rowOff>
    </xdr:from>
    <xdr:ext cx="762000" cy="259045"/>
    <xdr:sp macro="" textlink="">
      <xdr:nvSpPr>
        <xdr:cNvPr id="323" name="テキスト ボックス 322"/>
        <xdr:cNvSpPr txBox="1"/>
      </xdr:nvSpPr>
      <xdr:spPr>
        <a:xfrm>
          <a:off x="14401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137922</xdr:rowOff>
    </xdr:from>
    <xdr:to>
      <xdr:col>69</xdr:col>
      <xdr:colOff>142875</xdr:colOff>
      <xdr:row>38</xdr:row>
      <xdr:rowOff>68072</xdr:rowOff>
    </xdr:to>
    <xdr:sp macro="" textlink="">
      <xdr:nvSpPr>
        <xdr:cNvPr id="324" name="楕円 323"/>
        <xdr:cNvSpPr/>
      </xdr:nvSpPr>
      <xdr:spPr>
        <a:xfrm>
          <a:off x="13843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52849</xdr:rowOff>
    </xdr:from>
    <xdr:ext cx="762000" cy="259045"/>
    <xdr:sp macro="" textlink="">
      <xdr:nvSpPr>
        <xdr:cNvPr id="325" name="テキスト ボックス 324"/>
        <xdr:cNvSpPr txBox="1"/>
      </xdr:nvSpPr>
      <xdr:spPr>
        <a:xfrm>
          <a:off x="13512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83058</xdr:rowOff>
    </xdr:from>
    <xdr:to>
      <xdr:col>65</xdr:col>
      <xdr:colOff>53975</xdr:colOff>
      <xdr:row>38</xdr:row>
      <xdr:rowOff>13208</xdr:rowOff>
    </xdr:to>
    <xdr:sp macro="" textlink="">
      <xdr:nvSpPr>
        <xdr:cNvPr id="326" name="楕円 325"/>
        <xdr:cNvSpPr/>
      </xdr:nvSpPr>
      <xdr:spPr>
        <a:xfrm>
          <a:off x="12954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169435</xdr:rowOff>
    </xdr:from>
    <xdr:ext cx="762000" cy="259045"/>
    <xdr:sp macro="" textlink="">
      <xdr:nvSpPr>
        <xdr:cNvPr id="327" name="テキスト ボックス 326"/>
        <xdr:cNvSpPr txBox="1"/>
      </xdr:nvSpPr>
      <xdr:spPr>
        <a:xfrm>
          <a:off x="12623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前回より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８ポイント増加している。近年大型の整備事業が集中し、今後順次償還が始まるため、後年は上昇することが予測されるが、第２次安芸太田町行財政改革大綱に基づき、計画的な起債借入と、償還額に見合った施策展開をし、地方債の新規発行を伴う普通建設事業を抑制す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58420</xdr:rowOff>
    </xdr:from>
    <xdr:to>
      <xdr:col>24</xdr:col>
      <xdr:colOff>25400</xdr:colOff>
      <xdr:row>82</xdr:row>
      <xdr:rowOff>35561</xdr:rowOff>
    </xdr:to>
    <xdr:cxnSp macro="">
      <xdr:nvCxnSpPr>
        <xdr:cNvPr id="354" name="直線コネクタ 353"/>
        <xdr:cNvCxnSpPr/>
      </xdr:nvCxnSpPr>
      <xdr:spPr>
        <a:xfrm flipV="1">
          <a:off x="4826000" y="12574270"/>
          <a:ext cx="0" cy="152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7638</xdr:rowOff>
    </xdr:from>
    <xdr:ext cx="762000" cy="259045"/>
    <xdr:sp macro="" textlink="">
      <xdr:nvSpPr>
        <xdr:cNvPr id="355" name="公債費最小値テキスト"/>
        <xdr:cNvSpPr txBox="1"/>
      </xdr:nvSpPr>
      <xdr:spPr>
        <a:xfrm>
          <a:off x="4914900" y="14066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35561</xdr:rowOff>
    </xdr:from>
    <xdr:to>
      <xdr:col>24</xdr:col>
      <xdr:colOff>114300</xdr:colOff>
      <xdr:row>82</xdr:row>
      <xdr:rowOff>35561</xdr:rowOff>
    </xdr:to>
    <xdr:cxnSp macro="">
      <xdr:nvCxnSpPr>
        <xdr:cNvPr id="356" name="直線コネクタ 355"/>
        <xdr:cNvCxnSpPr/>
      </xdr:nvCxnSpPr>
      <xdr:spPr>
        <a:xfrm>
          <a:off x="4737100" y="14094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144797</xdr:rowOff>
    </xdr:from>
    <xdr:ext cx="762000" cy="259045"/>
    <xdr:sp macro="" textlink="">
      <xdr:nvSpPr>
        <xdr:cNvPr id="357" name="公債費最大値テキスト"/>
        <xdr:cNvSpPr txBox="1"/>
      </xdr:nvSpPr>
      <xdr:spPr>
        <a:xfrm>
          <a:off x="4914900" y="1231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58420</xdr:rowOff>
    </xdr:from>
    <xdr:to>
      <xdr:col>24</xdr:col>
      <xdr:colOff>114300</xdr:colOff>
      <xdr:row>73</xdr:row>
      <xdr:rowOff>58420</xdr:rowOff>
    </xdr:to>
    <xdr:cxnSp macro="">
      <xdr:nvCxnSpPr>
        <xdr:cNvPr id="358" name="直線コネクタ 357"/>
        <xdr:cNvCxnSpPr/>
      </xdr:nvCxnSpPr>
      <xdr:spPr>
        <a:xfrm>
          <a:off x="4737100" y="12574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138430</xdr:rowOff>
    </xdr:from>
    <xdr:to>
      <xdr:col>24</xdr:col>
      <xdr:colOff>25400</xdr:colOff>
      <xdr:row>78</xdr:row>
      <xdr:rowOff>73661</xdr:rowOff>
    </xdr:to>
    <xdr:cxnSp macro="">
      <xdr:nvCxnSpPr>
        <xdr:cNvPr id="359" name="直線コネクタ 358"/>
        <xdr:cNvCxnSpPr/>
      </xdr:nvCxnSpPr>
      <xdr:spPr>
        <a:xfrm>
          <a:off x="3987800" y="13340080"/>
          <a:ext cx="8382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62247</xdr:rowOff>
    </xdr:from>
    <xdr:ext cx="762000" cy="259045"/>
    <xdr:sp macro="" textlink="">
      <xdr:nvSpPr>
        <xdr:cNvPr id="360"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1" name="フローチャート: 判断 360"/>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69850</xdr:rowOff>
    </xdr:from>
    <xdr:to>
      <xdr:col>19</xdr:col>
      <xdr:colOff>187325</xdr:colOff>
      <xdr:row>77</xdr:row>
      <xdr:rowOff>138430</xdr:rowOff>
    </xdr:to>
    <xdr:cxnSp macro="">
      <xdr:nvCxnSpPr>
        <xdr:cNvPr id="362" name="直線コネクタ 361"/>
        <xdr:cNvCxnSpPr/>
      </xdr:nvCxnSpPr>
      <xdr:spPr>
        <a:xfrm>
          <a:off x="3098800" y="13271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68580</xdr:rowOff>
    </xdr:from>
    <xdr:to>
      <xdr:col>20</xdr:col>
      <xdr:colOff>38100</xdr:colOff>
      <xdr:row>76</xdr:row>
      <xdr:rowOff>170180</xdr:rowOff>
    </xdr:to>
    <xdr:sp macro="" textlink="">
      <xdr:nvSpPr>
        <xdr:cNvPr id="363" name="フローチャート: 判断 362"/>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8907</xdr:rowOff>
    </xdr:from>
    <xdr:ext cx="736600" cy="259045"/>
    <xdr:sp macro="" textlink="">
      <xdr:nvSpPr>
        <xdr:cNvPr id="364" name="テキスト ボックス 363"/>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16511</xdr:rowOff>
    </xdr:from>
    <xdr:to>
      <xdr:col>15</xdr:col>
      <xdr:colOff>98425</xdr:colOff>
      <xdr:row>77</xdr:row>
      <xdr:rowOff>69850</xdr:rowOff>
    </xdr:to>
    <xdr:cxnSp macro="">
      <xdr:nvCxnSpPr>
        <xdr:cNvPr id="365" name="直線コネクタ 364"/>
        <xdr:cNvCxnSpPr/>
      </xdr:nvCxnSpPr>
      <xdr:spPr>
        <a:xfrm>
          <a:off x="2209800" y="132181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64770</xdr:rowOff>
    </xdr:from>
    <xdr:to>
      <xdr:col>15</xdr:col>
      <xdr:colOff>149225</xdr:colOff>
      <xdr:row>76</xdr:row>
      <xdr:rowOff>166370</xdr:rowOff>
    </xdr:to>
    <xdr:sp macro="" textlink="">
      <xdr:nvSpPr>
        <xdr:cNvPr id="366" name="フローチャート: 判断 365"/>
        <xdr:cNvSpPr/>
      </xdr:nvSpPr>
      <xdr:spPr>
        <a:xfrm>
          <a:off x="3048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5097</xdr:rowOff>
    </xdr:from>
    <xdr:ext cx="762000" cy="259045"/>
    <xdr:sp macro="" textlink="">
      <xdr:nvSpPr>
        <xdr:cNvPr id="367" name="テキスト ボックス 366"/>
        <xdr:cNvSpPr txBox="1"/>
      </xdr:nvSpPr>
      <xdr:spPr>
        <a:xfrm>
          <a:off x="2717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12700</xdr:rowOff>
    </xdr:from>
    <xdr:to>
      <xdr:col>11</xdr:col>
      <xdr:colOff>9525</xdr:colOff>
      <xdr:row>77</xdr:row>
      <xdr:rowOff>16511</xdr:rowOff>
    </xdr:to>
    <xdr:cxnSp macro="">
      <xdr:nvCxnSpPr>
        <xdr:cNvPr id="368" name="直線コネクタ 367"/>
        <xdr:cNvCxnSpPr/>
      </xdr:nvCxnSpPr>
      <xdr:spPr>
        <a:xfrm>
          <a:off x="1320800" y="132143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49530</xdr:rowOff>
    </xdr:from>
    <xdr:to>
      <xdr:col>11</xdr:col>
      <xdr:colOff>60325</xdr:colOff>
      <xdr:row>76</xdr:row>
      <xdr:rowOff>151130</xdr:rowOff>
    </xdr:to>
    <xdr:sp macro="" textlink="">
      <xdr:nvSpPr>
        <xdr:cNvPr id="369" name="フローチャート: 判断 368"/>
        <xdr:cNvSpPr/>
      </xdr:nvSpPr>
      <xdr:spPr>
        <a:xfrm>
          <a:off x="2159000" y="1307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161307</xdr:rowOff>
    </xdr:from>
    <xdr:ext cx="762000" cy="259045"/>
    <xdr:sp macro="" textlink="">
      <xdr:nvSpPr>
        <xdr:cNvPr id="370" name="テキスト ボックス 369"/>
        <xdr:cNvSpPr txBox="1"/>
      </xdr:nvSpPr>
      <xdr:spPr>
        <a:xfrm>
          <a:off x="1828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11430</xdr:rowOff>
    </xdr:from>
    <xdr:to>
      <xdr:col>6</xdr:col>
      <xdr:colOff>171450</xdr:colOff>
      <xdr:row>76</xdr:row>
      <xdr:rowOff>113030</xdr:rowOff>
    </xdr:to>
    <xdr:sp macro="" textlink="">
      <xdr:nvSpPr>
        <xdr:cNvPr id="371" name="フローチャート: 判断 370"/>
        <xdr:cNvSpPr/>
      </xdr:nvSpPr>
      <xdr:spPr>
        <a:xfrm>
          <a:off x="12700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123207</xdr:rowOff>
    </xdr:from>
    <xdr:ext cx="762000" cy="259045"/>
    <xdr:sp macro="" textlink="">
      <xdr:nvSpPr>
        <xdr:cNvPr id="372" name="テキスト ボックス 371"/>
        <xdr:cNvSpPr txBox="1"/>
      </xdr:nvSpPr>
      <xdr:spPr>
        <a:xfrm>
          <a:off x="939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22861</xdr:rowOff>
    </xdr:from>
    <xdr:to>
      <xdr:col>24</xdr:col>
      <xdr:colOff>76200</xdr:colOff>
      <xdr:row>78</xdr:row>
      <xdr:rowOff>124461</xdr:rowOff>
    </xdr:to>
    <xdr:sp macro="" textlink="">
      <xdr:nvSpPr>
        <xdr:cNvPr id="378" name="楕円 377"/>
        <xdr:cNvSpPr/>
      </xdr:nvSpPr>
      <xdr:spPr>
        <a:xfrm>
          <a:off x="47752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166388</xdr:rowOff>
    </xdr:from>
    <xdr:ext cx="762000" cy="259045"/>
    <xdr:sp macro="" textlink="">
      <xdr:nvSpPr>
        <xdr:cNvPr id="379" name="公債費該当値テキスト"/>
        <xdr:cNvSpPr txBox="1"/>
      </xdr:nvSpPr>
      <xdr:spPr>
        <a:xfrm>
          <a:off x="49149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87630</xdr:rowOff>
    </xdr:from>
    <xdr:to>
      <xdr:col>20</xdr:col>
      <xdr:colOff>38100</xdr:colOff>
      <xdr:row>78</xdr:row>
      <xdr:rowOff>17780</xdr:rowOff>
    </xdr:to>
    <xdr:sp macro="" textlink="">
      <xdr:nvSpPr>
        <xdr:cNvPr id="380" name="楕円 379"/>
        <xdr:cNvSpPr/>
      </xdr:nvSpPr>
      <xdr:spPr>
        <a:xfrm>
          <a:off x="3937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2557</xdr:rowOff>
    </xdr:from>
    <xdr:ext cx="736600" cy="259045"/>
    <xdr:sp macro="" textlink="">
      <xdr:nvSpPr>
        <xdr:cNvPr id="381" name="テキスト ボックス 380"/>
        <xdr:cNvSpPr txBox="1"/>
      </xdr:nvSpPr>
      <xdr:spPr>
        <a:xfrm>
          <a:off x="3606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19050</xdr:rowOff>
    </xdr:from>
    <xdr:to>
      <xdr:col>15</xdr:col>
      <xdr:colOff>149225</xdr:colOff>
      <xdr:row>77</xdr:row>
      <xdr:rowOff>120650</xdr:rowOff>
    </xdr:to>
    <xdr:sp macro="" textlink="">
      <xdr:nvSpPr>
        <xdr:cNvPr id="382" name="楕円 381"/>
        <xdr:cNvSpPr/>
      </xdr:nvSpPr>
      <xdr:spPr>
        <a:xfrm>
          <a:off x="3048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105427</xdr:rowOff>
    </xdr:from>
    <xdr:ext cx="762000" cy="259045"/>
    <xdr:sp macro="" textlink="">
      <xdr:nvSpPr>
        <xdr:cNvPr id="383" name="テキスト ボックス 382"/>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137161</xdr:rowOff>
    </xdr:from>
    <xdr:to>
      <xdr:col>11</xdr:col>
      <xdr:colOff>60325</xdr:colOff>
      <xdr:row>77</xdr:row>
      <xdr:rowOff>67311</xdr:rowOff>
    </xdr:to>
    <xdr:sp macro="" textlink="">
      <xdr:nvSpPr>
        <xdr:cNvPr id="384" name="楕円 383"/>
        <xdr:cNvSpPr/>
      </xdr:nvSpPr>
      <xdr:spPr>
        <a:xfrm>
          <a:off x="2159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52088</xdr:rowOff>
    </xdr:from>
    <xdr:ext cx="762000" cy="259045"/>
    <xdr:sp macro="" textlink="">
      <xdr:nvSpPr>
        <xdr:cNvPr id="385" name="テキスト ボックス 384"/>
        <xdr:cNvSpPr txBox="1"/>
      </xdr:nvSpPr>
      <xdr:spPr>
        <a:xfrm>
          <a:off x="1828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133350</xdr:rowOff>
    </xdr:from>
    <xdr:to>
      <xdr:col>6</xdr:col>
      <xdr:colOff>171450</xdr:colOff>
      <xdr:row>77</xdr:row>
      <xdr:rowOff>63500</xdr:rowOff>
    </xdr:to>
    <xdr:sp macro="" textlink="">
      <xdr:nvSpPr>
        <xdr:cNvPr id="386" name="楕円 385"/>
        <xdr:cNvSpPr/>
      </xdr:nvSpPr>
      <xdr:spPr>
        <a:xfrm>
          <a:off x="1270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48277</xdr:rowOff>
    </xdr:from>
    <xdr:ext cx="762000" cy="259045"/>
    <xdr:sp macro="" textlink="">
      <xdr:nvSpPr>
        <xdr:cNvPr id="387" name="テキスト ボックス 386"/>
        <xdr:cNvSpPr txBox="1"/>
      </xdr:nvSpPr>
      <xdr:spPr>
        <a:xfrm>
          <a:off x="939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公債費以外の経費については、類似団体内平均値より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３．８</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ポイント上回っており、対前年度は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２．７</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減少した。</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類似団体内平均値</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と同水準となるよう経費節減に努める。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2" name="直線コネクタ 40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3" name="テキスト ボックス 40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4" name="直線コネクタ 40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5" name="テキスト ボックス 40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6" name="直線コネクタ 40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7" name="テキスト ボックス 40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8" name="直線コネクタ 40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09" name="テキスト ボックス 40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0" name="直線コネクタ 40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1" name="テキスト ボックス 41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5080</xdr:rowOff>
    </xdr:from>
    <xdr:to>
      <xdr:col>82</xdr:col>
      <xdr:colOff>107950</xdr:colOff>
      <xdr:row>81</xdr:row>
      <xdr:rowOff>5080</xdr:rowOff>
    </xdr:to>
    <xdr:cxnSp macro="">
      <xdr:nvCxnSpPr>
        <xdr:cNvPr id="415" name="直線コネクタ 414"/>
        <xdr:cNvCxnSpPr/>
      </xdr:nvCxnSpPr>
      <xdr:spPr>
        <a:xfrm flipV="1">
          <a:off x="16510000" y="12692380"/>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148607</xdr:rowOff>
    </xdr:from>
    <xdr:ext cx="762000" cy="259045"/>
    <xdr:sp macro="" textlink="">
      <xdr:nvSpPr>
        <xdr:cNvPr id="416" name="公債費以外最小値テキスト"/>
        <xdr:cNvSpPr txBox="1"/>
      </xdr:nvSpPr>
      <xdr:spPr>
        <a:xfrm>
          <a:off x="16598900" y="1386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5080</xdr:rowOff>
    </xdr:from>
    <xdr:to>
      <xdr:col>82</xdr:col>
      <xdr:colOff>196850</xdr:colOff>
      <xdr:row>81</xdr:row>
      <xdr:rowOff>5080</xdr:rowOff>
    </xdr:to>
    <xdr:cxnSp macro="">
      <xdr:nvCxnSpPr>
        <xdr:cNvPr id="417" name="直線コネクタ 416"/>
        <xdr:cNvCxnSpPr/>
      </xdr:nvCxnSpPr>
      <xdr:spPr>
        <a:xfrm>
          <a:off x="16421100" y="13892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91457</xdr:rowOff>
    </xdr:from>
    <xdr:ext cx="762000" cy="259045"/>
    <xdr:sp macro="" textlink="">
      <xdr:nvSpPr>
        <xdr:cNvPr id="418"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5080</xdr:rowOff>
    </xdr:from>
    <xdr:to>
      <xdr:col>82</xdr:col>
      <xdr:colOff>196850</xdr:colOff>
      <xdr:row>74</xdr:row>
      <xdr:rowOff>5080</xdr:rowOff>
    </xdr:to>
    <xdr:cxnSp macro="">
      <xdr:nvCxnSpPr>
        <xdr:cNvPr id="419" name="直線コネクタ 418"/>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62230</xdr:rowOff>
    </xdr:from>
    <xdr:to>
      <xdr:col>82</xdr:col>
      <xdr:colOff>107950</xdr:colOff>
      <xdr:row>79</xdr:row>
      <xdr:rowOff>165100</xdr:rowOff>
    </xdr:to>
    <xdr:cxnSp macro="">
      <xdr:nvCxnSpPr>
        <xdr:cNvPr id="420" name="直線コネクタ 419"/>
        <xdr:cNvCxnSpPr/>
      </xdr:nvCxnSpPr>
      <xdr:spPr>
        <a:xfrm flipV="1">
          <a:off x="15671800" y="13606780"/>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54627</xdr:rowOff>
    </xdr:from>
    <xdr:ext cx="762000" cy="259045"/>
    <xdr:sp macro="" textlink="">
      <xdr:nvSpPr>
        <xdr:cNvPr id="421" name="公債費以外平均値テキスト"/>
        <xdr:cNvSpPr txBox="1"/>
      </xdr:nvSpPr>
      <xdr:spPr>
        <a:xfrm>
          <a:off x="16598900" y="1325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38100</xdr:rowOff>
    </xdr:from>
    <xdr:to>
      <xdr:col>82</xdr:col>
      <xdr:colOff>158750</xdr:colOff>
      <xdr:row>78</xdr:row>
      <xdr:rowOff>139700</xdr:rowOff>
    </xdr:to>
    <xdr:sp macro="" textlink="">
      <xdr:nvSpPr>
        <xdr:cNvPr id="422" name="フローチャート: 判断 421"/>
        <xdr:cNvSpPr/>
      </xdr:nvSpPr>
      <xdr:spPr>
        <a:xfrm>
          <a:off x="164592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146050</xdr:rowOff>
    </xdr:from>
    <xdr:to>
      <xdr:col>78</xdr:col>
      <xdr:colOff>69850</xdr:colOff>
      <xdr:row>79</xdr:row>
      <xdr:rowOff>165100</xdr:rowOff>
    </xdr:to>
    <xdr:cxnSp macro="">
      <xdr:nvCxnSpPr>
        <xdr:cNvPr id="423" name="直線コネクタ 422"/>
        <xdr:cNvCxnSpPr/>
      </xdr:nvCxnSpPr>
      <xdr:spPr>
        <a:xfrm>
          <a:off x="14782800" y="135191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0</xdr:rowOff>
    </xdr:from>
    <xdr:to>
      <xdr:col>78</xdr:col>
      <xdr:colOff>120650</xdr:colOff>
      <xdr:row>78</xdr:row>
      <xdr:rowOff>101600</xdr:rowOff>
    </xdr:to>
    <xdr:sp macro="" textlink="">
      <xdr:nvSpPr>
        <xdr:cNvPr id="424" name="フローチャート: 判断 423"/>
        <xdr:cNvSpPr/>
      </xdr:nvSpPr>
      <xdr:spPr>
        <a:xfrm>
          <a:off x="15621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111777</xdr:rowOff>
    </xdr:from>
    <xdr:ext cx="736600" cy="259045"/>
    <xdr:sp macro="" textlink="">
      <xdr:nvSpPr>
        <xdr:cNvPr id="425" name="テキスト ボックス 424"/>
        <xdr:cNvSpPr txBox="1"/>
      </xdr:nvSpPr>
      <xdr:spPr>
        <a:xfrm>
          <a:off x="15290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149861</xdr:rowOff>
    </xdr:from>
    <xdr:to>
      <xdr:col>73</xdr:col>
      <xdr:colOff>180975</xdr:colOff>
      <xdr:row>78</xdr:row>
      <xdr:rowOff>146050</xdr:rowOff>
    </xdr:to>
    <xdr:cxnSp macro="">
      <xdr:nvCxnSpPr>
        <xdr:cNvPr id="426" name="直線コネクタ 425"/>
        <xdr:cNvCxnSpPr/>
      </xdr:nvCxnSpPr>
      <xdr:spPr>
        <a:xfrm>
          <a:off x="13893800" y="13351511"/>
          <a:ext cx="889000" cy="167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148589</xdr:rowOff>
    </xdr:from>
    <xdr:to>
      <xdr:col>74</xdr:col>
      <xdr:colOff>31750</xdr:colOff>
      <xdr:row>78</xdr:row>
      <xdr:rowOff>78739</xdr:rowOff>
    </xdr:to>
    <xdr:sp macro="" textlink="">
      <xdr:nvSpPr>
        <xdr:cNvPr id="427" name="フローチャート: 判断 426"/>
        <xdr:cNvSpPr/>
      </xdr:nvSpPr>
      <xdr:spPr>
        <a:xfrm>
          <a:off x="14732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88916</xdr:rowOff>
    </xdr:from>
    <xdr:ext cx="762000" cy="259045"/>
    <xdr:sp macro="" textlink="">
      <xdr:nvSpPr>
        <xdr:cNvPr id="428" name="テキスト ボックス 427"/>
        <xdr:cNvSpPr txBox="1"/>
      </xdr:nvSpPr>
      <xdr:spPr>
        <a:xfrm>
          <a:off x="14401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100330</xdr:rowOff>
    </xdr:from>
    <xdr:to>
      <xdr:col>69</xdr:col>
      <xdr:colOff>92075</xdr:colOff>
      <xdr:row>77</xdr:row>
      <xdr:rowOff>149861</xdr:rowOff>
    </xdr:to>
    <xdr:cxnSp macro="">
      <xdr:nvCxnSpPr>
        <xdr:cNvPr id="429" name="直線コネクタ 428"/>
        <xdr:cNvCxnSpPr/>
      </xdr:nvCxnSpPr>
      <xdr:spPr>
        <a:xfrm>
          <a:off x="13004800" y="133019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99061</xdr:rowOff>
    </xdr:from>
    <xdr:to>
      <xdr:col>69</xdr:col>
      <xdr:colOff>142875</xdr:colOff>
      <xdr:row>78</xdr:row>
      <xdr:rowOff>29211</xdr:rowOff>
    </xdr:to>
    <xdr:sp macro="" textlink="">
      <xdr:nvSpPr>
        <xdr:cNvPr id="430" name="フローチャート: 判断 429"/>
        <xdr:cNvSpPr/>
      </xdr:nvSpPr>
      <xdr:spPr>
        <a:xfrm>
          <a:off x="138430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39388</xdr:rowOff>
    </xdr:from>
    <xdr:ext cx="762000" cy="259045"/>
    <xdr:sp macro="" textlink="">
      <xdr:nvSpPr>
        <xdr:cNvPr id="431" name="テキスト ボックス 430"/>
        <xdr:cNvSpPr txBox="1"/>
      </xdr:nvSpPr>
      <xdr:spPr>
        <a:xfrm>
          <a:off x="13512800" y="13069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68580</xdr:rowOff>
    </xdr:from>
    <xdr:to>
      <xdr:col>65</xdr:col>
      <xdr:colOff>53975</xdr:colOff>
      <xdr:row>77</xdr:row>
      <xdr:rowOff>170180</xdr:rowOff>
    </xdr:to>
    <xdr:sp macro="" textlink="">
      <xdr:nvSpPr>
        <xdr:cNvPr id="432" name="フローチャート: 判断 431"/>
        <xdr:cNvSpPr/>
      </xdr:nvSpPr>
      <xdr:spPr>
        <a:xfrm>
          <a:off x="12954000" y="1327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154957</xdr:rowOff>
    </xdr:from>
    <xdr:ext cx="762000" cy="259045"/>
    <xdr:sp macro="" textlink="">
      <xdr:nvSpPr>
        <xdr:cNvPr id="433" name="テキスト ボックス 432"/>
        <xdr:cNvSpPr txBox="1"/>
      </xdr:nvSpPr>
      <xdr:spPr>
        <a:xfrm>
          <a:off x="12623800" y="1335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11430</xdr:rowOff>
    </xdr:from>
    <xdr:to>
      <xdr:col>82</xdr:col>
      <xdr:colOff>158750</xdr:colOff>
      <xdr:row>79</xdr:row>
      <xdr:rowOff>113030</xdr:rowOff>
    </xdr:to>
    <xdr:sp macro="" textlink="">
      <xdr:nvSpPr>
        <xdr:cNvPr id="439" name="楕円 438"/>
        <xdr:cNvSpPr/>
      </xdr:nvSpPr>
      <xdr:spPr>
        <a:xfrm>
          <a:off x="164592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154957</xdr:rowOff>
    </xdr:from>
    <xdr:ext cx="762000" cy="259045"/>
    <xdr:sp macro="" textlink="">
      <xdr:nvSpPr>
        <xdr:cNvPr id="440" name="公債費以外該当値テキスト"/>
        <xdr:cNvSpPr txBox="1"/>
      </xdr:nvSpPr>
      <xdr:spPr>
        <a:xfrm>
          <a:off x="16598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114300</xdr:rowOff>
    </xdr:from>
    <xdr:to>
      <xdr:col>78</xdr:col>
      <xdr:colOff>120650</xdr:colOff>
      <xdr:row>80</xdr:row>
      <xdr:rowOff>44450</xdr:rowOff>
    </xdr:to>
    <xdr:sp macro="" textlink="">
      <xdr:nvSpPr>
        <xdr:cNvPr id="441" name="楕円 440"/>
        <xdr:cNvSpPr/>
      </xdr:nvSpPr>
      <xdr:spPr>
        <a:xfrm>
          <a:off x="156210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29227</xdr:rowOff>
    </xdr:from>
    <xdr:ext cx="736600" cy="259045"/>
    <xdr:sp macro="" textlink="">
      <xdr:nvSpPr>
        <xdr:cNvPr id="442" name="テキスト ボックス 441"/>
        <xdr:cNvSpPr txBox="1"/>
      </xdr:nvSpPr>
      <xdr:spPr>
        <a:xfrm>
          <a:off x="15290800" y="13745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95250</xdr:rowOff>
    </xdr:from>
    <xdr:to>
      <xdr:col>74</xdr:col>
      <xdr:colOff>31750</xdr:colOff>
      <xdr:row>79</xdr:row>
      <xdr:rowOff>25400</xdr:rowOff>
    </xdr:to>
    <xdr:sp macro="" textlink="">
      <xdr:nvSpPr>
        <xdr:cNvPr id="443" name="楕円 442"/>
        <xdr:cNvSpPr/>
      </xdr:nvSpPr>
      <xdr:spPr>
        <a:xfrm>
          <a:off x="14732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10177</xdr:rowOff>
    </xdr:from>
    <xdr:ext cx="762000" cy="259045"/>
    <xdr:sp macro="" textlink="">
      <xdr:nvSpPr>
        <xdr:cNvPr id="444" name="テキスト ボックス 443"/>
        <xdr:cNvSpPr txBox="1"/>
      </xdr:nvSpPr>
      <xdr:spPr>
        <a:xfrm>
          <a:off x="14401800" y="1355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99061</xdr:rowOff>
    </xdr:from>
    <xdr:to>
      <xdr:col>69</xdr:col>
      <xdr:colOff>142875</xdr:colOff>
      <xdr:row>78</xdr:row>
      <xdr:rowOff>29211</xdr:rowOff>
    </xdr:to>
    <xdr:sp macro="" textlink="">
      <xdr:nvSpPr>
        <xdr:cNvPr id="445" name="楕円 444"/>
        <xdr:cNvSpPr/>
      </xdr:nvSpPr>
      <xdr:spPr>
        <a:xfrm>
          <a:off x="13843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13988</xdr:rowOff>
    </xdr:from>
    <xdr:ext cx="762000" cy="259045"/>
    <xdr:sp macro="" textlink="">
      <xdr:nvSpPr>
        <xdr:cNvPr id="446" name="テキスト ボックス 445"/>
        <xdr:cNvSpPr txBox="1"/>
      </xdr:nvSpPr>
      <xdr:spPr>
        <a:xfrm>
          <a:off x="13512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49530</xdr:rowOff>
    </xdr:from>
    <xdr:to>
      <xdr:col>65</xdr:col>
      <xdr:colOff>53975</xdr:colOff>
      <xdr:row>77</xdr:row>
      <xdr:rowOff>151130</xdr:rowOff>
    </xdr:to>
    <xdr:sp macro="" textlink="">
      <xdr:nvSpPr>
        <xdr:cNvPr id="447" name="楕円 446"/>
        <xdr:cNvSpPr/>
      </xdr:nvSpPr>
      <xdr:spPr>
        <a:xfrm>
          <a:off x="12954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161307</xdr:rowOff>
    </xdr:from>
    <xdr:ext cx="762000" cy="259045"/>
    <xdr:sp macro="" textlink="">
      <xdr:nvSpPr>
        <xdr:cNvPr id="448" name="テキスト ボックス 447"/>
        <xdr:cNvSpPr txBox="1"/>
      </xdr:nvSpPr>
      <xdr:spPr>
        <a:xfrm>
          <a:off x="12623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広島県安芸太田町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126820</xdr:rowOff>
    </xdr:from>
    <xdr:to>
      <xdr:col>29</xdr:col>
      <xdr:colOff>127000</xdr:colOff>
      <xdr:row>20</xdr:row>
      <xdr:rowOff>98913</xdr:rowOff>
    </xdr:to>
    <xdr:cxnSp macro="">
      <xdr:nvCxnSpPr>
        <xdr:cNvPr id="43" name="直線コネクタ 42"/>
        <xdr:cNvCxnSpPr/>
      </xdr:nvCxnSpPr>
      <xdr:spPr bwMode="auto">
        <a:xfrm flipV="1">
          <a:off x="5651500" y="2060395"/>
          <a:ext cx="0" cy="15151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70990</xdr:rowOff>
    </xdr:from>
    <xdr:ext cx="762000" cy="259045"/>
    <xdr:sp macro="" textlink="">
      <xdr:nvSpPr>
        <xdr:cNvPr id="44" name="人口1人当たり決算額の推移最小値テキスト130"/>
        <xdr:cNvSpPr txBox="1"/>
      </xdr:nvSpPr>
      <xdr:spPr>
        <a:xfrm>
          <a:off x="5740400" y="3547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98913</xdr:rowOff>
    </xdr:from>
    <xdr:to>
      <xdr:col>30</xdr:col>
      <xdr:colOff>25400</xdr:colOff>
      <xdr:row>20</xdr:row>
      <xdr:rowOff>98913</xdr:rowOff>
    </xdr:to>
    <xdr:cxnSp macro="">
      <xdr:nvCxnSpPr>
        <xdr:cNvPr id="45" name="直線コネクタ 44"/>
        <xdr:cNvCxnSpPr/>
      </xdr:nvCxnSpPr>
      <xdr:spPr bwMode="auto">
        <a:xfrm>
          <a:off x="5562600" y="3575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41747</xdr:rowOff>
    </xdr:from>
    <xdr:ext cx="762000" cy="259045"/>
    <xdr:sp macro="" textlink="">
      <xdr:nvSpPr>
        <xdr:cNvPr id="46" name="人口1人当たり決算額の推移最大値テキスト130"/>
        <xdr:cNvSpPr txBox="1"/>
      </xdr:nvSpPr>
      <xdr:spPr>
        <a:xfrm>
          <a:off x="5740400" y="180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126820</xdr:rowOff>
    </xdr:from>
    <xdr:to>
      <xdr:col>30</xdr:col>
      <xdr:colOff>25400</xdr:colOff>
      <xdr:row>11</xdr:row>
      <xdr:rowOff>126820</xdr:rowOff>
    </xdr:to>
    <xdr:cxnSp macro="">
      <xdr:nvCxnSpPr>
        <xdr:cNvPr id="47" name="直線コネクタ 46"/>
        <xdr:cNvCxnSpPr/>
      </xdr:nvCxnSpPr>
      <xdr:spPr bwMode="auto">
        <a:xfrm>
          <a:off x="5562600" y="20603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60297</xdr:rowOff>
    </xdr:from>
    <xdr:to>
      <xdr:col>29</xdr:col>
      <xdr:colOff>127000</xdr:colOff>
      <xdr:row>13</xdr:row>
      <xdr:rowOff>106246</xdr:rowOff>
    </xdr:to>
    <xdr:cxnSp macro="">
      <xdr:nvCxnSpPr>
        <xdr:cNvPr id="48" name="直線コネクタ 47"/>
        <xdr:cNvCxnSpPr/>
      </xdr:nvCxnSpPr>
      <xdr:spPr bwMode="auto">
        <a:xfrm>
          <a:off x="5003800" y="2336772"/>
          <a:ext cx="647700" cy="45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150309</xdr:rowOff>
    </xdr:from>
    <xdr:ext cx="762000" cy="259045"/>
    <xdr:sp macro="" textlink="">
      <xdr:nvSpPr>
        <xdr:cNvPr id="49" name="人口1人当たり決算額の推移平均値テキスト130"/>
        <xdr:cNvSpPr txBox="1"/>
      </xdr:nvSpPr>
      <xdr:spPr>
        <a:xfrm>
          <a:off x="5740400" y="29411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6782</xdr:rowOff>
    </xdr:from>
    <xdr:to>
      <xdr:col>29</xdr:col>
      <xdr:colOff>177800</xdr:colOff>
      <xdr:row>17</xdr:row>
      <xdr:rowOff>108382</xdr:rowOff>
    </xdr:to>
    <xdr:sp macro="" textlink="">
      <xdr:nvSpPr>
        <xdr:cNvPr id="50" name="フローチャート: 判断 49"/>
        <xdr:cNvSpPr/>
      </xdr:nvSpPr>
      <xdr:spPr bwMode="auto">
        <a:xfrm>
          <a:off x="5600700" y="29690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60297</xdr:rowOff>
    </xdr:from>
    <xdr:to>
      <xdr:col>26</xdr:col>
      <xdr:colOff>50800</xdr:colOff>
      <xdr:row>13</xdr:row>
      <xdr:rowOff>143389</xdr:rowOff>
    </xdr:to>
    <xdr:cxnSp macro="">
      <xdr:nvCxnSpPr>
        <xdr:cNvPr id="51" name="直線コネクタ 50"/>
        <xdr:cNvCxnSpPr/>
      </xdr:nvCxnSpPr>
      <xdr:spPr bwMode="auto">
        <a:xfrm flipV="1">
          <a:off x="4305300" y="2336772"/>
          <a:ext cx="698500" cy="830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41584</xdr:rowOff>
    </xdr:from>
    <xdr:to>
      <xdr:col>26</xdr:col>
      <xdr:colOff>101600</xdr:colOff>
      <xdr:row>17</xdr:row>
      <xdr:rowOff>143184</xdr:rowOff>
    </xdr:to>
    <xdr:sp macro="" textlink="">
      <xdr:nvSpPr>
        <xdr:cNvPr id="52" name="フローチャート: 判断 51"/>
        <xdr:cNvSpPr/>
      </xdr:nvSpPr>
      <xdr:spPr bwMode="auto">
        <a:xfrm>
          <a:off x="4953000" y="3003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127961</xdr:rowOff>
    </xdr:from>
    <xdr:ext cx="736600" cy="259045"/>
    <xdr:sp macro="" textlink="">
      <xdr:nvSpPr>
        <xdr:cNvPr id="53" name="テキスト ボックス 52"/>
        <xdr:cNvSpPr txBox="1"/>
      </xdr:nvSpPr>
      <xdr:spPr>
        <a:xfrm>
          <a:off x="4622800" y="30902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143389</xdr:rowOff>
    </xdr:from>
    <xdr:to>
      <xdr:col>22</xdr:col>
      <xdr:colOff>114300</xdr:colOff>
      <xdr:row>14</xdr:row>
      <xdr:rowOff>29272</xdr:rowOff>
    </xdr:to>
    <xdr:cxnSp macro="">
      <xdr:nvCxnSpPr>
        <xdr:cNvPr id="54" name="直線コネクタ 53"/>
        <xdr:cNvCxnSpPr/>
      </xdr:nvCxnSpPr>
      <xdr:spPr bwMode="auto">
        <a:xfrm flipV="1">
          <a:off x="3606800" y="2419864"/>
          <a:ext cx="698500" cy="573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57915</xdr:rowOff>
    </xdr:from>
    <xdr:to>
      <xdr:col>22</xdr:col>
      <xdr:colOff>165100</xdr:colOff>
      <xdr:row>17</xdr:row>
      <xdr:rowOff>159515</xdr:rowOff>
    </xdr:to>
    <xdr:sp macro="" textlink="">
      <xdr:nvSpPr>
        <xdr:cNvPr id="55" name="フローチャート: 判断 54"/>
        <xdr:cNvSpPr/>
      </xdr:nvSpPr>
      <xdr:spPr bwMode="auto">
        <a:xfrm>
          <a:off x="4254500" y="3020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144292</xdr:rowOff>
    </xdr:from>
    <xdr:ext cx="762000" cy="259045"/>
    <xdr:sp macro="" textlink="">
      <xdr:nvSpPr>
        <xdr:cNvPr id="56" name="テキスト ボックス 55"/>
        <xdr:cNvSpPr txBox="1"/>
      </xdr:nvSpPr>
      <xdr:spPr>
        <a:xfrm>
          <a:off x="3924300" y="3106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14</xdr:row>
      <xdr:rowOff>29272</xdr:rowOff>
    </xdr:from>
    <xdr:to>
      <xdr:col>18</xdr:col>
      <xdr:colOff>177800</xdr:colOff>
      <xdr:row>14</xdr:row>
      <xdr:rowOff>50065</xdr:rowOff>
    </xdr:to>
    <xdr:cxnSp macro="">
      <xdr:nvCxnSpPr>
        <xdr:cNvPr id="57" name="直線コネクタ 56"/>
        <xdr:cNvCxnSpPr/>
      </xdr:nvCxnSpPr>
      <xdr:spPr bwMode="auto">
        <a:xfrm flipV="1">
          <a:off x="2908300" y="2477197"/>
          <a:ext cx="698500" cy="207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86728</xdr:rowOff>
    </xdr:from>
    <xdr:to>
      <xdr:col>19</xdr:col>
      <xdr:colOff>38100</xdr:colOff>
      <xdr:row>18</xdr:row>
      <xdr:rowOff>16878</xdr:rowOff>
    </xdr:to>
    <xdr:sp macro="" textlink="">
      <xdr:nvSpPr>
        <xdr:cNvPr id="58" name="フローチャート: 判断 57"/>
        <xdr:cNvSpPr/>
      </xdr:nvSpPr>
      <xdr:spPr bwMode="auto">
        <a:xfrm>
          <a:off x="3556000" y="3049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1655</xdr:rowOff>
    </xdr:from>
    <xdr:ext cx="762000" cy="259045"/>
    <xdr:sp macro="" textlink="">
      <xdr:nvSpPr>
        <xdr:cNvPr id="59" name="テキスト ボックス 58"/>
        <xdr:cNvSpPr txBox="1"/>
      </xdr:nvSpPr>
      <xdr:spPr>
        <a:xfrm>
          <a:off x="3225800" y="3135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104485</xdr:rowOff>
    </xdr:from>
    <xdr:to>
      <xdr:col>15</xdr:col>
      <xdr:colOff>101600</xdr:colOff>
      <xdr:row>18</xdr:row>
      <xdr:rowOff>34635</xdr:rowOff>
    </xdr:to>
    <xdr:sp macro="" textlink="">
      <xdr:nvSpPr>
        <xdr:cNvPr id="60" name="フローチャート: 判断 59"/>
        <xdr:cNvSpPr/>
      </xdr:nvSpPr>
      <xdr:spPr bwMode="auto">
        <a:xfrm>
          <a:off x="2857500" y="3066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19412</xdr:rowOff>
    </xdr:from>
    <xdr:ext cx="762000" cy="259045"/>
    <xdr:sp macro="" textlink="">
      <xdr:nvSpPr>
        <xdr:cNvPr id="61" name="テキスト ボックス 60"/>
        <xdr:cNvSpPr txBox="1"/>
      </xdr:nvSpPr>
      <xdr:spPr>
        <a:xfrm>
          <a:off x="2527300" y="3153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55446</xdr:rowOff>
    </xdr:from>
    <xdr:to>
      <xdr:col>29</xdr:col>
      <xdr:colOff>177800</xdr:colOff>
      <xdr:row>13</xdr:row>
      <xdr:rowOff>157046</xdr:rowOff>
    </xdr:to>
    <xdr:sp macro="" textlink="">
      <xdr:nvSpPr>
        <xdr:cNvPr id="67" name="楕円 66"/>
        <xdr:cNvSpPr/>
      </xdr:nvSpPr>
      <xdr:spPr bwMode="auto">
        <a:xfrm>
          <a:off x="5600700" y="2331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71973</xdr:rowOff>
    </xdr:from>
    <xdr:ext cx="762000" cy="259045"/>
    <xdr:sp macro="" textlink="">
      <xdr:nvSpPr>
        <xdr:cNvPr id="68" name="人口1人当たり決算額の推移該当値テキスト130"/>
        <xdr:cNvSpPr txBox="1"/>
      </xdr:nvSpPr>
      <xdr:spPr>
        <a:xfrm>
          <a:off x="5740400" y="217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13</xdr:row>
      <xdr:rowOff>9497</xdr:rowOff>
    </xdr:from>
    <xdr:to>
      <xdr:col>26</xdr:col>
      <xdr:colOff>101600</xdr:colOff>
      <xdr:row>13</xdr:row>
      <xdr:rowOff>111097</xdr:rowOff>
    </xdr:to>
    <xdr:sp macro="" textlink="">
      <xdr:nvSpPr>
        <xdr:cNvPr id="69" name="楕円 68"/>
        <xdr:cNvSpPr/>
      </xdr:nvSpPr>
      <xdr:spPr bwMode="auto">
        <a:xfrm>
          <a:off x="4953000" y="2285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121274</xdr:rowOff>
    </xdr:from>
    <xdr:ext cx="736600" cy="259045"/>
    <xdr:sp macro="" textlink="">
      <xdr:nvSpPr>
        <xdr:cNvPr id="70" name="テキスト ボックス 69"/>
        <xdr:cNvSpPr txBox="1"/>
      </xdr:nvSpPr>
      <xdr:spPr>
        <a:xfrm>
          <a:off x="4622800" y="2054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92589</xdr:rowOff>
    </xdr:from>
    <xdr:to>
      <xdr:col>22</xdr:col>
      <xdr:colOff>165100</xdr:colOff>
      <xdr:row>14</xdr:row>
      <xdr:rowOff>22739</xdr:rowOff>
    </xdr:to>
    <xdr:sp macro="" textlink="">
      <xdr:nvSpPr>
        <xdr:cNvPr id="71" name="楕円 70"/>
        <xdr:cNvSpPr/>
      </xdr:nvSpPr>
      <xdr:spPr bwMode="auto">
        <a:xfrm>
          <a:off x="4254500" y="23690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32916</xdr:rowOff>
    </xdr:from>
    <xdr:ext cx="762000" cy="259045"/>
    <xdr:sp macro="" textlink="">
      <xdr:nvSpPr>
        <xdr:cNvPr id="72" name="テキスト ボックス 71"/>
        <xdr:cNvSpPr txBox="1"/>
      </xdr:nvSpPr>
      <xdr:spPr>
        <a:xfrm>
          <a:off x="3924300" y="2137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149922</xdr:rowOff>
    </xdr:from>
    <xdr:to>
      <xdr:col>19</xdr:col>
      <xdr:colOff>38100</xdr:colOff>
      <xdr:row>14</xdr:row>
      <xdr:rowOff>80072</xdr:rowOff>
    </xdr:to>
    <xdr:sp macro="" textlink="">
      <xdr:nvSpPr>
        <xdr:cNvPr id="73" name="楕円 72"/>
        <xdr:cNvSpPr/>
      </xdr:nvSpPr>
      <xdr:spPr bwMode="auto">
        <a:xfrm>
          <a:off x="3556000" y="2426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90249</xdr:rowOff>
    </xdr:from>
    <xdr:ext cx="762000" cy="259045"/>
    <xdr:sp macro="" textlink="">
      <xdr:nvSpPr>
        <xdr:cNvPr id="74" name="テキスト ボックス 73"/>
        <xdr:cNvSpPr txBox="1"/>
      </xdr:nvSpPr>
      <xdr:spPr>
        <a:xfrm>
          <a:off x="3225800" y="2195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13</xdr:row>
      <xdr:rowOff>170715</xdr:rowOff>
    </xdr:from>
    <xdr:to>
      <xdr:col>15</xdr:col>
      <xdr:colOff>101600</xdr:colOff>
      <xdr:row>14</xdr:row>
      <xdr:rowOff>100865</xdr:rowOff>
    </xdr:to>
    <xdr:sp macro="" textlink="">
      <xdr:nvSpPr>
        <xdr:cNvPr id="75" name="楕円 74"/>
        <xdr:cNvSpPr/>
      </xdr:nvSpPr>
      <xdr:spPr bwMode="auto">
        <a:xfrm>
          <a:off x="2857500" y="2447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111042</xdr:rowOff>
    </xdr:from>
    <xdr:ext cx="762000" cy="259045"/>
    <xdr:sp macro="" textlink="">
      <xdr:nvSpPr>
        <xdr:cNvPr id="76" name="テキスト ボックス 75"/>
        <xdr:cNvSpPr txBox="1"/>
      </xdr:nvSpPr>
      <xdr:spPr>
        <a:xfrm>
          <a:off x="2527300" y="221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3" name="テキスト ボックス 92"/>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4" name="直線コネクタ 93"/>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5" name="テキスト ボックス 94"/>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6" name="直線コネクタ 95"/>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7" name="テキスト ボックス 96"/>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8" name="直線コネクタ 97"/>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9" name="テキスト ボックス 98"/>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0" name="直線コネクタ 99"/>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1" name="テキスト ボックス 100"/>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2" name="直線コネクタ 101"/>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3" name="テキスト ボックス 102"/>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281289</xdr:rowOff>
    </xdr:from>
    <xdr:to>
      <xdr:col>29</xdr:col>
      <xdr:colOff>127000</xdr:colOff>
      <xdr:row>38</xdr:row>
      <xdr:rowOff>50468</xdr:rowOff>
    </xdr:to>
    <xdr:cxnSp macro="">
      <xdr:nvCxnSpPr>
        <xdr:cNvPr id="107" name="直線コネクタ 106"/>
        <xdr:cNvCxnSpPr/>
      </xdr:nvCxnSpPr>
      <xdr:spPr bwMode="auto">
        <a:xfrm flipV="1">
          <a:off x="5651500" y="6205839"/>
          <a:ext cx="0" cy="13122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22545</xdr:rowOff>
    </xdr:from>
    <xdr:ext cx="762000" cy="259045"/>
    <xdr:sp macro="" textlink="">
      <xdr:nvSpPr>
        <xdr:cNvPr id="108" name="人口1人当たり決算額の推移最小値テキスト445"/>
        <xdr:cNvSpPr txBox="1"/>
      </xdr:nvSpPr>
      <xdr:spPr>
        <a:xfrm>
          <a:off x="5740400" y="7490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50468</xdr:rowOff>
    </xdr:from>
    <xdr:to>
      <xdr:col>30</xdr:col>
      <xdr:colOff>25400</xdr:colOff>
      <xdr:row>38</xdr:row>
      <xdr:rowOff>50468</xdr:rowOff>
    </xdr:to>
    <xdr:cxnSp macro="">
      <xdr:nvCxnSpPr>
        <xdr:cNvPr id="109" name="直線コネクタ 108"/>
        <xdr:cNvCxnSpPr/>
      </xdr:nvCxnSpPr>
      <xdr:spPr bwMode="auto">
        <a:xfrm>
          <a:off x="5562600" y="75180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24766</xdr:rowOff>
    </xdr:from>
    <xdr:ext cx="762000" cy="259045"/>
    <xdr:sp macro="" textlink="">
      <xdr:nvSpPr>
        <xdr:cNvPr id="110" name="人口1人当たり決算額の推移最大値テキスト445"/>
        <xdr:cNvSpPr txBox="1"/>
      </xdr:nvSpPr>
      <xdr:spPr>
        <a:xfrm>
          <a:off x="5740400" y="5949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281289</xdr:rowOff>
    </xdr:from>
    <xdr:to>
      <xdr:col>30</xdr:col>
      <xdr:colOff>25400</xdr:colOff>
      <xdr:row>33</xdr:row>
      <xdr:rowOff>281289</xdr:rowOff>
    </xdr:to>
    <xdr:cxnSp macro="">
      <xdr:nvCxnSpPr>
        <xdr:cNvPr id="111" name="直線コネクタ 110"/>
        <xdr:cNvCxnSpPr/>
      </xdr:nvCxnSpPr>
      <xdr:spPr bwMode="auto">
        <a:xfrm>
          <a:off x="5562600" y="62058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26824</xdr:rowOff>
    </xdr:from>
    <xdr:to>
      <xdr:col>29</xdr:col>
      <xdr:colOff>127000</xdr:colOff>
      <xdr:row>34</xdr:row>
      <xdr:rowOff>234703</xdr:rowOff>
    </xdr:to>
    <xdr:cxnSp macro="">
      <xdr:nvCxnSpPr>
        <xdr:cNvPr id="112" name="直線コネクタ 111"/>
        <xdr:cNvCxnSpPr/>
      </xdr:nvCxnSpPr>
      <xdr:spPr bwMode="auto">
        <a:xfrm flipV="1">
          <a:off x="5003800" y="6294274"/>
          <a:ext cx="647700" cy="2078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65733</xdr:rowOff>
    </xdr:from>
    <xdr:ext cx="762000" cy="259045"/>
    <xdr:sp macro="" textlink="">
      <xdr:nvSpPr>
        <xdr:cNvPr id="113" name="人口1人当たり決算額の推移平均値テキスト445"/>
        <xdr:cNvSpPr txBox="1"/>
      </xdr:nvSpPr>
      <xdr:spPr>
        <a:xfrm>
          <a:off x="5740400" y="70189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93656</xdr:rowOff>
    </xdr:from>
    <xdr:to>
      <xdr:col>29</xdr:col>
      <xdr:colOff>177800</xdr:colOff>
      <xdr:row>37</xdr:row>
      <xdr:rowOff>23806</xdr:rowOff>
    </xdr:to>
    <xdr:sp macro="" textlink="">
      <xdr:nvSpPr>
        <xdr:cNvPr id="114" name="フローチャート: 判断 113"/>
        <xdr:cNvSpPr/>
      </xdr:nvSpPr>
      <xdr:spPr bwMode="auto">
        <a:xfrm>
          <a:off x="5600700" y="7046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227257</xdr:rowOff>
    </xdr:from>
    <xdr:to>
      <xdr:col>26</xdr:col>
      <xdr:colOff>50800</xdr:colOff>
      <xdr:row>34</xdr:row>
      <xdr:rowOff>234703</xdr:rowOff>
    </xdr:to>
    <xdr:cxnSp macro="">
      <xdr:nvCxnSpPr>
        <xdr:cNvPr id="115" name="直線コネクタ 114"/>
        <xdr:cNvCxnSpPr/>
      </xdr:nvCxnSpPr>
      <xdr:spPr bwMode="auto">
        <a:xfrm>
          <a:off x="4305300" y="6494707"/>
          <a:ext cx="698500" cy="7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108122</xdr:rowOff>
    </xdr:from>
    <xdr:to>
      <xdr:col>26</xdr:col>
      <xdr:colOff>101600</xdr:colOff>
      <xdr:row>37</xdr:row>
      <xdr:rowOff>38272</xdr:rowOff>
    </xdr:to>
    <xdr:sp macro="" textlink="">
      <xdr:nvSpPr>
        <xdr:cNvPr id="116" name="フローチャート: 判断 115"/>
        <xdr:cNvSpPr/>
      </xdr:nvSpPr>
      <xdr:spPr bwMode="auto">
        <a:xfrm>
          <a:off x="4953000" y="70613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23049</xdr:rowOff>
    </xdr:from>
    <xdr:ext cx="736600" cy="259045"/>
    <xdr:sp macro="" textlink="">
      <xdr:nvSpPr>
        <xdr:cNvPr id="117" name="テキスト ボックス 116"/>
        <xdr:cNvSpPr txBox="1"/>
      </xdr:nvSpPr>
      <xdr:spPr>
        <a:xfrm>
          <a:off x="4622800" y="7147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227257</xdr:rowOff>
    </xdr:from>
    <xdr:to>
      <xdr:col>22</xdr:col>
      <xdr:colOff>114300</xdr:colOff>
      <xdr:row>36</xdr:row>
      <xdr:rowOff>28980</xdr:rowOff>
    </xdr:to>
    <xdr:cxnSp macro="">
      <xdr:nvCxnSpPr>
        <xdr:cNvPr id="118" name="直線コネクタ 117"/>
        <xdr:cNvCxnSpPr/>
      </xdr:nvCxnSpPr>
      <xdr:spPr bwMode="auto">
        <a:xfrm flipV="1">
          <a:off x="3606800" y="6494707"/>
          <a:ext cx="698500" cy="4875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107469</xdr:rowOff>
    </xdr:from>
    <xdr:to>
      <xdr:col>22</xdr:col>
      <xdr:colOff>165100</xdr:colOff>
      <xdr:row>37</xdr:row>
      <xdr:rowOff>37619</xdr:rowOff>
    </xdr:to>
    <xdr:sp macro="" textlink="">
      <xdr:nvSpPr>
        <xdr:cNvPr id="119" name="フローチャート: 判断 118"/>
        <xdr:cNvSpPr/>
      </xdr:nvSpPr>
      <xdr:spPr bwMode="auto">
        <a:xfrm>
          <a:off x="4254500" y="70607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22396</xdr:rowOff>
    </xdr:from>
    <xdr:ext cx="762000" cy="259045"/>
    <xdr:sp macro="" textlink="">
      <xdr:nvSpPr>
        <xdr:cNvPr id="120" name="テキスト ボックス 119"/>
        <xdr:cNvSpPr txBox="1"/>
      </xdr:nvSpPr>
      <xdr:spPr>
        <a:xfrm>
          <a:off x="3924300" y="7147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21827</xdr:rowOff>
    </xdr:from>
    <xdr:to>
      <xdr:col>18</xdr:col>
      <xdr:colOff>177800</xdr:colOff>
      <xdr:row>36</xdr:row>
      <xdr:rowOff>28980</xdr:rowOff>
    </xdr:to>
    <xdr:cxnSp macro="">
      <xdr:nvCxnSpPr>
        <xdr:cNvPr id="121" name="直線コネクタ 120"/>
        <xdr:cNvCxnSpPr/>
      </xdr:nvCxnSpPr>
      <xdr:spPr bwMode="auto">
        <a:xfrm>
          <a:off x="2908300" y="6632177"/>
          <a:ext cx="698500" cy="350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132893</xdr:rowOff>
    </xdr:from>
    <xdr:to>
      <xdr:col>19</xdr:col>
      <xdr:colOff>38100</xdr:colOff>
      <xdr:row>37</xdr:row>
      <xdr:rowOff>63043</xdr:rowOff>
    </xdr:to>
    <xdr:sp macro="" textlink="">
      <xdr:nvSpPr>
        <xdr:cNvPr id="122" name="フローチャート: 判断 121"/>
        <xdr:cNvSpPr/>
      </xdr:nvSpPr>
      <xdr:spPr bwMode="auto">
        <a:xfrm>
          <a:off x="3556000" y="70861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47820</xdr:rowOff>
    </xdr:from>
    <xdr:ext cx="762000" cy="259045"/>
    <xdr:sp macro="" textlink="">
      <xdr:nvSpPr>
        <xdr:cNvPr id="123" name="テキスト ボックス 122"/>
        <xdr:cNvSpPr txBox="1"/>
      </xdr:nvSpPr>
      <xdr:spPr>
        <a:xfrm>
          <a:off x="3225800" y="71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169452</xdr:rowOff>
    </xdr:from>
    <xdr:to>
      <xdr:col>15</xdr:col>
      <xdr:colOff>101600</xdr:colOff>
      <xdr:row>37</xdr:row>
      <xdr:rowOff>99602</xdr:rowOff>
    </xdr:to>
    <xdr:sp macro="" textlink="">
      <xdr:nvSpPr>
        <xdr:cNvPr id="124" name="フローチャート: 判断 123"/>
        <xdr:cNvSpPr/>
      </xdr:nvSpPr>
      <xdr:spPr bwMode="auto">
        <a:xfrm>
          <a:off x="2857500" y="71227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84379</xdr:rowOff>
    </xdr:from>
    <xdr:ext cx="762000" cy="259045"/>
    <xdr:sp macro="" textlink="">
      <xdr:nvSpPr>
        <xdr:cNvPr id="125" name="テキスト ボックス 124"/>
        <xdr:cNvSpPr txBox="1"/>
      </xdr:nvSpPr>
      <xdr:spPr>
        <a:xfrm>
          <a:off x="2527300" y="7209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318924</xdr:rowOff>
    </xdr:from>
    <xdr:to>
      <xdr:col>29</xdr:col>
      <xdr:colOff>177800</xdr:colOff>
      <xdr:row>34</xdr:row>
      <xdr:rowOff>77624</xdr:rowOff>
    </xdr:to>
    <xdr:sp macro="" textlink="">
      <xdr:nvSpPr>
        <xdr:cNvPr id="131" name="楕円 130"/>
        <xdr:cNvSpPr/>
      </xdr:nvSpPr>
      <xdr:spPr bwMode="auto">
        <a:xfrm>
          <a:off x="5600700" y="6243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227501</xdr:rowOff>
    </xdr:from>
    <xdr:ext cx="762000" cy="259045"/>
    <xdr:sp macro="" textlink="">
      <xdr:nvSpPr>
        <xdr:cNvPr id="132" name="人口1人当たり決算額の推移該当値テキスト445"/>
        <xdr:cNvSpPr txBox="1"/>
      </xdr:nvSpPr>
      <xdr:spPr>
        <a:xfrm>
          <a:off x="5740400" y="6152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183903</xdr:rowOff>
    </xdr:from>
    <xdr:to>
      <xdr:col>26</xdr:col>
      <xdr:colOff>101600</xdr:colOff>
      <xdr:row>34</xdr:row>
      <xdr:rowOff>285504</xdr:rowOff>
    </xdr:to>
    <xdr:sp macro="" textlink="">
      <xdr:nvSpPr>
        <xdr:cNvPr id="133" name="楕円 132"/>
        <xdr:cNvSpPr/>
      </xdr:nvSpPr>
      <xdr:spPr bwMode="auto">
        <a:xfrm>
          <a:off x="4953000" y="645135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295680</xdr:rowOff>
    </xdr:from>
    <xdr:ext cx="736600" cy="259045"/>
    <xdr:sp macro="" textlink="">
      <xdr:nvSpPr>
        <xdr:cNvPr id="134" name="テキスト ボックス 133"/>
        <xdr:cNvSpPr txBox="1"/>
      </xdr:nvSpPr>
      <xdr:spPr>
        <a:xfrm>
          <a:off x="4622800" y="62202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176457</xdr:rowOff>
    </xdr:from>
    <xdr:to>
      <xdr:col>22</xdr:col>
      <xdr:colOff>165100</xdr:colOff>
      <xdr:row>34</xdr:row>
      <xdr:rowOff>278057</xdr:rowOff>
    </xdr:to>
    <xdr:sp macro="" textlink="">
      <xdr:nvSpPr>
        <xdr:cNvPr id="135" name="楕円 134"/>
        <xdr:cNvSpPr/>
      </xdr:nvSpPr>
      <xdr:spPr bwMode="auto">
        <a:xfrm>
          <a:off x="4254500" y="6443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288234</xdr:rowOff>
    </xdr:from>
    <xdr:ext cx="762000" cy="259045"/>
    <xdr:sp macro="" textlink="">
      <xdr:nvSpPr>
        <xdr:cNvPr id="136" name="テキスト ボックス 135"/>
        <xdr:cNvSpPr txBox="1"/>
      </xdr:nvSpPr>
      <xdr:spPr>
        <a:xfrm>
          <a:off x="3924300" y="6212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321080</xdr:rowOff>
    </xdr:from>
    <xdr:to>
      <xdr:col>19</xdr:col>
      <xdr:colOff>38100</xdr:colOff>
      <xdr:row>36</xdr:row>
      <xdr:rowOff>79780</xdr:rowOff>
    </xdr:to>
    <xdr:sp macro="" textlink="">
      <xdr:nvSpPr>
        <xdr:cNvPr id="137" name="楕円 136"/>
        <xdr:cNvSpPr/>
      </xdr:nvSpPr>
      <xdr:spPr bwMode="auto">
        <a:xfrm>
          <a:off x="3556000" y="6931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89957</xdr:rowOff>
    </xdr:from>
    <xdr:ext cx="762000" cy="259045"/>
    <xdr:sp macro="" textlink="">
      <xdr:nvSpPr>
        <xdr:cNvPr id="138" name="テキスト ボックス 137"/>
        <xdr:cNvSpPr txBox="1"/>
      </xdr:nvSpPr>
      <xdr:spPr>
        <a:xfrm>
          <a:off x="3225800" y="6700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313927</xdr:rowOff>
    </xdr:from>
    <xdr:to>
      <xdr:col>15</xdr:col>
      <xdr:colOff>101600</xdr:colOff>
      <xdr:row>35</xdr:row>
      <xdr:rowOff>72627</xdr:rowOff>
    </xdr:to>
    <xdr:sp macro="" textlink="">
      <xdr:nvSpPr>
        <xdr:cNvPr id="139" name="楕円 138"/>
        <xdr:cNvSpPr/>
      </xdr:nvSpPr>
      <xdr:spPr bwMode="auto">
        <a:xfrm>
          <a:off x="2857500" y="6581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82805</xdr:rowOff>
    </xdr:from>
    <xdr:ext cx="762000" cy="259045"/>
    <xdr:sp macro="" textlink="">
      <xdr:nvSpPr>
        <xdr:cNvPr id="140" name="テキスト ボックス 139"/>
        <xdr:cNvSpPr txBox="1"/>
      </xdr:nvSpPr>
      <xdr:spPr>
        <a:xfrm>
          <a:off x="2527300" y="6350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広島県安芸太田町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6,147
6,107
341.89
7,756,222
7,487,284
230,879
4,617,901
11,370,118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62.4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114173</xdr:rowOff>
    </xdr:from>
    <xdr:to>
      <xdr:col>24</xdr:col>
      <xdr:colOff>62865</xdr:colOff>
      <xdr:row>38</xdr:row>
      <xdr:rowOff>132396</xdr:rowOff>
    </xdr:to>
    <xdr:cxnSp macro="">
      <xdr:nvCxnSpPr>
        <xdr:cNvPr id="58" name="直線コネクタ 57"/>
        <xdr:cNvCxnSpPr/>
      </xdr:nvCxnSpPr>
      <xdr:spPr>
        <a:xfrm flipV="1">
          <a:off x="4633595" y="5086223"/>
          <a:ext cx="1270" cy="15612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136223</xdr:rowOff>
    </xdr:from>
    <xdr:ext cx="534377" cy="259045"/>
    <xdr:sp macro="" textlink="">
      <xdr:nvSpPr>
        <xdr:cNvPr id="59" name="人件費最小値テキスト"/>
        <xdr:cNvSpPr txBox="1"/>
      </xdr:nvSpPr>
      <xdr:spPr>
        <a:xfrm>
          <a:off x="4686300" y="665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132396</xdr:rowOff>
    </xdr:from>
    <xdr:to>
      <xdr:col>24</xdr:col>
      <xdr:colOff>152400</xdr:colOff>
      <xdr:row>38</xdr:row>
      <xdr:rowOff>132396</xdr:rowOff>
    </xdr:to>
    <xdr:cxnSp macro="">
      <xdr:nvCxnSpPr>
        <xdr:cNvPr id="60" name="直線コネクタ 59"/>
        <xdr:cNvCxnSpPr/>
      </xdr:nvCxnSpPr>
      <xdr:spPr>
        <a:xfrm>
          <a:off x="4546600" y="6647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60850</xdr:rowOff>
    </xdr:from>
    <xdr:ext cx="599010" cy="259045"/>
    <xdr:sp macro="" textlink="">
      <xdr:nvSpPr>
        <xdr:cNvPr id="61" name="人件費最大値テキスト"/>
        <xdr:cNvSpPr txBox="1"/>
      </xdr:nvSpPr>
      <xdr:spPr>
        <a:xfrm>
          <a:off x="4686300" y="4861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114173</xdr:rowOff>
    </xdr:from>
    <xdr:to>
      <xdr:col>24</xdr:col>
      <xdr:colOff>152400</xdr:colOff>
      <xdr:row>29</xdr:row>
      <xdr:rowOff>114173</xdr:rowOff>
    </xdr:to>
    <xdr:cxnSp macro="">
      <xdr:nvCxnSpPr>
        <xdr:cNvPr id="62" name="直線コネクタ 61"/>
        <xdr:cNvCxnSpPr/>
      </xdr:nvCxnSpPr>
      <xdr:spPr>
        <a:xfrm>
          <a:off x="4546600" y="5086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29</xdr:row>
      <xdr:rowOff>114173</xdr:rowOff>
    </xdr:from>
    <xdr:to>
      <xdr:col>24</xdr:col>
      <xdr:colOff>63500</xdr:colOff>
      <xdr:row>29</xdr:row>
      <xdr:rowOff>124220</xdr:rowOff>
    </xdr:to>
    <xdr:cxnSp macro="">
      <xdr:nvCxnSpPr>
        <xdr:cNvPr id="63" name="直線コネクタ 62"/>
        <xdr:cNvCxnSpPr/>
      </xdr:nvCxnSpPr>
      <xdr:spPr>
        <a:xfrm flipV="1">
          <a:off x="3797300" y="5086223"/>
          <a:ext cx="838200" cy="10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55244</xdr:rowOff>
    </xdr:from>
    <xdr:ext cx="599010" cy="259045"/>
    <xdr:sp macro="" textlink="">
      <xdr:nvSpPr>
        <xdr:cNvPr id="64" name="人件費平均値テキスト"/>
        <xdr:cNvSpPr txBox="1"/>
      </xdr:nvSpPr>
      <xdr:spPr>
        <a:xfrm>
          <a:off x="4686300" y="605599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76817</xdr:rowOff>
    </xdr:from>
    <xdr:to>
      <xdr:col>24</xdr:col>
      <xdr:colOff>114300</xdr:colOff>
      <xdr:row>36</xdr:row>
      <xdr:rowOff>6967</xdr:rowOff>
    </xdr:to>
    <xdr:sp macro="" textlink="">
      <xdr:nvSpPr>
        <xdr:cNvPr id="65" name="フローチャート: 判断 64"/>
        <xdr:cNvSpPr/>
      </xdr:nvSpPr>
      <xdr:spPr>
        <a:xfrm>
          <a:off x="4584700" y="607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29</xdr:row>
      <xdr:rowOff>124220</xdr:rowOff>
    </xdr:from>
    <xdr:to>
      <xdr:col>19</xdr:col>
      <xdr:colOff>177800</xdr:colOff>
      <xdr:row>29</xdr:row>
      <xdr:rowOff>156954</xdr:rowOff>
    </xdr:to>
    <xdr:cxnSp macro="">
      <xdr:nvCxnSpPr>
        <xdr:cNvPr id="66" name="直線コネクタ 65"/>
        <xdr:cNvCxnSpPr/>
      </xdr:nvCxnSpPr>
      <xdr:spPr>
        <a:xfrm flipV="1">
          <a:off x="2908300" y="5096270"/>
          <a:ext cx="889000" cy="32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115200</xdr:rowOff>
    </xdr:from>
    <xdr:to>
      <xdr:col>20</xdr:col>
      <xdr:colOff>38100</xdr:colOff>
      <xdr:row>36</xdr:row>
      <xdr:rowOff>45350</xdr:rowOff>
    </xdr:to>
    <xdr:sp macro="" textlink="">
      <xdr:nvSpPr>
        <xdr:cNvPr id="67" name="フローチャート: 判断 66"/>
        <xdr:cNvSpPr/>
      </xdr:nvSpPr>
      <xdr:spPr>
        <a:xfrm>
          <a:off x="3746500" y="61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36477</xdr:rowOff>
    </xdr:from>
    <xdr:ext cx="599010" cy="259045"/>
    <xdr:sp macro="" textlink="">
      <xdr:nvSpPr>
        <xdr:cNvPr id="68" name="テキスト ボックス 67"/>
        <xdr:cNvSpPr txBox="1"/>
      </xdr:nvSpPr>
      <xdr:spPr>
        <a:xfrm>
          <a:off x="3497795" y="6208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29</xdr:row>
      <xdr:rowOff>156954</xdr:rowOff>
    </xdr:from>
    <xdr:to>
      <xdr:col>15</xdr:col>
      <xdr:colOff>50800</xdr:colOff>
      <xdr:row>30</xdr:row>
      <xdr:rowOff>155191</xdr:rowOff>
    </xdr:to>
    <xdr:cxnSp macro="">
      <xdr:nvCxnSpPr>
        <xdr:cNvPr id="69" name="直線コネクタ 68"/>
        <xdr:cNvCxnSpPr/>
      </xdr:nvCxnSpPr>
      <xdr:spPr>
        <a:xfrm flipV="1">
          <a:off x="2019300" y="5129004"/>
          <a:ext cx="889000" cy="169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109136</xdr:rowOff>
    </xdr:from>
    <xdr:to>
      <xdr:col>15</xdr:col>
      <xdr:colOff>101600</xdr:colOff>
      <xdr:row>36</xdr:row>
      <xdr:rowOff>39286</xdr:rowOff>
    </xdr:to>
    <xdr:sp macro="" textlink="">
      <xdr:nvSpPr>
        <xdr:cNvPr id="70" name="フローチャート: 判断 69"/>
        <xdr:cNvSpPr/>
      </xdr:nvSpPr>
      <xdr:spPr>
        <a:xfrm>
          <a:off x="2857500" y="6109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30413</xdr:rowOff>
    </xdr:from>
    <xdr:ext cx="599010" cy="259045"/>
    <xdr:sp macro="" textlink="">
      <xdr:nvSpPr>
        <xdr:cNvPr id="71" name="テキスト ボックス 70"/>
        <xdr:cNvSpPr txBox="1"/>
      </xdr:nvSpPr>
      <xdr:spPr>
        <a:xfrm>
          <a:off x="2608795" y="620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30</xdr:row>
      <xdr:rowOff>155191</xdr:rowOff>
    </xdr:from>
    <xdr:to>
      <xdr:col>10</xdr:col>
      <xdr:colOff>114300</xdr:colOff>
      <xdr:row>31</xdr:row>
      <xdr:rowOff>23070</xdr:rowOff>
    </xdr:to>
    <xdr:cxnSp macro="">
      <xdr:nvCxnSpPr>
        <xdr:cNvPr id="72" name="直線コネクタ 71"/>
        <xdr:cNvCxnSpPr/>
      </xdr:nvCxnSpPr>
      <xdr:spPr>
        <a:xfrm flipV="1">
          <a:off x="1130300" y="5298691"/>
          <a:ext cx="889000" cy="39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125628</xdr:rowOff>
    </xdr:from>
    <xdr:to>
      <xdr:col>10</xdr:col>
      <xdr:colOff>165100</xdr:colOff>
      <xdr:row>36</xdr:row>
      <xdr:rowOff>55778</xdr:rowOff>
    </xdr:to>
    <xdr:sp macro="" textlink="">
      <xdr:nvSpPr>
        <xdr:cNvPr id="73" name="フローチャート: 判断 72"/>
        <xdr:cNvSpPr/>
      </xdr:nvSpPr>
      <xdr:spPr>
        <a:xfrm>
          <a:off x="1968500" y="6126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46905</xdr:rowOff>
    </xdr:from>
    <xdr:ext cx="599010" cy="259045"/>
    <xdr:sp macro="" textlink="">
      <xdr:nvSpPr>
        <xdr:cNvPr id="74" name="テキスト ボックス 73"/>
        <xdr:cNvSpPr txBox="1"/>
      </xdr:nvSpPr>
      <xdr:spPr>
        <a:xfrm>
          <a:off x="1719795" y="62191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144461</xdr:rowOff>
    </xdr:from>
    <xdr:to>
      <xdr:col>6</xdr:col>
      <xdr:colOff>38100</xdr:colOff>
      <xdr:row>36</xdr:row>
      <xdr:rowOff>74611</xdr:rowOff>
    </xdr:to>
    <xdr:sp macro="" textlink="">
      <xdr:nvSpPr>
        <xdr:cNvPr id="75" name="フローチャート: 判断 74"/>
        <xdr:cNvSpPr/>
      </xdr:nvSpPr>
      <xdr:spPr>
        <a:xfrm>
          <a:off x="10795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65738</xdr:rowOff>
    </xdr:from>
    <xdr:ext cx="599010" cy="259045"/>
    <xdr:sp macro="" textlink="">
      <xdr:nvSpPr>
        <xdr:cNvPr id="76" name="テキスト ボックス 75"/>
        <xdr:cNvSpPr txBox="1"/>
      </xdr:nvSpPr>
      <xdr:spPr>
        <a:xfrm>
          <a:off x="830795" y="6237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29</xdr:row>
      <xdr:rowOff>63373</xdr:rowOff>
    </xdr:from>
    <xdr:to>
      <xdr:col>24</xdr:col>
      <xdr:colOff>114300</xdr:colOff>
      <xdr:row>29</xdr:row>
      <xdr:rowOff>164973</xdr:rowOff>
    </xdr:to>
    <xdr:sp macro="" textlink="">
      <xdr:nvSpPr>
        <xdr:cNvPr id="82" name="楕円 81"/>
        <xdr:cNvSpPr/>
      </xdr:nvSpPr>
      <xdr:spPr>
        <a:xfrm>
          <a:off x="4584700" y="5035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29</xdr:row>
      <xdr:rowOff>16400</xdr:rowOff>
    </xdr:from>
    <xdr:ext cx="599010" cy="259045"/>
    <xdr:sp macro="" textlink="">
      <xdr:nvSpPr>
        <xdr:cNvPr id="83" name="人件費該当値テキスト"/>
        <xdr:cNvSpPr txBox="1"/>
      </xdr:nvSpPr>
      <xdr:spPr>
        <a:xfrm>
          <a:off x="4686300" y="4988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29</xdr:row>
      <xdr:rowOff>73420</xdr:rowOff>
    </xdr:from>
    <xdr:to>
      <xdr:col>20</xdr:col>
      <xdr:colOff>38100</xdr:colOff>
      <xdr:row>30</xdr:row>
      <xdr:rowOff>3570</xdr:rowOff>
    </xdr:to>
    <xdr:sp macro="" textlink="">
      <xdr:nvSpPr>
        <xdr:cNvPr id="84" name="楕円 83"/>
        <xdr:cNvSpPr/>
      </xdr:nvSpPr>
      <xdr:spPr>
        <a:xfrm>
          <a:off x="3746500" y="504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28</xdr:row>
      <xdr:rowOff>20097</xdr:rowOff>
    </xdr:from>
    <xdr:ext cx="599010" cy="259045"/>
    <xdr:sp macro="" textlink="">
      <xdr:nvSpPr>
        <xdr:cNvPr id="85" name="テキスト ボックス 84"/>
        <xdr:cNvSpPr txBox="1"/>
      </xdr:nvSpPr>
      <xdr:spPr>
        <a:xfrm>
          <a:off x="3497795" y="4820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29</xdr:row>
      <xdr:rowOff>106154</xdr:rowOff>
    </xdr:from>
    <xdr:to>
      <xdr:col>15</xdr:col>
      <xdr:colOff>101600</xdr:colOff>
      <xdr:row>30</xdr:row>
      <xdr:rowOff>36304</xdr:rowOff>
    </xdr:to>
    <xdr:sp macro="" textlink="">
      <xdr:nvSpPr>
        <xdr:cNvPr id="86" name="楕円 85"/>
        <xdr:cNvSpPr/>
      </xdr:nvSpPr>
      <xdr:spPr>
        <a:xfrm>
          <a:off x="2857500" y="507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28</xdr:row>
      <xdr:rowOff>52831</xdr:rowOff>
    </xdr:from>
    <xdr:ext cx="599010" cy="259045"/>
    <xdr:sp macro="" textlink="">
      <xdr:nvSpPr>
        <xdr:cNvPr id="87" name="テキスト ボックス 86"/>
        <xdr:cNvSpPr txBox="1"/>
      </xdr:nvSpPr>
      <xdr:spPr>
        <a:xfrm>
          <a:off x="2608795" y="4853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30</xdr:row>
      <xdr:rowOff>104391</xdr:rowOff>
    </xdr:from>
    <xdr:to>
      <xdr:col>10</xdr:col>
      <xdr:colOff>165100</xdr:colOff>
      <xdr:row>31</xdr:row>
      <xdr:rowOff>34541</xdr:rowOff>
    </xdr:to>
    <xdr:sp macro="" textlink="">
      <xdr:nvSpPr>
        <xdr:cNvPr id="88" name="楕円 87"/>
        <xdr:cNvSpPr/>
      </xdr:nvSpPr>
      <xdr:spPr>
        <a:xfrm>
          <a:off x="1968500" y="5247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29</xdr:row>
      <xdr:rowOff>51068</xdr:rowOff>
    </xdr:from>
    <xdr:ext cx="599010" cy="259045"/>
    <xdr:sp macro="" textlink="">
      <xdr:nvSpPr>
        <xdr:cNvPr id="89" name="テキスト ボックス 88"/>
        <xdr:cNvSpPr txBox="1"/>
      </xdr:nvSpPr>
      <xdr:spPr>
        <a:xfrm>
          <a:off x="1719795" y="5023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30</xdr:row>
      <xdr:rowOff>143720</xdr:rowOff>
    </xdr:from>
    <xdr:to>
      <xdr:col>6</xdr:col>
      <xdr:colOff>38100</xdr:colOff>
      <xdr:row>31</xdr:row>
      <xdr:rowOff>73870</xdr:rowOff>
    </xdr:to>
    <xdr:sp macro="" textlink="">
      <xdr:nvSpPr>
        <xdr:cNvPr id="90" name="楕円 89"/>
        <xdr:cNvSpPr/>
      </xdr:nvSpPr>
      <xdr:spPr>
        <a:xfrm>
          <a:off x="1079500" y="52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29</xdr:row>
      <xdr:rowOff>90397</xdr:rowOff>
    </xdr:from>
    <xdr:ext cx="599010" cy="259045"/>
    <xdr:sp macro="" textlink="">
      <xdr:nvSpPr>
        <xdr:cNvPr id="91" name="テキスト ボックス 90"/>
        <xdr:cNvSpPr txBox="1"/>
      </xdr:nvSpPr>
      <xdr:spPr>
        <a:xfrm>
          <a:off x="830795" y="5062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2714</xdr:rowOff>
    </xdr:from>
    <xdr:to>
      <xdr:col>24</xdr:col>
      <xdr:colOff>62865</xdr:colOff>
      <xdr:row>57</xdr:row>
      <xdr:rowOff>37529</xdr:rowOff>
    </xdr:to>
    <xdr:cxnSp macro="">
      <xdr:nvCxnSpPr>
        <xdr:cNvPr id="113" name="直線コネクタ 112"/>
        <xdr:cNvCxnSpPr/>
      </xdr:nvCxnSpPr>
      <xdr:spPr>
        <a:xfrm flipV="1">
          <a:off x="4633595" y="8575214"/>
          <a:ext cx="1270" cy="1234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41356</xdr:rowOff>
    </xdr:from>
    <xdr:ext cx="534377" cy="259045"/>
    <xdr:sp macro="" textlink="">
      <xdr:nvSpPr>
        <xdr:cNvPr id="114" name="物件費最小値テキスト"/>
        <xdr:cNvSpPr txBox="1"/>
      </xdr:nvSpPr>
      <xdr:spPr>
        <a:xfrm>
          <a:off x="4686300" y="9814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37529</xdr:rowOff>
    </xdr:from>
    <xdr:to>
      <xdr:col>24</xdr:col>
      <xdr:colOff>152400</xdr:colOff>
      <xdr:row>57</xdr:row>
      <xdr:rowOff>37529</xdr:rowOff>
    </xdr:to>
    <xdr:cxnSp macro="">
      <xdr:nvCxnSpPr>
        <xdr:cNvPr id="115" name="直線コネクタ 114"/>
        <xdr:cNvCxnSpPr/>
      </xdr:nvCxnSpPr>
      <xdr:spPr>
        <a:xfrm>
          <a:off x="4546600" y="9810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120841</xdr:rowOff>
    </xdr:from>
    <xdr:ext cx="599010" cy="259045"/>
    <xdr:sp macro="" textlink="">
      <xdr:nvSpPr>
        <xdr:cNvPr id="116" name="物件費最大値テキスト"/>
        <xdr:cNvSpPr txBox="1"/>
      </xdr:nvSpPr>
      <xdr:spPr>
        <a:xfrm>
          <a:off x="4686300" y="8350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2714</xdr:rowOff>
    </xdr:from>
    <xdr:to>
      <xdr:col>24</xdr:col>
      <xdr:colOff>152400</xdr:colOff>
      <xdr:row>50</xdr:row>
      <xdr:rowOff>2714</xdr:rowOff>
    </xdr:to>
    <xdr:cxnSp macro="">
      <xdr:nvCxnSpPr>
        <xdr:cNvPr id="117" name="直線コネクタ 116"/>
        <xdr:cNvCxnSpPr/>
      </xdr:nvCxnSpPr>
      <xdr:spPr>
        <a:xfrm>
          <a:off x="4546600" y="8575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6211</xdr:rowOff>
    </xdr:from>
    <xdr:to>
      <xdr:col>24</xdr:col>
      <xdr:colOff>63500</xdr:colOff>
      <xdr:row>53</xdr:row>
      <xdr:rowOff>28303</xdr:rowOff>
    </xdr:to>
    <xdr:cxnSp macro="">
      <xdr:nvCxnSpPr>
        <xdr:cNvPr id="118" name="直線コネクタ 117"/>
        <xdr:cNvCxnSpPr/>
      </xdr:nvCxnSpPr>
      <xdr:spPr>
        <a:xfrm>
          <a:off x="3797300" y="9093061"/>
          <a:ext cx="838200" cy="22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1152</xdr:rowOff>
    </xdr:from>
    <xdr:ext cx="599010" cy="259045"/>
    <xdr:sp macro="" textlink="">
      <xdr:nvSpPr>
        <xdr:cNvPr id="119" name="物件費平均値テキスト"/>
        <xdr:cNvSpPr txBox="1"/>
      </xdr:nvSpPr>
      <xdr:spPr>
        <a:xfrm>
          <a:off x="4686300" y="94309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22725</xdr:rowOff>
    </xdr:from>
    <xdr:to>
      <xdr:col>24</xdr:col>
      <xdr:colOff>114300</xdr:colOff>
      <xdr:row>55</xdr:row>
      <xdr:rowOff>124325</xdr:rowOff>
    </xdr:to>
    <xdr:sp macro="" textlink="">
      <xdr:nvSpPr>
        <xdr:cNvPr id="120" name="フローチャート: 判断 119"/>
        <xdr:cNvSpPr/>
      </xdr:nvSpPr>
      <xdr:spPr>
        <a:xfrm>
          <a:off x="4584700" y="9452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6211</xdr:rowOff>
    </xdr:from>
    <xdr:to>
      <xdr:col>19</xdr:col>
      <xdr:colOff>177800</xdr:colOff>
      <xdr:row>53</xdr:row>
      <xdr:rowOff>33182</xdr:rowOff>
    </xdr:to>
    <xdr:cxnSp macro="">
      <xdr:nvCxnSpPr>
        <xdr:cNvPr id="121" name="直線コネクタ 120"/>
        <xdr:cNvCxnSpPr/>
      </xdr:nvCxnSpPr>
      <xdr:spPr>
        <a:xfrm flipV="1">
          <a:off x="2908300" y="9093061"/>
          <a:ext cx="889000" cy="26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47276</xdr:rowOff>
    </xdr:from>
    <xdr:to>
      <xdr:col>20</xdr:col>
      <xdr:colOff>38100</xdr:colOff>
      <xdr:row>55</xdr:row>
      <xdr:rowOff>148876</xdr:rowOff>
    </xdr:to>
    <xdr:sp macro="" textlink="">
      <xdr:nvSpPr>
        <xdr:cNvPr id="122" name="フローチャート: 判断 121"/>
        <xdr:cNvSpPr/>
      </xdr:nvSpPr>
      <xdr:spPr>
        <a:xfrm>
          <a:off x="3746500" y="9477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140003</xdr:rowOff>
    </xdr:from>
    <xdr:ext cx="599010" cy="259045"/>
    <xdr:sp macro="" textlink="">
      <xdr:nvSpPr>
        <xdr:cNvPr id="123" name="テキスト ボックス 122"/>
        <xdr:cNvSpPr txBox="1"/>
      </xdr:nvSpPr>
      <xdr:spPr>
        <a:xfrm>
          <a:off x="3497795" y="9569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33182</xdr:rowOff>
    </xdr:from>
    <xdr:to>
      <xdr:col>15</xdr:col>
      <xdr:colOff>50800</xdr:colOff>
      <xdr:row>54</xdr:row>
      <xdr:rowOff>14729</xdr:rowOff>
    </xdr:to>
    <xdr:cxnSp macro="">
      <xdr:nvCxnSpPr>
        <xdr:cNvPr id="124" name="直線コネクタ 123"/>
        <xdr:cNvCxnSpPr/>
      </xdr:nvCxnSpPr>
      <xdr:spPr>
        <a:xfrm flipV="1">
          <a:off x="2019300" y="9120032"/>
          <a:ext cx="889000" cy="152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43226</xdr:rowOff>
    </xdr:from>
    <xdr:to>
      <xdr:col>15</xdr:col>
      <xdr:colOff>101600</xdr:colOff>
      <xdr:row>55</xdr:row>
      <xdr:rowOff>144826</xdr:rowOff>
    </xdr:to>
    <xdr:sp macro="" textlink="">
      <xdr:nvSpPr>
        <xdr:cNvPr id="125" name="フローチャート: 判断 124"/>
        <xdr:cNvSpPr/>
      </xdr:nvSpPr>
      <xdr:spPr>
        <a:xfrm>
          <a:off x="2857500" y="947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135953</xdr:rowOff>
    </xdr:from>
    <xdr:ext cx="599010" cy="259045"/>
    <xdr:sp macro="" textlink="">
      <xdr:nvSpPr>
        <xdr:cNvPr id="126" name="テキスト ボックス 125"/>
        <xdr:cNvSpPr txBox="1"/>
      </xdr:nvSpPr>
      <xdr:spPr>
        <a:xfrm>
          <a:off x="2608795" y="9565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14729</xdr:rowOff>
    </xdr:from>
    <xdr:to>
      <xdr:col>10</xdr:col>
      <xdr:colOff>114300</xdr:colOff>
      <xdr:row>54</xdr:row>
      <xdr:rowOff>119917</xdr:rowOff>
    </xdr:to>
    <xdr:cxnSp macro="">
      <xdr:nvCxnSpPr>
        <xdr:cNvPr id="127" name="直線コネクタ 126"/>
        <xdr:cNvCxnSpPr/>
      </xdr:nvCxnSpPr>
      <xdr:spPr>
        <a:xfrm flipV="1">
          <a:off x="1130300" y="9273029"/>
          <a:ext cx="889000" cy="10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68514</xdr:rowOff>
    </xdr:from>
    <xdr:to>
      <xdr:col>10</xdr:col>
      <xdr:colOff>165100</xdr:colOff>
      <xdr:row>55</xdr:row>
      <xdr:rowOff>170114</xdr:rowOff>
    </xdr:to>
    <xdr:sp macro="" textlink="">
      <xdr:nvSpPr>
        <xdr:cNvPr id="128" name="フローチャート: 判断 127"/>
        <xdr:cNvSpPr/>
      </xdr:nvSpPr>
      <xdr:spPr>
        <a:xfrm>
          <a:off x="1968500" y="949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161241</xdr:rowOff>
    </xdr:from>
    <xdr:ext cx="599010" cy="259045"/>
    <xdr:sp macro="" textlink="">
      <xdr:nvSpPr>
        <xdr:cNvPr id="129" name="テキスト ボックス 128"/>
        <xdr:cNvSpPr txBox="1"/>
      </xdr:nvSpPr>
      <xdr:spPr>
        <a:xfrm>
          <a:off x="1719795" y="9590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117571</xdr:rowOff>
    </xdr:from>
    <xdr:to>
      <xdr:col>6</xdr:col>
      <xdr:colOff>38100</xdr:colOff>
      <xdr:row>56</xdr:row>
      <xdr:rowOff>47721</xdr:rowOff>
    </xdr:to>
    <xdr:sp macro="" textlink="">
      <xdr:nvSpPr>
        <xdr:cNvPr id="130" name="フローチャート: 判断 129"/>
        <xdr:cNvSpPr/>
      </xdr:nvSpPr>
      <xdr:spPr>
        <a:xfrm>
          <a:off x="10795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38848</xdr:rowOff>
    </xdr:from>
    <xdr:ext cx="599010" cy="259045"/>
    <xdr:sp macro="" textlink="">
      <xdr:nvSpPr>
        <xdr:cNvPr id="131" name="テキスト ボックス 130"/>
        <xdr:cNvSpPr txBox="1"/>
      </xdr:nvSpPr>
      <xdr:spPr>
        <a:xfrm>
          <a:off x="830795" y="9640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148953</xdr:rowOff>
    </xdr:from>
    <xdr:to>
      <xdr:col>24</xdr:col>
      <xdr:colOff>114300</xdr:colOff>
      <xdr:row>53</xdr:row>
      <xdr:rowOff>79103</xdr:rowOff>
    </xdr:to>
    <xdr:sp macro="" textlink="">
      <xdr:nvSpPr>
        <xdr:cNvPr id="137" name="楕円 136"/>
        <xdr:cNvSpPr/>
      </xdr:nvSpPr>
      <xdr:spPr>
        <a:xfrm>
          <a:off x="4584700" y="9064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380</xdr:rowOff>
    </xdr:from>
    <xdr:ext cx="599010" cy="259045"/>
    <xdr:sp macro="" textlink="">
      <xdr:nvSpPr>
        <xdr:cNvPr id="138" name="物件費該当値テキスト"/>
        <xdr:cNvSpPr txBox="1"/>
      </xdr:nvSpPr>
      <xdr:spPr>
        <a:xfrm>
          <a:off x="4686300" y="8915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126861</xdr:rowOff>
    </xdr:from>
    <xdr:to>
      <xdr:col>20</xdr:col>
      <xdr:colOff>38100</xdr:colOff>
      <xdr:row>53</xdr:row>
      <xdr:rowOff>57011</xdr:rowOff>
    </xdr:to>
    <xdr:sp macro="" textlink="">
      <xdr:nvSpPr>
        <xdr:cNvPr id="139" name="楕円 138"/>
        <xdr:cNvSpPr/>
      </xdr:nvSpPr>
      <xdr:spPr>
        <a:xfrm>
          <a:off x="3746500" y="9042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73538</xdr:rowOff>
    </xdr:from>
    <xdr:ext cx="599010" cy="259045"/>
    <xdr:sp macro="" textlink="">
      <xdr:nvSpPr>
        <xdr:cNvPr id="140" name="テキスト ボックス 139"/>
        <xdr:cNvSpPr txBox="1"/>
      </xdr:nvSpPr>
      <xdr:spPr>
        <a:xfrm>
          <a:off x="3497795" y="8817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153832</xdr:rowOff>
    </xdr:from>
    <xdr:to>
      <xdr:col>15</xdr:col>
      <xdr:colOff>101600</xdr:colOff>
      <xdr:row>53</xdr:row>
      <xdr:rowOff>83982</xdr:rowOff>
    </xdr:to>
    <xdr:sp macro="" textlink="">
      <xdr:nvSpPr>
        <xdr:cNvPr id="141" name="楕円 140"/>
        <xdr:cNvSpPr/>
      </xdr:nvSpPr>
      <xdr:spPr>
        <a:xfrm>
          <a:off x="2857500" y="906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100509</xdr:rowOff>
    </xdr:from>
    <xdr:ext cx="599010" cy="259045"/>
    <xdr:sp macro="" textlink="">
      <xdr:nvSpPr>
        <xdr:cNvPr id="142" name="テキスト ボックス 141"/>
        <xdr:cNvSpPr txBox="1"/>
      </xdr:nvSpPr>
      <xdr:spPr>
        <a:xfrm>
          <a:off x="2608795" y="8844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135379</xdr:rowOff>
    </xdr:from>
    <xdr:to>
      <xdr:col>10</xdr:col>
      <xdr:colOff>165100</xdr:colOff>
      <xdr:row>54</xdr:row>
      <xdr:rowOff>65529</xdr:rowOff>
    </xdr:to>
    <xdr:sp macro="" textlink="">
      <xdr:nvSpPr>
        <xdr:cNvPr id="143" name="楕円 142"/>
        <xdr:cNvSpPr/>
      </xdr:nvSpPr>
      <xdr:spPr>
        <a:xfrm>
          <a:off x="1968500" y="922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82056</xdr:rowOff>
    </xdr:from>
    <xdr:ext cx="599010" cy="259045"/>
    <xdr:sp macro="" textlink="">
      <xdr:nvSpPr>
        <xdr:cNvPr id="144" name="テキスト ボックス 143"/>
        <xdr:cNvSpPr txBox="1"/>
      </xdr:nvSpPr>
      <xdr:spPr>
        <a:xfrm>
          <a:off x="1719795" y="8997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69117</xdr:rowOff>
    </xdr:from>
    <xdr:to>
      <xdr:col>6</xdr:col>
      <xdr:colOff>38100</xdr:colOff>
      <xdr:row>54</xdr:row>
      <xdr:rowOff>170717</xdr:rowOff>
    </xdr:to>
    <xdr:sp macro="" textlink="">
      <xdr:nvSpPr>
        <xdr:cNvPr id="145" name="楕円 144"/>
        <xdr:cNvSpPr/>
      </xdr:nvSpPr>
      <xdr:spPr>
        <a:xfrm>
          <a:off x="1079500" y="932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15794</xdr:rowOff>
    </xdr:from>
    <xdr:ext cx="599010" cy="259045"/>
    <xdr:sp macro="" textlink="">
      <xdr:nvSpPr>
        <xdr:cNvPr id="146" name="テキスト ボックス 145"/>
        <xdr:cNvSpPr txBox="1"/>
      </xdr:nvSpPr>
      <xdr:spPr>
        <a:xfrm>
          <a:off x="830795" y="9102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121107</xdr:rowOff>
    </xdr:from>
    <xdr:to>
      <xdr:col>24</xdr:col>
      <xdr:colOff>62865</xdr:colOff>
      <xdr:row>79</xdr:row>
      <xdr:rowOff>43154</xdr:rowOff>
    </xdr:to>
    <xdr:cxnSp macro="">
      <xdr:nvCxnSpPr>
        <xdr:cNvPr id="170" name="直線コネクタ 169"/>
        <xdr:cNvCxnSpPr/>
      </xdr:nvCxnSpPr>
      <xdr:spPr>
        <a:xfrm flipV="1">
          <a:off x="4633595" y="12122607"/>
          <a:ext cx="1270" cy="1465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46981</xdr:rowOff>
    </xdr:from>
    <xdr:ext cx="313932" cy="259045"/>
    <xdr:sp macro="" textlink="">
      <xdr:nvSpPr>
        <xdr:cNvPr id="171" name="維持補修費最小値テキスト"/>
        <xdr:cNvSpPr txBox="1"/>
      </xdr:nvSpPr>
      <xdr:spPr>
        <a:xfrm>
          <a:off x="4686300" y="1359153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43154</xdr:rowOff>
    </xdr:from>
    <xdr:to>
      <xdr:col>24</xdr:col>
      <xdr:colOff>152400</xdr:colOff>
      <xdr:row>79</xdr:row>
      <xdr:rowOff>43154</xdr:rowOff>
    </xdr:to>
    <xdr:cxnSp macro="">
      <xdr:nvCxnSpPr>
        <xdr:cNvPr id="172" name="直線コネクタ 171"/>
        <xdr:cNvCxnSpPr/>
      </xdr:nvCxnSpPr>
      <xdr:spPr>
        <a:xfrm>
          <a:off x="4546600" y="1358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67784</xdr:rowOff>
    </xdr:from>
    <xdr:ext cx="534377" cy="259045"/>
    <xdr:sp macro="" textlink="">
      <xdr:nvSpPr>
        <xdr:cNvPr id="173" name="維持補修費最大値テキスト"/>
        <xdr:cNvSpPr txBox="1"/>
      </xdr:nvSpPr>
      <xdr:spPr>
        <a:xfrm>
          <a:off x="4686300" y="11897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121107</xdr:rowOff>
    </xdr:from>
    <xdr:to>
      <xdr:col>24</xdr:col>
      <xdr:colOff>152400</xdr:colOff>
      <xdr:row>70</xdr:row>
      <xdr:rowOff>121107</xdr:rowOff>
    </xdr:to>
    <xdr:cxnSp macro="">
      <xdr:nvCxnSpPr>
        <xdr:cNvPr id="174" name="直線コネクタ 173"/>
        <xdr:cNvCxnSpPr/>
      </xdr:nvCxnSpPr>
      <xdr:spPr>
        <a:xfrm>
          <a:off x="4546600" y="12122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142748</xdr:rowOff>
    </xdr:from>
    <xdr:to>
      <xdr:col>24</xdr:col>
      <xdr:colOff>63500</xdr:colOff>
      <xdr:row>72</xdr:row>
      <xdr:rowOff>87008</xdr:rowOff>
    </xdr:to>
    <xdr:cxnSp macro="">
      <xdr:nvCxnSpPr>
        <xdr:cNvPr id="175" name="直線コネクタ 174"/>
        <xdr:cNvCxnSpPr/>
      </xdr:nvCxnSpPr>
      <xdr:spPr>
        <a:xfrm>
          <a:off x="3797300" y="12144248"/>
          <a:ext cx="838200" cy="28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148975</xdr:rowOff>
    </xdr:from>
    <xdr:ext cx="469744" cy="259045"/>
    <xdr:sp macro="" textlink="">
      <xdr:nvSpPr>
        <xdr:cNvPr id="176" name="維持補修費平均値テキスト"/>
        <xdr:cNvSpPr txBox="1"/>
      </xdr:nvSpPr>
      <xdr:spPr>
        <a:xfrm>
          <a:off x="4686300" y="131791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170548</xdr:rowOff>
    </xdr:from>
    <xdr:to>
      <xdr:col>24</xdr:col>
      <xdr:colOff>114300</xdr:colOff>
      <xdr:row>77</xdr:row>
      <xdr:rowOff>100698</xdr:rowOff>
    </xdr:to>
    <xdr:sp macro="" textlink="">
      <xdr:nvSpPr>
        <xdr:cNvPr id="177" name="フローチャート: 判断 176"/>
        <xdr:cNvSpPr/>
      </xdr:nvSpPr>
      <xdr:spPr>
        <a:xfrm>
          <a:off x="4584700" y="13200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70</xdr:row>
      <xdr:rowOff>142748</xdr:rowOff>
    </xdr:from>
    <xdr:to>
      <xdr:col>19</xdr:col>
      <xdr:colOff>177800</xdr:colOff>
      <xdr:row>72</xdr:row>
      <xdr:rowOff>85903</xdr:rowOff>
    </xdr:to>
    <xdr:cxnSp macro="">
      <xdr:nvCxnSpPr>
        <xdr:cNvPr id="178" name="直線コネクタ 177"/>
        <xdr:cNvCxnSpPr/>
      </xdr:nvCxnSpPr>
      <xdr:spPr>
        <a:xfrm flipV="1">
          <a:off x="2908300" y="12144248"/>
          <a:ext cx="889000" cy="286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134886</xdr:rowOff>
    </xdr:from>
    <xdr:to>
      <xdr:col>20</xdr:col>
      <xdr:colOff>38100</xdr:colOff>
      <xdr:row>77</xdr:row>
      <xdr:rowOff>65036</xdr:rowOff>
    </xdr:to>
    <xdr:sp macro="" textlink="">
      <xdr:nvSpPr>
        <xdr:cNvPr id="179" name="フローチャート: 判断 178"/>
        <xdr:cNvSpPr/>
      </xdr:nvSpPr>
      <xdr:spPr>
        <a:xfrm>
          <a:off x="3746500" y="13165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56163</xdr:rowOff>
    </xdr:from>
    <xdr:ext cx="469744" cy="259045"/>
    <xdr:sp macro="" textlink="">
      <xdr:nvSpPr>
        <xdr:cNvPr id="180" name="テキスト ボックス 179"/>
        <xdr:cNvSpPr txBox="1"/>
      </xdr:nvSpPr>
      <xdr:spPr>
        <a:xfrm>
          <a:off x="3562428" y="13257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165151</xdr:rowOff>
    </xdr:from>
    <xdr:to>
      <xdr:col>15</xdr:col>
      <xdr:colOff>50800</xdr:colOff>
      <xdr:row>72</xdr:row>
      <xdr:rowOff>85903</xdr:rowOff>
    </xdr:to>
    <xdr:cxnSp macro="">
      <xdr:nvCxnSpPr>
        <xdr:cNvPr id="181" name="直線コネクタ 180"/>
        <xdr:cNvCxnSpPr/>
      </xdr:nvCxnSpPr>
      <xdr:spPr>
        <a:xfrm>
          <a:off x="2019300" y="12338101"/>
          <a:ext cx="889000" cy="92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147613</xdr:rowOff>
    </xdr:from>
    <xdr:to>
      <xdr:col>15</xdr:col>
      <xdr:colOff>101600</xdr:colOff>
      <xdr:row>77</xdr:row>
      <xdr:rowOff>77763</xdr:rowOff>
    </xdr:to>
    <xdr:sp macro="" textlink="">
      <xdr:nvSpPr>
        <xdr:cNvPr id="182" name="フローチャート: 判断 181"/>
        <xdr:cNvSpPr/>
      </xdr:nvSpPr>
      <xdr:spPr>
        <a:xfrm>
          <a:off x="2857500" y="13177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68890</xdr:rowOff>
    </xdr:from>
    <xdr:ext cx="469744" cy="259045"/>
    <xdr:sp macro="" textlink="">
      <xdr:nvSpPr>
        <xdr:cNvPr id="183" name="テキスト ボックス 182"/>
        <xdr:cNvSpPr txBox="1"/>
      </xdr:nvSpPr>
      <xdr:spPr>
        <a:xfrm>
          <a:off x="2673428" y="13270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71</xdr:row>
      <xdr:rowOff>165151</xdr:rowOff>
    </xdr:from>
    <xdr:to>
      <xdr:col>10</xdr:col>
      <xdr:colOff>114300</xdr:colOff>
      <xdr:row>73</xdr:row>
      <xdr:rowOff>65672</xdr:rowOff>
    </xdr:to>
    <xdr:cxnSp macro="">
      <xdr:nvCxnSpPr>
        <xdr:cNvPr id="184" name="直線コネクタ 183"/>
        <xdr:cNvCxnSpPr/>
      </xdr:nvCxnSpPr>
      <xdr:spPr>
        <a:xfrm flipV="1">
          <a:off x="1130300" y="12338101"/>
          <a:ext cx="889000" cy="24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152298</xdr:rowOff>
    </xdr:from>
    <xdr:to>
      <xdr:col>10</xdr:col>
      <xdr:colOff>165100</xdr:colOff>
      <xdr:row>77</xdr:row>
      <xdr:rowOff>82448</xdr:rowOff>
    </xdr:to>
    <xdr:sp macro="" textlink="">
      <xdr:nvSpPr>
        <xdr:cNvPr id="185" name="フローチャート: 判断 184"/>
        <xdr:cNvSpPr/>
      </xdr:nvSpPr>
      <xdr:spPr>
        <a:xfrm>
          <a:off x="1968500" y="13182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73575</xdr:rowOff>
    </xdr:from>
    <xdr:ext cx="469744" cy="259045"/>
    <xdr:sp macro="" textlink="">
      <xdr:nvSpPr>
        <xdr:cNvPr id="186" name="テキスト ボックス 185"/>
        <xdr:cNvSpPr txBox="1"/>
      </xdr:nvSpPr>
      <xdr:spPr>
        <a:xfrm>
          <a:off x="1784428" y="13275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29083</xdr:rowOff>
    </xdr:from>
    <xdr:to>
      <xdr:col>6</xdr:col>
      <xdr:colOff>38100</xdr:colOff>
      <xdr:row>77</xdr:row>
      <xdr:rowOff>130683</xdr:rowOff>
    </xdr:to>
    <xdr:sp macro="" textlink="">
      <xdr:nvSpPr>
        <xdr:cNvPr id="187" name="フローチャート: 判断 186"/>
        <xdr:cNvSpPr/>
      </xdr:nvSpPr>
      <xdr:spPr>
        <a:xfrm>
          <a:off x="1079500" y="1323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121810</xdr:rowOff>
    </xdr:from>
    <xdr:ext cx="469744" cy="259045"/>
    <xdr:sp macro="" textlink="">
      <xdr:nvSpPr>
        <xdr:cNvPr id="188" name="テキスト ボックス 187"/>
        <xdr:cNvSpPr txBox="1"/>
      </xdr:nvSpPr>
      <xdr:spPr>
        <a:xfrm>
          <a:off x="895428" y="13323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36208</xdr:rowOff>
    </xdr:from>
    <xdr:to>
      <xdr:col>24</xdr:col>
      <xdr:colOff>114300</xdr:colOff>
      <xdr:row>72</xdr:row>
      <xdr:rowOff>137808</xdr:rowOff>
    </xdr:to>
    <xdr:sp macro="" textlink="">
      <xdr:nvSpPr>
        <xdr:cNvPr id="194" name="楕円 193"/>
        <xdr:cNvSpPr/>
      </xdr:nvSpPr>
      <xdr:spPr>
        <a:xfrm>
          <a:off x="4584700" y="12380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59085</xdr:rowOff>
    </xdr:from>
    <xdr:ext cx="534377" cy="259045"/>
    <xdr:sp macro="" textlink="">
      <xdr:nvSpPr>
        <xdr:cNvPr id="195" name="維持補修費該当値テキスト"/>
        <xdr:cNvSpPr txBox="1"/>
      </xdr:nvSpPr>
      <xdr:spPr>
        <a:xfrm>
          <a:off x="4686300" y="12232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70</xdr:row>
      <xdr:rowOff>91948</xdr:rowOff>
    </xdr:from>
    <xdr:to>
      <xdr:col>20</xdr:col>
      <xdr:colOff>38100</xdr:colOff>
      <xdr:row>71</xdr:row>
      <xdr:rowOff>22098</xdr:rowOff>
    </xdr:to>
    <xdr:sp macro="" textlink="">
      <xdr:nvSpPr>
        <xdr:cNvPr id="196" name="楕円 195"/>
        <xdr:cNvSpPr/>
      </xdr:nvSpPr>
      <xdr:spPr>
        <a:xfrm>
          <a:off x="3746500" y="1209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69</xdr:row>
      <xdr:rowOff>38625</xdr:rowOff>
    </xdr:from>
    <xdr:ext cx="534377" cy="259045"/>
    <xdr:sp macro="" textlink="">
      <xdr:nvSpPr>
        <xdr:cNvPr id="197" name="テキスト ボックス 196"/>
        <xdr:cNvSpPr txBox="1"/>
      </xdr:nvSpPr>
      <xdr:spPr>
        <a:xfrm>
          <a:off x="3530111" y="1186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35103</xdr:rowOff>
    </xdr:from>
    <xdr:to>
      <xdr:col>15</xdr:col>
      <xdr:colOff>101600</xdr:colOff>
      <xdr:row>72</xdr:row>
      <xdr:rowOff>136703</xdr:rowOff>
    </xdr:to>
    <xdr:sp macro="" textlink="">
      <xdr:nvSpPr>
        <xdr:cNvPr id="198" name="楕円 197"/>
        <xdr:cNvSpPr/>
      </xdr:nvSpPr>
      <xdr:spPr>
        <a:xfrm>
          <a:off x="2857500" y="12379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70</xdr:row>
      <xdr:rowOff>153230</xdr:rowOff>
    </xdr:from>
    <xdr:ext cx="534377" cy="259045"/>
    <xdr:sp macro="" textlink="">
      <xdr:nvSpPr>
        <xdr:cNvPr id="199" name="テキスト ボックス 198"/>
        <xdr:cNvSpPr txBox="1"/>
      </xdr:nvSpPr>
      <xdr:spPr>
        <a:xfrm>
          <a:off x="2641111" y="1215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71</xdr:row>
      <xdr:rowOff>114351</xdr:rowOff>
    </xdr:from>
    <xdr:to>
      <xdr:col>10</xdr:col>
      <xdr:colOff>165100</xdr:colOff>
      <xdr:row>72</xdr:row>
      <xdr:rowOff>44501</xdr:rowOff>
    </xdr:to>
    <xdr:sp macro="" textlink="">
      <xdr:nvSpPr>
        <xdr:cNvPr id="200" name="楕円 199"/>
        <xdr:cNvSpPr/>
      </xdr:nvSpPr>
      <xdr:spPr>
        <a:xfrm>
          <a:off x="1968500" y="1228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70</xdr:row>
      <xdr:rowOff>61028</xdr:rowOff>
    </xdr:from>
    <xdr:ext cx="534377" cy="259045"/>
    <xdr:sp macro="" textlink="">
      <xdr:nvSpPr>
        <xdr:cNvPr id="201" name="テキスト ボックス 200"/>
        <xdr:cNvSpPr txBox="1"/>
      </xdr:nvSpPr>
      <xdr:spPr>
        <a:xfrm>
          <a:off x="1752111" y="1206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14872</xdr:rowOff>
    </xdr:from>
    <xdr:to>
      <xdr:col>6</xdr:col>
      <xdr:colOff>38100</xdr:colOff>
      <xdr:row>73</xdr:row>
      <xdr:rowOff>116472</xdr:rowOff>
    </xdr:to>
    <xdr:sp macro="" textlink="">
      <xdr:nvSpPr>
        <xdr:cNvPr id="202" name="楕円 201"/>
        <xdr:cNvSpPr/>
      </xdr:nvSpPr>
      <xdr:spPr>
        <a:xfrm>
          <a:off x="1079500" y="1253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71</xdr:row>
      <xdr:rowOff>132999</xdr:rowOff>
    </xdr:from>
    <xdr:ext cx="534377" cy="259045"/>
    <xdr:sp macro="" textlink="">
      <xdr:nvSpPr>
        <xdr:cNvPr id="203" name="テキスト ボックス 202"/>
        <xdr:cNvSpPr txBox="1"/>
      </xdr:nvSpPr>
      <xdr:spPr>
        <a:xfrm>
          <a:off x="863111" y="1230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0" name="テキスト ボックス 219"/>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44272</xdr:rowOff>
    </xdr:from>
    <xdr:to>
      <xdr:col>24</xdr:col>
      <xdr:colOff>62865</xdr:colOff>
      <xdr:row>98</xdr:row>
      <xdr:rowOff>150940</xdr:rowOff>
    </xdr:to>
    <xdr:cxnSp macro="">
      <xdr:nvCxnSpPr>
        <xdr:cNvPr id="228" name="直線コネクタ 227"/>
        <xdr:cNvCxnSpPr/>
      </xdr:nvCxnSpPr>
      <xdr:spPr>
        <a:xfrm flipV="1">
          <a:off x="4633595" y="15474772"/>
          <a:ext cx="1270" cy="1478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154767</xdr:rowOff>
    </xdr:from>
    <xdr:ext cx="534377" cy="259045"/>
    <xdr:sp macro="" textlink="">
      <xdr:nvSpPr>
        <xdr:cNvPr id="229" name="扶助費最小値テキスト"/>
        <xdr:cNvSpPr txBox="1"/>
      </xdr:nvSpPr>
      <xdr:spPr>
        <a:xfrm>
          <a:off x="4686300" y="1695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150940</xdr:rowOff>
    </xdr:from>
    <xdr:to>
      <xdr:col>24</xdr:col>
      <xdr:colOff>152400</xdr:colOff>
      <xdr:row>98</xdr:row>
      <xdr:rowOff>150940</xdr:rowOff>
    </xdr:to>
    <xdr:cxnSp macro="">
      <xdr:nvCxnSpPr>
        <xdr:cNvPr id="230" name="直線コネクタ 229"/>
        <xdr:cNvCxnSpPr/>
      </xdr:nvCxnSpPr>
      <xdr:spPr>
        <a:xfrm>
          <a:off x="4546600" y="16953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162399</xdr:rowOff>
    </xdr:from>
    <xdr:ext cx="599010" cy="259045"/>
    <xdr:sp macro="" textlink="">
      <xdr:nvSpPr>
        <xdr:cNvPr id="231" name="扶助費最大値テキスト"/>
        <xdr:cNvSpPr txBox="1"/>
      </xdr:nvSpPr>
      <xdr:spPr>
        <a:xfrm>
          <a:off x="4686300" y="15249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151,514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44272</xdr:rowOff>
    </xdr:from>
    <xdr:to>
      <xdr:col>24</xdr:col>
      <xdr:colOff>152400</xdr:colOff>
      <xdr:row>90</xdr:row>
      <xdr:rowOff>44272</xdr:rowOff>
    </xdr:to>
    <xdr:cxnSp macro="">
      <xdr:nvCxnSpPr>
        <xdr:cNvPr id="232" name="直線コネクタ 231"/>
        <xdr:cNvCxnSpPr/>
      </xdr:nvCxnSpPr>
      <xdr:spPr>
        <a:xfrm>
          <a:off x="4546600" y="15474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152870</xdr:rowOff>
    </xdr:from>
    <xdr:to>
      <xdr:col>24</xdr:col>
      <xdr:colOff>63500</xdr:colOff>
      <xdr:row>97</xdr:row>
      <xdr:rowOff>1321</xdr:rowOff>
    </xdr:to>
    <xdr:cxnSp macro="">
      <xdr:nvCxnSpPr>
        <xdr:cNvPr id="233" name="直線コネクタ 232"/>
        <xdr:cNvCxnSpPr/>
      </xdr:nvCxnSpPr>
      <xdr:spPr>
        <a:xfrm flipV="1">
          <a:off x="3797300" y="16612070"/>
          <a:ext cx="838200" cy="19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19448</xdr:rowOff>
    </xdr:from>
    <xdr:ext cx="534377" cy="259045"/>
    <xdr:sp macro="" textlink="">
      <xdr:nvSpPr>
        <xdr:cNvPr id="234" name="扶助費平均値テキスト"/>
        <xdr:cNvSpPr txBox="1"/>
      </xdr:nvSpPr>
      <xdr:spPr>
        <a:xfrm>
          <a:off x="4686300" y="163071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168021</xdr:rowOff>
    </xdr:from>
    <xdr:to>
      <xdr:col>24</xdr:col>
      <xdr:colOff>114300</xdr:colOff>
      <xdr:row>96</xdr:row>
      <xdr:rowOff>98171</xdr:rowOff>
    </xdr:to>
    <xdr:sp macro="" textlink="">
      <xdr:nvSpPr>
        <xdr:cNvPr id="235" name="フローチャート: 判断 234"/>
        <xdr:cNvSpPr/>
      </xdr:nvSpPr>
      <xdr:spPr>
        <a:xfrm>
          <a:off x="4584700" y="1645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122073</xdr:rowOff>
    </xdr:from>
    <xdr:to>
      <xdr:col>19</xdr:col>
      <xdr:colOff>177800</xdr:colOff>
      <xdr:row>97</xdr:row>
      <xdr:rowOff>1321</xdr:rowOff>
    </xdr:to>
    <xdr:cxnSp macro="">
      <xdr:nvCxnSpPr>
        <xdr:cNvPr id="236" name="直線コネクタ 235"/>
        <xdr:cNvCxnSpPr/>
      </xdr:nvCxnSpPr>
      <xdr:spPr>
        <a:xfrm>
          <a:off x="2908300" y="16581273"/>
          <a:ext cx="889000" cy="5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9322</xdr:rowOff>
    </xdr:from>
    <xdr:to>
      <xdr:col>20</xdr:col>
      <xdr:colOff>38100</xdr:colOff>
      <xdr:row>96</xdr:row>
      <xdr:rowOff>110922</xdr:rowOff>
    </xdr:to>
    <xdr:sp macro="" textlink="">
      <xdr:nvSpPr>
        <xdr:cNvPr id="237" name="フローチャート: 判断 236"/>
        <xdr:cNvSpPr/>
      </xdr:nvSpPr>
      <xdr:spPr>
        <a:xfrm>
          <a:off x="3746500" y="164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127449</xdr:rowOff>
    </xdr:from>
    <xdr:ext cx="534377" cy="259045"/>
    <xdr:sp macro="" textlink="">
      <xdr:nvSpPr>
        <xdr:cNvPr id="238" name="テキスト ボックス 237"/>
        <xdr:cNvSpPr txBox="1"/>
      </xdr:nvSpPr>
      <xdr:spPr>
        <a:xfrm>
          <a:off x="3530111" y="162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70345</xdr:rowOff>
    </xdr:from>
    <xdr:to>
      <xdr:col>15</xdr:col>
      <xdr:colOff>50800</xdr:colOff>
      <xdr:row>96</xdr:row>
      <xdr:rowOff>122073</xdr:rowOff>
    </xdr:to>
    <xdr:cxnSp macro="">
      <xdr:nvCxnSpPr>
        <xdr:cNvPr id="239" name="直線コネクタ 238"/>
        <xdr:cNvCxnSpPr/>
      </xdr:nvCxnSpPr>
      <xdr:spPr>
        <a:xfrm>
          <a:off x="2019300" y="16529545"/>
          <a:ext cx="889000" cy="51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27432</xdr:rowOff>
    </xdr:from>
    <xdr:to>
      <xdr:col>15</xdr:col>
      <xdr:colOff>101600</xdr:colOff>
      <xdr:row>96</xdr:row>
      <xdr:rowOff>129032</xdr:rowOff>
    </xdr:to>
    <xdr:sp macro="" textlink="">
      <xdr:nvSpPr>
        <xdr:cNvPr id="240" name="フローチャート: 判断 239"/>
        <xdr:cNvSpPr/>
      </xdr:nvSpPr>
      <xdr:spPr>
        <a:xfrm>
          <a:off x="2857500" y="1648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145559</xdr:rowOff>
    </xdr:from>
    <xdr:ext cx="534377" cy="259045"/>
    <xdr:sp macro="" textlink="">
      <xdr:nvSpPr>
        <xdr:cNvPr id="241" name="テキスト ボックス 240"/>
        <xdr:cNvSpPr txBox="1"/>
      </xdr:nvSpPr>
      <xdr:spPr>
        <a:xfrm>
          <a:off x="2641111" y="1626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70345</xdr:rowOff>
    </xdr:from>
    <xdr:to>
      <xdr:col>10</xdr:col>
      <xdr:colOff>114300</xdr:colOff>
      <xdr:row>96</xdr:row>
      <xdr:rowOff>146419</xdr:rowOff>
    </xdr:to>
    <xdr:cxnSp macro="">
      <xdr:nvCxnSpPr>
        <xdr:cNvPr id="242" name="直線コネクタ 241"/>
        <xdr:cNvCxnSpPr/>
      </xdr:nvCxnSpPr>
      <xdr:spPr>
        <a:xfrm flipV="1">
          <a:off x="1130300" y="16529545"/>
          <a:ext cx="889000" cy="76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37630</xdr:rowOff>
    </xdr:from>
    <xdr:to>
      <xdr:col>10</xdr:col>
      <xdr:colOff>165100</xdr:colOff>
      <xdr:row>96</xdr:row>
      <xdr:rowOff>139230</xdr:rowOff>
    </xdr:to>
    <xdr:sp macro="" textlink="">
      <xdr:nvSpPr>
        <xdr:cNvPr id="243" name="フローチャート: 判断 242"/>
        <xdr:cNvSpPr/>
      </xdr:nvSpPr>
      <xdr:spPr>
        <a:xfrm>
          <a:off x="1968500" y="1649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130357</xdr:rowOff>
    </xdr:from>
    <xdr:ext cx="534377" cy="259045"/>
    <xdr:sp macro="" textlink="">
      <xdr:nvSpPr>
        <xdr:cNvPr id="244" name="テキスト ボックス 243"/>
        <xdr:cNvSpPr txBox="1"/>
      </xdr:nvSpPr>
      <xdr:spPr>
        <a:xfrm>
          <a:off x="1752111" y="16589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120765</xdr:rowOff>
    </xdr:from>
    <xdr:to>
      <xdr:col>6</xdr:col>
      <xdr:colOff>38100</xdr:colOff>
      <xdr:row>97</xdr:row>
      <xdr:rowOff>50915</xdr:rowOff>
    </xdr:to>
    <xdr:sp macro="" textlink="">
      <xdr:nvSpPr>
        <xdr:cNvPr id="245" name="フローチャート: 判断 244"/>
        <xdr:cNvSpPr/>
      </xdr:nvSpPr>
      <xdr:spPr>
        <a:xfrm>
          <a:off x="1079500" y="1657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42042</xdr:rowOff>
    </xdr:from>
    <xdr:ext cx="534377" cy="259045"/>
    <xdr:sp macro="" textlink="">
      <xdr:nvSpPr>
        <xdr:cNvPr id="246" name="テキスト ボックス 245"/>
        <xdr:cNvSpPr txBox="1"/>
      </xdr:nvSpPr>
      <xdr:spPr>
        <a:xfrm>
          <a:off x="863111" y="16672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102070</xdr:rowOff>
    </xdr:from>
    <xdr:to>
      <xdr:col>24</xdr:col>
      <xdr:colOff>114300</xdr:colOff>
      <xdr:row>97</xdr:row>
      <xdr:rowOff>32220</xdr:rowOff>
    </xdr:to>
    <xdr:sp macro="" textlink="">
      <xdr:nvSpPr>
        <xdr:cNvPr id="252" name="楕円 251"/>
        <xdr:cNvSpPr/>
      </xdr:nvSpPr>
      <xdr:spPr>
        <a:xfrm>
          <a:off x="4584700" y="1656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80497</xdr:rowOff>
    </xdr:from>
    <xdr:ext cx="534377" cy="259045"/>
    <xdr:sp macro="" textlink="">
      <xdr:nvSpPr>
        <xdr:cNvPr id="253" name="扶助費該当値テキスト"/>
        <xdr:cNvSpPr txBox="1"/>
      </xdr:nvSpPr>
      <xdr:spPr>
        <a:xfrm>
          <a:off x="4686300" y="1653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121971</xdr:rowOff>
    </xdr:from>
    <xdr:to>
      <xdr:col>20</xdr:col>
      <xdr:colOff>38100</xdr:colOff>
      <xdr:row>97</xdr:row>
      <xdr:rowOff>52121</xdr:rowOff>
    </xdr:to>
    <xdr:sp macro="" textlink="">
      <xdr:nvSpPr>
        <xdr:cNvPr id="254" name="楕円 253"/>
        <xdr:cNvSpPr/>
      </xdr:nvSpPr>
      <xdr:spPr>
        <a:xfrm>
          <a:off x="3746500" y="1658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43248</xdr:rowOff>
    </xdr:from>
    <xdr:ext cx="534377" cy="259045"/>
    <xdr:sp macro="" textlink="">
      <xdr:nvSpPr>
        <xdr:cNvPr id="255" name="テキスト ボックス 254"/>
        <xdr:cNvSpPr txBox="1"/>
      </xdr:nvSpPr>
      <xdr:spPr>
        <a:xfrm>
          <a:off x="3530111" y="1667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71273</xdr:rowOff>
    </xdr:from>
    <xdr:to>
      <xdr:col>15</xdr:col>
      <xdr:colOff>101600</xdr:colOff>
      <xdr:row>97</xdr:row>
      <xdr:rowOff>1423</xdr:rowOff>
    </xdr:to>
    <xdr:sp macro="" textlink="">
      <xdr:nvSpPr>
        <xdr:cNvPr id="256" name="楕円 255"/>
        <xdr:cNvSpPr/>
      </xdr:nvSpPr>
      <xdr:spPr>
        <a:xfrm>
          <a:off x="2857500" y="16530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164000</xdr:rowOff>
    </xdr:from>
    <xdr:ext cx="534377" cy="259045"/>
    <xdr:sp macro="" textlink="">
      <xdr:nvSpPr>
        <xdr:cNvPr id="257" name="テキスト ボックス 256"/>
        <xdr:cNvSpPr txBox="1"/>
      </xdr:nvSpPr>
      <xdr:spPr>
        <a:xfrm>
          <a:off x="2641111" y="16623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19545</xdr:rowOff>
    </xdr:from>
    <xdr:to>
      <xdr:col>10</xdr:col>
      <xdr:colOff>165100</xdr:colOff>
      <xdr:row>96</xdr:row>
      <xdr:rowOff>121145</xdr:rowOff>
    </xdr:to>
    <xdr:sp macro="" textlink="">
      <xdr:nvSpPr>
        <xdr:cNvPr id="258" name="楕円 257"/>
        <xdr:cNvSpPr/>
      </xdr:nvSpPr>
      <xdr:spPr>
        <a:xfrm>
          <a:off x="1968500" y="16478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137672</xdr:rowOff>
    </xdr:from>
    <xdr:ext cx="534377" cy="259045"/>
    <xdr:sp macro="" textlink="">
      <xdr:nvSpPr>
        <xdr:cNvPr id="259" name="テキスト ボックス 258"/>
        <xdr:cNvSpPr txBox="1"/>
      </xdr:nvSpPr>
      <xdr:spPr>
        <a:xfrm>
          <a:off x="1752111" y="16253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95619</xdr:rowOff>
    </xdr:from>
    <xdr:to>
      <xdr:col>6</xdr:col>
      <xdr:colOff>38100</xdr:colOff>
      <xdr:row>97</xdr:row>
      <xdr:rowOff>25769</xdr:rowOff>
    </xdr:to>
    <xdr:sp macro="" textlink="">
      <xdr:nvSpPr>
        <xdr:cNvPr id="260" name="楕円 259"/>
        <xdr:cNvSpPr/>
      </xdr:nvSpPr>
      <xdr:spPr>
        <a:xfrm>
          <a:off x="1079500" y="16554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42296</xdr:rowOff>
    </xdr:from>
    <xdr:ext cx="534377" cy="259045"/>
    <xdr:sp macro="" textlink="">
      <xdr:nvSpPr>
        <xdr:cNvPr id="261" name="テキスト ボックス 260"/>
        <xdr:cNvSpPr txBox="1"/>
      </xdr:nvSpPr>
      <xdr:spPr>
        <a:xfrm>
          <a:off x="863111" y="16330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5" name="テキスト ボックス 274"/>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7" name="テキスト ボックス 276"/>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9" name="テキスト ボックス 278"/>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133537</xdr:rowOff>
    </xdr:from>
    <xdr:to>
      <xdr:col>54</xdr:col>
      <xdr:colOff>189865</xdr:colOff>
      <xdr:row>38</xdr:row>
      <xdr:rowOff>10770</xdr:rowOff>
    </xdr:to>
    <xdr:cxnSp macro="">
      <xdr:nvCxnSpPr>
        <xdr:cNvPr id="283" name="直線コネクタ 282"/>
        <xdr:cNvCxnSpPr/>
      </xdr:nvCxnSpPr>
      <xdr:spPr>
        <a:xfrm flipV="1">
          <a:off x="10475595" y="5277037"/>
          <a:ext cx="1270" cy="12488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14597</xdr:rowOff>
    </xdr:from>
    <xdr:ext cx="534377" cy="259045"/>
    <xdr:sp macro="" textlink="">
      <xdr:nvSpPr>
        <xdr:cNvPr id="284" name="補助費等最小値テキスト"/>
        <xdr:cNvSpPr txBox="1"/>
      </xdr:nvSpPr>
      <xdr:spPr>
        <a:xfrm>
          <a:off x="10528300" y="652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10770</xdr:rowOff>
    </xdr:from>
    <xdr:to>
      <xdr:col>55</xdr:col>
      <xdr:colOff>88900</xdr:colOff>
      <xdr:row>38</xdr:row>
      <xdr:rowOff>10770</xdr:rowOff>
    </xdr:to>
    <xdr:cxnSp macro="">
      <xdr:nvCxnSpPr>
        <xdr:cNvPr id="285" name="直線コネクタ 284"/>
        <xdr:cNvCxnSpPr/>
      </xdr:nvCxnSpPr>
      <xdr:spPr>
        <a:xfrm>
          <a:off x="10388600" y="652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80214</xdr:rowOff>
    </xdr:from>
    <xdr:ext cx="599010" cy="259045"/>
    <xdr:sp macro="" textlink="">
      <xdr:nvSpPr>
        <xdr:cNvPr id="286" name="補助費等最大値テキスト"/>
        <xdr:cNvSpPr txBox="1"/>
      </xdr:nvSpPr>
      <xdr:spPr>
        <a:xfrm>
          <a:off x="10528300" y="5052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133537</xdr:rowOff>
    </xdr:from>
    <xdr:to>
      <xdr:col>55</xdr:col>
      <xdr:colOff>88900</xdr:colOff>
      <xdr:row>30</xdr:row>
      <xdr:rowOff>133537</xdr:rowOff>
    </xdr:to>
    <xdr:cxnSp macro="">
      <xdr:nvCxnSpPr>
        <xdr:cNvPr id="287" name="直線コネクタ 286"/>
        <xdr:cNvCxnSpPr/>
      </xdr:nvCxnSpPr>
      <xdr:spPr>
        <a:xfrm>
          <a:off x="10388600" y="5277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44515</xdr:rowOff>
    </xdr:from>
    <xdr:to>
      <xdr:col>55</xdr:col>
      <xdr:colOff>0</xdr:colOff>
      <xdr:row>32</xdr:row>
      <xdr:rowOff>153407</xdr:rowOff>
    </xdr:to>
    <xdr:cxnSp macro="">
      <xdr:nvCxnSpPr>
        <xdr:cNvPr id="288" name="直線コネクタ 287"/>
        <xdr:cNvCxnSpPr/>
      </xdr:nvCxnSpPr>
      <xdr:spPr>
        <a:xfrm flipV="1">
          <a:off x="9639300" y="5530915"/>
          <a:ext cx="838200" cy="10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58791</xdr:rowOff>
    </xdr:from>
    <xdr:ext cx="599010" cy="259045"/>
    <xdr:sp macro="" textlink="">
      <xdr:nvSpPr>
        <xdr:cNvPr id="289" name="補助費等平均値テキスト"/>
        <xdr:cNvSpPr txBox="1"/>
      </xdr:nvSpPr>
      <xdr:spPr>
        <a:xfrm>
          <a:off x="10528300" y="60595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80364</xdr:rowOff>
    </xdr:from>
    <xdr:to>
      <xdr:col>55</xdr:col>
      <xdr:colOff>50800</xdr:colOff>
      <xdr:row>36</xdr:row>
      <xdr:rowOff>10514</xdr:rowOff>
    </xdr:to>
    <xdr:sp macro="" textlink="">
      <xdr:nvSpPr>
        <xdr:cNvPr id="290" name="フローチャート: 判断 289"/>
        <xdr:cNvSpPr/>
      </xdr:nvSpPr>
      <xdr:spPr>
        <a:xfrm>
          <a:off x="10426700" y="608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32</xdr:row>
      <xdr:rowOff>153407</xdr:rowOff>
    </xdr:from>
    <xdr:to>
      <xdr:col>50</xdr:col>
      <xdr:colOff>114300</xdr:colOff>
      <xdr:row>32</xdr:row>
      <xdr:rowOff>157746</xdr:rowOff>
    </xdr:to>
    <xdr:cxnSp macro="">
      <xdr:nvCxnSpPr>
        <xdr:cNvPr id="291" name="直線コネクタ 290"/>
        <xdr:cNvCxnSpPr/>
      </xdr:nvCxnSpPr>
      <xdr:spPr>
        <a:xfrm flipV="1">
          <a:off x="8750300" y="5639807"/>
          <a:ext cx="889000" cy="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83546</xdr:rowOff>
    </xdr:from>
    <xdr:to>
      <xdr:col>50</xdr:col>
      <xdr:colOff>165100</xdr:colOff>
      <xdr:row>36</xdr:row>
      <xdr:rowOff>13696</xdr:rowOff>
    </xdr:to>
    <xdr:sp macro="" textlink="">
      <xdr:nvSpPr>
        <xdr:cNvPr id="292" name="フローチャート: 判断 291"/>
        <xdr:cNvSpPr/>
      </xdr:nvSpPr>
      <xdr:spPr>
        <a:xfrm>
          <a:off x="9588500" y="6084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4823</xdr:rowOff>
    </xdr:from>
    <xdr:ext cx="599010" cy="259045"/>
    <xdr:sp macro="" textlink="">
      <xdr:nvSpPr>
        <xdr:cNvPr id="293" name="テキスト ボックス 292"/>
        <xdr:cNvSpPr txBox="1"/>
      </xdr:nvSpPr>
      <xdr:spPr>
        <a:xfrm>
          <a:off x="9339795" y="6177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32</xdr:row>
      <xdr:rowOff>122857</xdr:rowOff>
    </xdr:from>
    <xdr:to>
      <xdr:col>45</xdr:col>
      <xdr:colOff>177800</xdr:colOff>
      <xdr:row>32</xdr:row>
      <xdr:rowOff>157746</xdr:rowOff>
    </xdr:to>
    <xdr:cxnSp macro="">
      <xdr:nvCxnSpPr>
        <xdr:cNvPr id="294" name="直線コネクタ 293"/>
        <xdr:cNvCxnSpPr/>
      </xdr:nvCxnSpPr>
      <xdr:spPr>
        <a:xfrm>
          <a:off x="7861300" y="5609257"/>
          <a:ext cx="889000" cy="3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71718</xdr:rowOff>
    </xdr:from>
    <xdr:to>
      <xdr:col>46</xdr:col>
      <xdr:colOff>38100</xdr:colOff>
      <xdr:row>36</xdr:row>
      <xdr:rowOff>1868</xdr:rowOff>
    </xdr:to>
    <xdr:sp macro="" textlink="">
      <xdr:nvSpPr>
        <xdr:cNvPr id="295" name="フローチャート: 判断 294"/>
        <xdr:cNvSpPr/>
      </xdr:nvSpPr>
      <xdr:spPr>
        <a:xfrm>
          <a:off x="8699500" y="6072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164445</xdr:rowOff>
    </xdr:from>
    <xdr:ext cx="599010" cy="259045"/>
    <xdr:sp macro="" textlink="">
      <xdr:nvSpPr>
        <xdr:cNvPr id="296" name="テキスト ボックス 295"/>
        <xdr:cNvSpPr txBox="1"/>
      </xdr:nvSpPr>
      <xdr:spPr>
        <a:xfrm>
          <a:off x="8450795" y="6165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122857</xdr:rowOff>
    </xdr:from>
    <xdr:to>
      <xdr:col>41</xdr:col>
      <xdr:colOff>50800</xdr:colOff>
      <xdr:row>33</xdr:row>
      <xdr:rowOff>35783</xdr:rowOff>
    </xdr:to>
    <xdr:cxnSp macro="">
      <xdr:nvCxnSpPr>
        <xdr:cNvPr id="297" name="直線コネクタ 296"/>
        <xdr:cNvCxnSpPr/>
      </xdr:nvCxnSpPr>
      <xdr:spPr>
        <a:xfrm flipV="1">
          <a:off x="6972300" y="5609257"/>
          <a:ext cx="889000" cy="84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99850</xdr:rowOff>
    </xdr:from>
    <xdr:to>
      <xdr:col>41</xdr:col>
      <xdr:colOff>101600</xdr:colOff>
      <xdr:row>36</xdr:row>
      <xdr:rowOff>30000</xdr:rowOff>
    </xdr:to>
    <xdr:sp macro="" textlink="">
      <xdr:nvSpPr>
        <xdr:cNvPr id="298" name="フローチャート: 判断 297"/>
        <xdr:cNvSpPr/>
      </xdr:nvSpPr>
      <xdr:spPr>
        <a:xfrm>
          <a:off x="78105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21127</xdr:rowOff>
    </xdr:from>
    <xdr:ext cx="599010" cy="259045"/>
    <xdr:sp macro="" textlink="">
      <xdr:nvSpPr>
        <xdr:cNvPr id="299" name="テキスト ボックス 298"/>
        <xdr:cNvSpPr txBox="1"/>
      </xdr:nvSpPr>
      <xdr:spPr>
        <a:xfrm>
          <a:off x="7561795" y="6193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128420</xdr:rowOff>
    </xdr:from>
    <xdr:to>
      <xdr:col>36</xdr:col>
      <xdr:colOff>165100</xdr:colOff>
      <xdr:row>36</xdr:row>
      <xdr:rowOff>58570</xdr:rowOff>
    </xdr:to>
    <xdr:sp macro="" textlink="">
      <xdr:nvSpPr>
        <xdr:cNvPr id="300" name="フローチャート: 判断 299"/>
        <xdr:cNvSpPr/>
      </xdr:nvSpPr>
      <xdr:spPr>
        <a:xfrm>
          <a:off x="6921500" y="61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49697</xdr:rowOff>
    </xdr:from>
    <xdr:ext cx="599010" cy="259045"/>
    <xdr:sp macro="" textlink="">
      <xdr:nvSpPr>
        <xdr:cNvPr id="301" name="テキスト ボックス 300"/>
        <xdr:cNvSpPr txBox="1"/>
      </xdr:nvSpPr>
      <xdr:spPr>
        <a:xfrm>
          <a:off x="6672795" y="6221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31</xdr:row>
      <xdr:rowOff>165165</xdr:rowOff>
    </xdr:from>
    <xdr:to>
      <xdr:col>55</xdr:col>
      <xdr:colOff>50800</xdr:colOff>
      <xdr:row>32</xdr:row>
      <xdr:rowOff>95315</xdr:rowOff>
    </xdr:to>
    <xdr:sp macro="" textlink="">
      <xdr:nvSpPr>
        <xdr:cNvPr id="307" name="楕円 306"/>
        <xdr:cNvSpPr/>
      </xdr:nvSpPr>
      <xdr:spPr>
        <a:xfrm>
          <a:off x="10426700" y="548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31</xdr:row>
      <xdr:rowOff>16592</xdr:rowOff>
    </xdr:from>
    <xdr:ext cx="599010" cy="259045"/>
    <xdr:sp macro="" textlink="">
      <xdr:nvSpPr>
        <xdr:cNvPr id="308" name="補助費等該当値テキスト"/>
        <xdr:cNvSpPr txBox="1"/>
      </xdr:nvSpPr>
      <xdr:spPr>
        <a:xfrm>
          <a:off x="10528300" y="5331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32</xdr:row>
      <xdr:rowOff>102607</xdr:rowOff>
    </xdr:from>
    <xdr:to>
      <xdr:col>50</xdr:col>
      <xdr:colOff>165100</xdr:colOff>
      <xdr:row>33</xdr:row>
      <xdr:rowOff>32757</xdr:rowOff>
    </xdr:to>
    <xdr:sp macro="" textlink="">
      <xdr:nvSpPr>
        <xdr:cNvPr id="309" name="楕円 308"/>
        <xdr:cNvSpPr/>
      </xdr:nvSpPr>
      <xdr:spPr>
        <a:xfrm>
          <a:off x="9588500" y="5589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49284</xdr:rowOff>
    </xdr:from>
    <xdr:ext cx="599010" cy="259045"/>
    <xdr:sp macro="" textlink="">
      <xdr:nvSpPr>
        <xdr:cNvPr id="310" name="テキスト ボックス 309"/>
        <xdr:cNvSpPr txBox="1"/>
      </xdr:nvSpPr>
      <xdr:spPr>
        <a:xfrm>
          <a:off x="9339795" y="5364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32</xdr:row>
      <xdr:rowOff>106946</xdr:rowOff>
    </xdr:from>
    <xdr:to>
      <xdr:col>46</xdr:col>
      <xdr:colOff>38100</xdr:colOff>
      <xdr:row>33</xdr:row>
      <xdr:rowOff>37096</xdr:rowOff>
    </xdr:to>
    <xdr:sp macro="" textlink="">
      <xdr:nvSpPr>
        <xdr:cNvPr id="311" name="楕円 310"/>
        <xdr:cNvSpPr/>
      </xdr:nvSpPr>
      <xdr:spPr>
        <a:xfrm>
          <a:off x="8699500" y="5593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53623</xdr:rowOff>
    </xdr:from>
    <xdr:ext cx="599010" cy="259045"/>
    <xdr:sp macro="" textlink="">
      <xdr:nvSpPr>
        <xdr:cNvPr id="312" name="テキスト ボックス 311"/>
        <xdr:cNvSpPr txBox="1"/>
      </xdr:nvSpPr>
      <xdr:spPr>
        <a:xfrm>
          <a:off x="8450795" y="5368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32</xdr:row>
      <xdr:rowOff>72057</xdr:rowOff>
    </xdr:from>
    <xdr:to>
      <xdr:col>41</xdr:col>
      <xdr:colOff>101600</xdr:colOff>
      <xdr:row>33</xdr:row>
      <xdr:rowOff>2207</xdr:rowOff>
    </xdr:to>
    <xdr:sp macro="" textlink="">
      <xdr:nvSpPr>
        <xdr:cNvPr id="313" name="楕円 312"/>
        <xdr:cNvSpPr/>
      </xdr:nvSpPr>
      <xdr:spPr>
        <a:xfrm>
          <a:off x="7810500" y="555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18734</xdr:rowOff>
    </xdr:from>
    <xdr:ext cx="599010" cy="259045"/>
    <xdr:sp macro="" textlink="">
      <xdr:nvSpPr>
        <xdr:cNvPr id="314" name="テキスト ボックス 313"/>
        <xdr:cNvSpPr txBox="1"/>
      </xdr:nvSpPr>
      <xdr:spPr>
        <a:xfrm>
          <a:off x="7561795" y="5333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156433</xdr:rowOff>
    </xdr:from>
    <xdr:to>
      <xdr:col>36</xdr:col>
      <xdr:colOff>165100</xdr:colOff>
      <xdr:row>33</xdr:row>
      <xdr:rowOff>86583</xdr:rowOff>
    </xdr:to>
    <xdr:sp macro="" textlink="">
      <xdr:nvSpPr>
        <xdr:cNvPr id="315" name="楕円 314"/>
        <xdr:cNvSpPr/>
      </xdr:nvSpPr>
      <xdr:spPr>
        <a:xfrm>
          <a:off x="6921500" y="5642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103110</xdr:rowOff>
    </xdr:from>
    <xdr:ext cx="599010" cy="259045"/>
    <xdr:sp macro="" textlink="">
      <xdr:nvSpPr>
        <xdr:cNvPr id="316" name="テキスト ボックス 315"/>
        <xdr:cNvSpPr txBox="1"/>
      </xdr:nvSpPr>
      <xdr:spPr>
        <a:xfrm>
          <a:off x="6672795" y="5418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0" name="テキスト ボックス 329"/>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4" name="テキスト ボックス 333"/>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6" name="テキスト ボックス 335"/>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106080</xdr:rowOff>
    </xdr:from>
    <xdr:to>
      <xdr:col>54</xdr:col>
      <xdr:colOff>189865</xdr:colOff>
      <xdr:row>59</xdr:row>
      <xdr:rowOff>30670</xdr:rowOff>
    </xdr:to>
    <xdr:cxnSp macro="">
      <xdr:nvCxnSpPr>
        <xdr:cNvPr id="340" name="直線コネクタ 339"/>
        <xdr:cNvCxnSpPr/>
      </xdr:nvCxnSpPr>
      <xdr:spPr>
        <a:xfrm flipV="1">
          <a:off x="10475595" y="8850030"/>
          <a:ext cx="1270" cy="1296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34497</xdr:rowOff>
    </xdr:from>
    <xdr:ext cx="534377" cy="259045"/>
    <xdr:sp macro="" textlink="">
      <xdr:nvSpPr>
        <xdr:cNvPr id="341" name="普通建設事業費最小値テキスト"/>
        <xdr:cNvSpPr txBox="1"/>
      </xdr:nvSpPr>
      <xdr:spPr>
        <a:xfrm>
          <a:off x="10528300" y="1015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30670</xdr:rowOff>
    </xdr:from>
    <xdr:to>
      <xdr:col>55</xdr:col>
      <xdr:colOff>88900</xdr:colOff>
      <xdr:row>59</xdr:row>
      <xdr:rowOff>30670</xdr:rowOff>
    </xdr:to>
    <xdr:cxnSp macro="">
      <xdr:nvCxnSpPr>
        <xdr:cNvPr id="342" name="直線コネクタ 341"/>
        <xdr:cNvCxnSpPr/>
      </xdr:nvCxnSpPr>
      <xdr:spPr>
        <a:xfrm>
          <a:off x="10388600" y="10146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52757</xdr:rowOff>
    </xdr:from>
    <xdr:ext cx="690189" cy="259045"/>
    <xdr:sp macro="" textlink="">
      <xdr:nvSpPr>
        <xdr:cNvPr id="343" name="普通建設事業費最大値テキスト"/>
        <xdr:cNvSpPr txBox="1"/>
      </xdr:nvSpPr>
      <xdr:spPr>
        <a:xfrm>
          <a:off x="10528300" y="862525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1,719,121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106080</xdr:rowOff>
    </xdr:from>
    <xdr:to>
      <xdr:col>55</xdr:col>
      <xdr:colOff>88900</xdr:colOff>
      <xdr:row>51</xdr:row>
      <xdr:rowOff>106080</xdr:rowOff>
    </xdr:to>
    <xdr:cxnSp macro="">
      <xdr:nvCxnSpPr>
        <xdr:cNvPr id="344" name="直線コネクタ 343"/>
        <xdr:cNvCxnSpPr/>
      </xdr:nvCxnSpPr>
      <xdr:spPr>
        <a:xfrm>
          <a:off x="10388600" y="8850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130714</xdr:rowOff>
    </xdr:from>
    <xdr:to>
      <xdr:col>55</xdr:col>
      <xdr:colOff>0</xdr:colOff>
      <xdr:row>58</xdr:row>
      <xdr:rowOff>170672</xdr:rowOff>
    </xdr:to>
    <xdr:cxnSp macro="">
      <xdr:nvCxnSpPr>
        <xdr:cNvPr id="345" name="直線コネクタ 344"/>
        <xdr:cNvCxnSpPr/>
      </xdr:nvCxnSpPr>
      <xdr:spPr>
        <a:xfrm flipV="1">
          <a:off x="9639300" y="10074814"/>
          <a:ext cx="838200" cy="39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77381</xdr:rowOff>
    </xdr:from>
    <xdr:ext cx="599010" cy="259045"/>
    <xdr:sp macro="" textlink="">
      <xdr:nvSpPr>
        <xdr:cNvPr id="346" name="普通建設事業費平均値テキスト"/>
        <xdr:cNvSpPr txBox="1"/>
      </xdr:nvSpPr>
      <xdr:spPr>
        <a:xfrm>
          <a:off x="10528300" y="98500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54504</xdr:rowOff>
    </xdr:from>
    <xdr:to>
      <xdr:col>55</xdr:col>
      <xdr:colOff>50800</xdr:colOff>
      <xdr:row>58</xdr:row>
      <xdr:rowOff>156104</xdr:rowOff>
    </xdr:to>
    <xdr:sp macro="" textlink="">
      <xdr:nvSpPr>
        <xdr:cNvPr id="347" name="フローチャート: 判断 346"/>
        <xdr:cNvSpPr/>
      </xdr:nvSpPr>
      <xdr:spPr>
        <a:xfrm>
          <a:off x="10426700" y="9998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92377</xdr:rowOff>
    </xdr:from>
    <xdr:to>
      <xdr:col>50</xdr:col>
      <xdr:colOff>114300</xdr:colOff>
      <xdr:row>58</xdr:row>
      <xdr:rowOff>170672</xdr:rowOff>
    </xdr:to>
    <xdr:cxnSp macro="">
      <xdr:nvCxnSpPr>
        <xdr:cNvPr id="348" name="直線コネクタ 347"/>
        <xdr:cNvCxnSpPr/>
      </xdr:nvCxnSpPr>
      <xdr:spPr>
        <a:xfrm>
          <a:off x="8750300" y="10036477"/>
          <a:ext cx="889000" cy="78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72556</xdr:rowOff>
    </xdr:from>
    <xdr:to>
      <xdr:col>50</xdr:col>
      <xdr:colOff>165100</xdr:colOff>
      <xdr:row>59</xdr:row>
      <xdr:rowOff>2706</xdr:rowOff>
    </xdr:to>
    <xdr:sp macro="" textlink="">
      <xdr:nvSpPr>
        <xdr:cNvPr id="349" name="フローチャート: 判断 348"/>
        <xdr:cNvSpPr/>
      </xdr:nvSpPr>
      <xdr:spPr>
        <a:xfrm>
          <a:off x="9588500" y="100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19233</xdr:rowOff>
    </xdr:from>
    <xdr:ext cx="599010" cy="259045"/>
    <xdr:sp macro="" textlink="">
      <xdr:nvSpPr>
        <xdr:cNvPr id="350" name="テキスト ボックス 349"/>
        <xdr:cNvSpPr txBox="1"/>
      </xdr:nvSpPr>
      <xdr:spPr>
        <a:xfrm>
          <a:off x="9339795" y="9791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22680</xdr:rowOff>
    </xdr:from>
    <xdr:to>
      <xdr:col>45</xdr:col>
      <xdr:colOff>177800</xdr:colOff>
      <xdr:row>58</xdr:row>
      <xdr:rowOff>92377</xdr:rowOff>
    </xdr:to>
    <xdr:cxnSp macro="">
      <xdr:nvCxnSpPr>
        <xdr:cNvPr id="351" name="直線コネクタ 350"/>
        <xdr:cNvCxnSpPr/>
      </xdr:nvCxnSpPr>
      <xdr:spPr>
        <a:xfrm>
          <a:off x="7861300" y="9966780"/>
          <a:ext cx="889000" cy="69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76584</xdr:rowOff>
    </xdr:from>
    <xdr:to>
      <xdr:col>46</xdr:col>
      <xdr:colOff>38100</xdr:colOff>
      <xdr:row>59</xdr:row>
      <xdr:rowOff>6734</xdr:rowOff>
    </xdr:to>
    <xdr:sp macro="" textlink="">
      <xdr:nvSpPr>
        <xdr:cNvPr id="352" name="フローチャート: 判断 351"/>
        <xdr:cNvSpPr/>
      </xdr:nvSpPr>
      <xdr:spPr>
        <a:xfrm>
          <a:off x="8699500" y="1002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169311</xdr:rowOff>
    </xdr:from>
    <xdr:ext cx="599010" cy="259045"/>
    <xdr:sp macro="" textlink="">
      <xdr:nvSpPr>
        <xdr:cNvPr id="353" name="テキスト ボックス 352"/>
        <xdr:cNvSpPr txBox="1"/>
      </xdr:nvSpPr>
      <xdr:spPr>
        <a:xfrm>
          <a:off x="8450795" y="10113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113603</xdr:rowOff>
    </xdr:from>
    <xdr:to>
      <xdr:col>41</xdr:col>
      <xdr:colOff>50800</xdr:colOff>
      <xdr:row>58</xdr:row>
      <xdr:rowOff>22680</xdr:rowOff>
    </xdr:to>
    <xdr:cxnSp macro="">
      <xdr:nvCxnSpPr>
        <xdr:cNvPr id="354" name="直線コネクタ 353"/>
        <xdr:cNvCxnSpPr/>
      </xdr:nvCxnSpPr>
      <xdr:spPr>
        <a:xfrm>
          <a:off x="6972300" y="9886253"/>
          <a:ext cx="889000" cy="80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73750</xdr:rowOff>
    </xdr:from>
    <xdr:to>
      <xdr:col>41</xdr:col>
      <xdr:colOff>101600</xdr:colOff>
      <xdr:row>59</xdr:row>
      <xdr:rowOff>3900</xdr:rowOff>
    </xdr:to>
    <xdr:sp macro="" textlink="">
      <xdr:nvSpPr>
        <xdr:cNvPr id="355" name="フローチャート: 判断 354"/>
        <xdr:cNvSpPr/>
      </xdr:nvSpPr>
      <xdr:spPr>
        <a:xfrm>
          <a:off x="7810500" y="1001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166477</xdr:rowOff>
    </xdr:from>
    <xdr:ext cx="599010" cy="259045"/>
    <xdr:sp macro="" textlink="">
      <xdr:nvSpPr>
        <xdr:cNvPr id="356" name="テキスト ボックス 355"/>
        <xdr:cNvSpPr txBox="1"/>
      </xdr:nvSpPr>
      <xdr:spPr>
        <a:xfrm>
          <a:off x="7561795" y="10110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81341</xdr:rowOff>
    </xdr:from>
    <xdr:to>
      <xdr:col>36</xdr:col>
      <xdr:colOff>165100</xdr:colOff>
      <xdr:row>59</xdr:row>
      <xdr:rowOff>11491</xdr:rowOff>
    </xdr:to>
    <xdr:sp macro="" textlink="">
      <xdr:nvSpPr>
        <xdr:cNvPr id="357" name="フローチャート: 判断 356"/>
        <xdr:cNvSpPr/>
      </xdr:nvSpPr>
      <xdr:spPr>
        <a:xfrm>
          <a:off x="6921500" y="1002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2618</xdr:rowOff>
    </xdr:from>
    <xdr:ext cx="599010" cy="259045"/>
    <xdr:sp macro="" textlink="">
      <xdr:nvSpPr>
        <xdr:cNvPr id="358" name="テキスト ボックス 357"/>
        <xdr:cNvSpPr txBox="1"/>
      </xdr:nvSpPr>
      <xdr:spPr>
        <a:xfrm>
          <a:off x="6672795" y="10118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79914</xdr:rowOff>
    </xdr:from>
    <xdr:to>
      <xdr:col>55</xdr:col>
      <xdr:colOff>50800</xdr:colOff>
      <xdr:row>59</xdr:row>
      <xdr:rowOff>10064</xdr:rowOff>
    </xdr:to>
    <xdr:sp macro="" textlink="">
      <xdr:nvSpPr>
        <xdr:cNvPr id="364" name="楕円 363"/>
        <xdr:cNvSpPr/>
      </xdr:nvSpPr>
      <xdr:spPr>
        <a:xfrm>
          <a:off x="10426700" y="10024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32931</xdr:rowOff>
    </xdr:from>
    <xdr:ext cx="599010" cy="259045"/>
    <xdr:sp macro="" textlink="">
      <xdr:nvSpPr>
        <xdr:cNvPr id="365" name="普通建設事業費該当値テキスト"/>
        <xdr:cNvSpPr txBox="1"/>
      </xdr:nvSpPr>
      <xdr:spPr>
        <a:xfrm>
          <a:off x="10528300" y="9977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119872</xdr:rowOff>
    </xdr:from>
    <xdr:to>
      <xdr:col>50</xdr:col>
      <xdr:colOff>165100</xdr:colOff>
      <xdr:row>59</xdr:row>
      <xdr:rowOff>50022</xdr:rowOff>
    </xdr:to>
    <xdr:sp macro="" textlink="">
      <xdr:nvSpPr>
        <xdr:cNvPr id="366" name="楕円 365"/>
        <xdr:cNvSpPr/>
      </xdr:nvSpPr>
      <xdr:spPr>
        <a:xfrm>
          <a:off x="9588500" y="1006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41149</xdr:rowOff>
    </xdr:from>
    <xdr:ext cx="534377" cy="259045"/>
    <xdr:sp macro="" textlink="">
      <xdr:nvSpPr>
        <xdr:cNvPr id="367" name="テキスト ボックス 366"/>
        <xdr:cNvSpPr txBox="1"/>
      </xdr:nvSpPr>
      <xdr:spPr>
        <a:xfrm>
          <a:off x="9372111" y="10156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41577</xdr:rowOff>
    </xdr:from>
    <xdr:to>
      <xdr:col>46</xdr:col>
      <xdr:colOff>38100</xdr:colOff>
      <xdr:row>58</xdr:row>
      <xdr:rowOff>143177</xdr:rowOff>
    </xdr:to>
    <xdr:sp macro="" textlink="">
      <xdr:nvSpPr>
        <xdr:cNvPr id="368" name="楕円 367"/>
        <xdr:cNvSpPr/>
      </xdr:nvSpPr>
      <xdr:spPr>
        <a:xfrm>
          <a:off x="8699500" y="9985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159704</xdr:rowOff>
    </xdr:from>
    <xdr:ext cx="599010" cy="259045"/>
    <xdr:sp macro="" textlink="">
      <xdr:nvSpPr>
        <xdr:cNvPr id="369" name="テキスト ボックス 368"/>
        <xdr:cNvSpPr txBox="1"/>
      </xdr:nvSpPr>
      <xdr:spPr>
        <a:xfrm>
          <a:off x="8450795" y="9760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143330</xdr:rowOff>
    </xdr:from>
    <xdr:to>
      <xdr:col>41</xdr:col>
      <xdr:colOff>101600</xdr:colOff>
      <xdr:row>58</xdr:row>
      <xdr:rowOff>73480</xdr:rowOff>
    </xdr:to>
    <xdr:sp macro="" textlink="">
      <xdr:nvSpPr>
        <xdr:cNvPr id="370" name="楕円 369"/>
        <xdr:cNvSpPr/>
      </xdr:nvSpPr>
      <xdr:spPr>
        <a:xfrm>
          <a:off x="7810500" y="991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90007</xdr:rowOff>
    </xdr:from>
    <xdr:ext cx="599010" cy="259045"/>
    <xdr:sp macro="" textlink="">
      <xdr:nvSpPr>
        <xdr:cNvPr id="371" name="テキスト ボックス 370"/>
        <xdr:cNvSpPr txBox="1"/>
      </xdr:nvSpPr>
      <xdr:spPr>
        <a:xfrm>
          <a:off x="7561795" y="9691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62803</xdr:rowOff>
    </xdr:from>
    <xdr:to>
      <xdr:col>36</xdr:col>
      <xdr:colOff>165100</xdr:colOff>
      <xdr:row>57</xdr:row>
      <xdr:rowOff>164403</xdr:rowOff>
    </xdr:to>
    <xdr:sp macro="" textlink="">
      <xdr:nvSpPr>
        <xdr:cNvPr id="372" name="楕円 371"/>
        <xdr:cNvSpPr/>
      </xdr:nvSpPr>
      <xdr:spPr>
        <a:xfrm>
          <a:off x="6921500" y="983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9480</xdr:rowOff>
    </xdr:from>
    <xdr:ext cx="599010" cy="259045"/>
    <xdr:sp macro="" textlink="">
      <xdr:nvSpPr>
        <xdr:cNvPr id="373" name="テキスト ボックス 372"/>
        <xdr:cNvSpPr txBox="1"/>
      </xdr:nvSpPr>
      <xdr:spPr>
        <a:xfrm>
          <a:off x="6672795" y="961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4" name="直線コネクタ 383"/>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5" name="テキスト ボックス 384"/>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6" name="直線コネクタ 385"/>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7" name="テキスト ボックス 386"/>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8" name="直線コネクタ 387"/>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9" name="テキスト ボックス 388"/>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0" name="直線コネクタ 389"/>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1" name="テキスト ボックス 390"/>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2" name="直線コネクタ 391"/>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3" name="テキスト ボックス 392"/>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4" name="直線コネクタ 393"/>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5" name="テキスト ボックス 394"/>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44092</xdr:rowOff>
    </xdr:from>
    <xdr:to>
      <xdr:col>54</xdr:col>
      <xdr:colOff>189865</xdr:colOff>
      <xdr:row>79</xdr:row>
      <xdr:rowOff>98879</xdr:rowOff>
    </xdr:to>
    <xdr:cxnSp macro="">
      <xdr:nvCxnSpPr>
        <xdr:cNvPr id="399" name="直線コネクタ 398"/>
        <xdr:cNvCxnSpPr/>
      </xdr:nvCxnSpPr>
      <xdr:spPr>
        <a:xfrm flipV="1">
          <a:off x="10475595" y="12045592"/>
          <a:ext cx="1270" cy="1597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0"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1" name="直線コネクタ 400"/>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162219</xdr:rowOff>
    </xdr:from>
    <xdr:ext cx="690189" cy="259045"/>
    <xdr:sp macro="" textlink="">
      <xdr:nvSpPr>
        <xdr:cNvPr id="402" name="普通建設事業費 （ うち新規整備　）最大値テキスト"/>
        <xdr:cNvSpPr txBox="1"/>
      </xdr:nvSpPr>
      <xdr:spPr>
        <a:xfrm>
          <a:off x="10528300" y="118208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1,467,829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44092</xdr:rowOff>
    </xdr:from>
    <xdr:to>
      <xdr:col>55</xdr:col>
      <xdr:colOff>88900</xdr:colOff>
      <xdr:row>70</xdr:row>
      <xdr:rowOff>44092</xdr:rowOff>
    </xdr:to>
    <xdr:cxnSp macro="">
      <xdr:nvCxnSpPr>
        <xdr:cNvPr id="403" name="直線コネクタ 402"/>
        <xdr:cNvCxnSpPr/>
      </xdr:nvCxnSpPr>
      <xdr:spPr>
        <a:xfrm>
          <a:off x="10388600" y="12045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97997</xdr:rowOff>
    </xdr:from>
    <xdr:to>
      <xdr:col>55</xdr:col>
      <xdr:colOff>0</xdr:colOff>
      <xdr:row>79</xdr:row>
      <xdr:rowOff>98879</xdr:rowOff>
    </xdr:to>
    <xdr:cxnSp macro="">
      <xdr:nvCxnSpPr>
        <xdr:cNvPr id="404" name="直線コネクタ 403"/>
        <xdr:cNvCxnSpPr/>
      </xdr:nvCxnSpPr>
      <xdr:spPr>
        <a:xfrm>
          <a:off x="9639300" y="13642547"/>
          <a:ext cx="838200" cy="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15662</xdr:rowOff>
    </xdr:from>
    <xdr:ext cx="534377" cy="259045"/>
    <xdr:sp macro="" textlink="">
      <xdr:nvSpPr>
        <xdr:cNvPr id="405" name="普通建設事業費 （ うち新規整備　）平均値テキスト"/>
        <xdr:cNvSpPr txBox="1"/>
      </xdr:nvSpPr>
      <xdr:spPr>
        <a:xfrm>
          <a:off x="10528300" y="133887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164235</xdr:rowOff>
    </xdr:from>
    <xdr:to>
      <xdr:col>55</xdr:col>
      <xdr:colOff>50800</xdr:colOff>
      <xdr:row>79</xdr:row>
      <xdr:rowOff>94385</xdr:rowOff>
    </xdr:to>
    <xdr:sp macro="" textlink="">
      <xdr:nvSpPr>
        <xdr:cNvPr id="406" name="フローチャート: 判断 405"/>
        <xdr:cNvSpPr/>
      </xdr:nvSpPr>
      <xdr:spPr>
        <a:xfrm>
          <a:off x="10426700" y="1353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71517</xdr:rowOff>
    </xdr:from>
    <xdr:to>
      <xdr:col>50</xdr:col>
      <xdr:colOff>114300</xdr:colOff>
      <xdr:row>79</xdr:row>
      <xdr:rowOff>97997</xdr:rowOff>
    </xdr:to>
    <xdr:cxnSp macro="">
      <xdr:nvCxnSpPr>
        <xdr:cNvPr id="407" name="直線コネクタ 406"/>
        <xdr:cNvCxnSpPr/>
      </xdr:nvCxnSpPr>
      <xdr:spPr>
        <a:xfrm>
          <a:off x="8750300" y="13616067"/>
          <a:ext cx="889000" cy="26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79</xdr:row>
      <xdr:rowOff>3620</xdr:rowOff>
    </xdr:from>
    <xdr:to>
      <xdr:col>50</xdr:col>
      <xdr:colOff>165100</xdr:colOff>
      <xdr:row>79</xdr:row>
      <xdr:rowOff>105220</xdr:rowOff>
    </xdr:to>
    <xdr:sp macro="" textlink="">
      <xdr:nvSpPr>
        <xdr:cNvPr id="408" name="フローチャート: 判断 407"/>
        <xdr:cNvSpPr/>
      </xdr:nvSpPr>
      <xdr:spPr>
        <a:xfrm>
          <a:off x="9588500" y="135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121747</xdr:rowOff>
    </xdr:from>
    <xdr:ext cx="534377" cy="259045"/>
    <xdr:sp macro="" textlink="">
      <xdr:nvSpPr>
        <xdr:cNvPr id="409" name="テキスト ボックス 408"/>
        <xdr:cNvSpPr txBox="1"/>
      </xdr:nvSpPr>
      <xdr:spPr>
        <a:xfrm>
          <a:off x="9372111" y="13323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71517</xdr:rowOff>
    </xdr:from>
    <xdr:to>
      <xdr:col>45</xdr:col>
      <xdr:colOff>177800</xdr:colOff>
      <xdr:row>79</xdr:row>
      <xdr:rowOff>80175</xdr:rowOff>
    </xdr:to>
    <xdr:cxnSp macro="">
      <xdr:nvCxnSpPr>
        <xdr:cNvPr id="410" name="直線コネクタ 409"/>
        <xdr:cNvCxnSpPr/>
      </xdr:nvCxnSpPr>
      <xdr:spPr>
        <a:xfrm flipV="1">
          <a:off x="7861300" y="13616067"/>
          <a:ext cx="889000" cy="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2277</xdr:rowOff>
    </xdr:from>
    <xdr:to>
      <xdr:col>46</xdr:col>
      <xdr:colOff>38100</xdr:colOff>
      <xdr:row>79</xdr:row>
      <xdr:rowOff>103877</xdr:rowOff>
    </xdr:to>
    <xdr:sp macro="" textlink="">
      <xdr:nvSpPr>
        <xdr:cNvPr id="411" name="フローチャート: 判断 410"/>
        <xdr:cNvSpPr/>
      </xdr:nvSpPr>
      <xdr:spPr>
        <a:xfrm>
          <a:off x="8699500" y="13546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120404</xdr:rowOff>
    </xdr:from>
    <xdr:ext cx="534377" cy="259045"/>
    <xdr:sp macro="" textlink="">
      <xdr:nvSpPr>
        <xdr:cNvPr id="412" name="テキスト ボックス 411"/>
        <xdr:cNvSpPr txBox="1"/>
      </xdr:nvSpPr>
      <xdr:spPr>
        <a:xfrm>
          <a:off x="8483111" y="13322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35585</xdr:rowOff>
    </xdr:from>
    <xdr:to>
      <xdr:col>41</xdr:col>
      <xdr:colOff>50800</xdr:colOff>
      <xdr:row>79</xdr:row>
      <xdr:rowOff>80175</xdr:rowOff>
    </xdr:to>
    <xdr:cxnSp macro="">
      <xdr:nvCxnSpPr>
        <xdr:cNvPr id="413" name="直線コネクタ 412"/>
        <xdr:cNvCxnSpPr/>
      </xdr:nvCxnSpPr>
      <xdr:spPr>
        <a:xfrm>
          <a:off x="6972300" y="13408685"/>
          <a:ext cx="889000" cy="21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1237</xdr:rowOff>
    </xdr:from>
    <xdr:to>
      <xdr:col>41</xdr:col>
      <xdr:colOff>101600</xdr:colOff>
      <xdr:row>79</xdr:row>
      <xdr:rowOff>102837</xdr:rowOff>
    </xdr:to>
    <xdr:sp macro="" textlink="">
      <xdr:nvSpPr>
        <xdr:cNvPr id="414" name="フローチャート: 判断 413"/>
        <xdr:cNvSpPr/>
      </xdr:nvSpPr>
      <xdr:spPr>
        <a:xfrm>
          <a:off x="7810500" y="13545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119364</xdr:rowOff>
    </xdr:from>
    <xdr:ext cx="534377" cy="259045"/>
    <xdr:sp macro="" textlink="">
      <xdr:nvSpPr>
        <xdr:cNvPr id="415" name="テキスト ボックス 414"/>
        <xdr:cNvSpPr txBox="1"/>
      </xdr:nvSpPr>
      <xdr:spPr>
        <a:xfrm>
          <a:off x="7594111" y="13321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160280</xdr:rowOff>
    </xdr:from>
    <xdr:to>
      <xdr:col>36</xdr:col>
      <xdr:colOff>165100</xdr:colOff>
      <xdr:row>79</xdr:row>
      <xdr:rowOff>90430</xdr:rowOff>
    </xdr:to>
    <xdr:sp macro="" textlink="">
      <xdr:nvSpPr>
        <xdr:cNvPr id="416" name="フローチャート: 判断 415"/>
        <xdr:cNvSpPr/>
      </xdr:nvSpPr>
      <xdr:spPr>
        <a:xfrm>
          <a:off x="6921500" y="13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81557</xdr:rowOff>
    </xdr:from>
    <xdr:ext cx="534377" cy="259045"/>
    <xdr:sp macro="" textlink="">
      <xdr:nvSpPr>
        <xdr:cNvPr id="417" name="テキスト ボックス 416"/>
        <xdr:cNvSpPr txBox="1"/>
      </xdr:nvSpPr>
      <xdr:spPr>
        <a:xfrm>
          <a:off x="6705111" y="13626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48079</xdr:rowOff>
    </xdr:from>
    <xdr:to>
      <xdr:col>55</xdr:col>
      <xdr:colOff>50800</xdr:colOff>
      <xdr:row>79</xdr:row>
      <xdr:rowOff>149679</xdr:rowOff>
    </xdr:to>
    <xdr:sp macro="" textlink="">
      <xdr:nvSpPr>
        <xdr:cNvPr id="423" name="楕円 422"/>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142663</xdr:rowOff>
    </xdr:from>
    <xdr:ext cx="249299" cy="259045"/>
    <xdr:sp macro="" textlink="">
      <xdr:nvSpPr>
        <xdr:cNvPr id="424" name="普通建設事業費 （ うち新規整備　）該当値テキスト"/>
        <xdr:cNvSpPr txBox="1"/>
      </xdr:nvSpPr>
      <xdr:spPr>
        <a:xfrm>
          <a:off x="10528300" y="13515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47197</xdr:rowOff>
    </xdr:from>
    <xdr:to>
      <xdr:col>50</xdr:col>
      <xdr:colOff>165100</xdr:colOff>
      <xdr:row>79</xdr:row>
      <xdr:rowOff>148797</xdr:rowOff>
    </xdr:to>
    <xdr:sp macro="" textlink="">
      <xdr:nvSpPr>
        <xdr:cNvPr id="425" name="楕円 424"/>
        <xdr:cNvSpPr/>
      </xdr:nvSpPr>
      <xdr:spPr>
        <a:xfrm>
          <a:off x="9588500" y="13591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139924</xdr:rowOff>
    </xdr:from>
    <xdr:ext cx="378565" cy="259045"/>
    <xdr:sp macro="" textlink="">
      <xdr:nvSpPr>
        <xdr:cNvPr id="426" name="テキスト ボックス 425"/>
        <xdr:cNvSpPr txBox="1"/>
      </xdr:nvSpPr>
      <xdr:spPr>
        <a:xfrm>
          <a:off x="9450017" y="136844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20717</xdr:rowOff>
    </xdr:from>
    <xdr:to>
      <xdr:col>46</xdr:col>
      <xdr:colOff>38100</xdr:colOff>
      <xdr:row>79</xdr:row>
      <xdr:rowOff>122317</xdr:rowOff>
    </xdr:to>
    <xdr:sp macro="" textlink="">
      <xdr:nvSpPr>
        <xdr:cNvPr id="427" name="楕円 426"/>
        <xdr:cNvSpPr/>
      </xdr:nvSpPr>
      <xdr:spPr>
        <a:xfrm>
          <a:off x="8699500" y="1356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113444</xdr:rowOff>
    </xdr:from>
    <xdr:ext cx="534377" cy="259045"/>
    <xdr:sp macro="" textlink="">
      <xdr:nvSpPr>
        <xdr:cNvPr id="428" name="テキスト ボックス 427"/>
        <xdr:cNvSpPr txBox="1"/>
      </xdr:nvSpPr>
      <xdr:spPr>
        <a:xfrm>
          <a:off x="8483111" y="13657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29375</xdr:rowOff>
    </xdr:from>
    <xdr:to>
      <xdr:col>41</xdr:col>
      <xdr:colOff>101600</xdr:colOff>
      <xdr:row>79</xdr:row>
      <xdr:rowOff>130975</xdr:rowOff>
    </xdr:to>
    <xdr:sp macro="" textlink="">
      <xdr:nvSpPr>
        <xdr:cNvPr id="429" name="楕円 428"/>
        <xdr:cNvSpPr/>
      </xdr:nvSpPr>
      <xdr:spPr>
        <a:xfrm>
          <a:off x="7810500" y="13573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122102</xdr:rowOff>
    </xdr:from>
    <xdr:ext cx="534377" cy="259045"/>
    <xdr:sp macro="" textlink="">
      <xdr:nvSpPr>
        <xdr:cNvPr id="430" name="テキスト ボックス 429"/>
        <xdr:cNvSpPr txBox="1"/>
      </xdr:nvSpPr>
      <xdr:spPr>
        <a:xfrm>
          <a:off x="7594111" y="13666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156235</xdr:rowOff>
    </xdr:from>
    <xdr:to>
      <xdr:col>36</xdr:col>
      <xdr:colOff>165100</xdr:colOff>
      <xdr:row>78</xdr:row>
      <xdr:rowOff>86385</xdr:rowOff>
    </xdr:to>
    <xdr:sp macro="" textlink="">
      <xdr:nvSpPr>
        <xdr:cNvPr id="431" name="楕円 430"/>
        <xdr:cNvSpPr/>
      </xdr:nvSpPr>
      <xdr:spPr>
        <a:xfrm>
          <a:off x="6921500" y="1335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102912</xdr:rowOff>
    </xdr:from>
    <xdr:ext cx="599010" cy="259045"/>
    <xdr:sp macro="" textlink="">
      <xdr:nvSpPr>
        <xdr:cNvPr id="432" name="テキスト ボックス 431"/>
        <xdr:cNvSpPr txBox="1"/>
      </xdr:nvSpPr>
      <xdr:spPr>
        <a:xfrm>
          <a:off x="6672795" y="13133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6" name="テキスト ボックス 445"/>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8" name="テキスト ボックス 447"/>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0" name="テキスト ボックス 449"/>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17952</xdr:rowOff>
    </xdr:from>
    <xdr:to>
      <xdr:col>54</xdr:col>
      <xdr:colOff>189865</xdr:colOff>
      <xdr:row>98</xdr:row>
      <xdr:rowOff>102575</xdr:rowOff>
    </xdr:to>
    <xdr:cxnSp macro="">
      <xdr:nvCxnSpPr>
        <xdr:cNvPr id="454" name="直線コネクタ 453"/>
        <xdr:cNvCxnSpPr/>
      </xdr:nvCxnSpPr>
      <xdr:spPr>
        <a:xfrm flipV="1">
          <a:off x="10475595" y="15448452"/>
          <a:ext cx="1270" cy="1456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106402</xdr:rowOff>
    </xdr:from>
    <xdr:ext cx="469744" cy="259045"/>
    <xdr:sp macro="" textlink="">
      <xdr:nvSpPr>
        <xdr:cNvPr id="455" name="普通建設事業費 （ うち更新整備　）最小値テキスト"/>
        <xdr:cNvSpPr txBox="1"/>
      </xdr:nvSpPr>
      <xdr:spPr>
        <a:xfrm>
          <a:off x="10528300" y="16908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102575</xdr:rowOff>
    </xdr:from>
    <xdr:to>
      <xdr:col>55</xdr:col>
      <xdr:colOff>88900</xdr:colOff>
      <xdr:row>98</xdr:row>
      <xdr:rowOff>102575</xdr:rowOff>
    </xdr:to>
    <xdr:cxnSp macro="">
      <xdr:nvCxnSpPr>
        <xdr:cNvPr id="456" name="直線コネクタ 455"/>
        <xdr:cNvCxnSpPr/>
      </xdr:nvCxnSpPr>
      <xdr:spPr>
        <a:xfrm>
          <a:off x="10388600" y="16904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136079</xdr:rowOff>
    </xdr:from>
    <xdr:ext cx="599010" cy="259045"/>
    <xdr:sp macro="" textlink="">
      <xdr:nvSpPr>
        <xdr:cNvPr id="457" name="普通建設事業費 （ うち更新整備　）最大値テキスト"/>
        <xdr:cNvSpPr txBox="1"/>
      </xdr:nvSpPr>
      <xdr:spPr>
        <a:xfrm>
          <a:off x="10528300" y="15223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17952</xdr:rowOff>
    </xdr:from>
    <xdr:to>
      <xdr:col>55</xdr:col>
      <xdr:colOff>88900</xdr:colOff>
      <xdr:row>90</xdr:row>
      <xdr:rowOff>17952</xdr:rowOff>
    </xdr:to>
    <xdr:cxnSp macro="">
      <xdr:nvCxnSpPr>
        <xdr:cNvPr id="458" name="直線コネクタ 457"/>
        <xdr:cNvCxnSpPr/>
      </xdr:nvCxnSpPr>
      <xdr:spPr>
        <a:xfrm>
          <a:off x="10388600" y="15448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17624</xdr:rowOff>
    </xdr:from>
    <xdr:to>
      <xdr:col>55</xdr:col>
      <xdr:colOff>0</xdr:colOff>
      <xdr:row>97</xdr:row>
      <xdr:rowOff>51008</xdr:rowOff>
    </xdr:to>
    <xdr:cxnSp macro="">
      <xdr:nvCxnSpPr>
        <xdr:cNvPr id="459" name="直線コネクタ 458"/>
        <xdr:cNvCxnSpPr/>
      </xdr:nvCxnSpPr>
      <xdr:spPr>
        <a:xfrm flipV="1">
          <a:off x="9639300" y="16476824"/>
          <a:ext cx="838200" cy="204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52542</xdr:rowOff>
    </xdr:from>
    <xdr:ext cx="534377" cy="259045"/>
    <xdr:sp macro="" textlink="">
      <xdr:nvSpPr>
        <xdr:cNvPr id="460" name="普通建設事業費 （ うち更新整備　）平均値テキスト"/>
        <xdr:cNvSpPr txBox="1"/>
      </xdr:nvSpPr>
      <xdr:spPr>
        <a:xfrm>
          <a:off x="10528300" y="165117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74115</xdr:rowOff>
    </xdr:from>
    <xdr:to>
      <xdr:col>55</xdr:col>
      <xdr:colOff>50800</xdr:colOff>
      <xdr:row>97</xdr:row>
      <xdr:rowOff>4265</xdr:rowOff>
    </xdr:to>
    <xdr:sp macro="" textlink="">
      <xdr:nvSpPr>
        <xdr:cNvPr id="461" name="フローチャート: 判断 460"/>
        <xdr:cNvSpPr/>
      </xdr:nvSpPr>
      <xdr:spPr>
        <a:xfrm>
          <a:off x="10426700" y="16533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60120</xdr:rowOff>
    </xdr:from>
    <xdr:to>
      <xdr:col>50</xdr:col>
      <xdr:colOff>114300</xdr:colOff>
      <xdr:row>97</xdr:row>
      <xdr:rowOff>51008</xdr:rowOff>
    </xdr:to>
    <xdr:cxnSp macro="">
      <xdr:nvCxnSpPr>
        <xdr:cNvPr id="462" name="直線コネクタ 461"/>
        <xdr:cNvCxnSpPr/>
      </xdr:nvCxnSpPr>
      <xdr:spPr>
        <a:xfrm>
          <a:off x="8750300" y="16347870"/>
          <a:ext cx="889000" cy="33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128997</xdr:rowOff>
    </xdr:from>
    <xdr:to>
      <xdr:col>50</xdr:col>
      <xdr:colOff>165100</xdr:colOff>
      <xdr:row>97</xdr:row>
      <xdr:rowOff>59147</xdr:rowOff>
    </xdr:to>
    <xdr:sp macro="" textlink="">
      <xdr:nvSpPr>
        <xdr:cNvPr id="463" name="フローチャート: 判断 462"/>
        <xdr:cNvSpPr/>
      </xdr:nvSpPr>
      <xdr:spPr>
        <a:xfrm>
          <a:off x="9588500" y="1658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75674</xdr:rowOff>
    </xdr:from>
    <xdr:ext cx="534377" cy="259045"/>
    <xdr:sp macro="" textlink="">
      <xdr:nvSpPr>
        <xdr:cNvPr id="464" name="テキスト ボックス 463"/>
        <xdr:cNvSpPr txBox="1"/>
      </xdr:nvSpPr>
      <xdr:spPr>
        <a:xfrm>
          <a:off x="9372111" y="16363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92</xdr:row>
      <xdr:rowOff>94904</xdr:rowOff>
    </xdr:from>
    <xdr:to>
      <xdr:col>45</xdr:col>
      <xdr:colOff>177800</xdr:colOff>
      <xdr:row>95</xdr:row>
      <xdr:rowOff>60120</xdr:rowOff>
    </xdr:to>
    <xdr:cxnSp macro="">
      <xdr:nvCxnSpPr>
        <xdr:cNvPr id="465" name="直線コネクタ 464"/>
        <xdr:cNvCxnSpPr/>
      </xdr:nvCxnSpPr>
      <xdr:spPr>
        <a:xfrm>
          <a:off x="7861300" y="15868304"/>
          <a:ext cx="889000" cy="479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162697</xdr:rowOff>
    </xdr:from>
    <xdr:to>
      <xdr:col>46</xdr:col>
      <xdr:colOff>38100</xdr:colOff>
      <xdr:row>97</xdr:row>
      <xdr:rowOff>92847</xdr:rowOff>
    </xdr:to>
    <xdr:sp macro="" textlink="">
      <xdr:nvSpPr>
        <xdr:cNvPr id="466" name="フローチャート: 判断 465"/>
        <xdr:cNvSpPr/>
      </xdr:nvSpPr>
      <xdr:spPr>
        <a:xfrm>
          <a:off x="8699500" y="1662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83974</xdr:rowOff>
    </xdr:from>
    <xdr:ext cx="534377" cy="259045"/>
    <xdr:sp macro="" textlink="">
      <xdr:nvSpPr>
        <xdr:cNvPr id="467" name="テキスト ボックス 466"/>
        <xdr:cNvSpPr txBox="1"/>
      </xdr:nvSpPr>
      <xdr:spPr>
        <a:xfrm>
          <a:off x="8483111" y="16714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94904</xdr:rowOff>
    </xdr:from>
    <xdr:to>
      <xdr:col>41</xdr:col>
      <xdr:colOff>50800</xdr:colOff>
      <xdr:row>95</xdr:row>
      <xdr:rowOff>92911</xdr:rowOff>
    </xdr:to>
    <xdr:cxnSp macro="">
      <xdr:nvCxnSpPr>
        <xdr:cNvPr id="468" name="直線コネクタ 467"/>
        <xdr:cNvCxnSpPr/>
      </xdr:nvCxnSpPr>
      <xdr:spPr>
        <a:xfrm flipV="1">
          <a:off x="6972300" y="15868304"/>
          <a:ext cx="889000" cy="51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154417</xdr:rowOff>
    </xdr:from>
    <xdr:to>
      <xdr:col>41</xdr:col>
      <xdr:colOff>101600</xdr:colOff>
      <xdr:row>97</xdr:row>
      <xdr:rowOff>84567</xdr:rowOff>
    </xdr:to>
    <xdr:sp macro="" textlink="">
      <xdr:nvSpPr>
        <xdr:cNvPr id="469" name="フローチャート: 判断 468"/>
        <xdr:cNvSpPr/>
      </xdr:nvSpPr>
      <xdr:spPr>
        <a:xfrm>
          <a:off x="7810500" y="1661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75694</xdr:rowOff>
    </xdr:from>
    <xdr:ext cx="534377" cy="259045"/>
    <xdr:sp macro="" textlink="">
      <xdr:nvSpPr>
        <xdr:cNvPr id="470" name="テキスト ボックス 469"/>
        <xdr:cNvSpPr txBox="1"/>
      </xdr:nvSpPr>
      <xdr:spPr>
        <a:xfrm>
          <a:off x="7594111" y="1670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61446</xdr:rowOff>
    </xdr:from>
    <xdr:to>
      <xdr:col>36</xdr:col>
      <xdr:colOff>165100</xdr:colOff>
      <xdr:row>97</xdr:row>
      <xdr:rowOff>163046</xdr:rowOff>
    </xdr:to>
    <xdr:sp macro="" textlink="">
      <xdr:nvSpPr>
        <xdr:cNvPr id="471" name="フローチャート: 判断 470"/>
        <xdr:cNvSpPr/>
      </xdr:nvSpPr>
      <xdr:spPr>
        <a:xfrm>
          <a:off x="6921500" y="1669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154173</xdr:rowOff>
    </xdr:from>
    <xdr:ext cx="534377" cy="259045"/>
    <xdr:sp macro="" textlink="">
      <xdr:nvSpPr>
        <xdr:cNvPr id="472" name="テキスト ボックス 471"/>
        <xdr:cNvSpPr txBox="1"/>
      </xdr:nvSpPr>
      <xdr:spPr>
        <a:xfrm>
          <a:off x="6705111" y="1678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138274</xdr:rowOff>
    </xdr:from>
    <xdr:to>
      <xdr:col>55</xdr:col>
      <xdr:colOff>50800</xdr:colOff>
      <xdr:row>96</xdr:row>
      <xdr:rowOff>68424</xdr:rowOff>
    </xdr:to>
    <xdr:sp macro="" textlink="">
      <xdr:nvSpPr>
        <xdr:cNvPr id="478" name="楕円 477"/>
        <xdr:cNvSpPr/>
      </xdr:nvSpPr>
      <xdr:spPr>
        <a:xfrm>
          <a:off x="10426700" y="16426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161151</xdr:rowOff>
    </xdr:from>
    <xdr:ext cx="599010" cy="259045"/>
    <xdr:sp macro="" textlink="">
      <xdr:nvSpPr>
        <xdr:cNvPr id="479" name="普通建設事業費 （ うち更新整備　）該当値テキスト"/>
        <xdr:cNvSpPr txBox="1"/>
      </xdr:nvSpPr>
      <xdr:spPr>
        <a:xfrm>
          <a:off x="10528300" y="16277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208</xdr:rowOff>
    </xdr:from>
    <xdr:to>
      <xdr:col>50</xdr:col>
      <xdr:colOff>165100</xdr:colOff>
      <xdr:row>97</xdr:row>
      <xdr:rowOff>101808</xdr:rowOff>
    </xdr:to>
    <xdr:sp macro="" textlink="">
      <xdr:nvSpPr>
        <xdr:cNvPr id="480" name="楕円 479"/>
        <xdr:cNvSpPr/>
      </xdr:nvSpPr>
      <xdr:spPr>
        <a:xfrm>
          <a:off x="9588500" y="1663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92935</xdr:rowOff>
    </xdr:from>
    <xdr:ext cx="534377" cy="259045"/>
    <xdr:sp macro="" textlink="">
      <xdr:nvSpPr>
        <xdr:cNvPr id="481" name="テキスト ボックス 480"/>
        <xdr:cNvSpPr txBox="1"/>
      </xdr:nvSpPr>
      <xdr:spPr>
        <a:xfrm>
          <a:off x="9372111" y="16723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9320</xdr:rowOff>
    </xdr:from>
    <xdr:to>
      <xdr:col>46</xdr:col>
      <xdr:colOff>38100</xdr:colOff>
      <xdr:row>95</xdr:row>
      <xdr:rowOff>110920</xdr:rowOff>
    </xdr:to>
    <xdr:sp macro="" textlink="">
      <xdr:nvSpPr>
        <xdr:cNvPr id="482" name="楕円 481"/>
        <xdr:cNvSpPr/>
      </xdr:nvSpPr>
      <xdr:spPr>
        <a:xfrm>
          <a:off x="8699500" y="1629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93</xdr:row>
      <xdr:rowOff>127447</xdr:rowOff>
    </xdr:from>
    <xdr:ext cx="599010" cy="259045"/>
    <xdr:sp macro="" textlink="">
      <xdr:nvSpPr>
        <xdr:cNvPr id="483" name="テキスト ボックス 482"/>
        <xdr:cNvSpPr txBox="1"/>
      </xdr:nvSpPr>
      <xdr:spPr>
        <a:xfrm>
          <a:off x="8450795" y="16072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92</xdr:row>
      <xdr:rowOff>44104</xdr:rowOff>
    </xdr:from>
    <xdr:to>
      <xdr:col>41</xdr:col>
      <xdr:colOff>101600</xdr:colOff>
      <xdr:row>92</xdr:row>
      <xdr:rowOff>145704</xdr:rowOff>
    </xdr:to>
    <xdr:sp macro="" textlink="">
      <xdr:nvSpPr>
        <xdr:cNvPr id="484" name="楕円 483"/>
        <xdr:cNvSpPr/>
      </xdr:nvSpPr>
      <xdr:spPr>
        <a:xfrm>
          <a:off x="7810500" y="1581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90</xdr:row>
      <xdr:rowOff>162231</xdr:rowOff>
    </xdr:from>
    <xdr:ext cx="599010" cy="259045"/>
    <xdr:sp macro="" textlink="">
      <xdr:nvSpPr>
        <xdr:cNvPr id="485" name="テキスト ボックス 484"/>
        <xdr:cNvSpPr txBox="1"/>
      </xdr:nvSpPr>
      <xdr:spPr>
        <a:xfrm>
          <a:off x="7561795" y="15592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42111</xdr:rowOff>
    </xdr:from>
    <xdr:to>
      <xdr:col>36</xdr:col>
      <xdr:colOff>165100</xdr:colOff>
      <xdr:row>95</xdr:row>
      <xdr:rowOff>143711</xdr:rowOff>
    </xdr:to>
    <xdr:sp macro="" textlink="">
      <xdr:nvSpPr>
        <xdr:cNvPr id="486" name="楕円 485"/>
        <xdr:cNvSpPr/>
      </xdr:nvSpPr>
      <xdr:spPr>
        <a:xfrm>
          <a:off x="6921500" y="16329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93</xdr:row>
      <xdr:rowOff>160238</xdr:rowOff>
    </xdr:from>
    <xdr:ext cx="599010" cy="259045"/>
    <xdr:sp macro="" textlink="">
      <xdr:nvSpPr>
        <xdr:cNvPr id="487" name="テキスト ボックス 486"/>
        <xdr:cNvSpPr txBox="1"/>
      </xdr:nvSpPr>
      <xdr:spPr>
        <a:xfrm>
          <a:off x="6672795" y="1610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1" name="テキスト ボックス 500"/>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3" name="テキスト ボックス 50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5" name="テキスト ボックス 504"/>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7" name="テキスト ボックス 506"/>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54775</xdr:rowOff>
    </xdr:from>
    <xdr:to>
      <xdr:col>85</xdr:col>
      <xdr:colOff>126364</xdr:colOff>
      <xdr:row>39</xdr:row>
      <xdr:rowOff>44450</xdr:rowOff>
    </xdr:to>
    <xdr:cxnSp macro="">
      <xdr:nvCxnSpPr>
        <xdr:cNvPr id="511" name="直線コネクタ 510"/>
        <xdr:cNvCxnSpPr/>
      </xdr:nvCxnSpPr>
      <xdr:spPr>
        <a:xfrm flipV="1">
          <a:off x="16317595" y="5369725"/>
          <a:ext cx="1269" cy="1361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1452</xdr:rowOff>
    </xdr:from>
    <xdr:ext cx="534377" cy="259045"/>
    <xdr:sp macro="" textlink="">
      <xdr:nvSpPr>
        <xdr:cNvPr id="514" name="災害復旧事業費最大値テキスト"/>
        <xdr:cNvSpPr txBox="1"/>
      </xdr:nvSpPr>
      <xdr:spPr>
        <a:xfrm>
          <a:off x="16370300" y="5144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54775</xdr:rowOff>
    </xdr:from>
    <xdr:to>
      <xdr:col>86</xdr:col>
      <xdr:colOff>25400</xdr:colOff>
      <xdr:row>31</xdr:row>
      <xdr:rowOff>54775</xdr:rowOff>
    </xdr:to>
    <xdr:cxnSp macro="">
      <xdr:nvCxnSpPr>
        <xdr:cNvPr id="515" name="直線コネクタ 514"/>
        <xdr:cNvCxnSpPr/>
      </xdr:nvCxnSpPr>
      <xdr:spPr>
        <a:xfrm>
          <a:off x="16230600" y="536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13856</xdr:rowOff>
    </xdr:from>
    <xdr:to>
      <xdr:col>85</xdr:col>
      <xdr:colOff>127000</xdr:colOff>
      <xdr:row>38</xdr:row>
      <xdr:rowOff>32372</xdr:rowOff>
    </xdr:to>
    <xdr:cxnSp macro="">
      <xdr:nvCxnSpPr>
        <xdr:cNvPr id="516" name="直線コネクタ 515"/>
        <xdr:cNvCxnSpPr/>
      </xdr:nvCxnSpPr>
      <xdr:spPr>
        <a:xfrm>
          <a:off x="15481300" y="6528956"/>
          <a:ext cx="838200" cy="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118235</xdr:rowOff>
    </xdr:from>
    <xdr:ext cx="534377" cy="259045"/>
    <xdr:sp macro="" textlink="">
      <xdr:nvSpPr>
        <xdr:cNvPr id="517" name="災害復旧事業費平均値テキスト"/>
        <xdr:cNvSpPr txBox="1"/>
      </xdr:nvSpPr>
      <xdr:spPr>
        <a:xfrm>
          <a:off x="16370300" y="62904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95358</xdr:rowOff>
    </xdr:from>
    <xdr:to>
      <xdr:col>85</xdr:col>
      <xdr:colOff>177800</xdr:colOff>
      <xdr:row>38</xdr:row>
      <xdr:rowOff>25509</xdr:rowOff>
    </xdr:to>
    <xdr:sp macro="" textlink="">
      <xdr:nvSpPr>
        <xdr:cNvPr id="518" name="フローチャート: 判断 517"/>
        <xdr:cNvSpPr/>
      </xdr:nvSpPr>
      <xdr:spPr>
        <a:xfrm>
          <a:off x="16268700" y="643900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13856</xdr:rowOff>
    </xdr:from>
    <xdr:to>
      <xdr:col>81</xdr:col>
      <xdr:colOff>50800</xdr:colOff>
      <xdr:row>38</xdr:row>
      <xdr:rowOff>97142</xdr:rowOff>
    </xdr:to>
    <xdr:cxnSp macro="">
      <xdr:nvCxnSpPr>
        <xdr:cNvPr id="519" name="直線コネクタ 518"/>
        <xdr:cNvCxnSpPr/>
      </xdr:nvCxnSpPr>
      <xdr:spPr>
        <a:xfrm flipV="1">
          <a:off x="14592300" y="6528956"/>
          <a:ext cx="889000" cy="8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96082</xdr:rowOff>
    </xdr:from>
    <xdr:to>
      <xdr:col>81</xdr:col>
      <xdr:colOff>101600</xdr:colOff>
      <xdr:row>38</xdr:row>
      <xdr:rowOff>26232</xdr:rowOff>
    </xdr:to>
    <xdr:sp macro="" textlink="">
      <xdr:nvSpPr>
        <xdr:cNvPr id="520" name="フローチャート: 判断 519"/>
        <xdr:cNvSpPr/>
      </xdr:nvSpPr>
      <xdr:spPr>
        <a:xfrm>
          <a:off x="15430500" y="643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42759</xdr:rowOff>
    </xdr:from>
    <xdr:ext cx="534377" cy="259045"/>
    <xdr:sp macro="" textlink="">
      <xdr:nvSpPr>
        <xdr:cNvPr id="521" name="テキスト ボックス 520"/>
        <xdr:cNvSpPr txBox="1"/>
      </xdr:nvSpPr>
      <xdr:spPr>
        <a:xfrm>
          <a:off x="15214111" y="6214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97142</xdr:rowOff>
    </xdr:from>
    <xdr:to>
      <xdr:col>76</xdr:col>
      <xdr:colOff>114300</xdr:colOff>
      <xdr:row>39</xdr:row>
      <xdr:rowOff>31896</xdr:rowOff>
    </xdr:to>
    <xdr:cxnSp macro="">
      <xdr:nvCxnSpPr>
        <xdr:cNvPr id="522" name="直線コネクタ 521"/>
        <xdr:cNvCxnSpPr/>
      </xdr:nvCxnSpPr>
      <xdr:spPr>
        <a:xfrm flipV="1">
          <a:off x="13703300" y="6612242"/>
          <a:ext cx="889000" cy="106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129458</xdr:rowOff>
    </xdr:from>
    <xdr:to>
      <xdr:col>76</xdr:col>
      <xdr:colOff>165100</xdr:colOff>
      <xdr:row>38</xdr:row>
      <xdr:rowOff>59607</xdr:rowOff>
    </xdr:to>
    <xdr:sp macro="" textlink="">
      <xdr:nvSpPr>
        <xdr:cNvPr id="523" name="フローチャート: 判断 522"/>
        <xdr:cNvSpPr/>
      </xdr:nvSpPr>
      <xdr:spPr>
        <a:xfrm>
          <a:off x="14541500" y="64731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76135</xdr:rowOff>
    </xdr:from>
    <xdr:ext cx="534377" cy="259045"/>
    <xdr:sp macro="" textlink="">
      <xdr:nvSpPr>
        <xdr:cNvPr id="524" name="テキスト ボックス 523"/>
        <xdr:cNvSpPr txBox="1"/>
      </xdr:nvSpPr>
      <xdr:spPr>
        <a:xfrm>
          <a:off x="14325111" y="6248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122993</xdr:rowOff>
    </xdr:from>
    <xdr:to>
      <xdr:col>71</xdr:col>
      <xdr:colOff>177800</xdr:colOff>
      <xdr:row>39</xdr:row>
      <xdr:rowOff>31896</xdr:rowOff>
    </xdr:to>
    <xdr:cxnSp macro="">
      <xdr:nvCxnSpPr>
        <xdr:cNvPr id="525" name="直線コネクタ 524"/>
        <xdr:cNvCxnSpPr/>
      </xdr:nvCxnSpPr>
      <xdr:spPr>
        <a:xfrm>
          <a:off x="12814300" y="6638093"/>
          <a:ext cx="889000" cy="80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91053</xdr:rowOff>
    </xdr:from>
    <xdr:to>
      <xdr:col>72</xdr:col>
      <xdr:colOff>38100</xdr:colOff>
      <xdr:row>38</xdr:row>
      <xdr:rowOff>21203</xdr:rowOff>
    </xdr:to>
    <xdr:sp macro="" textlink="">
      <xdr:nvSpPr>
        <xdr:cNvPr id="526" name="フローチャート: 判断 525"/>
        <xdr:cNvSpPr/>
      </xdr:nvSpPr>
      <xdr:spPr>
        <a:xfrm>
          <a:off x="13652500" y="6434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37730</xdr:rowOff>
    </xdr:from>
    <xdr:ext cx="534377" cy="259045"/>
    <xdr:sp macro="" textlink="">
      <xdr:nvSpPr>
        <xdr:cNvPr id="527" name="テキスト ボックス 526"/>
        <xdr:cNvSpPr txBox="1"/>
      </xdr:nvSpPr>
      <xdr:spPr>
        <a:xfrm>
          <a:off x="13436111" y="6209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152698</xdr:rowOff>
    </xdr:from>
    <xdr:to>
      <xdr:col>67</xdr:col>
      <xdr:colOff>101600</xdr:colOff>
      <xdr:row>38</xdr:row>
      <xdr:rowOff>82848</xdr:rowOff>
    </xdr:to>
    <xdr:sp macro="" textlink="">
      <xdr:nvSpPr>
        <xdr:cNvPr id="528" name="フローチャート: 判断 527"/>
        <xdr:cNvSpPr/>
      </xdr:nvSpPr>
      <xdr:spPr>
        <a:xfrm>
          <a:off x="12763500" y="6496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99375</xdr:rowOff>
    </xdr:from>
    <xdr:ext cx="469744" cy="259045"/>
    <xdr:sp macro="" textlink="">
      <xdr:nvSpPr>
        <xdr:cNvPr id="529" name="テキスト ボックス 528"/>
        <xdr:cNvSpPr txBox="1"/>
      </xdr:nvSpPr>
      <xdr:spPr>
        <a:xfrm>
          <a:off x="12579428" y="627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153022</xdr:rowOff>
    </xdr:from>
    <xdr:to>
      <xdr:col>85</xdr:col>
      <xdr:colOff>177800</xdr:colOff>
      <xdr:row>38</xdr:row>
      <xdr:rowOff>83172</xdr:rowOff>
    </xdr:to>
    <xdr:sp macro="" textlink="">
      <xdr:nvSpPr>
        <xdr:cNvPr id="535" name="楕円 534"/>
        <xdr:cNvSpPr/>
      </xdr:nvSpPr>
      <xdr:spPr>
        <a:xfrm>
          <a:off x="16268700" y="64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131449</xdr:rowOff>
    </xdr:from>
    <xdr:ext cx="469744" cy="259045"/>
    <xdr:sp macro="" textlink="">
      <xdr:nvSpPr>
        <xdr:cNvPr id="536" name="災害復旧事業費該当値テキスト"/>
        <xdr:cNvSpPr txBox="1"/>
      </xdr:nvSpPr>
      <xdr:spPr>
        <a:xfrm>
          <a:off x="16370300" y="6475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134506</xdr:rowOff>
    </xdr:from>
    <xdr:to>
      <xdr:col>81</xdr:col>
      <xdr:colOff>101600</xdr:colOff>
      <xdr:row>38</xdr:row>
      <xdr:rowOff>64656</xdr:rowOff>
    </xdr:to>
    <xdr:sp macro="" textlink="">
      <xdr:nvSpPr>
        <xdr:cNvPr id="537" name="楕円 536"/>
        <xdr:cNvSpPr/>
      </xdr:nvSpPr>
      <xdr:spPr>
        <a:xfrm>
          <a:off x="15430500" y="6478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55783</xdr:rowOff>
    </xdr:from>
    <xdr:ext cx="534377" cy="259045"/>
    <xdr:sp macro="" textlink="">
      <xdr:nvSpPr>
        <xdr:cNvPr id="538" name="テキスト ボックス 537"/>
        <xdr:cNvSpPr txBox="1"/>
      </xdr:nvSpPr>
      <xdr:spPr>
        <a:xfrm>
          <a:off x="15214111" y="6570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46342</xdr:rowOff>
    </xdr:from>
    <xdr:to>
      <xdr:col>76</xdr:col>
      <xdr:colOff>165100</xdr:colOff>
      <xdr:row>38</xdr:row>
      <xdr:rowOff>147942</xdr:rowOff>
    </xdr:to>
    <xdr:sp macro="" textlink="">
      <xdr:nvSpPr>
        <xdr:cNvPr id="539" name="楕円 538"/>
        <xdr:cNvSpPr/>
      </xdr:nvSpPr>
      <xdr:spPr>
        <a:xfrm>
          <a:off x="14541500" y="656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139069</xdr:rowOff>
    </xdr:from>
    <xdr:ext cx="469744" cy="259045"/>
    <xdr:sp macro="" textlink="">
      <xdr:nvSpPr>
        <xdr:cNvPr id="540" name="テキスト ボックス 539"/>
        <xdr:cNvSpPr txBox="1"/>
      </xdr:nvSpPr>
      <xdr:spPr>
        <a:xfrm>
          <a:off x="14357428" y="6654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152546</xdr:rowOff>
    </xdr:from>
    <xdr:to>
      <xdr:col>72</xdr:col>
      <xdr:colOff>38100</xdr:colOff>
      <xdr:row>39</xdr:row>
      <xdr:rowOff>82696</xdr:rowOff>
    </xdr:to>
    <xdr:sp macro="" textlink="">
      <xdr:nvSpPr>
        <xdr:cNvPr id="541" name="楕円 540"/>
        <xdr:cNvSpPr/>
      </xdr:nvSpPr>
      <xdr:spPr>
        <a:xfrm>
          <a:off x="13652500" y="6667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73823</xdr:rowOff>
    </xdr:from>
    <xdr:ext cx="378565" cy="259045"/>
    <xdr:sp macro="" textlink="">
      <xdr:nvSpPr>
        <xdr:cNvPr id="542" name="テキスト ボックス 541"/>
        <xdr:cNvSpPr txBox="1"/>
      </xdr:nvSpPr>
      <xdr:spPr>
        <a:xfrm>
          <a:off x="13514017" y="67603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72193</xdr:rowOff>
    </xdr:from>
    <xdr:to>
      <xdr:col>67</xdr:col>
      <xdr:colOff>101600</xdr:colOff>
      <xdr:row>39</xdr:row>
      <xdr:rowOff>2343</xdr:rowOff>
    </xdr:to>
    <xdr:sp macro="" textlink="">
      <xdr:nvSpPr>
        <xdr:cNvPr id="543" name="楕円 542"/>
        <xdr:cNvSpPr/>
      </xdr:nvSpPr>
      <xdr:spPr>
        <a:xfrm>
          <a:off x="12763500" y="6587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164920</xdr:rowOff>
    </xdr:from>
    <xdr:ext cx="469744" cy="259045"/>
    <xdr:sp macro="" textlink="">
      <xdr:nvSpPr>
        <xdr:cNvPr id="544" name="テキスト ボックス 543"/>
        <xdr:cNvSpPr txBox="1"/>
      </xdr:nvSpPr>
      <xdr:spPr>
        <a:xfrm>
          <a:off x="12579428" y="6680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4" name="直線コネクタ 603"/>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5" name="テキスト ボックス 604"/>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6" name="直線コネクタ 605"/>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7" name="テキスト ボックス 606"/>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8" name="直線コネクタ 607"/>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9" name="テキスト ボックス 608"/>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0" name="直線コネクタ 609"/>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1" name="テキスト ボックス 610"/>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150714</xdr:rowOff>
    </xdr:from>
    <xdr:to>
      <xdr:col>85</xdr:col>
      <xdr:colOff>126364</xdr:colOff>
      <xdr:row>78</xdr:row>
      <xdr:rowOff>98941</xdr:rowOff>
    </xdr:to>
    <xdr:cxnSp macro="">
      <xdr:nvCxnSpPr>
        <xdr:cNvPr id="615" name="直線コネクタ 614"/>
        <xdr:cNvCxnSpPr/>
      </xdr:nvCxnSpPr>
      <xdr:spPr>
        <a:xfrm flipV="1">
          <a:off x="16317595" y="12152214"/>
          <a:ext cx="1269" cy="1319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102768</xdr:rowOff>
    </xdr:from>
    <xdr:ext cx="469744" cy="259045"/>
    <xdr:sp macro="" textlink="">
      <xdr:nvSpPr>
        <xdr:cNvPr id="616" name="公債費最小値テキスト"/>
        <xdr:cNvSpPr txBox="1"/>
      </xdr:nvSpPr>
      <xdr:spPr>
        <a:xfrm>
          <a:off x="16370300" y="13475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98941</xdr:rowOff>
    </xdr:from>
    <xdr:to>
      <xdr:col>86</xdr:col>
      <xdr:colOff>25400</xdr:colOff>
      <xdr:row>78</xdr:row>
      <xdr:rowOff>98941</xdr:rowOff>
    </xdr:to>
    <xdr:cxnSp macro="">
      <xdr:nvCxnSpPr>
        <xdr:cNvPr id="617" name="直線コネクタ 616"/>
        <xdr:cNvCxnSpPr/>
      </xdr:nvCxnSpPr>
      <xdr:spPr>
        <a:xfrm>
          <a:off x="16230600" y="13472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97391</xdr:rowOff>
    </xdr:from>
    <xdr:ext cx="599010" cy="259045"/>
    <xdr:sp macro="" textlink="">
      <xdr:nvSpPr>
        <xdr:cNvPr id="618" name="公債費最大値テキスト"/>
        <xdr:cNvSpPr txBox="1"/>
      </xdr:nvSpPr>
      <xdr:spPr>
        <a:xfrm>
          <a:off x="16370300" y="11927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150714</xdr:rowOff>
    </xdr:from>
    <xdr:to>
      <xdr:col>86</xdr:col>
      <xdr:colOff>25400</xdr:colOff>
      <xdr:row>70</xdr:row>
      <xdr:rowOff>150714</xdr:rowOff>
    </xdr:to>
    <xdr:cxnSp macro="">
      <xdr:nvCxnSpPr>
        <xdr:cNvPr id="619" name="直線コネクタ 618"/>
        <xdr:cNvCxnSpPr/>
      </xdr:nvCxnSpPr>
      <xdr:spPr>
        <a:xfrm>
          <a:off x="16230600" y="1215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140779</xdr:rowOff>
    </xdr:from>
    <xdr:to>
      <xdr:col>85</xdr:col>
      <xdr:colOff>127000</xdr:colOff>
      <xdr:row>74</xdr:row>
      <xdr:rowOff>124599</xdr:rowOff>
    </xdr:to>
    <xdr:cxnSp macro="">
      <xdr:nvCxnSpPr>
        <xdr:cNvPr id="620" name="直線コネクタ 619"/>
        <xdr:cNvCxnSpPr/>
      </xdr:nvCxnSpPr>
      <xdr:spPr>
        <a:xfrm flipV="1">
          <a:off x="15481300" y="12656629"/>
          <a:ext cx="838200" cy="155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82804</xdr:rowOff>
    </xdr:from>
    <xdr:ext cx="534377" cy="259045"/>
    <xdr:sp macro="" textlink="">
      <xdr:nvSpPr>
        <xdr:cNvPr id="621" name="公債費平均値テキスト"/>
        <xdr:cNvSpPr txBox="1"/>
      </xdr:nvSpPr>
      <xdr:spPr>
        <a:xfrm>
          <a:off x="16370300" y="13113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104377</xdr:rowOff>
    </xdr:from>
    <xdr:to>
      <xdr:col>85</xdr:col>
      <xdr:colOff>177800</xdr:colOff>
      <xdr:row>77</xdr:row>
      <xdr:rowOff>34527</xdr:rowOff>
    </xdr:to>
    <xdr:sp macro="" textlink="">
      <xdr:nvSpPr>
        <xdr:cNvPr id="622" name="フローチャート: 判断 621"/>
        <xdr:cNvSpPr/>
      </xdr:nvSpPr>
      <xdr:spPr>
        <a:xfrm>
          <a:off x="16268700" y="1313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124599</xdr:rowOff>
    </xdr:from>
    <xdr:to>
      <xdr:col>81</xdr:col>
      <xdr:colOff>50800</xdr:colOff>
      <xdr:row>74</xdr:row>
      <xdr:rowOff>156223</xdr:rowOff>
    </xdr:to>
    <xdr:cxnSp macro="">
      <xdr:nvCxnSpPr>
        <xdr:cNvPr id="623" name="直線コネクタ 622"/>
        <xdr:cNvCxnSpPr/>
      </xdr:nvCxnSpPr>
      <xdr:spPr>
        <a:xfrm flipV="1">
          <a:off x="14592300" y="12811899"/>
          <a:ext cx="889000" cy="31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88872</xdr:rowOff>
    </xdr:from>
    <xdr:to>
      <xdr:col>81</xdr:col>
      <xdr:colOff>101600</xdr:colOff>
      <xdr:row>77</xdr:row>
      <xdr:rowOff>19022</xdr:rowOff>
    </xdr:to>
    <xdr:sp macro="" textlink="">
      <xdr:nvSpPr>
        <xdr:cNvPr id="624" name="フローチャート: 判断 623"/>
        <xdr:cNvSpPr/>
      </xdr:nvSpPr>
      <xdr:spPr>
        <a:xfrm>
          <a:off x="15430500" y="1311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10149</xdr:rowOff>
    </xdr:from>
    <xdr:ext cx="534377" cy="259045"/>
    <xdr:sp macro="" textlink="">
      <xdr:nvSpPr>
        <xdr:cNvPr id="625" name="テキスト ボックス 624"/>
        <xdr:cNvSpPr txBox="1"/>
      </xdr:nvSpPr>
      <xdr:spPr>
        <a:xfrm>
          <a:off x="15214111" y="1321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156223</xdr:rowOff>
    </xdr:from>
    <xdr:to>
      <xdr:col>76</xdr:col>
      <xdr:colOff>114300</xdr:colOff>
      <xdr:row>75</xdr:row>
      <xdr:rowOff>12932</xdr:rowOff>
    </xdr:to>
    <xdr:cxnSp macro="">
      <xdr:nvCxnSpPr>
        <xdr:cNvPr id="626" name="直線コネクタ 625"/>
        <xdr:cNvCxnSpPr/>
      </xdr:nvCxnSpPr>
      <xdr:spPr>
        <a:xfrm flipV="1">
          <a:off x="13703300" y="12843523"/>
          <a:ext cx="889000" cy="2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88081</xdr:rowOff>
    </xdr:from>
    <xdr:to>
      <xdr:col>76</xdr:col>
      <xdr:colOff>165100</xdr:colOff>
      <xdr:row>77</xdr:row>
      <xdr:rowOff>18231</xdr:rowOff>
    </xdr:to>
    <xdr:sp macro="" textlink="">
      <xdr:nvSpPr>
        <xdr:cNvPr id="627" name="フローチャート: 判断 626"/>
        <xdr:cNvSpPr/>
      </xdr:nvSpPr>
      <xdr:spPr>
        <a:xfrm>
          <a:off x="14541500" y="13118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9358</xdr:rowOff>
    </xdr:from>
    <xdr:ext cx="534377" cy="259045"/>
    <xdr:sp macro="" textlink="">
      <xdr:nvSpPr>
        <xdr:cNvPr id="628" name="テキスト ボックス 627"/>
        <xdr:cNvSpPr txBox="1"/>
      </xdr:nvSpPr>
      <xdr:spPr>
        <a:xfrm>
          <a:off x="14325111" y="1321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12932</xdr:rowOff>
    </xdr:from>
    <xdr:to>
      <xdr:col>71</xdr:col>
      <xdr:colOff>177800</xdr:colOff>
      <xdr:row>75</xdr:row>
      <xdr:rowOff>16389</xdr:rowOff>
    </xdr:to>
    <xdr:cxnSp macro="">
      <xdr:nvCxnSpPr>
        <xdr:cNvPr id="629" name="直線コネクタ 628"/>
        <xdr:cNvCxnSpPr/>
      </xdr:nvCxnSpPr>
      <xdr:spPr>
        <a:xfrm flipV="1">
          <a:off x="12814300" y="12871682"/>
          <a:ext cx="889000" cy="3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102904</xdr:rowOff>
    </xdr:from>
    <xdr:to>
      <xdr:col>72</xdr:col>
      <xdr:colOff>38100</xdr:colOff>
      <xdr:row>77</xdr:row>
      <xdr:rowOff>33054</xdr:rowOff>
    </xdr:to>
    <xdr:sp macro="" textlink="">
      <xdr:nvSpPr>
        <xdr:cNvPr id="630" name="フローチャート: 判断 629"/>
        <xdr:cNvSpPr/>
      </xdr:nvSpPr>
      <xdr:spPr>
        <a:xfrm>
          <a:off x="13652500" y="1313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24181</xdr:rowOff>
    </xdr:from>
    <xdr:ext cx="534377" cy="259045"/>
    <xdr:sp macro="" textlink="">
      <xdr:nvSpPr>
        <xdr:cNvPr id="631" name="テキスト ボックス 630"/>
        <xdr:cNvSpPr txBox="1"/>
      </xdr:nvSpPr>
      <xdr:spPr>
        <a:xfrm>
          <a:off x="13436111" y="1322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122816</xdr:rowOff>
    </xdr:from>
    <xdr:to>
      <xdr:col>67</xdr:col>
      <xdr:colOff>101600</xdr:colOff>
      <xdr:row>77</xdr:row>
      <xdr:rowOff>52966</xdr:rowOff>
    </xdr:to>
    <xdr:sp macro="" textlink="">
      <xdr:nvSpPr>
        <xdr:cNvPr id="632" name="フローチャート: 判断 631"/>
        <xdr:cNvSpPr/>
      </xdr:nvSpPr>
      <xdr:spPr>
        <a:xfrm>
          <a:off x="12763500" y="13153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44093</xdr:rowOff>
    </xdr:from>
    <xdr:ext cx="534377" cy="259045"/>
    <xdr:sp macro="" textlink="">
      <xdr:nvSpPr>
        <xdr:cNvPr id="633" name="テキスト ボックス 632"/>
        <xdr:cNvSpPr txBox="1"/>
      </xdr:nvSpPr>
      <xdr:spPr>
        <a:xfrm>
          <a:off x="12547111" y="1324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89979</xdr:rowOff>
    </xdr:from>
    <xdr:to>
      <xdr:col>85</xdr:col>
      <xdr:colOff>177800</xdr:colOff>
      <xdr:row>74</xdr:row>
      <xdr:rowOff>20129</xdr:rowOff>
    </xdr:to>
    <xdr:sp macro="" textlink="">
      <xdr:nvSpPr>
        <xdr:cNvPr id="639" name="楕円 638"/>
        <xdr:cNvSpPr/>
      </xdr:nvSpPr>
      <xdr:spPr>
        <a:xfrm>
          <a:off x="16268700" y="12605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112856</xdr:rowOff>
    </xdr:from>
    <xdr:ext cx="599010" cy="259045"/>
    <xdr:sp macro="" textlink="">
      <xdr:nvSpPr>
        <xdr:cNvPr id="640" name="公債費該当値テキスト"/>
        <xdr:cNvSpPr txBox="1"/>
      </xdr:nvSpPr>
      <xdr:spPr>
        <a:xfrm>
          <a:off x="16370300" y="12457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73799</xdr:rowOff>
    </xdr:from>
    <xdr:to>
      <xdr:col>81</xdr:col>
      <xdr:colOff>101600</xdr:colOff>
      <xdr:row>75</xdr:row>
      <xdr:rowOff>3949</xdr:rowOff>
    </xdr:to>
    <xdr:sp macro="" textlink="">
      <xdr:nvSpPr>
        <xdr:cNvPr id="641" name="楕円 640"/>
        <xdr:cNvSpPr/>
      </xdr:nvSpPr>
      <xdr:spPr>
        <a:xfrm>
          <a:off x="15430500" y="1276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73</xdr:row>
      <xdr:rowOff>20476</xdr:rowOff>
    </xdr:from>
    <xdr:ext cx="599010" cy="259045"/>
    <xdr:sp macro="" textlink="">
      <xdr:nvSpPr>
        <xdr:cNvPr id="642" name="テキスト ボックス 641"/>
        <xdr:cNvSpPr txBox="1"/>
      </xdr:nvSpPr>
      <xdr:spPr>
        <a:xfrm>
          <a:off x="15181795" y="12536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105423</xdr:rowOff>
    </xdr:from>
    <xdr:to>
      <xdr:col>76</xdr:col>
      <xdr:colOff>165100</xdr:colOff>
      <xdr:row>75</xdr:row>
      <xdr:rowOff>35573</xdr:rowOff>
    </xdr:to>
    <xdr:sp macro="" textlink="">
      <xdr:nvSpPr>
        <xdr:cNvPr id="643" name="楕円 642"/>
        <xdr:cNvSpPr/>
      </xdr:nvSpPr>
      <xdr:spPr>
        <a:xfrm>
          <a:off x="14541500" y="12792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73</xdr:row>
      <xdr:rowOff>52100</xdr:rowOff>
    </xdr:from>
    <xdr:ext cx="599010" cy="259045"/>
    <xdr:sp macro="" textlink="">
      <xdr:nvSpPr>
        <xdr:cNvPr id="644" name="テキスト ボックス 643"/>
        <xdr:cNvSpPr txBox="1"/>
      </xdr:nvSpPr>
      <xdr:spPr>
        <a:xfrm>
          <a:off x="14292795" y="12567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133582</xdr:rowOff>
    </xdr:from>
    <xdr:to>
      <xdr:col>72</xdr:col>
      <xdr:colOff>38100</xdr:colOff>
      <xdr:row>75</xdr:row>
      <xdr:rowOff>63732</xdr:rowOff>
    </xdr:to>
    <xdr:sp macro="" textlink="">
      <xdr:nvSpPr>
        <xdr:cNvPr id="645" name="楕円 644"/>
        <xdr:cNvSpPr/>
      </xdr:nvSpPr>
      <xdr:spPr>
        <a:xfrm>
          <a:off x="13652500" y="1282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73</xdr:row>
      <xdr:rowOff>80259</xdr:rowOff>
    </xdr:from>
    <xdr:ext cx="599010" cy="259045"/>
    <xdr:sp macro="" textlink="">
      <xdr:nvSpPr>
        <xdr:cNvPr id="646" name="テキスト ボックス 645"/>
        <xdr:cNvSpPr txBox="1"/>
      </xdr:nvSpPr>
      <xdr:spPr>
        <a:xfrm>
          <a:off x="13403795" y="12596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137039</xdr:rowOff>
    </xdr:from>
    <xdr:to>
      <xdr:col>67</xdr:col>
      <xdr:colOff>101600</xdr:colOff>
      <xdr:row>75</xdr:row>
      <xdr:rowOff>67189</xdr:rowOff>
    </xdr:to>
    <xdr:sp macro="" textlink="">
      <xdr:nvSpPr>
        <xdr:cNvPr id="647" name="楕円 646"/>
        <xdr:cNvSpPr/>
      </xdr:nvSpPr>
      <xdr:spPr>
        <a:xfrm>
          <a:off x="12763500" y="12824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83716</xdr:rowOff>
    </xdr:from>
    <xdr:ext cx="599010" cy="259045"/>
    <xdr:sp macro="" textlink="">
      <xdr:nvSpPr>
        <xdr:cNvPr id="648" name="テキスト ボックス 647"/>
        <xdr:cNvSpPr txBox="1"/>
      </xdr:nvSpPr>
      <xdr:spPr>
        <a:xfrm>
          <a:off x="12514795" y="12599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9" name="直線コネクタ 65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0" name="テキスト ボックス 65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1" name="直線コネクタ 66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2" name="テキスト ボックス 661"/>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3" name="直線コネクタ 66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4" name="テキスト ボックス 663"/>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5" name="直線コネクタ 66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6" name="テキスト ボックス 665"/>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7" name="直線コネクタ 66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8" name="テキスト ボックス 66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167411</xdr:rowOff>
    </xdr:from>
    <xdr:to>
      <xdr:col>85</xdr:col>
      <xdr:colOff>126364</xdr:colOff>
      <xdr:row>98</xdr:row>
      <xdr:rowOff>138125</xdr:rowOff>
    </xdr:to>
    <xdr:cxnSp macro="">
      <xdr:nvCxnSpPr>
        <xdr:cNvPr id="670" name="直線コネクタ 669"/>
        <xdr:cNvCxnSpPr/>
      </xdr:nvCxnSpPr>
      <xdr:spPr>
        <a:xfrm flipV="1">
          <a:off x="16317595" y="15769361"/>
          <a:ext cx="1269" cy="1170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141952</xdr:rowOff>
    </xdr:from>
    <xdr:ext cx="378565" cy="259045"/>
    <xdr:sp macro="" textlink="">
      <xdr:nvSpPr>
        <xdr:cNvPr id="671" name="積立金最小値テキスト"/>
        <xdr:cNvSpPr txBox="1"/>
      </xdr:nvSpPr>
      <xdr:spPr>
        <a:xfrm>
          <a:off x="16370300" y="169440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138125</xdr:rowOff>
    </xdr:from>
    <xdr:to>
      <xdr:col>86</xdr:col>
      <xdr:colOff>25400</xdr:colOff>
      <xdr:row>98</xdr:row>
      <xdr:rowOff>138125</xdr:rowOff>
    </xdr:to>
    <xdr:cxnSp macro="">
      <xdr:nvCxnSpPr>
        <xdr:cNvPr id="672" name="直線コネクタ 671"/>
        <xdr:cNvCxnSpPr/>
      </xdr:nvCxnSpPr>
      <xdr:spPr>
        <a:xfrm>
          <a:off x="16230600" y="16940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114088</xdr:rowOff>
    </xdr:from>
    <xdr:ext cx="599010" cy="259045"/>
    <xdr:sp macro="" textlink="">
      <xdr:nvSpPr>
        <xdr:cNvPr id="673" name="積立金最大値テキスト"/>
        <xdr:cNvSpPr txBox="1"/>
      </xdr:nvSpPr>
      <xdr:spPr>
        <a:xfrm>
          <a:off x="16370300" y="15544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167411</xdr:rowOff>
    </xdr:from>
    <xdr:to>
      <xdr:col>86</xdr:col>
      <xdr:colOff>25400</xdr:colOff>
      <xdr:row>91</xdr:row>
      <xdr:rowOff>167411</xdr:rowOff>
    </xdr:to>
    <xdr:cxnSp macro="">
      <xdr:nvCxnSpPr>
        <xdr:cNvPr id="674" name="直線コネクタ 673"/>
        <xdr:cNvCxnSpPr/>
      </xdr:nvCxnSpPr>
      <xdr:spPr>
        <a:xfrm>
          <a:off x="16230600" y="1576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41397</xdr:rowOff>
    </xdr:from>
    <xdr:to>
      <xdr:col>85</xdr:col>
      <xdr:colOff>127000</xdr:colOff>
      <xdr:row>98</xdr:row>
      <xdr:rowOff>82573</xdr:rowOff>
    </xdr:to>
    <xdr:cxnSp macro="">
      <xdr:nvCxnSpPr>
        <xdr:cNvPr id="675" name="直線コネクタ 674"/>
        <xdr:cNvCxnSpPr/>
      </xdr:nvCxnSpPr>
      <xdr:spPr>
        <a:xfrm>
          <a:off x="15481300" y="16843497"/>
          <a:ext cx="838200" cy="4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170873</xdr:rowOff>
    </xdr:from>
    <xdr:ext cx="534377" cy="259045"/>
    <xdr:sp macro="" textlink="">
      <xdr:nvSpPr>
        <xdr:cNvPr id="676" name="積立金平均値テキスト"/>
        <xdr:cNvSpPr txBox="1"/>
      </xdr:nvSpPr>
      <xdr:spPr>
        <a:xfrm>
          <a:off x="16370300" y="166300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147996</xdr:rowOff>
    </xdr:from>
    <xdr:to>
      <xdr:col>85</xdr:col>
      <xdr:colOff>177800</xdr:colOff>
      <xdr:row>98</xdr:row>
      <xdr:rowOff>78146</xdr:rowOff>
    </xdr:to>
    <xdr:sp macro="" textlink="">
      <xdr:nvSpPr>
        <xdr:cNvPr id="677" name="フローチャート: 判断 676"/>
        <xdr:cNvSpPr/>
      </xdr:nvSpPr>
      <xdr:spPr>
        <a:xfrm>
          <a:off x="16268700" y="16778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41397</xdr:rowOff>
    </xdr:from>
    <xdr:to>
      <xdr:col>81</xdr:col>
      <xdr:colOff>50800</xdr:colOff>
      <xdr:row>98</xdr:row>
      <xdr:rowOff>48247</xdr:rowOff>
    </xdr:to>
    <xdr:cxnSp macro="">
      <xdr:nvCxnSpPr>
        <xdr:cNvPr id="678" name="直線コネクタ 677"/>
        <xdr:cNvCxnSpPr/>
      </xdr:nvCxnSpPr>
      <xdr:spPr>
        <a:xfrm flipV="1">
          <a:off x="14592300" y="16843497"/>
          <a:ext cx="889000" cy="6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148439</xdr:rowOff>
    </xdr:from>
    <xdr:to>
      <xdr:col>81</xdr:col>
      <xdr:colOff>101600</xdr:colOff>
      <xdr:row>98</xdr:row>
      <xdr:rowOff>78589</xdr:rowOff>
    </xdr:to>
    <xdr:sp macro="" textlink="">
      <xdr:nvSpPr>
        <xdr:cNvPr id="679" name="フローチャート: 判断 678"/>
        <xdr:cNvSpPr/>
      </xdr:nvSpPr>
      <xdr:spPr>
        <a:xfrm>
          <a:off x="15430500" y="1677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95116</xdr:rowOff>
    </xdr:from>
    <xdr:ext cx="534377" cy="259045"/>
    <xdr:sp macro="" textlink="">
      <xdr:nvSpPr>
        <xdr:cNvPr id="680" name="テキスト ボックス 679"/>
        <xdr:cNvSpPr txBox="1"/>
      </xdr:nvSpPr>
      <xdr:spPr>
        <a:xfrm>
          <a:off x="15214111" y="16554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16923</xdr:rowOff>
    </xdr:from>
    <xdr:to>
      <xdr:col>76</xdr:col>
      <xdr:colOff>114300</xdr:colOff>
      <xdr:row>98</xdr:row>
      <xdr:rowOff>48247</xdr:rowOff>
    </xdr:to>
    <xdr:cxnSp macro="">
      <xdr:nvCxnSpPr>
        <xdr:cNvPr id="681" name="直線コネクタ 680"/>
        <xdr:cNvCxnSpPr/>
      </xdr:nvCxnSpPr>
      <xdr:spPr>
        <a:xfrm>
          <a:off x="13703300" y="16819023"/>
          <a:ext cx="889000" cy="31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135896</xdr:rowOff>
    </xdr:from>
    <xdr:to>
      <xdr:col>76</xdr:col>
      <xdr:colOff>165100</xdr:colOff>
      <xdr:row>98</xdr:row>
      <xdr:rowOff>66046</xdr:rowOff>
    </xdr:to>
    <xdr:sp macro="" textlink="">
      <xdr:nvSpPr>
        <xdr:cNvPr id="682" name="フローチャート: 判断 681"/>
        <xdr:cNvSpPr/>
      </xdr:nvSpPr>
      <xdr:spPr>
        <a:xfrm>
          <a:off x="14541500" y="1676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82573</xdr:rowOff>
    </xdr:from>
    <xdr:ext cx="534377" cy="259045"/>
    <xdr:sp macro="" textlink="">
      <xdr:nvSpPr>
        <xdr:cNvPr id="683" name="テキスト ボックス 682"/>
        <xdr:cNvSpPr txBox="1"/>
      </xdr:nvSpPr>
      <xdr:spPr>
        <a:xfrm>
          <a:off x="14325111" y="1654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16923</xdr:rowOff>
    </xdr:from>
    <xdr:to>
      <xdr:col>71</xdr:col>
      <xdr:colOff>177800</xdr:colOff>
      <xdr:row>98</xdr:row>
      <xdr:rowOff>27437</xdr:rowOff>
    </xdr:to>
    <xdr:cxnSp macro="">
      <xdr:nvCxnSpPr>
        <xdr:cNvPr id="684" name="直線コネクタ 683"/>
        <xdr:cNvCxnSpPr/>
      </xdr:nvCxnSpPr>
      <xdr:spPr>
        <a:xfrm flipV="1">
          <a:off x="12814300" y="16819023"/>
          <a:ext cx="889000" cy="10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147070</xdr:rowOff>
    </xdr:from>
    <xdr:to>
      <xdr:col>72</xdr:col>
      <xdr:colOff>38100</xdr:colOff>
      <xdr:row>98</xdr:row>
      <xdr:rowOff>77220</xdr:rowOff>
    </xdr:to>
    <xdr:sp macro="" textlink="">
      <xdr:nvSpPr>
        <xdr:cNvPr id="685" name="フローチャート: 判断 684"/>
        <xdr:cNvSpPr/>
      </xdr:nvSpPr>
      <xdr:spPr>
        <a:xfrm>
          <a:off x="13652500" y="1677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68347</xdr:rowOff>
    </xdr:from>
    <xdr:ext cx="534377" cy="259045"/>
    <xdr:sp macro="" textlink="">
      <xdr:nvSpPr>
        <xdr:cNvPr id="686" name="テキスト ボックス 685"/>
        <xdr:cNvSpPr txBox="1"/>
      </xdr:nvSpPr>
      <xdr:spPr>
        <a:xfrm>
          <a:off x="13436111" y="1687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154967</xdr:rowOff>
    </xdr:from>
    <xdr:to>
      <xdr:col>67</xdr:col>
      <xdr:colOff>101600</xdr:colOff>
      <xdr:row>98</xdr:row>
      <xdr:rowOff>85117</xdr:rowOff>
    </xdr:to>
    <xdr:sp macro="" textlink="">
      <xdr:nvSpPr>
        <xdr:cNvPr id="687" name="フローチャート: 判断 686"/>
        <xdr:cNvSpPr/>
      </xdr:nvSpPr>
      <xdr:spPr>
        <a:xfrm>
          <a:off x="12763500" y="16785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76244</xdr:rowOff>
    </xdr:from>
    <xdr:ext cx="534377" cy="259045"/>
    <xdr:sp macro="" textlink="">
      <xdr:nvSpPr>
        <xdr:cNvPr id="688" name="テキスト ボックス 687"/>
        <xdr:cNvSpPr txBox="1"/>
      </xdr:nvSpPr>
      <xdr:spPr>
        <a:xfrm>
          <a:off x="12547111" y="16878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9" name="テキスト ボックス 68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0" name="テキスト ボックス 68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1" name="テキスト ボックス 69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2" name="テキスト ボックス 69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3" name="テキスト ボックス 69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31773</xdr:rowOff>
    </xdr:from>
    <xdr:to>
      <xdr:col>85</xdr:col>
      <xdr:colOff>177800</xdr:colOff>
      <xdr:row>98</xdr:row>
      <xdr:rowOff>133373</xdr:rowOff>
    </xdr:to>
    <xdr:sp macro="" textlink="">
      <xdr:nvSpPr>
        <xdr:cNvPr id="694" name="楕円 693"/>
        <xdr:cNvSpPr/>
      </xdr:nvSpPr>
      <xdr:spPr>
        <a:xfrm>
          <a:off x="16268700" y="16833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126423</xdr:rowOff>
    </xdr:from>
    <xdr:ext cx="534377" cy="259045"/>
    <xdr:sp macro="" textlink="">
      <xdr:nvSpPr>
        <xdr:cNvPr id="695" name="積立金該当値テキスト"/>
        <xdr:cNvSpPr txBox="1"/>
      </xdr:nvSpPr>
      <xdr:spPr>
        <a:xfrm>
          <a:off x="16370300" y="16757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162047</xdr:rowOff>
    </xdr:from>
    <xdr:to>
      <xdr:col>81</xdr:col>
      <xdr:colOff>101600</xdr:colOff>
      <xdr:row>98</xdr:row>
      <xdr:rowOff>92197</xdr:rowOff>
    </xdr:to>
    <xdr:sp macro="" textlink="">
      <xdr:nvSpPr>
        <xdr:cNvPr id="696" name="楕円 695"/>
        <xdr:cNvSpPr/>
      </xdr:nvSpPr>
      <xdr:spPr>
        <a:xfrm>
          <a:off x="15430500" y="16792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83324</xdr:rowOff>
    </xdr:from>
    <xdr:ext cx="534377" cy="259045"/>
    <xdr:sp macro="" textlink="">
      <xdr:nvSpPr>
        <xdr:cNvPr id="697" name="テキスト ボックス 696"/>
        <xdr:cNvSpPr txBox="1"/>
      </xdr:nvSpPr>
      <xdr:spPr>
        <a:xfrm>
          <a:off x="15214111" y="16885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168897</xdr:rowOff>
    </xdr:from>
    <xdr:to>
      <xdr:col>76</xdr:col>
      <xdr:colOff>165100</xdr:colOff>
      <xdr:row>98</xdr:row>
      <xdr:rowOff>99047</xdr:rowOff>
    </xdr:to>
    <xdr:sp macro="" textlink="">
      <xdr:nvSpPr>
        <xdr:cNvPr id="698" name="楕円 697"/>
        <xdr:cNvSpPr/>
      </xdr:nvSpPr>
      <xdr:spPr>
        <a:xfrm>
          <a:off x="14541500" y="16799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90174</xdr:rowOff>
    </xdr:from>
    <xdr:ext cx="534377" cy="259045"/>
    <xdr:sp macro="" textlink="">
      <xdr:nvSpPr>
        <xdr:cNvPr id="699" name="テキスト ボックス 698"/>
        <xdr:cNvSpPr txBox="1"/>
      </xdr:nvSpPr>
      <xdr:spPr>
        <a:xfrm>
          <a:off x="14325111" y="16892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137573</xdr:rowOff>
    </xdr:from>
    <xdr:to>
      <xdr:col>72</xdr:col>
      <xdr:colOff>38100</xdr:colOff>
      <xdr:row>98</xdr:row>
      <xdr:rowOff>67723</xdr:rowOff>
    </xdr:to>
    <xdr:sp macro="" textlink="">
      <xdr:nvSpPr>
        <xdr:cNvPr id="700" name="楕円 699"/>
        <xdr:cNvSpPr/>
      </xdr:nvSpPr>
      <xdr:spPr>
        <a:xfrm>
          <a:off x="13652500" y="16768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84250</xdr:rowOff>
    </xdr:from>
    <xdr:ext cx="534377" cy="259045"/>
    <xdr:sp macro="" textlink="">
      <xdr:nvSpPr>
        <xdr:cNvPr id="701" name="テキスト ボックス 700"/>
        <xdr:cNvSpPr txBox="1"/>
      </xdr:nvSpPr>
      <xdr:spPr>
        <a:xfrm>
          <a:off x="13436111" y="16543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148087</xdr:rowOff>
    </xdr:from>
    <xdr:to>
      <xdr:col>67</xdr:col>
      <xdr:colOff>101600</xdr:colOff>
      <xdr:row>98</xdr:row>
      <xdr:rowOff>78237</xdr:rowOff>
    </xdr:to>
    <xdr:sp macro="" textlink="">
      <xdr:nvSpPr>
        <xdr:cNvPr id="702" name="楕円 701"/>
        <xdr:cNvSpPr/>
      </xdr:nvSpPr>
      <xdr:spPr>
        <a:xfrm>
          <a:off x="12763500" y="1677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94764</xdr:rowOff>
    </xdr:from>
    <xdr:ext cx="534377" cy="259045"/>
    <xdr:sp macro="" textlink="">
      <xdr:nvSpPr>
        <xdr:cNvPr id="703" name="テキスト ボックス 702"/>
        <xdr:cNvSpPr txBox="1"/>
      </xdr:nvSpPr>
      <xdr:spPr>
        <a:xfrm>
          <a:off x="12547111" y="16553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4" name="正方形/長方形 70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5" name="正方形/長方形 70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6" name="正方形/長方形 70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7" name="正方形/長方形 70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8" name="正方形/長方形 70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9" name="正方形/長方形 70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0" name="正方形/長方形 70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1" name="正方形/長方形 71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2" name="テキスト ボックス 71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3" name="直線コネクタ 71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4" name="直線コネクタ 71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5" name="テキスト ボックス 71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6" name="直線コネクタ 71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7" name="テキスト ボックス 716"/>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8" name="直線コネクタ 71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9" name="テキスト ボックス 718"/>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0" name="直線コネクタ 71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1" name="テキスト ボックス 720"/>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3" name="テキスト ボックス 72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29972</xdr:rowOff>
    </xdr:from>
    <xdr:to>
      <xdr:col>116</xdr:col>
      <xdr:colOff>62864</xdr:colOff>
      <xdr:row>38</xdr:row>
      <xdr:rowOff>139700</xdr:rowOff>
    </xdr:to>
    <xdr:cxnSp macro="">
      <xdr:nvCxnSpPr>
        <xdr:cNvPr id="725" name="直線コネクタ 724"/>
        <xdr:cNvCxnSpPr/>
      </xdr:nvCxnSpPr>
      <xdr:spPr>
        <a:xfrm flipV="1">
          <a:off x="22159595" y="5516372"/>
          <a:ext cx="1269" cy="1138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6"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7" name="直線コネクタ 72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148099</xdr:rowOff>
    </xdr:from>
    <xdr:ext cx="534377" cy="259045"/>
    <xdr:sp macro="" textlink="">
      <xdr:nvSpPr>
        <xdr:cNvPr id="728" name="投資及び出資金最大値テキスト"/>
        <xdr:cNvSpPr txBox="1"/>
      </xdr:nvSpPr>
      <xdr:spPr>
        <a:xfrm>
          <a:off x="22212300" y="5291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29972</xdr:rowOff>
    </xdr:from>
    <xdr:to>
      <xdr:col>116</xdr:col>
      <xdr:colOff>152400</xdr:colOff>
      <xdr:row>32</xdr:row>
      <xdr:rowOff>29972</xdr:rowOff>
    </xdr:to>
    <xdr:cxnSp macro="">
      <xdr:nvCxnSpPr>
        <xdr:cNvPr id="729" name="直線コネクタ 728"/>
        <xdr:cNvCxnSpPr/>
      </xdr:nvCxnSpPr>
      <xdr:spPr>
        <a:xfrm>
          <a:off x="22072600" y="5516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0" name="直線コネクタ 729"/>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45163</xdr:rowOff>
    </xdr:from>
    <xdr:ext cx="469744" cy="259045"/>
    <xdr:sp macro="" textlink="">
      <xdr:nvSpPr>
        <xdr:cNvPr id="731" name="投資及び出資金平均値テキスト"/>
        <xdr:cNvSpPr txBox="1"/>
      </xdr:nvSpPr>
      <xdr:spPr>
        <a:xfrm>
          <a:off x="22212300" y="63888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22286</xdr:rowOff>
    </xdr:from>
    <xdr:to>
      <xdr:col>116</xdr:col>
      <xdr:colOff>114300</xdr:colOff>
      <xdr:row>38</xdr:row>
      <xdr:rowOff>123886</xdr:rowOff>
    </xdr:to>
    <xdr:sp macro="" textlink="">
      <xdr:nvSpPr>
        <xdr:cNvPr id="732" name="フローチャート: 判断 731"/>
        <xdr:cNvSpPr/>
      </xdr:nvSpPr>
      <xdr:spPr>
        <a:xfrm>
          <a:off x="22110700" y="653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3" name="直線コネクタ 732"/>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4090</xdr:rowOff>
    </xdr:from>
    <xdr:to>
      <xdr:col>112</xdr:col>
      <xdr:colOff>38100</xdr:colOff>
      <xdr:row>38</xdr:row>
      <xdr:rowOff>105690</xdr:rowOff>
    </xdr:to>
    <xdr:sp macro="" textlink="">
      <xdr:nvSpPr>
        <xdr:cNvPr id="734" name="フローチャート: 判断 733"/>
        <xdr:cNvSpPr/>
      </xdr:nvSpPr>
      <xdr:spPr>
        <a:xfrm>
          <a:off x="21272500" y="651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122216</xdr:rowOff>
    </xdr:from>
    <xdr:ext cx="469744" cy="259045"/>
    <xdr:sp macro="" textlink="">
      <xdr:nvSpPr>
        <xdr:cNvPr id="735" name="テキスト ボックス 734"/>
        <xdr:cNvSpPr txBox="1"/>
      </xdr:nvSpPr>
      <xdr:spPr>
        <a:xfrm>
          <a:off x="21088428" y="6294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6" name="直線コネクタ 735"/>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11405</xdr:rowOff>
    </xdr:from>
    <xdr:to>
      <xdr:col>107</xdr:col>
      <xdr:colOff>101600</xdr:colOff>
      <xdr:row>38</xdr:row>
      <xdr:rowOff>113005</xdr:rowOff>
    </xdr:to>
    <xdr:sp macro="" textlink="">
      <xdr:nvSpPr>
        <xdr:cNvPr id="737" name="フローチャート: 判断 736"/>
        <xdr:cNvSpPr/>
      </xdr:nvSpPr>
      <xdr:spPr>
        <a:xfrm>
          <a:off x="20383500" y="652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129532</xdr:rowOff>
    </xdr:from>
    <xdr:ext cx="469744" cy="259045"/>
    <xdr:sp macro="" textlink="">
      <xdr:nvSpPr>
        <xdr:cNvPr id="738" name="テキスト ボックス 737"/>
        <xdr:cNvSpPr txBox="1"/>
      </xdr:nvSpPr>
      <xdr:spPr>
        <a:xfrm>
          <a:off x="20199428" y="630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166903</xdr:rowOff>
    </xdr:from>
    <xdr:to>
      <xdr:col>102</xdr:col>
      <xdr:colOff>114300</xdr:colOff>
      <xdr:row>38</xdr:row>
      <xdr:rowOff>139700</xdr:rowOff>
    </xdr:to>
    <xdr:cxnSp macro="">
      <xdr:nvCxnSpPr>
        <xdr:cNvPr id="739" name="直線コネクタ 738"/>
        <xdr:cNvCxnSpPr/>
      </xdr:nvCxnSpPr>
      <xdr:spPr>
        <a:xfrm>
          <a:off x="18656300" y="6339103"/>
          <a:ext cx="889000" cy="315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42174</xdr:rowOff>
    </xdr:from>
    <xdr:to>
      <xdr:col>102</xdr:col>
      <xdr:colOff>165100</xdr:colOff>
      <xdr:row>38</xdr:row>
      <xdr:rowOff>143774</xdr:rowOff>
    </xdr:to>
    <xdr:sp macro="" textlink="">
      <xdr:nvSpPr>
        <xdr:cNvPr id="740" name="フローチャート: 判断 739"/>
        <xdr:cNvSpPr/>
      </xdr:nvSpPr>
      <xdr:spPr>
        <a:xfrm>
          <a:off x="19494500" y="655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160301</xdr:rowOff>
    </xdr:from>
    <xdr:ext cx="469744" cy="259045"/>
    <xdr:sp macro="" textlink="">
      <xdr:nvSpPr>
        <xdr:cNvPr id="741" name="テキスト ボックス 740"/>
        <xdr:cNvSpPr txBox="1"/>
      </xdr:nvSpPr>
      <xdr:spPr>
        <a:xfrm>
          <a:off x="19310428" y="633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47661</xdr:rowOff>
    </xdr:from>
    <xdr:to>
      <xdr:col>98</xdr:col>
      <xdr:colOff>38100</xdr:colOff>
      <xdr:row>38</xdr:row>
      <xdr:rowOff>149261</xdr:rowOff>
    </xdr:to>
    <xdr:sp macro="" textlink="">
      <xdr:nvSpPr>
        <xdr:cNvPr id="742" name="フローチャート: 判断 741"/>
        <xdr:cNvSpPr/>
      </xdr:nvSpPr>
      <xdr:spPr>
        <a:xfrm>
          <a:off x="18605500" y="6562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140388</xdr:rowOff>
    </xdr:from>
    <xdr:ext cx="378565" cy="259045"/>
    <xdr:sp macro="" textlink="">
      <xdr:nvSpPr>
        <xdr:cNvPr id="743" name="テキスト ボックス 742"/>
        <xdr:cNvSpPr txBox="1"/>
      </xdr:nvSpPr>
      <xdr:spPr>
        <a:xfrm>
          <a:off x="18467017" y="66554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9" name="楕円 748"/>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50"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1" name="楕円 750"/>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2" name="テキスト ボックス 751"/>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3" name="楕円 752"/>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4" name="テキスト ボックス 753"/>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5" name="楕円 75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6" name="テキスト ボックス 755"/>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116103</xdr:rowOff>
    </xdr:from>
    <xdr:to>
      <xdr:col>98</xdr:col>
      <xdr:colOff>38100</xdr:colOff>
      <xdr:row>37</xdr:row>
      <xdr:rowOff>46253</xdr:rowOff>
    </xdr:to>
    <xdr:sp macro="" textlink="">
      <xdr:nvSpPr>
        <xdr:cNvPr id="757" name="楕円 756"/>
        <xdr:cNvSpPr/>
      </xdr:nvSpPr>
      <xdr:spPr>
        <a:xfrm>
          <a:off x="18605500" y="628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62780</xdr:rowOff>
    </xdr:from>
    <xdr:ext cx="469744" cy="259045"/>
    <xdr:sp macro="" textlink="">
      <xdr:nvSpPr>
        <xdr:cNvPr id="758" name="テキスト ボックス 757"/>
        <xdr:cNvSpPr txBox="1"/>
      </xdr:nvSpPr>
      <xdr:spPr>
        <a:xfrm>
          <a:off x="18421428" y="6063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2" name="テキスト ボックス 771"/>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4" name="テキスト ボックス 773"/>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6" name="テキスト ボックス 775"/>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78" name="テキスト ボックス 777"/>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0" name="テキスト ボックス 779"/>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2" name="テキスト ボックス 781"/>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116611</xdr:rowOff>
    </xdr:from>
    <xdr:to>
      <xdr:col>116</xdr:col>
      <xdr:colOff>62864</xdr:colOff>
      <xdr:row>59</xdr:row>
      <xdr:rowOff>98878</xdr:rowOff>
    </xdr:to>
    <xdr:cxnSp macro="">
      <xdr:nvCxnSpPr>
        <xdr:cNvPr id="784" name="直線コネクタ 783"/>
        <xdr:cNvCxnSpPr/>
      </xdr:nvCxnSpPr>
      <xdr:spPr>
        <a:xfrm flipV="1">
          <a:off x="22159595" y="8689111"/>
          <a:ext cx="1269" cy="1525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85"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6" name="直線コネクタ 785"/>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63288</xdr:rowOff>
    </xdr:from>
    <xdr:ext cx="534377" cy="259045"/>
    <xdr:sp macro="" textlink="">
      <xdr:nvSpPr>
        <xdr:cNvPr id="787" name="貸付金最大値テキスト"/>
        <xdr:cNvSpPr txBox="1"/>
      </xdr:nvSpPr>
      <xdr:spPr>
        <a:xfrm>
          <a:off x="22212300" y="8464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116611</xdr:rowOff>
    </xdr:from>
    <xdr:to>
      <xdr:col>116</xdr:col>
      <xdr:colOff>152400</xdr:colOff>
      <xdr:row>50</xdr:row>
      <xdr:rowOff>116611</xdr:rowOff>
    </xdr:to>
    <xdr:cxnSp macro="">
      <xdr:nvCxnSpPr>
        <xdr:cNvPr id="788" name="直線コネクタ 787"/>
        <xdr:cNvCxnSpPr/>
      </xdr:nvCxnSpPr>
      <xdr:spPr>
        <a:xfrm>
          <a:off x="22072600" y="8689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135552</xdr:rowOff>
    </xdr:from>
    <xdr:to>
      <xdr:col>116</xdr:col>
      <xdr:colOff>63500</xdr:colOff>
      <xdr:row>58</xdr:row>
      <xdr:rowOff>158217</xdr:rowOff>
    </xdr:to>
    <xdr:cxnSp macro="">
      <xdr:nvCxnSpPr>
        <xdr:cNvPr id="789" name="直線コネクタ 788"/>
        <xdr:cNvCxnSpPr/>
      </xdr:nvCxnSpPr>
      <xdr:spPr>
        <a:xfrm>
          <a:off x="21323300" y="10079652"/>
          <a:ext cx="838200" cy="22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90416</xdr:rowOff>
    </xdr:from>
    <xdr:ext cx="469744" cy="259045"/>
    <xdr:sp macro="" textlink="">
      <xdr:nvSpPr>
        <xdr:cNvPr id="790" name="貸付金平均値テキスト"/>
        <xdr:cNvSpPr txBox="1"/>
      </xdr:nvSpPr>
      <xdr:spPr>
        <a:xfrm>
          <a:off x="22212300" y="10034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111989</xdr:rowOff>
    </xdr:from>
    <xdr:to>
      <xdr:col>116</xdr:col>
      <xdr:colOff>114300</xdr:colOff>
      <xdr:row>59</xdr:row>
      <xdr:rowOff>42139</xdr:rowOff>
    </xdr:to>
    <xdr:sp macro="" textlink="">
      <xdr:nvSpPr>
        <xdr:cNvPr id="791" name="フローチャート: 判断 790"/>
        <xdr:cNvSpPr/>
      </xdr:nvSpPr>
      <xdr:spPr>
        <a:xfrm>
          <a:off x="22110700" y="1005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113836</xdr:rowOff>
    </xdr:from>
    <xdr:to>
      <xdr:col>111</xdr:col>
      <xdr:colOff>177800</xdr:colOff>
      <xdr:row>58</xdr:row>
      <xdr:rowOff>135552</xdr:rowOff>
    </xdr:to>
    <xdr:cxnSp macro="">
      <xdr:nvCxnSpPr>
        <xdr:cNvPr id="792" name="直線コネクタ 791"/>
        <xdr:cNvCxnSpPr/>
      </xdr:nvCxnSpPr>
      <xdr:spPr>
        <a:xfrm>
          <a:off x="20434300" y="10057936"/>
          <a:ext cx="889000" cy="2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144645</xdr:rowOff>
    </xdr:from>
    <xdr:to>
      <xdr:col>112</xdr:col>
      <xdr:colOff>38100</xdr:colOff>
      <xdr:row>59</xdr:row>
      <xdr:rowOff>74795</xdr:rowOff>
    </xdr:to>
    <xdr:sp macro="" textlink="">
      <xdr:nvSpPr>
        <xdr:cNvPr id="793" name="フローチャート: 判断 792"/>
        <xdr:cNvSpPr/>
      </xdr:nvSpPr>
      <xdr:spPr>
        <a:xfrm>
          <a:off x="21272500" y="10088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65922</xdr:rowOff>
    </xdr:from>
    <xdr:ext cx="469744" cy="259045"/>
    <xdr:sp macro="" textlink="">
      <xdr:nvSpPr>
        <xdr:cNvPr id="794" name="テキスト ボックス 793"/>
        <xdr:cNvSpPr txBox="1"/>
      </xdr:nvSpPr>
      <xdr:spPr>
        <a:xfrm>
          <a:off x="21088428" y="10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113836</xdr:rowOff>
    </xdr:from>
    <xdr:to>
      <xdr:col>107</xdr:col>
      <xdr:colOff>50800</xdr:colOff>
      <xdr:row>58</xdr:row>
      <xdr:rowOff>154918</xdr:rowOff>
    </xdr:to>
    <xdr:cxnSp macro="">
      <xdr:nvCxnSpPr>
        <xdr:cNvPr id="795" name="直線コネクタ 794"/>
        <xdr:cNvCxnSpPr/>
      </xdr:nvCxnSpPr>
      <xdr:spPr>
        <a:xfrm flipV="1">
          <a:off x="19545300" y="10057936"/>
          <a:ext cx="889000" cy="41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143993</xdr:rowOff>
    </xdr:from>
    <xdr:to>
      <xdr:col>107</xdr:col>
      <xdr:colOff>101600</xdr:colOff>
      <xdr:row>59</xdr:row>
      <xdr:rowOff>74143</xdr:rowOff>
    </xdr:to>
    <xdr:sp macro="" textlink="">
      <xdr:nvSpPr>
        <xdr:cNvPr id="796" name="フローチャート: 判断 795"/>
        <xdr:cNvSpPr/>
      </xdr:nvSpPr>
      <xdr:spPr>
        <a:xfrm>
          <a:off x="20383500" y="1008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65270</xdr:rowOff>
    </xdr:from>
    <xdr:ext cx="469744" cy="259045"/>
    <xdr:sp macro="" textlink="">
      <xdr:nvSpPr>
        <xdr:cNvPr id="797" name="テキスト ボックス 796"/>
        <xdr:cNvSpPr txBox="1"/>
      </xdr:nvSpPr>
      <xdr:spPr>
        <a:xfrm>
          <a:off x="20199428" y="10180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120465</xdr:rowOff>
    </xdr:from>
    <xdr:to>
      <xdr:col>102</xdr:col>
      <xdr:colOff>114300</xdr:colOff>
      <xdr:row>58</xdr:row>
      <xdr:rowOff>154918</xdr:rowOff>
    </xdr:to>
    <xdr:cxnSp macro="">
      <xdr:nvCxnSpPr>
        <xdr:cNvPr id="798" name="直線コネクタ 797"/>
        <xdr:cNvCxnSpPr/>
      </xdr:nvCxnSpPr>
      <xdr:spPr>
        <a:xfrm>
          <a:off x="18656300" y="10064565"/>
          <a:ext cx="889000" cy="34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135338</xdr:rowOff>
    </xdr:from>
    <xdr:to>
      <xdr:col>102</xdr:col>
      <xdr:colOff>165100</xdr:colOff>
      <xdr:row>59</xdr:row>
      <xdr:rowOff>65488</xdr:rowOff>
    </xdr:to>
    <xdr:sp macro="" textlink="">
      <xdr:nvSpPr>
        <xdr:cNvPr id="799" name="フローチャート: 判断 798"/>
        <xdr:cNvSpPr/>
      </xdr:nvSpPr>
      <xdr:spPr>
        <a:xfrm>
          <a:off x="19494500" y="1007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56615</xdr:rowOff>
    </xdr:from>
    <xdr:ext cx="469744" cy="259045"/>
    <xdr:sp macro="" textlink="">
      <xdr:nvSpPr>
        <xdr:cNvPr id="800" name="テキスト ボックス 799"/>
        <xdr:cNvSpPr txBox="1"/>
      </xdr:nvSpPr>
      <xdr:spPr>
        <a:xfrm>
          <a:off x="19310428" y="10172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145234</xdr:rowOff>
    </xdr:from>
    <xdr:to>
      <xdr:col>98</xdr:col>
      <xdr:colOff>38100</xdr:colOff>
      <xdr:row>59</xdr:row>
      <xdr:rowOff>75384</xdr:rowOff>
    </xdr:to>
    <xdr:sp macro="" textlink="">
      <xdr:nvSpPr>
        <xdr:cNvPr id="801" name="フローチャート: 判断 800"/>
        <xdr:cNvSpPr/>
      </xdr:nvSpPr>
      <xdr:spPr>
        <a:xfrm>
          <a:off x="18605500" y="10089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66511</xdr:rowOff>
    </xdr:from>
    <xdr:ext cx="469744" cy="259045"/>
    <xdr:sp macro="" textlink="">
      <xdr:nvSpPr>
        <xdr:cNvPr id="802" name="テキスト ボックス 801"/>
        <xdr:cNvSpPr txBox="1"/>
      </xdr:nvSpPr>
      <xdr:spPr>
        <a:xfrm>
          <a:off x="18421428" y="10182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107417</xdr:rowOff>
    </xdr:from>
    <xdr:to>
      <xdr:col>116</xdr:col>
      <xdr:colOff>114300</xdr:colOff>
      <xdr:row>59</xdr:row>
      <xdr:rowOff>37567</xdr:rowOff>
    </xdr:to>
    <xdr:sp macro="" textlink="">
      <xdr:nvSpPr>
        <xdr:cNvPr id="808" name="楕円 807"/>
        <xdr:cNvSpPr/>
      </xdr:nvSpPr>
      <xdr:spPr>
        <a:xfrm>
          <a:off x="22110700" y="10051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66794</xdr:rowOff>
    </xdr:from>
    <xdr:ext cx="469744" cy="259045"/>
    <xdr:sp macro="" textlink="">
      <xdr:nvSpPr>
        <xdr:cNvPr id="809" name="貸付金該当値テキスト"/>
        <xdr:cNvSpPr txBox="1"/>
      </xdr:nvSpPr>
      <xdr:spPr>
        <a:xfrm>
          <a:off x="22212300" y="983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84752</xdr:rowOff>
    </xdr:from>
    <xdr:to>
      <xdr:col>112</xdr:col>
      <xdr:colOff>38100</xdr:colOff>
      <xdr:row>59</xdr:row>
      <xdr:rowOff>14902</xdr:rowOff>
    </xdr:to>
    <xdr:sp macro="" textlink="">
      <xdr:nvSpPr>
        <xdr:cNvPr id="810" name="楕円 809"/>
        <xdr:cNvSpPr/>
      </xdr:nvSpPr>
      <xdr:spPr>
        <a:xfrm>
          <a:off x="21272500" y="10028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31429</xdr:rowOff>
    </xdr:from>
    <xdr:ext cx="469744" cy="259045"/>
    <xdr:sp macro="" textlink="">
      <xdr:nvSpPr>
        <xdr:cNvPr id="811" name="テキスト ボックス 810"/>
        <xdr:cNvSpPr txBox="1"/>
      </xdr:nvSpPr>
      <xdr:spPr>
        <a:xfrm>
          <a:off x="21088428" y="9804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63036</xdr:rowOff>
    </xdr:from>
    <xdr:to>
      <xdr:col>107</xdr:col>
      <xdr:colOff>101600</xdr:colOff>
      <xdr:row>58</xdr:row>
      <xdr:rowOff>164636</xdr:rowOff>
    </xdr:to>
    <xdr:sp macro="" textlink="">
      <xdr:nvSpPr>
        <xdr:cNvPr id="812" name="楕円 811"/>
        <xdr:cNvSpPr/>
      </xdr:nvSpPr>
      <xdr:spPr>
        <a:xfrm>
          <a:off x="20383500" y="10007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9713</xdr:rowOff>
    </xdr:from>
    <xdr:ext cx="469744" cy="259045"/>
    <xdr:sp macro="" textlink="">
      <xdr:nvSpPr>
        <xdr:cNvPr id="813" name="テキスト ボックス 812"/>
        <xdr:cNvSpPr txBox="1"/>
      </xdr:nvSpPr>
      <xdr:spPr>
        <a:xfrm>
          <a:off x="20199428" y="9782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104118</xdr:rowOff>
    </xdr:from>
    <xdr:to>
      <xdr:col>102</xdr:col>
      <xdr:colOff>165100</xdr:colOff>
      <xdr:row>59</xdr:row>
      <xdr:rowOff>34268</xdr:rowOff>
    </xdr:to>
    <xdr:sp macro="" textlink="">
      <xdr:nvSpPr>
        <xdr:cNvPr id="814" name="楕円 813"/>
        <xdr:cNvSpPr/>
      </xdr:nvSpPr>
      <xdr:spPr>
        <a:xfrm>
          <a:off x="19494500" y="10048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50795</xdr:rowOff>
    </xdr:from>
    <xdr:ext cx="469744" cy="259045"/>
    <xdr:sp macro="" textlink="">
      <xdr:nvSpPr>
        <xdr:cNvPr id="815" name="テキスト ボックス 814"/>
        <xdr:cNvSpPr txBox="1"/>
      </xdr:nvSpPr>
      <xdr:spPr>
        <a:xfrm>
          <a:off x="19310428" y="9823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69665</xdr:rowOff>
    </xdr:from>
    <xdr:to>
      <xdr:col>98</xdr:col>
      <xdr:colOff>38100</xdr:colOff>
      <xdr:row>58</xdr:row>
      <xdr:rowOff>171265</xdr:rowOff>
    </xdr:to>
    <xdr:sp macro="" textlink="">
      <xdr:nvSpPr>
        <xdr:cNvPr id="816" name="楕円 815"/>
        <xdr:cNvSpPr/>
      </xdr:nvSpPr>
      <xdr:spPr>
        <a:xfrm>
          <a:off x="18605500" y="1001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16342</xdr:rowOff>
    </xdr:from>
    <xdr:ext cx="469744" cy="259045"/>
    <xdr:sp macro="" textlink="">
      <xdr:nvSpPr>
        <xdr:cNvPr id="817" name="テキスト ボックス 816"/>
        <xdr:cNvSpPr txBox="1"/>
      </xdr:nvSpPr>
      <xdr:spPr>
        <a:xfrm>
          <a:off x="18421428" y="9788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8" name="テキスト ボックス 827"/>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9" name="直線コネクタ 828"/>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0" name="テキスト ボックス 829"/>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1" name="直線コネクタ 830"/>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2" name="テキスト ボックス 831"/>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3" name="直線コネクタ 832"/>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4" name="テキスト ボックス 833"/>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5" name="直線コネクタ 834"/>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36" name="テキスト ボックス 835"/>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7" name="直線コネクタ 836"/>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8" name="テキスト ボックス 837"/>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9" name="直線コネクタ 838"/>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0" name="テキスト ボックス 839"/>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1" name="直線コネクタ 84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2" name="テキスト ボックス 84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73940</xdr:rowOff>
    </xdr:from>
    <xdr:to>
      <xdr:col>116</xdr:col>
      <xdr:colOff>62864</xdr:colOff>
      <xdr:row>79</xdr:row>
      <xdr:rowOff>16528</xdr:rowOff>
    </xdr:to>
    <xdr:cxnSp macro="">
      <xdr:nvCxnSpPr>
        <xdr:cNvPr id="844" name="直線コネクタ 843"/>
        <xdr:cNvCxnSpPr/>
      </xdr:nvCxnSpPr>
      <xdr:spPr>
        <a:xfrm flipV="1">
          <a:off x="22159595" y="12075440"/>
          <a:ext cx="1269" cy="14856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20355</xdr:rowOff>
    </xdr:from>
    <xdr:ext cx="534377" cy="259045"/>
    <xdr:sp macro="" textlink="">
      <xdr:nvSpPr>
        <xdr:cNvPr id="845" name="繰出金最小値テキスト"/>
        <xdr:cNvSpPr txBox="1"/>
      </xdr:nvSpPr>
      <xdr:spPr>
        <a:xfrm>
          <a:off x="22212300" y="13564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16528</xdr:rowOff>
    </xdr:from>
    <xdr:to>
      <xdr:col>116</xdr:col>
      <xdr:colOff>152400</xdr:colOff>
      <xdr:row>79</xdr:row>
      <xdr:rowOff>16528</xdr:rowOff>
    </xdr:to>
    <xdr:cxnSp macro="">
      <xdr:nvCxnSpPr>
        <xdr:cNvPr id="846" name="直線コネクタ 845"/>
        <xdr:cNvCxnSpPr/>
      </xdr:nvCxnSpPr>
      <xdr:spPr>
        <a:xfrm>
          <a:off x="22072600" y="13561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20617</xdr:rowOff>
    </xdr:from>
    <xdr:ext cx="599010" cy="259045"/>
    <xdr:sp macro="" textlink="">
      <xdr:nvSpPr>
        <xdr:cNvPr id="847" name="繰出金最大値テキスト"/>
        <xdr:cNvSpPr txBox="1"/>
      </xdr:nvSpPr>
      <xdr:spPr>
        <a:xfrm>
          <a:off x="22212300" y="11850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73940</xdr:rowOff>
    </xdr:from>
    <xdr:to>
      <xdr:col>116</xdr:col>
      <xdr:colOff>152400</xdr:colOff>
      <xdr:row>70</xdr:row>
      <xdr:rowOff>73940</xdr:rowOff>
    </xdr:to>
    <xdr:cxnSp macro="">
      <xdr:nvCxnSpPr>
        <xdr:cNvPr id="848" name="直線コネクタ 847"/>
        <xdr:cNvCxnSpPr/>
      </xdr:nvCxnSpPr>
      <xdr:spPr>
        <a:xfrm>
          <a:off x="22072600" y="12075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169625</xdr:rowOff>
    </xdr:from>
    <xdr:to>
      <xdr:col>116</xdr:col>
      <xdr:colOff>63500</xdr:colOff>
      <xdr:row>74</xdr:row>
      <xdr:rowOff>33031</xdr:rowOff>
    </xdr:to>
    <xdr:cxnSp macro="">
      <xdr:nvCxnSpPr>
        <xdr:cNvPr id="849" name="直線コネクタ 848"/>
        <xdr:cNvCxnSpPr/>
      </xdr:nvCxnSpPr>
      <xdr:spPr>
        <a:xfrm>
          <a:off x="21323300" y="12685475"/>
          <a:ext cx="838200" cy="34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31993</xdr:rowOff>
    </xdr:from>
    <xdr:ext cx="534377" cy="259045"/>
    <xdr:sp macro="" textlink="">
      <xdr:nvSpPr>
        <xdr:cNvPr id="850" name="繰出金平均値テキスト"/>
        <xdr:cNvSpPr txBox="1"/>
      </xdr:nvSpPr>
      <xdr:spPr>
        <a:xfrm>
          <a:off x="22212300" y="13062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53566</xdr:rowOff>
    </xdr:from>
    <xdr:to>
      <xdr:col>116</xdr:col>
      <xdr:colOff>114300</xdr:colOff>
      <xdr:row>76</xdr:row>
      <xdr:rowOff>155166</xdr:rowOff>
    </xdr:to>
    <xdr:sp macro="" textlink="">
      <xdr:nvSpPr>
        <xdr:cNvPr id="851" name="フローチャート: 判断 850"/>
        <xdr:cNvSpPr/>
      </xdr:nvSpPr>
      <xdr:spPr>
        <a:xfrm>
          <a:off x="22110700" y="1308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169625</xdr:rowOff>
    </xdr:from>
    <xdr:to>
      <xdr:col>111</xdr:col>
      <xdr:colOff>177800</xdr:colOff>
      <xdr:row>74</xdr:row>
      <xdr:rowOff>5305</xdr:rowOff>
    </xdr:to>
    <xdr:cxnSp macro="">
      <xdr:nvCxnSpPr>
        <xdr:cNvPr id="852" name="直線コネクタ 851"/>
        <xdr:cNvCxnSpPr/>
      </xdr:nvCxnSpPr>
      <xdr:spPr>
        <a:xfrm flipV="1">
          <a:off x="20434300" y="12685475"/>
          <a:ext cx="889000" cy="7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81595</xdr:rowOff>
    </xdr:from>
    <xdr:to>
      <xdr:col>112</xdr:col>
      <xdr:colOff>38100</xdr:colOff>
      <xdr:row>77</xdr:row>
      <xdr:rowOff>11745</xdr:rowOff>
    </xdr:to>
    <xdr:sp macro="" textlink="">
      <xdr:nvSpPr>
        <xdr:cNvPr id="853" name="フローチャート: 判断 852"/>
        <xdr:cNvSpPr/>
      </xdr:nvSpPr>
      <xdr:spPr>
        <a:xfrm>
          <a:off x="21272500" y="13111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2872</xdr:rowOff>
    </xdr:from>
    <xdr:ext cx="534377" cy="259045"/>
    <xdr:sp macro="" textlink="">
      <xdr:nvSpPr>
        <xdr:cNvPr id="854" name="テキスト ボックス 853"/>
        <xdr:cNvSpPr txBox="1"/>
      </xdr:nvSpPr>
      <xdr:spPr>
        <a:xfrm>
          <a:off x="21056111" y="13204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161929</xdr:rowOff>
    </xdr:from>
    <xdr:to>
      <xdr:col>107</xdr:col>
      <xdr:colOff>50800</xdr:colOff>
      <xdr:row>74</xdr:row>
      <xdr:rowOff>5305</xdr:rowOff>
    </xdr:to>
    <xdr:cxnSp macro="">
      <xdr:nvCxnSpPr>
        <xdr:cNvPr id="855" name="直線コネクタ 854"/>
        <xdr:cNvCxnSpPr/>
      </xdr:nvCxnSpPr>
      <xdr:spPr>
        <a:xfrm>
          <a:off x="19545300" y="12677779"/>
          <a:ext cx="889000" cy="1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89074</xdr:rowOff>
    </xdr:from>
    <xdr:to>
      <xdr:col>107</xdr:col>
      <xdr:colOff>101600</xdr:colOff>
      <xdr:row>77</xdr:row>
      <xdr:rowOff>19224</xdr:rowOff>
    </xdr:to>
    <xdr:sp macro="" textlink="">
      <xdr:nvSpPr>
        <xdr:cNvPr id="856" name="フローチャート: 判断 855"/>
        <xdr:cNvSpPr/>
      </xdr:nvSpPr>
      <xdr:spPr>
        <a:xfrm>
          <a:off x="20383500" y="13119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10351</xdr:rowOff>
    </xdr:from>
    <xdr:ext cx="534377" cy="259045"/>
    <xdr:sp macro="" textlink="">
      <xdr:nvSpPr>
        <xdr:cNvPr id="857" name="テキスト ボックス 856"/>
        <xdr:cNvSpPr txBox="1"/>
      </xdr:nvSpPr>
      <xdr:spPr>
        <a:xfrm>
          <a:off x="20167111" y="13212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139864</xdr:rowOff>
    </xdr:from>
    <xdr:to>
      <xdr:col>102</xdr:col>
      <xdr:colOff>114300</xdr:colOff>
      <xdr:row>73</xdr:row>
      <xdr:rowOff>161929</xdr:rowOff>
    </xdr:to>
    <xdr:cxnSp macro="">
      <xdr:nvCxnSpPr>
        <xdr:cNvPr id="858" name="直線コネクタ 857"/>
        <xdr:cNvCxnSpPr/>
      </xdr:nvCxnSpPr>
      <xdr:spPr>
        <a:xfrm>
          <a:off x="18656300" y="12655714"/>
          <a:ext cx="889000" cy="2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76208</xdr:rowOff>
    </xdr:from>
    <xdr:to>
      <xdr:col>102</xdr:col>
      <xdr:colOff>165100</xdr:colOff>
      <xdr:row>77</xdr:row>
      <xdr:rowOff>6358</xdr:rowOff>
    </xdr:to>
    <xdr:sp macro="" textlink="">
      <xdr:nvSpPr>
        <xdr:cNvPr id="859" name="フローチャート: 判断 858"/>
        <xdr:cNvSpPr/>
      </xdr:nvSpPr>
      <xdr:spPr>
        <a:xfrm>
          <a:off x="19494500" y="13106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168935</xdr:rowOff>
    </xdr:from>
    <xdr:ext cx="534377" cy="259045"/>
    <xdr:sp macro="" textlink="">
      <xdr:nvSpPr>
        <xdr:cNvPr id="860" name="テキスト ボックス 859"/>
        <xdr:cNvSpPr txBox="1"/>
      </xdr:nvSpPr>
      <xdr:spPr>
        <a:xfrm>
          <a:off x="19278111" y="13199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86134</xdr:rowOff>
    </xdr:from>
    <xdr:to>
      <xdr:col>98</xdr:col>
      <xdr:colOff>38100</xdr:colOff>
      <xdr:row>77</xdr:row>
      <xdr:rowOff>16284</xdr:rowOff>
    </xdr:to>
    <xdr:sp macro="" textlink="">
      <xdr:nvSpPr>
        <xdr:cNvPr id="861" name="フローチャート: 判断 860"/>
        <xdr:cNvSpPr/>
      </xdr:nvSpPr>
      <xdr:spPr>
        <a:xfrm>
          <a:off x="18605500" y="1311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7411</xdr:rowOff>
    </xdr:from>
    <xdr:ext cx="534377" cy="259045"/>
    <xdr:sp macro="" textlink="">
      <xdr:nvSpPr>
        <xdr:cNvPr id="862" name="テキスト ボックス 861"/>
        <xdr:cNvSpPr txBox="1"/>
      </xdr:nvSpPr>
      <xdr:spPr>
        <a:xfrm>
          <a:off x="18389111" y="13209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3" name="テキスト ボックス 86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4" name="テキスト ボックス 86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5" name="テキスト ボックス 86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6" name="テキスト ボックス 86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7" name="テキスト ボックス 86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153681</xdr:rowOff>
    </xdr:from>
    <xdr:to>
      <xdr:col>116</xdr:col>
      <xdr:colOff>114300</xdr:colOff>
      <xdr:row>74</xdr:row>
      <xdr:rowOff>83831</xdr:rowOff>
    </xdr:to>
    <xdr:sp macro="" textlink="">
      <xdr:nvSpPr>
        <xdr:cNvPr id="868" name="楕円 867"/>
        <xdr:cNvSpPr/>
      </xdr:nvSpPr>
      <xdr:spPr>
        <a:xfrm>
          <a:off x="22110700" y="12669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5108</xdr:rowOff>
    </xdr:from>
    <xdr:ext cx="599010" cy="259045"/>
    <xdr:sp macro="" textlink="">
      <xdr:nvSpPr>
        <xdr:cNvPr id="869" name="繰出金該当値テキスト"/>
        <xdr:cNvSpPr txBox="1"/>
      </xdr:nvSpPr>
      <xdr:spPr>
        <a:xfrm>
          <a:off x="22212300" y="12520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118825</xdr:rowOff>
    </xdr:from>
    <xdr:to>
      <xdr:col>112</xdr:col>
      <xdr:colOff>38100</xdr:colOff>
      <xdr:row>74</xdr:row>
      <xdr:rowOff>48975</xdr:rowOff>
    </xdr:to>
    <xdr:sp macro="" textlink="">
      <xdr:nvSpPr>
        <xdr:cNvPr id="870" name="楕円 869"/>
        <xdr:cNvSpPr/>
      </xdr:nvSpPr>
      <xdr:spPr>
        <a:xfrm>
          <a:off x="21272500" y="12634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72</xdr:row>
      <xdr:rowOff>65502</xdr:rowOff>
    </xdr:from>
    <xdr:ext cx="599010" cy="259045"/>
    <xdr:sp macro="" textlink="">
      <xdr:nvSpPr>
        <xdr:cNvPr id="871" name="テキスト ボックス 870"/>
        <xdr:cNvSpPr txBox="1"/>
      </xdr:nvSpPr>
      <xdr:spPr>
        <a:xfrm>
          <a:off x="21023795" y="12409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125955</xdr:rowOff>
    </xdr:from>
    <xdr:to>
      <xdr:col>107</xdr:col>
      <xdr:colOff>101600</xdr:colOff>
      <xdr:row>74</xdr:row>
      <xdr:rowOff>56105</xdr:rowOff>
    </xdr:to>
    <xdr:sp macro="" textlink="">
      <xdr:nvSpPr>
        <xdr:cNvPr id="872" name="楕円 871"/>
        <xdr:cNvSpPr/>
      </xdr:nvSpPr>
      <xdr:spPr>
        <a:xfrm>
          <a:off x="20383500" y="1264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72</xdr:row>
      <xdr:rowOff>72632</xdr:rowOff>
    </xdr:from>
    <xdr:ext cx="599010" cy="259045"/>
    <xdr:sp macro="" textlink="">
      <xdr:nvSpPr>
        <xdr:cNvPr id="873" name="テキスト ボックス 872"/>
        <xdr:cNvSpPr txBox="1"/>
      </xdr:nvSpPr>
      <xdr:spPr>
        <a:xfrm>
          <a:off x="20134795" y="12417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111129</xdr:rowOff>
    </xdr:from>
    <xdr:to>
      <xdr:col>102</xdr:col>
      <xdr:colOff>165100</xdr:colOff>
      <xdr:row>74</xdr:row>
      <xdr:rowOff>41279</xdr:rowOff>
    </xdr:to>
    <xdr:sp macro="" textlink="">
      <xdr:nvSpPr>
        <xdr:cNvPr id="874" name="楕円 873"/>
        <xdr:cNvSpPr/>
      </xdr:nvSpPr>
      <xdr:spPr>
        <a:xfrm>
          <a:off x="19494500" y="1262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72</xdr:row>
      <xdr:rowOff>57806</xdr:rowOff>
    </xdr:from>
    <xdr:ext cx="599010" cy="259045"/>
    <xdr:sp macro="" textlink="">
      <xdr:nvSpPr>
        <xdr:cNvPr id="875" name="テキスト ボックス 874"/>
        <xdr:cNvSpPr txBox="1"/>
      </xdr:nvSpPr>
      <xdr:spPr>
        <a:xfrm>
          <a:off x="19245795" y="12402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89064</xdr:rowOff>
    </xdr:from>
    <xdr:to>
      <xdr:col>98</xdr:col>
      <xdr:colOff>38100</xdr:colOff>
      <xdr:row>74</xdr:row>
      <xdr:rowOff>19214</xdr:rowOff>
    </xdr:to>
    <xdr:sp macro="" textlink="">
      <xdr:nvSpPr>
        <xdr:cNvPr id="876" name="楕円 875"/>
        <xdr:cNvSpPr/>
      </xdr:nvSpPr>
      <xdr:spPr>
        <a:xfrm>
          <a:off x="18605500" y="12604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72</xdr:row>
      <xdr:rowOff>35741</xdr:rowOff>
    </xdr:from>
    <xdr:ext cx="599010" cy="259045"/>
    <xdr:sp macro="" textlink="">
      <xdr:nvSpPr>
        <xdr:cNvPr id="877" name="テキスト ボックス 876"/>
        <xdr:cNvSpPr txBox="1"/>
      </xdr:nvSpPr>
      <xdr:spPr>
        <a:xfrm>
          <a:off x="18356795" y="12380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8" name="正方形/長方形 87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9" name="正方形/長方形 87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0" name="正方形/長方形 87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1" name="正方形/長方形 88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2" name="正方形/長方形 88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3" name="正方形/長方形 88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4" name="正方形/長方形 88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5" name="正方形/長方形 88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6" name="テキスト ボックス 88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7" name="直線コネクタ 88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8" name="直線コネクタ 88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9" name="テキスト ボックス 88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0" name="直線コネクタ 88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1" name="テキスト ボックス 89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3" name="直線コネクタ 89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8" name="直線コネクタ 89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0" name="フローチャート: 判断 89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1" name="直線コネクタ 90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2" name="フローチャート: 判断 90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3" name="テキスト ボックス 902"/>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4" name="直線コネクタ 90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5" name="フローチャート: 判断 90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6" name="テキスト ボックス 905"/>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7" name="直線コネクタ 90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8" name="フローチャート: 判断 90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9" name="テキスト ボックス 908"/>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0" name="フローチャート: 判断 90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1" name="テキスト ボックス 910"/>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2" name="テキスト ボックス 91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3" name="テキスト ボックス 91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4" name="テキスト ボックス 91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5" name="テキスト ボックス 91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6" name="テキスト ボックス 91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楕円 91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9" name="楕円 91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0" name="テキスト ボックス 919"/>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1" name="楕円 92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2" name="テキスト ボックス 921"/>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3" name="楕円 92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4" name="テキスト ボックス 923"/>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楕円 92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6" name="テキスト ボックス 925"/>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7" name="正方形/長方形 92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8" name="正方形/長方形 92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9" name="テキスト ボックス 92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人件費は前年度に引き続き類似団体中最高となっており、高止まりの傾向にある。主に人口減が要因だが平成２９年度に一部事務組合である山県郡西部衛生組合解散による職員引き受けの影響も</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あり定員適正化計画に基づいた配置計画が進まなかった</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維持補修費は道路の維持補修や橋梁点検に掛かる経費が多くを占めている。人口当たりの公共施設が過多であるという問題があるため、安芸太田町公共施設等総合管理計画に従い、施設の解体等適正配置を進め、維持補修費が過大となることを防ぐ必要があ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補助費等は、病院事業会計補助金や広島市への消防事務の負担金が多額となっている。病院事業については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経営改革プラン</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を策定し機能とともに人口減に対応した病床のあり方を検討する必要がある。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普通建設事業は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本庁舎耐震改修工事等により増額となった</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令和２年度</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は新規としてはアナログ防災行政無線のデジタル化事業</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予定</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しているが</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、基本的には新規整備は</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真に必要な事業のみ実施する方針</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である。一方で施設の老朽化が進んでおり、更新整備は増加する見通しとなっている。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公債費は、近年の大型事業の償還が始まり、今後数年は上昇</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傾向にあるため、起債対象事業費は、真に必要な事業規模など十分に精査の上、事業を実施を行う。</a:t>
          </a:r>
          <a:endParaRPr kumimoji="1"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繰出金は、簡易水道事業</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や下水道事業</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繰出金の減等により</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人口減により住民一人当たりのコスト</a:t>
          </a:r>
          <a:r>
            <a:rPr kumimoji="1"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も減</a:t>
          </a:r>
          <a:r>
            <a:rPr kumimoji="1"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広島県安芸太田町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6,147
6,107
341.89
7,756,222
7,487,284
230,879
4,617,901
11,370,118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62.4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137160</xdr:rowOff>
    </xdr:from>
    <xdr:to>
      <xdr:col>24</xdr:col>
      <xdr:colOff>62865</xdr:colOff>
      <xdr:row>39</xdr:row>
      <xdr:rowOff>6350</xdr:rowOff>
    </xdr:to>
    <xdr:cxnSp macro="">
      <xdr:nvCxnSpPr>
        <xdr:cNvPr id="56" name="直線コネクタ 55"/>
        <xdr:cNvCxnSpPr/>
      </xdr:nvCxnSpPr>
      <xdr:spPr>
        <a:xfrm flipV="1">
          <a:off x="4633595" y="5109210"/>
          <a:ext cx="1270" cy="1583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10177</xdr:rowOff>
    </xdr:from>
    <xdr:ext cx="469744" cy="259045"/>
    <xdr:sp macro="" textlink="">
      <xdr:nvSpPr>
        <xdr:cNvPr id="57" name="議会費最小値テキスト"/>
        <xdr:cNvSpPr txBox="1"/>
      </xdr:nvSpPr>
      <xdr:spPr>
        <a:xfrm>
          <a:off x="4686300" y="669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6350</xdr:rowOff>
    </xdr:from>
    <xdr:to>
      <xdr:col>24</xdr:col>
      <xdr:colOff>152400</xdr:colOff>
      <xdr:row>39</xdr:row>
      <xdr:rowOff>6350</xdr:rowOff>
    </xdr:to>
    <xdr:cxnSp macro="">
      <xdr:nvCxnSpPr>
        <xdr:cNvPr id="58" name="直線コネクタ 57"/>
        <xdr:cNvCxnSpPr/>
      </xdr:nvCxnSpPr>
      <xdr:spPr>
        <a:xfrm>
          <a:off x="4546600" y="669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83837</xdr:rowOff>
    </xdr:from>
    <xdr:ext cx="534377" cy="259045"/>
    <xdr:sp macro="" textlink="">
      <xdr:nvSpPr>
        <xdr:cNvPr id="59" name="議会費最大値テキスト"/>
        <xdr:cNvSpPr txBox="1"/>
      </xdr:nvSpPr>
      <xdr:spPr>
        <a:xfrm>
          <a:off x="4686300" y="4884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18,770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137160</xdr:rowOff>
    </xdr:from>
    <xdr:to>
      <xdr:col>24</xdr:col>
      <xdr:colOff>152400</xdr:colOff>
      <xdr:row>29</xdr:row>
      <xdr:rowOff>137160</xdr:rowOff>
    </xdr:to>
    <xdr:cxnSp macro="">
      <xdr:nvCxnSpPr>
        <xdr:cNvPr id="60" name="直線コネクタ 59"/>
        <xdr:cNvCxnSpPr/>
      </xdr:nvCxnSpPr>
      <xdr:spPr>
        <a:xfrm>
          <a:off x="4546600" y="5109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38989</xdr:rowOff>
    </xdr:from>
    <xdr:to>
      <xdr:col>24</xdr:col>
      <xdr:colOff>63500</xdr:colOff>
      <xdr:row>35</xdr:row>
      <xdr:rowOff>73660</xdr:rowOff>
    </xdr:to>
    <xdr:cxnSp macro="">
      <xdr:nvCxnSpPr>
        <xdr:cNvPr id="61" name="直線コネクタ 60"/>
        <xdr:cNvCxnSpPr/>
      </xdr:nvCxnSpPr>
      <xdr:spPr>
        <a:xfrm flipV="1">
          <a:off x="3797300" y="6039739"/>
          <a:ext cx="8382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25163</xdr:rowOff>
    </xdr:from>
    <xdr:ext cx="469744" cy="259045"/>
    <xdr:sp macro="" textlink="">
      <xdr:nvSpPr>
        <xdr:cNvPr id="62" name="議会費平均値テキスト"/>
        <xdr:cNvSpPr txBox="1"/>
      </xdr:nvSpPr>
      <xdr:spPr>
        <a:xfrm>
          <a:off x="4686300" y="61973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46736</xdr:rowOff>
    </xdr:from>
    <xdr:to>
      <xdr:col>24</xdr:col>
      <xdr:colOff>114300</xdr:colOff>
      <xdr:row>36</xdr:row>
      <xdr:rowOff>148336</xdr:rowOff>
    </xdr:to>
    <xdr:sp macro="" textlink="">
      <xdr:nvSpPr>
        <xdr:cNvPr id="63" name="フローチャート: 判断 62"/>
        <xdr:cNvSpPr/>
      </xdr:nvSpPr>
      <xdr:spPr>
        <a:xfrm>
          <a:off x="4584700" y="6218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73660</xdr:rowOff>
    </xdr:from>
    <xdr:to>
      <xdr:col>19</xdr:col>
      <xdr:colOff>177800</xdr:colOff>
      <xdr:row>36</xdr:row>
      <xdr:rowOff>8509</xdr:rowOff>
    </xdr:to>
    <xdr:cxnSp macro="">
      <xdr:nvCxnSpPr>
        <xdr:cNvPr id="64" name="直線コネクタ 63"/>
        <xdr:cNvCxnSpPr/>
      </xdr:nvCxnSpPr>
      <xdr:spPr>
        <a:xfrm flipV="1">
          <a:off x="2908300" y="6074410"/>
          <a:ext cx="889000" cy="10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45085</xdr:rowOff>
    </xdr:from>
    <xdr:to>
      <xdr:col>20</xdr:col>
      <xdr:colOff>38100</xdr:colOff>
      <xdr:row>36</xdr:row>
      <xdr:rowOff>146685</xdr:rowOff>
    </xdr:to>
    <xdr:sp macro="" textlink="">
      <xdr:nvSpPr>
        <xdr:cNvPr id="65" name="フローチャート: 判断 64"/>
        <xdr:cNvSpPr/>
      </xdr:nvSpPr>
      <xdr:spPr>
        <a:xfrm>
          <a:off x="3746500" y="6217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137812</xdr:rowOff>
    </xdr:from>
    <xdr:ext cx="469744" cy="259045"/>
    <xdr:sp macro="" textlink="">
      <xdr:nvSpPr>
        <xdr:cNvPr id="66" name="テキスト ボックス 65"/>
        <xdr:cNvSpPr txBox="1"/>
      </xdr:nvSpPr>
      <xdr:spPr>
        <a:xfrm>
          <a:off x="3562428" y="6310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154813</xdr:rowOff>
    </xdr:from>
    <xdr:to>
      <xdr:col>15</xdr:col>
      <xdr:colOff>50800</xdr:colOff>
      <xdr:row>36</xdr:row>
      <xdr:rowOff>8509</xdr:rowOff>
    </xdr:to>
    <xdr:cxnSp macro="">
      <xdr:nvCxnSpPr>
        <xdr:cNvPr id="67" name="直線コネクタ 66"/>
        <xdr:cNvCxnSpPr/>
      </xdr:nvCxnSpPr>
      <xdr:spPr>
        <a:xfrm>
          <a:off x="2019300" y="6155563"/>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65532</xdr:rowOff>
    </xdr:from>
    <xdr:to>
      <xdr:col>15</xdr:col>
      <xdr:colOff>101600</xdr:colOff>
      <xdr:row>36</xdr:row>
      <xdr:rowOff>167132</xdr:rowOff>
    </xdr:to>
    <xdr:sp macro="" textlink="">
      <xdr:nvSpPr>
        <xdr:cNvPr id="68" name="フローチャート: 判断 67"/>
        <xdr:cNvSpPr/>
      </xdr:nvSpPr>
      <xdr:spPr>
        <a:xfrm>
          <a:off x="2857500" y="62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158259</xdr:rowOff>
    </xdr:from>
    <xdr:ext cx="469744" cy="259045"/>
    <xdr:sp macro="" textlink="">
      <xdr:nvSpPr>
        <xdr:cNvPr id="69" name="テキスト ボックス 68"/>
        <xdr:cNvSpPr txBox="1"/>
      </xdr:nvSpPr>
      <xdr:spPr>
        <a:xfrm>
          <a:off x="2673428" y="6330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154813</xdr:rowOff>
    </xdr:from>
    <xdr:to>
      <xdr:col>10</xdr:col>
      <xdr:colOff>114300</xdr:colOff>
      <xdr:row>36</xdr:row>
      <xdr:rowOff>18288</xdr:rowOff>
    </xdr:to>
    <xdr:cxnSp macro="">
      <xdr:nvCxnSpPr>
        <xdr:cNvPr id="70" name="直線コネクタ 69"/>
        <xdr:cNvCxnSpPr/>
      </xdr:nvCxnSpPr>
      <xdr:spPr>
        <a:xfrm flipV="1">
          <a:off x="1130300" y="6155563"/>
          <a:ext cx="889000" cy="34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89662</xdr:rowOff>
    </xdr:from>
    <xdr:to>
      <xdr:col>10</xdr:col>
      <xdr:colOff>165100</xdr:colOff>
      <xdr:row>37</xdr:row>
      <xdr:rowOff>19812</xdr:rowOff>
    </xdr:to>
    <xdr:sp macro="" textlink="">
      <xdr:nvSpPr>
        <xdr:cNvPr id="71" name="フローチャート: 判断 70"/>
        <xdr:cNvSpPr/>
      </xdr:nvSpPr>
      <xdr:spPr>
        <a:xfrm>
          <a:off x="1968500" y="626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10939</xdr:rowOff>
    </xdr:from>
    <xdr:ext cx="469744" cy="259045"/>
    <xdr:sp macro="" textlink="">
      <xdr:nvSpPr>
        <xdr:cNvPr id="72" name="テキスト ボックス 71"/>
        <xdr:cNvSpPr txBox="1"/>
      </xdr:nvSpPr>
      <xdr:spPr>
        <a:xfrm>
          <a:off x="1784428" y="6354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2794</xdr:rowOff>
    </xdr:from>
    <xdr:to>
      <xdr:col>6</xdr:col>
      <xdr:colOff>38100</xdr:colOff>
      <xdr:row>36</xdr:row>
      <xdr:rowOff>104394</xdr:rowOff>
    </xdr:to>
    <xdr:sp macro="" textlink="">
      <xdr:nvSpPr>
        <xdr:cNvPr id="73" name="フローチャート: 判断 72"/>
        <xdr:cNvSpPr/>
      </xdr:nvSpPr>
      <xdr:spPr>
        <a:xfrm>
          <a:off x="10795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95521</xdr:rowOff>
    </xdr:from>
    <xdr:ext cx="469744" cy="259045"/>
    <xdr:sp macro="" textlink="">
      <xdr:nvSpPr>
        <xdr:cNvPr id="74" name="テキスト ボックス 73"/>
        <xdr:cNvSpPr txBox="1"/>
      </xdr:nvSpPr>
      <xdr:spPr>
        <a:xfrm>
          <a:off x="895428" y="6267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159639</xdr:rowOff>
    </xdr:from>
    <xdr:to>
      <xdr:col>24</xdr:col>
      <xdr:colOff>114300</xdr:colOff>
      <xdr:row>35</xdr:row>
      <xdr:rowOff>89789</xdr:rowOff>
    </xdr:to>
    <xdr:sp macro="" textlink="">
      <xdr:nvSpPr>
        <xdr:cNvPr id="80" name="楕円 79"/>
        <xdr:cNvSpPr/>
      </xdr:nvSpPr>
      <xdr:spPr>
        <a:xfrm>
          <a:off x="4584700" y="598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11066</xdr:rowOff>
    </xdr:from>
    <xdr:ext cx="534377" cy="259045"/>
    <xdr:sp macro="" textlink="">
      <xdr:nvSpPr>
        <xdr:cNvPr id="81" name="議会費該当値テキスト"/>
        <xdr:cNvSpPr txBox="1"/>
      </xdr:nvSpPr>
      <xdr:spPr>
        <a:xfrm>
          <a:off x="4686300" y="584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22860</xdr:rowOff>
    </xdr:from>
    <xdr:to>
      <xdr:col>20</xdr:col>
      <xdr:colOff>38100</xdr:colOff>
      <xdr:row>35</xdr:row>
      <xdr:rowOff>124460</xdr:rowOff>
    </xdr:to>
    <xdr:sp macro="" textlink="">
      <xdr:nvSpPr>
        <xdr:cNvPr id="82" name="楕円 81"/>
        <xdr:cNvSpPr/>
      </xdr:nvSpPr>
      <xdr:spPr>
        <a:xfrm>
          <a:off x="3746500" y="60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140987</xdr:rowOff>
    </xdr:from>
    <xdr:ext cx="534377" cy="259045"/>
    <xdr:sp macro="" textlink="">
      <xdr:nvSpPr>
        <xdr:cNvPr id="83" name="テキスト ボックス 82"/>
        <xdr:cNvSpPr txBox="1"/>
      </xdr:nvSpPr>
      <xdr:spPr>
        <a:xfrm>
          <a:off x="3530111" y="579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129159</xdr:rowOff>
    </xdr:from>
    <xdr:to>
      <xdr:col>15</xdr:col>
      <xdr:colOff>101600</xdr:colOff>
      <xdr:row>36</xdr:row>
      <xdr:rowOff>59309</xdr:rowOff>
    </xdr:to>
    <xdr:sp macro="" textlink="">
      <xdr:nvSpPr>
        <xdr:cNvPr id="84" name="楕円 83"/>
        <xdr:cNvSpPr/>
      </xdr:nvSpPr>
      <xdr:spPr>
        <a:xfrm>
          <a:off x="2857500" y="6129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75836</xdr:rowOff>
    </xdr:from>
    <xdr:ext cx="534377" cy="259045"/>
    <xdr:sp macro="" textlink="">
      <xdr:nvSpPr>
        <xdr:cNvPr id="85" name="テキスト ボックス 84"/>
        <xdr:cNvSpPr txBox="1"/>
      </xdr:nvSpPr>
      <xdr:spPr>
        <a:xfrm>
          <a:off x="2641111" y="5905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104013</xdr:rowOff>
    </xdr:from>
    <xdr:to>
      <xdr:col>10</xdr:col>
      <xdr:colOff>165100</xdr:colOff>
      <xdr:row>36</xdr:row>
      <xdr:rowOff>34163</xdr:rowOff>
    </xdr:to>
    <xdr:sp macro="" textlink="">
      <xdr:nvSpPr>
        <xdr:cNvPr id="86" name="楕円 85"/>
        <xdr:cNvSpPr/>
      </xdr:nvSpPr>
      <xdr:spPr>
        <a:xfrm>
          <a:off x="1968500" y="6104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50690</xdr:rowOff>
    </xdr:from>
    <xdr:ext cx="534377" cy="259045"/>
    <xdr:sp macro="" textlink="">
      <xdr:nvSpPr>
        <xdr:cNvPr id="87" name="テキスト ボックス 86"/>
        <xdr:cNvSpPr txBox="1"/>
      </xdr:nvSpPr>
      <xdr:spPr>
        <a:xfrm>
          <a:off x="1752111" y="5879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138938</xdr:rowOff>
    </xdr:from>
    <xdr:to>
      <xdr:col>6</xdr:col>
      <xdr:colOff>38100</xdr:colOff>
      <xdr:row>36</xdr:row>
      <xdr:rowOff>69088</xdr:rowOff>
    </xdr:to>
    <xdr:sp macro="" textlink="">
      <xdr:nvSpPr>
        <xdr:cNvPr id="88" name="楕円 87"/>
        <xdr:cNvSpPr/>
      </xdr:nvSpPr>
      <xdr:spPr>
        <a:xfrm>
          <a:off x="1079500" y="613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85615</xdr:rowOff>
    </xdr:from>
    <xdr:ext cx="534377" cy="259045"/>
    <xdr:sp macro="" textlink="">
      <xdr:nvSpPr>
        <xdr:cNvPr id="89" name="テキスト ボックス 88"/>
        <xdr:cNvSpPr txBox="1"/>
      </xdr:nvSpPr>
      <xdr:spPr>
        <a:xfrm>
          <a:off x="863111" y="5914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63477</xdr:rowOff>
    </xdr:from>
    <xdr:to>
      <xdr:col>24</xdr:col>
      <xdr:colOff>62865</xdr:colOff>
      <xdr:row>59</xdr:row>
      <xdr:rowOff>3399</xdr:rowOff>
    </xdr:to>
    <xdr:cxnSp macro="">
      <xdr:nvCxnSpPr>
        <xdr:cNvPr id="115" name="直線コネクタ 114"/>
        <xdr:cNvCxnSpPr/>
      </xdr:nvCxnSpPr>
      <xdr:spPr>
        <a:xfrm flipV="1">
          <a:off x="4633595" y="8807427"/>
          <a:ext cx="1270" cy="1311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7226</xdr:rowOff>
    </xdr:from>
    <xdr:ext cx="534377" cy="259045"/>
    <xdr:sp macro="" textlink="">
      <xdr:nvSpPr>
        <xdr:cNvPr id="116" name="総務費最小値テキスト"/>
        <xdr:cNvSpPr txBox="1"/>
      </xdr:nvSpPr>
      <xdr:spPr>
        <a:xfrm>
          <a:off x="4686300" y="10122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3399</xdr:rowOff>
    </xdr:from>
    <xdr:to>
      <xdr:col>24</xdr:col>
      <xdr:colOff>152400</xdr:colOff>
      <xdr:row>59</xdr:row>
      <xdr:rowOff>3399</xdr:rowOff>
    </xdr:to>
    <xdr:cxnSp macro="">
      <xdr:nvCxnSpPr>
        <xdr:cNvPr id="117" name="直線コネクタ 116"/>
        <xdr:cNvCxnSpPr/>
      </xdr:nvCxnSpPr>
      <xdr:spPr>
        <a:xfrm>
          <a:off x="4546600" y="1011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10154</xdr:rowOff>
    </xdr:from>
    <xdr:ext cx="599010" cy="259045"/>
    <xdr:sp macro="" textlink="">
      <xdr:nvSpPr>
        <xdr:cNvPr id="118" name="総務費最大値テキスト"/>
        <xdr:cNvSpPr txBox="1"/>
      </xdr:nvSpPr>
      <xdr:spPr>
        <a:xfrm>
          <a:off x="4686300" y="8582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861,681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63477</xdr:rowOff>
    </xdr:from>
    <xdr:to>
      <xdr:col>24</xdr:col>
      <xdr:colOff>152400</xdr:colOff>
      <xdr:row>51</xdr:row>
      <xdr:rowOff>63477</xdr:rowOff>
    </xdr:to>
    <xdr:cxnSp macro="">
      <xdr:nvCxnSpPr>
        <xdr:cNvPr id="119" name="直線コネクタ 118"/>
        <xdr:cNvCxnSpPr/>
      </xdr:nvCxnSpPr>
      <xdr:spPr>
        <a:xfrm>
          <a:off x="4546600" y="8807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9560</xdr:rowOff>
    </xdr:from>
    <xdr:to>
      <xdr:col>24</xdr:col>
      <xdr:colOff>63500</xdr:colOff>
      <xdr:row>57</xdr:row>
      <xdr:rowOff>44601</xdr:rowOff>
    </xdr:to>
    <xdr:cxnSp macro="">
      <xdr:nvCxnSpPr>
        <xdr:cNvPr id="120" name="直線コネクタ 119"/>
        <xdr:cNvCxnSpPr/>
      </xdr:nvCxnSpPr>
      <xdr:spPr>
        <a:xfrm flipV="1">
          <a:off x="3797300" y="9782210"/>
          <a:ext cx="838200" cy="35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95923</xdr:rowOff>
    </xdr:from>
    <xdr:ext cx="599010" cy="259045"/>
    <xdr:sp macro="" textlink="">
      <xdr:nvSpPr>
        <xdr:cNvPr id="121" name="総務費平均値テキスト"/>
        <xdr:cNvSpPr txBox="1"/>
      </xdr:nvSpPr>
      <xdr:spPr>
        <a:xfrm>
          <a:off x="4686300" y="98685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117496</xdr:rowOff>
    </xdr:from>
    <xdr:to>
      <xdr:col>24</xdr:col>
      <xdr:colOff>114300</xdr:colOff>
      <xdr:row>58</xdr:row>
      <xdr:rowOff>47646</xdr:rowOff>
    </xdr:to>
    <xdr:sp macro="" textlink="">
      <xdr:nvSpPr>
        <xdr:cNvPr id="122" name="フローチャート: 判断 121"/>
        <xdr:cNvSpPr/>
      </xdr:nvSpPr>
      <xdr:spPr>
        <a:xfrm>
          <a:off x="4584700" y="989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15193</xdr:rowOff>
    </xdr:from>
    <xdr:to>
      <xdr:col>19</xdr:col>
      <xdr:colOff>177800</xdr:colOff>
      <xdr:row>57</xdr:row>
      <xdr:rowOff>44601</xdr:rowOff>
    </xdr:to>
    <xdr:cxnSp macro="">
      <xdr:nvCxnSpPr>
        <xdr:cNvPr id="123" name="直線コネクタ 122"/>
        <xdr:cNvCxnSpPr/>
      </xdr:nvCxnSpPr>
      <xdr:spPr>
        <a:xfrm>
          <a:off x="2908300" y="9787843"/>
          <a:ext cx="889000" cy="29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122558</xdr:rowOff>
    </xdr:from>
    <xdr:to>
      <xdr:col>20</xdr:col>
      <xdr:colOff>38100</xdr:colOff>
      <xdr:row>58</xdr:row>
      <xdr:rowOff>52708</xdr:rowOff>
    </xdr:to>
    <xdr:sp macro="" textlink="">
      <xdr:nvSpPr>
        <xdr:cNvPr id="124" name="フローチャート: 判断 123"/>
        <xdr:cNvSpPr/>
      </xdr:nvSpPr>
      <xdr:spPr>
        <a:xfrm>
          <a:off x="3746500" y="989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43835</xdr:rowOff>
    </xdr:from>
    <xdr:ext cx="599010" cy="259045"/>
    <xdr:sp macro="" textlink="">
      <xdr:nvSpPr>
        <xdr:cNvPr id="125" name="テキスト ボックス 124"/>
        <xdr:cNvSpPr txBox="1"/>
      </xdr:nvSpPr>
      <xdr:spPr>
        <a:xfrm>
          <a:off x="3497795" y="9987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15193</xdr:rowOff>
    </xdr:from>
    <xdr:to>
      <xdr:col>15</xdr:col>
      <xdr:colOff>50800</xdr:colOff>
      <xdr:row>57</xdr:row>
      <xdr:rowOff>27867</xdr:rowOff>
    </xdr:to>
    <xdr:cxnSp macro="">
      <xdr:nvCxnSpPr>
        <xdr:cNvPr id="126" name="直線コネクタ 125"/>
        <xdr:cNvCxnSpPr/>
      </xdr:nvCxnSpPr>
      <xdr:spPr>
        <a:xfrm flipV="1">
          <a:off x="2019300" y="9787843"/>
          <a:ext cx="889000" cy="12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104806</xdr:rowOff>
    </xdr:from>
    <xdr:to>
      <xdr:col>15</xdr:col>
      <xdr:colOff>101600</xdr:colOff>
      <xdr:row>58</xdr:row>
      <xdr:rowOff>34956</xdr:rowOff>
    </xdr:to>
    <xdr:sp macro="" textlink="">
      <xdr:nvSpPr>
        <xdr:cNvPr id="127" name="フローチャート: 判断 126"/>
        <xdr:cNvSpPr/>
      </xdr:nvSpPr>
      <xdr:spPr>
        <a:xfrm>
          <a:off x="2857500" y="98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26083</xdr:rowOff>
    </xdr:from>
    <xdr:ext cx="599010" cy="259045"/>
    <xdr:sp macro="" textlink="">
      <xdr:nvSpPr>
        <xdr:cNvPr id="128" name="テキスト ボックス 127"/>
        <xdr:cNvSpPr txBox="1"/>
      </xdr:nvSpPr>
      <xdr:spPr>
        <a:xfrm>
          <a:off x="2608795" y="99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27867</xdr:rowOff>
    </xdr:from>
    <xdr:to>
      <xdr:col>10</xdr:col>
      <xdr:colOff>114300</xdr:colOff>
      <xdr:row>57</xdr:row>
      <xdr:rowOff>71082</xdr:rowOff>
    </xdr:to>
    <xdr:cxnSp macro="">
      <xdr:nvCxnSpPr>
        <xdr:cNvPr id="129" name="直線コネクタ 128"/>
        <xdr:cNvCxnSpPr/>
      </xdr:nvCxnSpPr>
      <xdr:spPr>
        <a:xfrm flipV="1">
          <a:off x="1130300" y="9800517"/>
          <a:ext cx="889000" cy="43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111819</xdr:rowOff>
    </xdr:from>
    <xdr:to>
      <xdr:col>10</xdr:col>
      <xdr:colOff>165100</xdr:colOff>
      <xdr:row>58</xdr:row>
      <xdr:rowOff>41969</xdr:rowOff>
    </xdr:to>
    <xdr:sp macro="" textlink="">
      <xdr:nvSpPr>
        <xdr:cNvPr id="130" name="フローチャート: 判断 129"/>
        <xdr:cNvSpPr/>
      </xdr:nvSpPr>
      <xdr:spPr>
        <a:xfrm>
          <a:off x="1968500" y="9884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33096</xdr:rowOff>
    </xdr:from>
    <xdr:ext cx="599010" cy="259045"/>
    <xdr:sp macro="" textlink="">
      <xdr:nvSpPr>
        <xdr:cNvPr id="131" name="テキスト ボックス 130"/>
        <xdr:cNvSpPr txBox="1"/>
      </xdr:nvSpPr>
      <xdr:spPr>
        <a:xfrm>
          <a:off x="1719795" y="9977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155896</xdr:rowOff>
    </xdr:from>
    <xdr:to>
      <xdr:col>6</xdr:col>
      <xdr:colOff>38100</xdr:colOff>
      <xdr:row>58</xdr:row>
      <xdr:rowOff>86046</xdr:rowOff>
    </xdr:to>
    <xdr:sp macro="" textlink="">
      <xdr:nvSpPr>
        <xdr:cNvPr id="132" name="フローチャート: 判断 131"/>
        <xdr:cNvSpPr/>
      </xdr:nvSpPr>
      <xdr:spPr>
        <a:xfrm>
          <a:off x="1079500" y="992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77173</xdr:rowOff>
    </xdr:from>
    <xdr:ext cx="599010" cy="259045"/>
    <xdr:sp macro="" textlink="">
      <xdr:nvSpPr>
        <xdr:cNvPr id="133" name="テキスト ボックス 132"/>
        <xdr:cNvSpPr txBox="1"/>
      </xdr:nvSpPr>
      <xdr:spPr>
        <a:xfrm>
          <a:off x="830795" y="1002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130210</xdr:rowOff>
    </xdr:from>
    <xdr:to>
      <xdr:col>24</xdr:col>
      <xdr:colOff>114300</xdr:colOff>
      <xdr:row>57</xdr:row>
      <xdr:rowOff>60360</xdr:rowOff>
    </xdr:to>
    <xdr:sp macro="" textlink="">
      <xdr:nvSpPr>
        <xdr:cNvPr id="139" name="楕円 138"/>
        <xdr:cNvSpPr/>
      </xdr:nvSpPr>
      <xdr:spPr>
        <a:xfrm>
          <a:off x="4584700" y="973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153087</xdr:rowOff>
    </xdr:from>
    <xdr:ext cx="599010" cy="259045"/>
    <xdr:sp macro="" textlink="">
      <xdr:nvSpPr>
        <xdr:cNvPr id="140" name="総務費該当値テキスト"/>
        <xdr:cNvSpPr txBox="1"/>
      </xdr:nvSpPr>
      <xdr:spPr>
        <a:xfrm>
          <a:off x="4686300" y="9582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165251</xdr:rowOff>
    </xdr:from>
    <xdr:to>
      <xdr:col>20</xdr:col>
      <xdr:colOff>38100</xdr:colOff>
      <xdr:row>57</xdr:row>
      <xdr:rowOff>95401</xdr:rowOff>
    </xdr:to>
    <xdr:sp macro="" textlink="">
      <xdr:nvSpPr>
        <xdr:cNvPr id="141" name="楕円 140"/>
        <xdr:cNvSpPr/>
      </xdr:nvSpPr>
      <xdr:spPr>
        <a:xfrm>
          <a:off x="3746500" y="976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111928</xdr:rowOff>
    </xdr:from>
    <xdr:ext cx="599010" cy="259045"/>
    <xdr:sp macro="" textlink="">
      <xdr:nvSpPr>
        <xdr:cNvPr id="142" name="テキスト ボックス 141"/>
        <xdr:cNvSpPr txBox="1"/>
      </xdr:nvSpPr>
      <xdr:spPr>
        <a:xfrm>
          <a:off x="3497795" y="9541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135843</xdr:rowOff>
    </xdr:from>
    <xdr:to>
      <xdr:col>15</xdr:col>
      <xdr:colOff>101600</xdr:colOff>
      <xdr:row>57</xdr:row>
      <xdr:rowOff>65993</xdr:rowOff>
    </xdr:to>
    <xdr:sp macro="" textlink="">
      <xdr:nvSpPr>
        <xdr:cNvPr id="143" name="楕円 142"/>
        <xdr:cNvSpPr/>
      </xdr:nvSpPr>
      <xdr:spPr>
        <a:xfrm>
          <a:off x="2857500" y="973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82520</xdr:rowOff>
    </xdr:from>
    <xdr:ext cx="599010" cy="259045"/>
    <xdr:sp macro="" textlink="">
      <xdr:nvSpPr>
        <xdr:cNvPr id="144" name="テキスト ボックス 143"/>
        <xdr:cNvSpPr txBox="1"/>
      </xdr:nvSpPr>
      <xdr:spPr>
        <a:xfrm>
          <a:off x="2608795" y="9512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148517</xdr:rowOff>
    </xdr:from>
    <xdr:to>
      <xdr:col>10</xdr:col>
      <xdr:colOff>165100</xdr:colOff>
      <xdr:row>57</xdr:row>
      <xdr:rowOff>78667</xdr:rowOff>
    </xdr:to>
    <xdr:sp macro="" textlink="">
      <xdr:nvSpPr>
        <xdr:cNvPr id="145" name="楕円 144"/>
        <xdr:cNvSpPr/>
      </xdr:nvSpPr>
      <xdr:spPr>
        <a:xfrm>
          <a:off x="1968500" y="974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95194</xdr:rowOff>
    </xdr:from>
    <xdr:ext cx="599010" cy="259045"/>
    <xdr:sp macro="" textlink="">
      <xdr:nvSpPr>
        <xdr:cNvPr id="146" name="テキスト ボックス 145"/>
        <xdr:cNvSpPr txBox="1"/>
      </xdr:nvSpPr>
      <xdr:spPr>
        <a:xfrm>
          <a:off x="1719795" y="9524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20282</xdr:rowOff>
    </xdr:from>
    <xdr:to>
      <xdr:col>6</xdr:col>
      <xdr:colOff>38100</xdr:colOff>
      <xdr:row>57</xdr:row>
      <xdr:rowOff>121882</xdr:rowOff>
    </xdr:to>
    <xdr:sp macro="" textlink="">
      <xdr:nvSpPr>
        <xdr:cNvPr id="147" name="楕円 146"/>
        <xdr:cNvSpPr/>
      </xdr:nvSpPr>
      <xdr:spPr>
        <a:xfrm>
          <a:off x="1079500" y="979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138409</xdr:rowOff>
    </xdr:from>
    <xdr:ext cx="599010" cy="259045"/>
    <xdr:sp macro="" textlink="">
      <xdr:nvSpPr>
        <xdr:cNvPr id="148" name="テキスト ボックス 147"/>
        <xdr:cNvSpPr txBox="1"/>
      </xdr:nvSpPr>
      <xdr:spPr>
        <a:xfrm>
          <a:off x="830795" y="9568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65847</xdr:rowOff>
    </xdr:from>
    <xdr:to>
      <xdr:col>24</xdr:col>
      <xdr:colOff>62865</xdr:colOff>
      <xdr:row>78</xdr:row>
      <xdr:rowOff>124681</xdr:rowOff>
    </xdr:to>
    <xdr:cxnSp macro="">
      <xdr:nvCxnSpPr>
        <xdr:cNvPr id="173" name="直線コネクタ 172"/>
        <xdr:cNvCxnSpPr/>
      </xdr:nvCxnSpPr>
      <xdr:spPr>
        <a:xfrm flipV="1">
          <a:off x="4633595" y="12238797"/>
          <a:ext cx="1270" cy="1258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128508</xdr:rowOff>
    </xdr:from>
    <xdr:ext cx="599010" cy="259045"/>
    <xdr:sp macro="" textlink="">
      <xdr:nvSpPr>
        <xdr:cNvPr id="174" name="民生費最小値テキスト"/>
        <xdr:cNvSpPr txBox="1"/>
      </xdr:nvSpPr>
      <xdr:spPr>
        <a:xfrm>
          <a:off x="4686300" y="13501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124681</xdr:rowOff>
    </xdr:from>
    <xdr:to>
      <xdr:col>24</xdr:col>
      <xdr:colOff>152400</xdr:colOff>
      <xdr:row>78</xdr:row>
      <xdr:rowOff>124681</xdr:rowOff>
    </xdr:to>
    <xdr:cxnSp macro="">
      <xdr:nvCxnSpPr>
        <xdr:cNvPr id="175" name="直線コネクタ 174"/>
        <xdr:cNvCxnSpPr/>
      </xdr:nvCxnSpPr>
      <xdr:spPr>
        <a:xfrm>
          <a:off x="4546600" y="13497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12524</xdr:rowOff>
    </xdr:from>
    <xdr:ext cx="599010" cy="259045"/>
    <xdr:sp macro="" textlink="">
      <xdr:nvSpPr>
        <xdr:cNvPr id="176" name="民生費最大値テキスト"/>
        <xdr:cNvSpPr txBox="1"/>
      </xdr:nvSpPr>
      <xdr:spPr>
        <a:xfrm>
          <a:off x="4686300" y="12014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277,192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65847</xdr:rowOff>
    </xdr:from>
    <xdr:to>
      <xdr:col>24</xdr:col>
      <xdr:colOff>152400</xdr:colOff>
      <xdr:row>71</xdr:row>
      <xdr:rowOff>65847</xdr:rowOff>
    </xdr:to>
    <xdr:cxnSp macro="">
      <xdr:nvCxnSpPr>
        <xdr:cNvPr id="177" name="直線コネクタ 176"/>
        <xdr:cNvCxnSpPr/>
      </xdr:nvCxnSpPr>
      <xdr:spPr>
        <a:xfrm>
          <a:off x="4546600" y="12238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5656</xdr:rowOff>
    </xdr:from>
    <xdr:to>
      <xdr:col>24</xdr:col>
      <xdr:colOff>63500</xdr:colOff>
      <xdr:row>74</xdr:row>
      <xdr:rowOff>49990</xdr:rowOff>
    </xdr:to>
    <xdr:cxnSp macro="">
      <xdr:nvCxnSpPr>
        <xdr:cNvPr id="178" name="直線コネクタ 177"/>
        <xdr:cNvCxnSpPr/>
      </xdr:nvCxnSpPr>
      <xdr:spPr>
        <a:xfrm flipV="1">
          <a:off x="3797300" y="12692956"/>
          <a:ext cx="838200" cy="44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121986</xdr:rowOff>
    </xdr:from>
    <xdr:ext cx="599010" cy="259045"/>
    <xdr:sp macro="" textlink="">
      <xdr:nvSpPr>
        <xdr:cNvPr id="179" name="民生費平均値テキスト"/>
        <xdr:cNvSpPr txBox="1"/>
      </xdr:nvSpPr>
      <xdr:spPr>
        <a:xfrm>
          <a:off x="4686300" y="129807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143558</xdr:rowOff>
    </xdr:from>
    <xdr:to>
      <xdr:col>24</xdr:col>
      <xdr:colOff>114300</xdr:colOff>
      <xdr:row>76</xdr:row>
      <xdr:rowOff>73707</xdr:rowOff>
    </xdr:to>
    <xdr:sp macro="" textlink="">
      <xdr:nvSpPr>
        <xdr:cNvPr id="180" name="フローチャート: 判断 179"/>
        <xdr:cNvSpPr/>
      </xdr:nvSpPr>
      <xdr:spPr>
        <a:xfrm>
          <a:off x="4584700" y="130023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36419</xdr:rowOff>
    </xdr:from>
    <xdr:to>
      <xdr:col>19</xdr:col>
      <xdr:colOff>177800</xdr:colOff>
      <xdr:row>74</xdr:row>
      <xdr:rowOff>49990</xdr:rowOff>
    </xdr:to>
    <xdr:cxnSp macro="">
      <xdr:nvCxnSpPr>
        <xdr:cNvPr id="181" name="直線コネクタ 180"/>
        <xdr:cNvCxnSpPr/>
      </xdr:nvCxnSpPr>
      <xdr:spPr>
        <a:xfrm>
          <a:off x="2908300" y="12552269"/>
          <a:ext cx="889000" cy="185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3663</xdr:rowOff>
    </xdr:from>
    <xdr:to>
      <xdr:col>20</xdr:col>
      <xdr:colOff>38100</xdr:colOff>
      <xdr:row>76</xdr:row>
      <xdr:rowOff>105263</xdr:rowOff>
    </xdr:to>
    <xdr:sp macro="" textlink="">
      <xdr:nvSpPr>
        <xdr:cNvPr id="182" name="フローチャート: 判断 181"/>
        <xdr:cNvSpPr/>
      </xdr:nvSpPr>
      <xdr:spPr>
        <a:xfrm>
          <a:off x="3746500" y="13033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96390</xdr:rowOff>
    </xdr:from>
    <xdr:ext cx="599010" cy="259045"/>
    <xdr:sp macro="" textlink="">
      <xdr:nvSpPr>
        <xdr:cNvPr id="183" name="テキスト ボックス 182"/>
        <xdr:cNvSpPr txBox="1"/>
      </xdr:nvSpPr>
      <xdr:spPr>
        <a:xfrm>
          <a:off x="3497795" y="13126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36419</xdr:rowOff>
    </xdr:from>
    <xdr:to>
      <xdr:col>15</xdr:col>
      <xdr:colOff>50800</xdr:colOff>
      <xdr:row>74</xdr:row>
      <xdr:rowOff>8461</xdr:rowOff>
    </xdr:to>
    <xdr:cxnSp macro="">
      <xdr:nvCxnSpPr>
        <xdr:cNvPr id="184" name="直線コネクタ 183"/>
        <xdr:cNvCxnSpPr/>
      </xdr:nvCxnSpPr>
      <xdr:spPr>
        <a:xfrm flipV="1">
          <a:off x="2019300" y="12552269"/>
          <a:ext cx="889000" cy="143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16090</xdr:rowOff>
    </xdr:from>
    <xdr:to>
      <xdr:col>15</xdr:col>
      <xdr:colOff>101600</xdr:colOff>
      <xdr:row>76</xdr:row>
      <xdr:rowOff>117690</xdr:rowOff>
    </xdr:to>
    <xdr:sp macro="" textlink="">
      <xdr:nvSpPr>
        <xdr:cNvPr id="185" name="フローチャート: 判断 184"/>
        <xdr:cNvSpPr/>
      </xdr:nvSpPr>
      <xdr:spPr>
        <a:xfrm>
          <a:off x="2857500" y="13046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108817</xdr:rowOff>
    </xdr:from>
    <xdr:ext cx="599010" cy="259045"/>
    <xdr:sp macro="" textlink="">
      <xdr:nvSpPr>
        <xdr:cNvPr id="186" name="テキスト ボックス 185"/>
        <xdr:cNvSpPr txBox="1"/>
      </xdr:nvSpPr>
      <xdr:spPr>
        <a:xfrm>
          <a:off x="2608795" y="13139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8461</xdr:rowOff>
    </xdr:from>
    <xdr:to>
      <xdr:col>10</xdr:col>
      <xdr:colOff>114300</xdr:colOff>
      <xdr:row>74</xdr:row>
      <xdr:rowOff>87076</xdr:rowOff>
    </xdr:to>
    <xdr:cxnSp macro="">
      <xdr:nvCxnSpPr>
        <xdr:cNvPr id="187" name="直線コネクタ 186"/>
        <xdr:cNvCxnSpPr/>
      </xdr:nvCxnSpPr>
      <xdr:spPr>
        <a:xfrm flipV="1">
          <a:off x="1130300" y="12695761"/>
          <a:ext cx="889000" cy="78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27910</xdr:rowOff>
    </xdr:from>
    <xdr:to>
      <xdr:col>10</xdr:col>
      <xdr:colOff>165100</xdr:colOff>
      <xdr:row>76</xdr:row>
      <xdr:rowOff>129510</xdr:rowOff>
    </xdr:to>
    <xdr:sp macro="" textlink="">
      <xdr:nvSpPr>
        <xdr:cNvPr id="188" name="フローチャート: 判断 187"/>
        <xdr:cNvSpPr/>
      </xdr:nvSpPr>
      <xdr:spPr>
        <a:xfrm>
          <a:off x="1968500" y="1305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120637</xdr:rowOff>
    </xdr:from>
    <xdr:ext cx="599010" cy="259045"/>
    <xdr:sp macro="" textlink="">
      <xdr:nvSpPr>
        <xdr:cNvPr id="189" name="テキスト ボックス 188"/>
        <xdr:cNvSpPr txBox="1"/>
      </xdr:nvSpPr>
      <xdr:spPr>
        <a:xfrm>
          <a:off x="1719795" y="13150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98814</xdr:rowOff>
    </xdr:from>
    <xdr:to>
      <xdr:col>6</xdr:col>
      <xdr:colOff>38100</xdr:colOff>
      <xdr:row>77</xdr:row>
      <xdr:rowOff>28964</xdr:rowOff>
    </xdr:to>
    <xdr:sp macro="" textlink="">
      <xdr:nvSpPr>
        <xdr:cNvPr id="190" name="フローチャート: 判断 189"/>
        <xdr:cNvSpPr/>
      </xdr:nvSpPr>
      <xdr:spPr>
        <a:xfrm>
          <a:off x="1079500" y="13129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20091</xdr:rowOff>
    </xdr:from>
    <xdr:ext cx="599010" cy="259045"/>
    <xdr:sp macro="" textlink="">
      <xdr:nvSpPr>
        <xdr:cNvPr id="191" name="テキスト ボックス 190"/>
        <xdr:cNvSpPr txBox="1"/>
      </xdr:nvSpPr>
      <xdr:spPr>
        <a:xfrm>
          <a:off x="830795" y="13221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126306</xdr:rowOff>
    </xdr:from>
    <xdr:to>
      <xdr:col>24</xdr:col>
      <xdr:colOff>114300</xdr:colOff>
      <xdr:row>74</xdr:row>
      <xdr:rowOff>56456</xdr:rowOff>
    </xdr:to>
    <xdr:sp macro="" textlink="">
      <xdr:nvSpPr>
        <xdr:cNvPr id="197" name="楕円 196"/>
        <xdr:cNvSpPr/>
      </xdr:nvSpPr>
      <xdr:spPr>
        <a:xfrm>
          <a:off x="4584700" y="1264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149183</xdr:rowOff>
    </xdr:from>
    <xdr:ext cx="599010" cy="259045"/>
    <xdr:sp macro="" textlink="">
      <xdr:nvSpPr>
        <xdr:cNvPr id="198" name="民生費該当値テキスト"/>
        <xdr:cNvSpPr txBox="1"/>
      </xdr:nvSpPr>
      <xdr:spPr>
        <a:xfrm>
          <a:off x="4686300" y="12493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170640</xdr:rowOff>
    </xdr:from>
    <xdr:to>
      <xdr:col>20</xdr:col>
      <xdr:colOff>38100</xdr:colOff>
      <xdr:row>74</xdr:row>
      <xdr:rowOff>100790</xdr:rowOff>
    </xdr:to>
    <xdr:sp macro="" textlink="">
      <xdr:nvSpPr>
        <xdr:cNvPr id="199" name="楕円 198"/>
        <xdr:cNvSpPr/>
      </xdr:nvSpPr>
      <xdr:spPr>
        <a:xfrm>
          <a:off x="3746500" y="1268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117317</xdr:rowOff>
    </xdr:from>
    <xdr:ext cx="599010" cy="259045"/>
    <xdr:sp macro="" textlink="">
      <xdr:nvSpPr>
        <xdr:cNvPr id="200" name="テキスト ボックス 199"/>
        <xdr:cNvSpPr txBox="1"/>
      </xdr:nvSpPr>
      <xdr:spPr>
        <a:xfrm>
          <a:off x="3497795" y="12461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157069</xdr:rowOff>
    </xdr:from>
    <xdr:to>
      <xdr:col>15</xdr:col>
      <xdr:colOff>101600</xdr:colOff>
      <xdr:row>73</xdr:row>
      <xdr:rowOff>87219</xdr:rowOff>
    </xdr:to>
    <xdr:sp macro="" textlink="">
      <xdr:nvSpPr>
        <xdr:cNvPr id="201" name="楕円 200"/>
        <xdr:cNvSpPr/>
      </xdr:nvSpPr>
      <xdr:spPr>
        <a:xfrm>
          <a:off x="2857500" y="1250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103746</xdr:rowOff>
    </xdr:from>
    <xdr:ext cx="599010" cy="259045"/>
    <xdr:sp macro="" textlink="">
      <xdr:nvSpPr>
        <xdr:cNvPr id="202" name="テキスト ボックス 201"/>
        <xdr:cNvSpPr txBox="1"/>
      </xdr:nvSpPr>
      <xdr:spPr>
        <a:xfrm>
          <a:off x="2608795" y="12276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129111</xdr:rowOff>
    </xdr:from>
    <xdr:to>
      <xdr:col>10</xdr:col>
      <xdr:colOff>165100</xdr:colOff>
      <xdr:row>74</xdr:row>
      <xdr:rowOff>59261</xdr:rowOff>
    </xdr:to>
    <xdr:sp macro="" textlink="">
      <xdr:nvSpPr>
        <xdr:cNvPr id="203" name="楕円 202"/>
        <xdr:cNvSpPr/>
      </xdr:nvSpPr>
      <xdr:spPr>
        <a:xfrm>
          <a:off x="1968500" y="1264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75788</xdr:rowOff>
    </xdr:from>
    <xdr:ext cx="599010" cy="259045"/>
    <xdr:sp macro="" textlink="">
      <xdr:nvSpPr>
        <xdr:cNvPr id="204" name="テキスト ボックス 203"/>
        <xdr:cNvSpPr txBox="1"/>
      </xdr:nvSpPr>
      <xdr:spPr>
        <a:xfrm>
          <a:off x="1719795" y="12420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36276</xdr:rowOff>
    </xdr:from>
    <xdr:to>
      <xdr:col>6</xdr:col>
      <xdr:colOff>38100</xdr:colOff>
      <xdr:row>74</xdr:row>
      <xdr:rowOff>137876</xdr:rowOff>
    </xdr:to>
    <xdr:sp macro="" textlink="">
      <xdr:nvSpPr>
        <xdr:cNvPr id="205" name="楕円 204"/>
        <xdr:cNvSpPr/>
      </xdr:nvSpPr>
      <xdr:spPr>
        <a:xfrm>
          <a:off x="1079500" y="1272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154403</xdr:rowOff>
    </xdr:from>
    <xdr:ext cx="599010" cy="259045"/>
    <xdr:sp macro="" textlink="">
      <xdr:nvSpPr>
        <xdr:cNvPr id="206" name="テキスト ボックス 205"/>
        <xdr:cNvSpPr txBox="1"/>
      </xdr:nvSpPr>
      <xdr:spPr>
        <a:xfrm>
          <a:off x="830795" y="12498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92727</xdr:rowOff>
    </xdr:from>
    <xdr:ext cx="685572" cy="259045"/>
    <xdr:sp macro="" textlink="">
      <xdr:nvSpPr>
        <xdr:cNvPr id="226" name="テキスト ボックス 225"/>
        <xdr:cNvSpPr txBox="1"/>
      </xdr:nvSpPr>
      <xdr:spPr>
        <a:xfrm>
          <a:off x="76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8" name="テキスト ボックス 227"/>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164374</xdr:rowOff>
    </xdr:from>
    <xdr:to>
      <xdr:col>24</xdr:col>
      <xdr:colOff>62865</xdr:colOff>
      <xdr:row>99</xdr:row>
      <xdr:rowOff>7258</xdr:rowOff>
    </xdr:to>
    <xdr:cxnSp macro="">
      <xdr:nvCxnSpPr>
        <xdr:cNvPr id="230" name="直線コネクタ 229"/>
        <xdr:cNvCxnSpPr/>
      </xdr:nvCxnSpPr>
      <xdr:spPr>
        <a:xfrm flipV="1">
          <a:off x="4633595" y="15594874"/>
          <a:ext cx="1270" cy="1385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11085</xdr:rowOff>
    </xdr:from>
    <xdr:ext cx="534377" cy="259045"/>
    <xdr:sp macro="" textlink="">
      <xdr:nvSpPr>
        <xdr:cNvPr id="231" name="衛生費最小値テキスト"/>
        <xdr:cNvSpPr txBox="1"/>
      </xdr:nvSpPr>
      <xdr:spPr>
        <a:xfrm>
          <a:off x="4686300" y="1698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7258</xdr:rowOff>
    </xdr:from>
    <xdr:to>
      <xdr:col>24</xdr:col>
      <xdr:colOff>152400</xdr:colOff>
      <xdr:row>99</xdr:row>
      <xdr:rowOff>7258</xdr:rowOff>
    </xdr:to>
    <xdr:cxnSp macro="">
      <xdr:nvCxnSpPr>
        <xdr:cNvPr id="232" name="直線コネクタ 231"/>
        <xdr:cNvCxnSpPr/>
      </xdr:nvCxnSpPr>
      <xdr:spPr>
        <a:xfrm>
          <a:off x="4546600" y="16980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111051</xdr:rowOff>
    </xdr:from>
    <xdr:ext cx="690189" cy="259045"/>
    <xdr:sp macro="" textlink="">
      <xdr:nvSpPr>
        <xdr:cNvPr id="233" name="衛生費最大値テキスト"/>
        <xdr:cNvSpPr txBox="1"/>
      </xdr:nvSpPr>
      <xdr:spPr>
        <a:xfrm>
          <a:off x="4686300" y="153701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1,120,571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164374</xdr:rowOff>
    </xdr:from>
    <xdr:to>
      <xdr:col>24</xdr:col>
      <xdr:colOff>152400</xdr:colOff>
      <xdr:row>90</xdr:row>
      <xdr:rowOff>164374</xdr:rowOff>
    </xdr:to>
    <xdr:cxnSp macro="">
      <xdr:nvCxnSpPr>
        <xdr:cNvPr id="234" name="直線コネクタ 233"/>
        <xdr:cNvCxnSpPr/>
      </xdr:nvCxnSpPr>
      <xdr:spPr>
        <a:xfrm>
          <a:off x="4546600" y="15594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2127</xdr:rowOff>
    </xdr:from>
    <xdr:to>
      <xdr:col>24</xdr:col>
      <xdr:colOff>63500</xdr:colOff>
      <xdr:row>98</xdr:row>
      <xdr:rowOff>35144</xdr:rowOff>
    </xdr:to>
    <xdr:cxnSp macro="">
      <xdr:nvCxnSpPr>
        <xdr:cNvPr id="235" name="直線コネクタ 234"/>
        <xdr:cNvCxnSpPr/>
      </xdr:nvCxnSpPr>
      <xdr:spPr>
        <a:xfrm flipV="1">
          <a:off x="3797300" y="16804227"/>
          <a:ext cx="838200" cy="3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51849</xdr:rowOff>
    </xdr:from>
    <xdr:ext cx="534377" cy="259045"/>
    <xdr:sp macro="" textlink="">
      <xdr:nvSpPr>
        <xdr:cNvPr id="236" name="衛生費平均値テキスト"/>
        <xdr:cNvSpPr txBox="1"/>
      </xdr:nvSpPr>
      <xdr:spPr>
        <a:xfrm>
          <a:off x="4686300" y="168539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73422</xdr:rowOff>
    </xdr:from>
    <xdr:to>
      <xdr:col>24</xdr:col>
      <xdr:colOff>114300</xdr:colOff>
      <xdr:row>99</xdr:row>
      <xdr:rowOff>3572</xdr:rowOff>
    </xdr:to>
    <xdr:sp macro="" textlink="">
      <xdr:nvSpPr>
        <xdr:cNvPr id="237" name="フローチャート: 判断 236"/>
        <xdr:cNvSpPr/>
      </xdr:nvSpPr>
      <xdr:spPr>
        <a:xfrm>
          <a:off x="4584700" y="16875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32953</xdr:rowOff>
    </xdr:from>
    <xdr:to>
      <xdr:col>19</xdr:col>
      <xdr:colOff>177800</xdr:colOff>
      <xdr:row>98</xdr:row>
      <xdr:rowOff>35144</xdr:rowOff>
    </xdr:to>
    <xdr:cxnSp macro="">
      <xdr:nvCxnSpPr>
        <xdr:cNvPr id="238" name="直線コネクタ 237"/>
        <xdr:cNvCxnSpPr/>
      </xdr:nvCxnSpPr>
      <xdr:spPr>
        <a:xfrm>
          <a:off x="2908300" y="16835053"/>
          <a:ext cx="889000" cy="2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66602</xdr:rowOff>
    </xdr:from>
    <xdr:to>
      <xdr:col>20</xdr:col>
      <xdr:colOff>38100</xdr:colOff>
      <xdr:row>98</xdr:row>
      <xdr:rowOff>168202</xdr:rowOff>
    </xdr:to>
    <xdr:sp macro="" textlink="">
      <xdr:nvSpPr>
        <xdr:cNvPr id="239" name="フローチャート: 判断 238"/>
        <xdr:cNvSpPr/>
      </xdr:nvSpPr>
      <xdr:spPr>
        <a:xfrm>
          <a:off x="3746500" y="16868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159329</xdr:rowOff>
    </xdr:from>
    <xdr:ext cx="534377" cy="259045"/>
    <xdr:sp macro="" textlink="">
      <xdr:nvSpPr>
        <xdr:cNvPr id="240" name="テキスト ボックス 239"/>
        <xdr:cNvSpPr txBox="1"/>
      </xdr:nvSpPr>
      <xdr:spPr>
        <a:xfrm>
          <a:off x="3530111" y="1696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32953</xdr:rowOff>
    </xdr:from>
    <xdr:to>
      <xdr:col>15</xdr:col>
      <xdr:colOff>50800</xdr:colOff>
      <xdr:row>98</xdr:row>
      <xdr:rowOff>70543</xdr:rowOff>
    </xdr:to>
    <xdr:cxnSp macro="">
      <xdr:nvCxnSpPr>
        <xdr:cNvPr id="241" name="直線コネクタ 240"/>
        <xdr:cNvCxnSpPr/>
      </xdr:nvCxnSpPr>
      <xdr:spPr>
        <a:xfrm flipV="1">
          <a:off x="2019300" y="16835053"/>
          <a:ext cx="889000" cy="37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68032</xdr:rowOff>
    </xdr:from>
    <xdr:to>
      <xdr:col>15</xdr:col>
      <xdr:colOff>101600</xdr:colOff>
      <xdr:row>98</xdr:row>
      <xdr:rowOff>169632</xdr:rowOff>
    </xdr:to>
    <xdr:sp macro="" textlink="">
      <xdr:nvSpPr>
        <xdr:cNvPr id="242" name="フローチャート: 判断 241"/>
        <xdr:cNvSpPr/>
      </xdr:nvSpPr>
      <xdr:spPr>
        <a:xfrm>
          <a:off x="2857500" y="1687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160759</xdr:rowOff>
    </xdr:from>
    <xdr:ext cx="534377" cy="259045"/>
    <xdr:sp macro="" textlink="">
      <xdr:nvSpPr>
        <xdr:cNvPr id="243" name="テキスト ボックス 242"/>
        <xdr:cNvSpPr txBox="1"/>
      </xdr:nvSpPr>
      <xdr:spPr>
        <a:xfrm>
          <a:off x="2641111" y="16962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70543</xdr:rowOff>
    </xdr:from>
    <xdr:to>
      <xdr:col>10</xdr:col>
      <xdr:colOff>114300</xdr:colOff>
      <xdr:row>98</xdr:row>
      <xdr:rowOff>94264</xdr:rowOff>
    </xdr:to>
    <xdr:cxnSp macro="">
      <xdr:nvCxnSpPr>
        <xdr:cNvPr id="244" name="直線コネクタ 243"/>
        <xdr:cNvCxnSpPr/>
      </xdr:nvCxnSpPr>
      <xdr:spPr>
        <a:xfrm flipV="1">
          <a:off x="1130300" y="16872643"/>
          <a:ext cx="889000" cy="2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66061</xdr:rowOff>
    </xdr:from>
    <xdr:to>
      <xdr:col>10</xdr:col>
      <xdr:colOff>165100</xdr:colOff>
      <xdr:row>98</xdr:row>
      <xdr:rowOff>167661</xdr:rowOff>
    </xdr:to>
    <xdr:sp macro="" textlink="">
      <xdr:nvSpPr>
        <xdr:cNvPr id="245" name="フローチャート: 判断 244"/>
        <xdr:cNvSpPr/>
      </xdr:nvSpPr>
      <xdr:spPr>
        <a:xfrm>
          <a:off x="1968500" y="1686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158788</xdr:rowOff>
    </xdr:from>
    <xdr:ext cx="534377" cy="259045"/>
    <xdr:sp macro="" textlink="">
      <xdr:nvSpPr>
        <xdr:cNvPr id="246" name="テキスト ボックス 245"/>
        <xdr:cNvSpPr txBox="1"/>
      </xdr:nvSpPr>
      <xdr:spPr>
        <a:xfrm>
          <a:off x="1752111" y="16960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75251</xdr:rowOff>
    </xdr:from>
    <xdr:to>
      <xdr:col>6</xdr:col>
      <xdr:colOff>38100</xdr:colOff>
      <xdr:row>99</xdr:row>
      <xdr:rowOff>5401</xdr:rowOff>
    </xdr:to>
    <xdr:sp macro="" textlink="">
      <xdr:nvSpPr>
        <xdr:cNvPr id="247" name="フローチャート: 判断 246"/>
        <xdr:cNvSpPr/>
      </xdr:nvSpPr>
      <xdr:spPr>
        <a:xfrm>
          <a:off x="1079500" y="16877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167978</xdr:rowOff>
    </xdr:from>
    <xdr:ext cx="534377" cy="259045"/>
    <xdr:sp macro="" textlink="">
      <xdr:nvSpPr>
        <xdr:cNvPr id="248" name="テキスト ボックス 247"/>
        <xdr:cNvSpPr txBox="1"/>
      </xdr:nvSpPr>
      <xdr:spPr>
        <a:xfrm>
          <a:off x="863111" y="1697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122777</xdr:rowOff>
    </xdr:from>
    <xdr:to>
      <xdr:col>24</xdr:col>
      <xdr:colOff>114300</xdr:colOff>
      <xdr:row>98</xdr:row>
      <xdr:rowOff>52927</xdr:rowOff>
    </xdr:to>
    <xdr:sp macro="" textlink="">
      <xdr:nvSpPr>
        <xdr:cNvPr id="254" name="楕円 253"/>
        <xdr:cNvSpPr/>
      </xdr:nvSpPr>
      <xdr:spPr>
        <a:xfrm>
          <a:off x="4584700" y="16753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145654</xdr:rowOff>
    </xdr:from>
    <xdr:ext cx="599010" cy="259045"/>
    <xdr:sp macro="" textlink="">
      <xdr:nvSpPr>
        <xdr:cNvPr id="255" name="衛生費該当値テキスト"/>
        <xdr:cNvSpPr txBox="1"/>
      </xdr:nvSpPr>
      <xdr:spPr>
        <a:xfrm>
          <a:off x="4686300" y="16604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155794</xdr:rowOff>
    </xdr:from>
    <xdr:to>
      <xdr:col>20</xdr:col>
      <xdr:colOff>38100</xdr:colOff>
      <xdr:row>98</xdr:row>
      <xdr:rowOff>85944</xdr:rowOff>
    </xdr:to>
    <xdr:sp macro="" textlink="">
      <xdr:nvSpPr>
        <xdr:cNvPr id="256" name="楕円 255"/>
        <xdr:cNvSpPr/>
      </xdr:nvSpPr>
      <xdr:spPr>
        <a:xfrm>
          <a:off x="3746500" y="16786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102471</xdr:rowOff>
    </xdr:from>
    <xdr:ext cx="599010" cy="259045"/>
    <xdr:sp macro="" textlink="">
      <xdr:nvSpPr>
        <xdr:cNvPr id="257" name="テキスト ボックス 256"/>
        <xdr:cNvSpPr txBox="1"/>
      </xdr:nvSpPr>
      <xdr:spPr>
        <a:xfrm>
          <a:off x="3497795" y="16561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153603</xdr:rowOff>
    </xdr:from>
    <xdr:to>
      <xdr:col>15</xdr:col>
      <xdr:colOff>101600</xdr:colOff>
      <xdr:row>98</xdr:row>
      <xdr:rowOff>83753</xdr:rowOff>
    </xdr:to>
    <xdr:sp macro="" textlink="">
      <xdr:nvSpPr>
        <xdr:cNvPr id="258" name="楕円 257"/>
        <xdr:cNvSpPr/>
      </xdr:nvSpPr>
      <xdr:spPr>
        <a:xfrm>
          <a:off x="2857500" y="1678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100280</xdr:rowOff>
    </xdr:from>
    <xdr:ext cx="599010" cy="259045"/>
    <xdr:sp macro="" textlink="">
      <xdr:nvSpPr>
        <xdr:cNvPr id="259" name="テキスト ボックス 258"/>
        <xdr:cNvSpPr txBox="1"/>
      </xdr:nvSpPr>
      <xdr:spPr>
        <a:xfrm>
          <a:off x="2608795" y="16559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19743</xdr:rowOff>
    </xdr:from>
    <xdr:to>
      <xdr:col>10</xdr:col>
      <xdr:colOff>165100</xdr:colOff>
      <xdr:row>98</xdr:row>
      <xdr:rowOff>121343</xdr:rowOff>
    </xdr:to>
    <xdr:sp macro="" textlink="">
      <xdr:nvSpPr>
        <xdr:cNvPr id="260" name="楕円 259"/>
        <xdr:cNvSpPr/>
      </xdr:nvSpPr>
      <xdr:spPr>
        <a:xfrm>
          <a:off x="1968500" y="1682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137870</xdr:rowOff>
    </xdr:from>
    <xdr:ext cx="599010" cy="259045"/>
    <xdr:sp macro="" textlink="">
      <xdr:nvSpPr>
        <xdr:cNvPr id="261" name="テキスト ボックス 260"/>
        <xdr:cNvSpPr txBox="1"/>
      </xdr:nvSpPr>
      <xdr:spPr>
        <a:xfrm>
          <a:off x="1719795" y="1659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43464</xdr:rowOff>
    </xdr:from>
    <xdr:to>
      <xdr:col>6</xdr:col>
      <xdr:colOff>38100</xdr:colOff>
      <xdr:row>98</xdr:row>
      <xdr:rowOff>145064</xdr:rowOff>
    </xdr:to>
    <xdr:sp macro="" textlink="">
      <xdr:nvSpPr>
        <xdr:cNvPr id="262" name="楕円 261"/>
        <xdr:cNvSpPr/>
      </xdr:nvSpPr>
      <xdr:spPr>
        <a:xfrm>
          <a:off x="1079500" y="16845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161591</xdr:rowOff>
    </xdr:from>
    <xdr:ext cx="534377" cy="259045"/>
    <xdr:sp macro="" textlink="">
      <xdr:nvSpPr>
        <xdr:cNvPr id="263" name="テキスト ボックス 262"/>
        <xdr:cNvSpPr txBox="1"/>
      </xdr:nvSpPr>
      <xdr:spPr>
        <a:xfrm>
          <a:off x="863111" y="16620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100686</xdr:rowOff>
    </xdr:from>
    <xdr:to>
      <xdr:col>54</xdr:col>
      <xdr:colOff>189865</xdr:colOff>
      <xdr:row>39</xdr:row>
      <xdr:rowOff>44450</xdr:rowOff>
    </xdr:to>
    <xdr:cxnSp macro="">
      <xdr:nvCxnSpPr>
        <xdr:cNvPr id="287" name="直線コネクタ 286"/>
        <xdr:cNvCxnSpPr/>
      </xdr:nvCxnSpPr>
      <xdr:spPr>
        <a:xfrm flipV="1">
          <a:off x="10475595" y="5244186"/>
          <a:ext cx="1270" cy="1486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47363</xdr:rowOff>
    </xdr:from>
    <xdr:ext cx="534377" cy="259045"/>
    <xdr:sp macro="" textlink="">
      <xdr:nvSpPr>
        <xdr:cNvPr id="290" name="労働費最大値テキスト"/>
        <xdr:cNvSpPr txBox="1"/>
      </xdr:nvSpPr>
      <xdr:spPr>
        <a:xfrm>
          <a:off x="10528300" y="5019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19,512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100686</xdr:rowOff>
    </xdr:from>
    <xdr:to>
      <xdr:col>55</xdr:col>
      <xdr:colOff>88900</xdr:colOff>
      <xdr:row>30</xdr:row>
      <xdr:rowOff>100686</xdr:rowOff>
    </xdr:to>
    <xdr:cxnSp macro="">
      <xdr:nvCxnSpPr>
        <xdr:cNvPr id="291" name="直線コネクタ 290"/>
        <xdr:cNvCxnSpPr/>
      </xdr:nvCxnSpPr>
      <xdr:spPr>
        <a:xfrm>
          <a:off x="10388600" y="524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7112</xdr:rowOff>
    </xdr:from>
    <xdr:to>
      <xdr:col>55</xdr:col>
      <xdr:colOff>0</xdr:colOff>
      <xdr:row>39</xdr:row>
      <xdr:rowOff>8027</xdr:rowOff>
    </xdr:to>
    <xdr:cxnSp macro="">
      <xdr:nvCxnSpPr>
        <xdr:cNvPr id="292" name="直線コネクタ 291"/>
        <xdr:cNvCxnSpPr/>
      </xdr:nvCxnSpPr>
      <xdr:spPr>
        <a:xfrm flipV="1">
          <a:off x="9639300" y="6693662"/>
          <a:ext cx="8382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96842</xdr:rowOff>
    </xdr:from>
    <xdr:ext cx="469744" cy="259045"/>
    <xdr:sp macro="" textlink="">
      <xdr:nvSpPr>
        <xdr:cNvPr id="293" name="労働費平均値テキスト"/>
        <xdr:cNvSpPr txBox="1"/>
      </xdr:nvSpPr>
      <xdr:spPr>
        <a:xfrm>
          <a:off x="10528300" y="64404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73964</xdr:rowOff>
    </xdr:from>
    <xdr:to>
      <xdr:col>55</xdr:col>
      <xdr:colOff>50800</xdr:colOff>
      <xdr:row>39</xdr:row>
      <xdr:rowOff>4114</xdr:rowOff>
    </xdr:to>
    <xdr:sp macro="" textlink="">
      <xdr:nvSpPr>
        <xdr:cNvPr id="294" name="フローチャート: 判断 293"/>
        <xdr:cNvSpPr/>
      </xdr:nvSpPr>
      <xdr:spPr>
        <a:xfrm>
          <a:off x="10426700" y="658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8027</xdr:rowOff>
    </xdr:from>
    <xdr:to>
      <xdr:col>50</xdr:col>
      <xdr:colOff>114300</xdr:colOff>
      <xdr:row>39</xdr:row>
      <xdr:rowOff>9093</xdr:rowOff>
    </xdr:to>
    <xdr:cxnSp macro="">
      <xdr:nvCxnSpPr>
        <xdr:cNvPr id="295" name="直線コネクタ 294"/>
        <xdr:cNvCxnSpPr/>
      </xdr:nvCxnSpPr>
      <xdr:spPr>
        <a:xfrm flipV="1">
          <a:off x="8750300" y="6694577"/>
          <a:ext cx="889000" cy="1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71755</xdr:rowOff>
    </xdr:from>
    <xdr:to>
      <xdr:col>50</xdr:col>
      <xdr:colOff>165100</xdr:colOff>
      <xdr:row>39</xdr:row>
      <xdr:rowOff>1905</xdr:rowOff>
    </xdr:to>
    <xdr:sp macro="" textlink="">
      <xdr:nvSpPr>
        <xdr:cNvPr id="296" name="フローチャート: 判断 295"/>
        <xdr:cNvSpPr/>
      </xdr:nvSpPr>
      <xdr:spPr>
        <a:xfrm>
          <a:off x="9588500" y="6586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18432</xdr:rowOff>
    </xdr:from>
    <xdr:ext cx="469744" cy="259045"/>
    <xdr:sp macro="" textlink="">
      <xdr:nvSpPr>
        <xdr:cNvPr id="297" name="テキスト ボックス 296"/>
        <xdr:cNvSpPr txBox="1"/>
      </xdr:nvSpPr>
      <xdr:spPr>
        <a:xfrm>
          <a:off x="9404428" y="6362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9093</xdr:rowOff>
    </xdr:from>
    <xdr:to>
      <xdr:col>45</xdr:col>
      <xdr:colOff>177800</xdr:colOff>
      <xdr:row>39</xdr:row>
      <xdr:rowOff>9779</xdr:rowOff>
    </xdr:to>
    <xdr:cxnSp macro="">
      <xdr:nvCxnSpPr>
        <xdr:cNvPr id="298" name="直線コネクタ 297"/>
        <xdr:cNvCxnSpPr/>
      </xdr:nvCxnSpPr>
      <xdr:spPr>
        <a:xfrm flipV="1">
          <a:off x="7861300" y="6695643"/>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73737</xdr:rowOff>
    </xdr:from>
    <xdr:to>
      <xdr:col>46</xdr:col>
      <xdr:colOff>38100</xdr:colOff>
      <xdr:row>39</xdr:row>
      <xdr:rowOff>3887</xdr:rowOff>
    </xdr:to>
    <xdr:sp macro="" textlink="">
      <xdr:nvSpPr>
        <xdr:cNvPr id="299" name="フローチャート: 判断 298"/>
        <xdr:cNvSpPr/>
      </xdr:nvSpPr>
      <xdr:spPr>
        <a:xfrm>
          <a:off x="8699500" y="658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20413</xdr:rowOff>
    </xdr:from>
    <xdr:ext cx="469744" cy="259045"/>
    <xdr:sp macro="" textlink="">
      <xdr:nvSpPr>
        <xdr:cNvPr id="300" name="テキスト ボックス 299"/>
        <xdr:cNvSpPr txBox="1"/>
      </xdr:nvSpPr>
      <xdr:spPr>
        <a:xfrm>
          <a:off x="8515428" y="6364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8255</xdr:rowOff>
    </xdr:from>
    <xdr:to>
      <xdr:col>41</xdr:col>
      <xdr:colOff>50800</xdr:colOff>
      <xdr:row>39</xdr:row>
      <xdr:rowOff>9779</xdr:rowOff>
    </xdr:to>
    <xdr:cxnSp macro="">
      <xdr:nvCxnSpPr>
        <xdr:cNvPr id="301" name="直線コネクタ 300"/>
        <xdr:cNvCxnSpPr/>
      </xdr:nvCxnSpPr>
      <xdr:spPr>
        <a:xfrm>
          <a:off x="6972300" y="669480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66954</xdr:rowOff>
    </xdr:from>
    <xdr:to>
      <xdr:col>41</xdr:col>
      <xdr:colOff>101600</xdr:colOff>
      <xdr:row>38</xdr:row>
      <xdr:rowOff>168554</xdr:rowOff>
    </xdr:to>
    <xdr:sp macro="" textlink="">
      <xdr:nvSpPr>
        <xdr:cNvPr id="302" name="フローチャート: 判断 301"/>
        <xdr:cNvSpPr/>
      </xdr:nvSpPr>
      <xdr:spPr>
        <a:xfrm>
          <a:off x="7810500" y="6582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13631</xdr:rowOff>
    </xdr:from>
    <xdr:ext cx="469744" cy="259045"/>
    <xdr:sp macro="" textlink="">
      <xdr:nvSpPr>
        <xdr:cNvPr id="303" name="テキスト ボックス 302"/>
        <xdr:cNvSpPr txBox="1"/>
      </xdr:nvSpPr>
      <xdr:spPr>
        <a:xfrm>
          <a:off x="7626428" y="6357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55372</xdr:rowOff>
    </xdr:from>
    <xdr:to>
      <xdr:col>36</xdr:col>
      <xdr:colOff>165100</xdr:colOff>
      <xdr:row>38</xdr:row>
      <xdr:rowOff>156972</xdr:rowOff>
    </xdr:to>
    <xdr:sp macro="" textlink="">
      <xdr:nvSpPr>
        <xdr:cNvPr id="304" name="フローチャート: 判断 303"/>
        <xdr:cNvSpPr/>
      </xdr:nvSpPr>
      <xdr:spPr>
        <a:xfrm>
          <a:off x="69215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2049</xdr:rowOff>
    </xdr:from>
    <xdr:ext cx="469744" cy="259045"/>
    <xdr:sp macro="" textlink="">
      <xdr:nvSpPr>
        <xdr:cNvPr id="305" name="テキスト ボックス 304"/>
        <xdr:cNvSpPr txBox="1"/>
      </xdr:nvSpPr>
      <xdr:spPr>
        <a:xfrm>
          <a:off x="6737428" y="6345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127762</xdr:rowOff>
    </xdr:from>
    <xdr:to>
      <xdr:col>55</xdr:col>
      <xdr:colOff>50800</xdr:colOff>
      <xdr:row>39</xdr:row>
      <xdr:rowOff>57912</xdr:rowOff>
    </xdr:to>
    <xdr:sp macro="" textlink="">
      <xdr:nvSpPr>
        <xdr:cNvPr id="311" name="楕円 310"/>
        <xdr:cNvSpPr/>
      </xdr:nvSpPr>
      <xdr:spPr>
        <a:xfrm>
          <a:off x="10426700" y="6642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52392</xdr:rowOff>
    </xdr:from>
    <xdr:ext cx="378565" cy="259045"/>
    <xdr:sp macro="" textlink="">
      <xdr:nvSpPr>
        <xdr:cNvPr id="312" name="労働費該当値テキスト"/>
        <xdr:cNvSpPr txBox="1"/>
      </xdr:nvSpPr>
      <xdr:spPr>
        <a:xfrm>
          <a:off x="10528300" y="6567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128677</xdr:rowOff>
    </xdr:from>
    <xdr:to>
      <xdr:col>50</xdr:col>
      <xdr:colOff>165100</xdr:colOff>
      <xdr:row>39</xdr:row>
      <xdr:rowOff>58827</xdr:rowOff>
    </xdr:to>
    <xdr:sp macro="" textlink="">
      <xdr:nvSpPr>
        <xdr:cNvPr id="313" name="楕円 312"/>
        <xdr:cNvSpPr/>
      </xdr:nvSpPr>
      <xdr:spPr>
        <a:xfrm>
          <a:off x="9588500" y="6643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49954</xdr:rowOff>
    </xdr:from>
    <xdr:ext cx="378565" cy="259045"/>
    <xdr:sp macro="" textlink="">
      <xdr:nvSpPr>
        <xdr:cNvPr id="314" name="テキスト ボックス 313"/>
        <xdr:cNvSpPr txBox="1"/>
      </xdr:nvSpPr>
      <xdr:spPr>
        <a:xfrm>
          <a:off x="9450017" y="673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129743</xdr:rowOff>
    </xdr:from>
    <xdr:to>
      <xdr:col>46</xdr:col>
      <xdr:colOff>38100</xdr:colOff>
      <xdr:row>39</xdr:row>
      <xdr:rowOff>59893</xdr:rowOff>
    </xdr:to>
    <xdr:sp macro="" textlink="">
      <xdr:nvSpPr>
        <xdr:cNvPr id="315" name="楕円 314"/>
        <xdr:cNvSpPr/>
      </xdr:nvSpPr>
      <xdr:spPr>
        <a:xfrm>
          <a:off x="8699500" y="66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51020</xdr:rowOff>
    </xdr:from>
    <xdr:ext cx="378565" cy="259045"/>
    <xdr:sp macro="" textlink="">
      <xdr:nvSpPr>
        <xdr:cNvPr id="316" name="テキスト ボックス 315"/>
        <xdr:cNvSpPr txBox="1"/>
      </xdr:nvSpPr>
      <xdr:spPr>
        <a:xfrm>
          <a:off x="8561017" y="67375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130429</xdr:rowOff>
    </xdr:from>
    <xdr:to>
      <xdr:col>41</xdr:col>
      <xdr:colOff>101600</xdr:colOff>
      <xdr:row>39</xdr:row>
      <xdr:rowOff>60579</xdr:rowOff>
    </xdr:to>
    <xdr:sp macro="" textlink="">
      <xdr:nvSpPr>
        <xdr:cNvPr id="317" name="楕円 316"/>
        <xdr:cNvSpPr/>
      </xdr:nvSpPr>
      <xdr:spPr>
        <a:xfrm>
          <a:off x="7810500" y="6645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51706</xdr:rowOff>
    </xdr:from>
    <xdr:ext cx="378565" cy="259045"/>
    <xdr:sp macro="" textlink="">
      <xdr:nvSpPr>
        <xdr:cNvPr id="318" name="テキスト ボックス 317"/>
        <xdr:cNvSpPr txBox="1"/>
      </xdr:nvSpPr>
      <xdr:spPr>
        <a:xfrm>
          <a:off x="7672017" y="67382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128905</xdr:rowOff>
    </xdr:from>
    <xdr:to>
      <xdr:col>36</xdr:col>
      <xdr:colOff>165100</xdr:colOff>
      <xdr:row>39</xdr:row>
      <xdr:rowOff>59055</xdr:rowOff>
    </xdr:to>
    <xdr:sp macro="" textlink="">
      <xdr:nvSpPr>
        <xdr:cNvPr id="319" name="楕円 318"/>
        <xdr:cNvSpPr/>
      </xdr:nvSpPr>
      <xdr:spPr>
        <a:xfrm>
          <a:off x="6921500" y="664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50182</xdr:rowOff>
    </xdr:from>
    <xdr:ext cx="378565" cy="259045"/>
    <xdr:sp macro="" textlink="">
      <xdr:nvSpPr>
        <xdr:cNvPr id="320" name="テキスト ボックス 319"/>
        <xdr:cNvSpPr txBox="1"/>
      </xdr:nvSpPr>
      <xdr:spPr>
        <a:xfrm>
          <a:off x="6783017" y="67367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1" name="直線コネクタ 330"/>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2" name="テキスト ボックス 331"/>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5" name="直線コネクタ 334"/>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6" name="テキスト ボックス 335"/>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100186</xdr:rowOff>
    </xdr:from>
    <xdr:to>
      <xdr:col>54</xdr:col>
      <xdr:colOff>189865</xdr:colOff>
      <xdr:row>58</xdr:row>
      <xdr:rowOff>15850</xdr:rowOff>
    </xdr:to>
    <xdr:cxnSp macro="">
      <xdr:nvCxnSpPr>
        <xdr:cNvPr id="340" name="直線コネクタ 339"/>
        <xdr:cNvCxnSpPr/>
      </xdr:nvCxnSpPr>
      <xdr:spPr>
        <a:xfrm flipV="1">
          <a:off x="10475595" y="8672686"/>
          <a:ext cx="1270" cy="1287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19677</xdr:rowOff>
    </xdr:from>
    <xdr:ext cx="469744" cy="259045"/>
    <xdr:sp macro="" textlink="">
      <xdr:nvSpPr>
        <xdr:cNvPr id="341" name="農林水産業費最小値テキスト"/>
        <xdr:cNvSpPr txBox="1"/>
      </xdr:nvSpPr>
      <xdr:spPr>
        <a:xfrm>
          <a:off x="10528300" y="996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15850</xdr:rowOff>
    </xdr:from>
    <xdr:to>
      <xdr:col>55</xdr:col>
      <xdr:colOff>88900</xdr:colOff>
      <xdr:row>58</xdr:row>
      <xdr:rowOff>15850</xdr:rowOff>
    </xdr:to>
    <xdr:cxnSp macro="">
      <xdr:nvCxnSpPr>
        <xdr:cNvPr id="342" name="直線コネクタ 341"/>
        <xdr:cNvCxnSpPr/>
      </xdr:nvCxnSpPr>
      <xdr:spPr>
        <a:xfrm>
          <a:off x="10388600" y="995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46863</xdr:rowOff>
    </xdr:from>
    <xdr:ext cx="599010" cy="259045"/>
    <xdr:sp macro="" textlink="">
      <xdr:nvSpPr>
        <xdr:cNvPr id="343" name="農林水産業費最大値テキスト"/>
        <xdr:cNvSpPr txBox="1"/>
      </xdr:nvSpPr>
      <xdr:spPr>
        <a:xfrm>
          <a:off x="10528300" y="8447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226,914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100186</xdr:rowOff>
    </xdr:from>
    <xdr:to>
      <xdr:col>55</xdr:col>
      <xdr:colOff>88900</xdr:colOff>
      <xdr:row>50</xdr:row>
      <xdr:rowOff>100186</xdr:rowOff>
    </xdr:to>
    <xdr:cxnSp macro="">
      <xdr:nvCxnSpPr>
        <xdr:cNvPr id="344" name="直線コネクタ 343"/>
        <xdr:cNvCxnSpPr/>
      </xdr:nvCxnSpPr>
      <xdr:spPr>
        <a:xfrm>
          <a:off x="10388600" y="8672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162594</xdr:rowOff>
    </xdr:from>
    <xdr:to>
      <xdr:col>55</xdr:col>
      <xdr:colOff>0</xdr:colOff>
      <xdr:row>56</xdr:row>
      <xdr:rowOff>1077</xdr:rowOff>
    </xdr:to>
    <xdr:cxnSp macro="">
      <xdr:nvCxnSpPr>
        <xdr:cNvPr id="345" name="直線コネクタ 344"/>
        <xdr:cNvCxnSpPr/>
      </xdr:nvCxnSpPr>
      <xdr:spPr>
        <a:xfrm>
          <a:off x="9639300" y="9592344"/>
          <a:ext cx="838200" cy="9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26774</xdr:rowOff>
    </xdr:from>
    <xdr:ext cx="534377" cy="259045"/>
    <xdr:sp macro="" textlink="">
      <xdr:nvSpPr>
        <xdr:cNvPr id="346" name="農林水産業費平均値テキスト"/>
        <xdr:cNvSpPr txBox="1"/>
      </xdr:nvSpPr>
      <xdr:spPr>
        <a:xfrm>
          <a:off x="10528300" y="9627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48347</xdr:rowOff>
    </xdr:from>
    <xdr:to>
      <xdr:col>55</xdr:col>
      <xdr:colOff>50800</xdr:colOff>
      <xdr:row>56</xdr:row>
      <xdr:rowOff>149947</xdr:rowOff>
    </xdr:to>
    <xdr:sp macro="" textlink="">
      <xdr:nvSpPr>
        <xdr:cNvPr id="347" name="フローチャート: 判断 346"/>
        <xdr:cNvSpPr/>
      </xdr:nvSpPr>
      <xdr:spPr>
        <a:xfrm>
          <a:off x="10426700" y="964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132414</xdr:rowOff>
    </xdr:from>
    <xdr:to>
      <xdr:col>50</xdr:col>
      <xdr:colOff>114300</xdr:colOff>
      <xdr:row>55</xdr:row>
      <xdr:rowOff>162594</xdr:rowOff>
    </xdr:to>
    <xdr:cxnSp macro="">
      <xdr:nvCxnSpPr>
        <xdr:cNvPr id="348" name="直線コネクタ 347"/>
        <xdr:cNvCxnSpPr/>
      </xdr:nvCxnSpPr>
      <xdr:spPr>
        <a:xfrm>
          <a:off x="8750300" y="9562164"/>
          <a:ext cx="889000" cy="30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59559</xdr:rowOff>
    </xdr:from>
    <xdr:to>
      <xdr:col>50</xdr:col>
      <xdr:colOff>165100</xdr:colOff>
      <xdr:row>56</xdr:row>
      <xdr:rowOff>161159</xdr:rowOff>
    </xdr:to>
    <xdr:sp macro="" textlink="">
      <xdr:nvSpPr>
        <xdr:cNvPr id="349" name="フローチャート: 判断 348"/>
        <xdr:cNvSpPr/>
      </xdr:nvSpPr>
      <xdr:spPr>
        <a:xfrm>
          <a:off x="9588500" y="966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152286</xdr:rowOff>
    </xdr:from>
    <xdr:ext cx="534377" cy="259045"/>
    <xdr:sp macro="" textlink="">
      <xdr:nvSpPr>
        <xdr:cNvPr id="350" name="テキスト ボックス 349"/>
        <xdr:cNvSpPr txBox="1"/>
      </xdr:nvSpPr>
      <xdr:spPr>
        <a:xfrm>
          <a:off x="9372111" y="9753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125235</xdr:rowOff>
    </xdr:from>
    <xdr:to>
      <xdr:col>45</xdr:col>
      <xdr:colOff>177800</xdr:colOff>
      <xdr:row>55</xdr:row>
      <xdr:rowOff>132414</xdr:rowOff>
    </xdr:to>
    <xdr:cxnSp macro="">
      <xdr:nvCxnSpPr>
        <xdr:cNvPr id="351" name="直線コネクタ 350"/>
        <xdr:cNvCxnSpPr/>
      </xdr:nvCxnSpPr>
      <xdr:spPr>
        <a:xfrm>
          <a:off x="7861300" y="9554985"/>
          <a:ext cx="889000" cy="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49181</xdr:rowOff>
    </xdr:from>
    <xdr:to>
      <xdr:col>46</xdr:col>
      <xdr:colOff>38100</xdr:colOff>
      <xdr:row>56</xdr:row>
      <xdr:rowOff>150781</xdr:rowOff>
    </xdr:to>
    <xdr:sp macro="" textlink="">
      <xdr:nvSpPr>
        <xdr:cNvPr id="352" name="フローチャート: 判断 351"/>
        <xdr:cNvSpPr/>
      </xdr:nvSpPr>
      <xdr:spPr>
        <a:xfrm>
          <a:off x="8699500" y="965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141908</xdr:rowOff>
    </xdr:from>
    <xdr:ext cx="534377" cy="259045"/>
    <xdr:sp macro="" textlink="">
      <xdr:nvSpPr>
        <xdr:cNvPr id="353" name="テキスト ボックス 352"/>
        <xdr:cNvSpPr txBox="1"/>
      </xdr:nvSpPr>
      <xdr:spPr>
        <a:xfrm>
          <a:off x="8483111" y="9743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121378</xdr:rowOff>
    </xdr:from>
    <xdr:to>
      <xdr:col>41</xdr:col>
      <xdr:colOff>50800</xdr:colOff>
      <xdr:row>55</xdr:row>
      <xdr:rowOff>125235</xdr:rowOff>
    </xdr:to>
    <xdr:cxnSp macro="">
      <xdr:nvCxnSpPr>
        <xdr:cNvPr id="354" name="直線コネクタ 353"/>
        <xdr:cNvCxnSpPr/>
      </xdr:nvCxnSpPr>
      <xdr:spPr>
        <a:xfrm>
          <a:off x="6972300" y="9551128"/>
          <a:ext cx="889000" cy="3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91398</xdr:rowOff>
    </xdr:from>
    <xdr:to>
      <xdr:col>41</xdr:col>
      <xdr:colOff>101600</xdr:colOff>
      <xdr:row>57</xdr:row>
      <xdr:rowOff>21548</xdr:rowOff>
    </xdr:to>
    <xdr:sp macro="" textlink="">
      <xdr:nvSpPr>
        <xdr:cNvPr id="355" name="フローチャート: 判断 354"/>
        <xdr:cNvSpPr/>
      </xdr:nvSpPr>
      <xdr:spPr>
        <a:xfrm>
          <a:off x="7810500" y="969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12675</xdr:rowOff>
    </xdr:from>
    <xdr:ext cx="534377" cy="259045"/>
    <xdr:sp macro="" textlink="">
      <xdr:nvSpPr>
        <xdr:cNvPr id="356" name="テキスト ボックス 355"/>
        <xdr:cNvSpPr txBox="1"/>
      </xdr:nvSpPr>
      <xdr:spPr>
        <a:xfrm>
          <a:off x="7594111" y="978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93918</xdr:rowOff>
    </xdr:from>
    <xdr:to>
      <xdr:col>36</xdr:col>
      <xdr:colOff>165100</xdr:colOff>
      <xdr:row>57</xdr:row>
      <xdr:rowOff>24068</xdr:rowOff>
    </xdr:to>
    <xdr:sp macro="" textlink="">
      <xdr:nvSpPr>
        <xdr:cNvPr id="357" name="フローチャート: 判断 356"/>
        <xdr:cNvSpPr/>
      </xdr:nvSpPr>
      <xdr:spPr>
        <a:xfrm>
          <a:off x="6921500" y="969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15195</xdr:rowOff>
    </xdr:from>
    <xdr:ext cx="534377" cy="259045"/>
    <xdr:sp macro="" textlink="">
      <xdr:nvSpPr>
        <xdr:cNvPr id="358" name="テキスト ボックス 357"/>
        <xdr:cNvSpPr txBox="1"/>
      </xdr:nvSpPr>
      <xdr:spPr>
        <a:xfrm>
          <a:off x="6705111" y="978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121727</xdr:rowOff>
    </xdr:from>
    <xdr:to>
      <xdr:col>55</xdr:col>
      <xdr:colOff>50800</xdr:colOff>
      <xdr:row>56</xdr:row>
      <xdr:rowOff>51877</xdr:rowOff>
    </xdr:to>
    <xdr:sp macro="" textlink="">
      <xdr:nvSpPr>
        <xdr:cNvPr id="364" name="楕円 363"/>
        <xdr:cNvSpPr/>
      </xdr:nvSpPr>
      <xdr:spPr>
        <a:xfrm>
          <a:off x="10426700" y="955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144604</xdr:rowOff>
    </xdr:from>
    <xdr:ext cx="534377" cy="259045"/>
    <xdr:sp macro="" textlink="">
      <xdr:nvSpPr>
        <xdr:cNvPr id="365" name="農林水産業費該当値テキスト"/>
        <xdr:cNvSpPr txBox="1"/>
      </xdr:nvSpPr>
      <xdr:spPr>
        <a:xfrm>
          <a:off x="10528300" y="940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111794</xdr:rowOff>
    </xdr:from>
    <xdr:to>
      <xdr:col>50</xdr:col>
      <xdr:colOff>165100</xdr:colOff>
      <xdr:row>56</xdr:row>
      <xdr:rowOff>41944</xdr:rowOff>
    </xdr:to>
    <xdr:sp macro="" textlink="">
      <xdr:nvSpPr>
        <xdr:cNvPr id="366" name="楕円 365"/>
        <xdr:cNvSpPr/>
      </xdr:nvSpPr>
      <xdr:spPr>
        <a:xfrm>
          <a:off x="9588500" y="954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58471</xdr:rowOff>
    </xdr:from>
    <xdr:ext cx="534377" cy="259045"/>
    <xdr:sp macro="" textlink="">
      <xdr:nvSpPr>
        <xdr:cNvPr id="367" name="テキスト ボックス 366"/>
        <xdr:cNvSpPr txBox="1"/>
      </xdr:nvSpPr>
      <xdr:spPr>
        <a:xfrm>
          <a:off x="9372111" y="9316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81614</xdr:rowOff>
    </xdr:from>
    <xdr:to>
      <xdr:col>46</xdr:col>
      <xdr:colOff>38100</xdr:colOff>
      <xdr:row>56</xdr:row>
      <xdr:rowOff>11764</xdr:rowOff>
    </xdr:to>
    <xdr:sp macro="" textlink="">
      <xdr:nvSpPr>
        <xdr:cNvPr id="368" name="楕円 367"/>
        <xdr:cNvSpPr/>
      </xdr:nvSpPr>
      <xdr:spPr>
        <a:xfrm>
          <a:off x="8699500" y="951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28291</xdr:rowOff>
    </xdr:from>
    <xdr:ext cx="534377" cy="259045"/>
    <xdr:sp macro="" textlink="">
      <xdr:nvSpPr>
        <xdr:cNvPr id="369" name="テキスト ボックス 368"/>
        <xdr:cNvSpPr txBox="1"/>
      </xdr:nvSpPr>
      <xdr:spPr>
        <a:xfrm>
          <a:off x="8483111" y="928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74435</xdr:rowOff>
    </xdr:from>
    <xdr:to>
      <xdr:col>41</xdr:col>
      <xdr:colOff>101600</xdr:colOff>
      <xdr:row>56</xdr:row>
      <xdr:rowOff>4585</xdr:rowOff>
    </xdr:to>
    <xdr:sp macro="" textlink="">
      <xdr:nvSpPr>
        <xdr:cNvPr id="370" name="楕円 369"/>
        <xdr:cNvSpPr/>
      </xdr:nvSpPr>
      <xdr:spPr>
        <a:xfrm>
          <a:off x="7810500" y="950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21112</xdr:rowOff>
    </xdr:from>
    <xdr:ext cx="534377" cy="259045"/>
    <xdr:sp macro="" textlink="">
      <xdr:nvSpPr>
        <xdr:cNvPr id="371" name="テキスト ボックス 370"/>
        <xdr:cNvSpPr txBox="1"/>
      </xdr:nvSpPr>
      <xdr:spPr>
        <a:xfrm>
          <a:off x="7594111" y="927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70578</xdr:rowOff>
    </xdr:from>
    <xdr:to>
      <xdr:col>36</xdr:col>
      <xdr:colOff>165100</xdr:colOff>
      <xdr:row>56</xdr:row>
      <xdr:rowOff>728</xdr:rowOff>
    </xdr:to>
    <xdr:sp macro="" textlink="">
      <xdr:nvSpPr>
        <xdr:cNvPr id="372" name="楕円 371"/>
        <xdr:cNvSpPr/>
      </xdr:nvSpPr>
      <xdr:spPr>
        <a:xfrm>
          <a:off x="6921500" y="950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17255</xdr:rowOff>
    </xdr:from>
    <xdr:ext cx="534377" cy="259045"/>
    <xdr:sp macro="" textlink="">
      <xdr:nvSpPr>
        <xdr:cNvPr id="373" name="テキスト ボックス 372"/>
        <xdr:cNvSpPr txBox="1"/>
      </xdr:nvSpPr>
      <xdr:spPr>
        <a:xfrm>
          <a:off x="6705111" y="9275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7" name="テキスト ボックス 386"/>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9" name="テキスト ボックス 388"/>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1" name="テキスト ボックス 390"/>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3" name="テキスト ボックス 392"/>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5" name="テキスト ボックス 394"/>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115691</xdr:rowOff>
    </xdr:from>
    <xdr:to>
      <xdr:col>54</xdr:col>
      <xdr:colOff>189865</xdr:colOff>
      <xdr:row>79</xdr:row>
      <xdr:rowOff>41658</xdr:rowOff>
    </xdr:to>
    <xdr:cxnSp macro="">
      <xdr:nvCxnSpPr>
        <xdr:cNvPr id="397" name="直線コネクタ 396"/>
        <xdr:cNvCxnSpPr/>
      </xdr:nvCxnSpPr>
      <xdr:spPr>
        <a:xfrm flipV="1">
          <a:off x="10475595" y="12288641"/>
          <a:ext cx="1270" cy="129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45485</xdr:rowOff>
    </xdr:from>
    <xdr:ext cx="469744" cy="259045"/>
    <xdr:sp macro="" textlink="">
      <xdr:nvSpPr>
        <xdr:cNvPr id="398" name="商工費最小値テキスト"/>
        <xdr:cNvSpPr txBox="1"/>
      </xdr:nvSpPr>
      <xdr:spPr>
        <a:xfrm>
          <a:off x="10528300" y="13590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41658</xdr:rowOff>
    </xdr:from>
    <xdr:to>
      <xdr:col>55</xdr:col>
      <xdr:colOff>88900</xdr:colOff>
      <xdr:row>79</xdr:row>
      <xdr:rowOff>41658</xdr:rowOff>
    </xdr:to>
    <xdr:cxnSp macro="">
      <xdr:nvCxnSpPr>
        <xdr:cNvPr id="399" name="直線コネクタ 398"/>
        <xdr:cNvCxnSpPr/>
      </xdr:nvCxnSpPr>
      <xdr:spPr>
        <a:xfrm>
          <a:off x="10388600" y="1358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62368</xdr:rowOff>
    </xdr:from>
    <xdr:ext cx="599010" cy="259045"/>
    <xdr:sp macro="" textlink="">
      <xdr:nvSpPr>
        <xdr:cNvPr id="400" name="商工費最大値テキスト"/>
        <xdr:cNvSpPr txBox="1"/>
      </xdr:nvSpPr>
      <xdr:spPr>
        <a:xfrm>
          <a:off x="10528300" y="12063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682,603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115691</xdr:rowOff>
    </xdr:from>
    <xdr:to>
      <xdr:col>55</xdr:col>
      <xdr:colOff>88900</xdr:colOff>
      <xdr:row>71</xdr:row>
      <xdr:rowOff>115691</xdr:rowOff>
    </xdr:to>
    <xdr:cxnSp macro="">
      <xdr:nvCxnSpPr>
        <xdr:cNvPr id="401" name="直線コネクタ 400"/>
        <xdr:cNvCxnSpPr/>
      </xdr:nvCxnSpPr>
      <xdr:spPr>
        <a:xfrm>
          <a:off x="10388600" y="12288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85837</xdr:rowOff>
    </xdr:from>
    <xdr:to>
      <xdr:col>55</xdr:col>
      <xdr:colOff>0</xdr:colOff>
      <xdr:row>78</xdr:row>
      <xdr:rowOff>116024</xdr:rowOff>
    </xdr:to>
    <xdr:cxnSp macro="">
      <xdr:nvCxnSpPr>
        <xdr:cNvPr id="402" name="直線コネクタ 401"/>
        <xdr:cNvCxnSpPr/>
      </xdr:nvCxnSpPr>
      <xdr:spPr>
        <a:xfrm flipV="1">
          <a:off x="9639300" y="13458937"/>
          <a:ext cx="838200" cy="30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74607</xdr:rowOff>
    </xdr:from>
    <xdr:ext cx="534377" cy="259045"/>
    <xdr:sp macro="" textlink="">
      <xdr:nvSpPr>
        <xdr:cNvPr id="403" name="商工費平均値テキスト"/>
        <xdr:cNvSpPr txBox="1"/>
      </xdr:nvSpPr>
      <xdr:spPr>
        <a:xfrm>
          <a:off x="10528300" y="13447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96180</xdr:rowOff>
    </xdr:from>
    <xdr:to>
      <xdr:col>55</xdr:col>
      <xdr:colOff>50800</xdr:colOff>
      <xdr:row>79</xdr:row>
      <xdr:rowOff>26330</xdr:rowOff>
    </xdr:to>
    <xdr:sp macro="" textlink="">
      <xdr:nvSpPr>
        <xdr:cNvPr id="404" name="フローチャート: 判断 403"/>
        <xdr:cNvSpPr/>
      </xdr:nvSpPr>
      <xdr:spPr>
        <a:xfrm>
          <a:off x="10426700" y="1346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116024</xdr:rowOff>
    </xdr:from>
    <xdr:to>
      <xdr:col>50</xdr:col>
      <xdr:colOff>114300</xdr:colOff>
      <xdr:row>78</xdr:row>
      <xdr:rowOff>137309</xdr:rowOff>
    </xdr:to>
    <xdr:cxnSp macro="">
      <xdr:nvCxnSpPr>
        <xdr:cNvPr id="405" name="直線コネクタ 404"/>
        <xdr:cNvCxnSpPr/>
      </xdr:nvCxnSpPr>
      <xdr:spPr>
        <a:xfrm flipV="1">
          <a:off x="8750300" y="13489124"/>
          <a:ext cx="889000" cy="2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109342</xdr:rowOff>
    </xdr:from>
    <xdr:to>
      <xdr:col>50</xdr:col>
      <xdr:colOff>165100</xdr:colOff>
      <xdr:row>79</xdr:row>
      <xdr:rowOff>39492</xdr:rowOff>
    </xdr:to>
    <xdr:sp macro="" textlink="">
      <xdr:nvSpPr>
        <xdr:cNvPr id="406" name="フローチャート: 判断 405"/>
        <xdr:cNvSpPr/>
      </xdr:nvSpPr>
      <xdr:spPr>
        <a:xfrm>
          <a:off x="9588500" y="1348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30619</xdr:rowOff>
    </xdr:from>
    <xdr:ext cx="534377" cy="259045"/>
    <xdr:sp macro="" textlink="">
      <xdr:nvSpPr>
        <xdr:cNvPr id="407" name="テキスト ボックス 406"/>
        <xdr:cNvSpPr txBox="1"/>
      </xdr:nvSpPr>
      <xdr:spPr>
        <a:xfrm>
          <a:off x="9372111" y="1357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137309</xdr:rowOff>
    </xdr:from>
    <xdr:to>
      <xdr:col>45</xdr:col>
      <xdr:colOff>177800</xdr:colOff>
      <xdr:row>78</xdr:row>
      <xdr:rowOff>147391</xdr:rowOff>
    </xdr:to>
    <xdr:cxnSp macro="">
      <xdr:nvCxnSpPr>
        <xdr:cNvPr id="408" name="直線コネクタ 407"/>
        <xdr:cNvCxnSpPr/>
      </xdr:nvCxnSpPr>
      <xdr:spPr>
        <a:xfrm flipV="1">
          <a:off x="7861300" y="13510409"/>
          <a:ext cx="889000" cy="10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111420</xdr:rowOff>
    </xdr:from>
    <xdr:to>
      <xdr:col>46</xdr:col>
      <xdr:colOff>38100</xdr:colOff>
      <xdr:row>79</xdr:row>
      <xdr:rowOff>41570</xdr:rowOff>
    </xdr:to>
    <xdr:sp macro="" textlink="">
      <xdr:nvSpPr>
        <xdr:cNvPr id="409" name="フローチャート: 判断 408"/>
        <xdr:cNvSpPr/>
      </xdr:nvSpPr>
      <xdr:spPr>
        <a:xfrm>
          <a:off x="8699500" y="1348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32697</xdr:rowOff>
    </xdr:from>
    <xdr:ext cx="534377" cy="259045"/>
    <xdr:sp macro="" textlink="">
      <xdr:nvSpPr>
        <xdr:cNvPr id="410" name="テキスト ボックス 409"/>
        <xdr:cNvSpPr txBox="1"/>
      </xdr:nvSpPr>
      <xdr:spPr>
        <a:xfrm>
          <a:off x="8483111" y="13577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120242</xdr:rowOff>
    </xdr:from>
    <xdr:to>
      <xdr:col>41</xdr:col>
      <xdr:colOff>50800</xdr:colOff>
      <xdr:row>78</xdr:row>
      <xdr:rowOff>147391</xdr:rowOff>
    </xdr:to>
    <xdr:cxnSp macro="">
      <xdr:nvCxnSpPr>
        <xdr:cNvPr id="411" name="直線コネクタ 410"/>
        <xdr:cNvCxnSpPr/>
      </xdr:nvCxnSpPr>
      <xdr:spPr>
        <a:xfrm>
          <a:off x="6972300" y="13493342"/>
          <a:ext cx="889000" cy="27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118599</xdr:rowOff>
    </xdr:from>
    <xdr:to>
      <xdr:col>41</xdr:col>
      <xdr:colOff>101600</xdr:colOff>
      <xdr:row>79</xdr:row>
      <xdr:rowOff>48749</xdr:rowOff>
    </xdr:to>
    <xdr:sp macro="" textlink="">
      <xdr:nvSpPr>
        <xdr:cNvPr id="412" name="フローチャート: 判断 411"/>
        <xdr:cNvSpPr/>
      </xdr:nvSpPr>
      <xdr:spPr>
        <a:xfrm>
          <a:off x="7810500" y="1349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39876</xdr:rowOff>
    </xdr:from>
    <xdr:ext cx="534377" cy="259045"/>
    <xdr:sp macro="" textlink="">
      <xdr:nvSpPr>
        <xdr:cNvPr id="413" name="テキスト ボックス 412"/>
        <xdr:cNvSpPr txBox="1"/>
      </xdr:nvSpPr>
      <xdr:spPr>
        <a:xfrm>
          <a:off x="7594111" y="1358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119117</xdr:rowOff>
    </xdr:from>
    <xdr:to>
      <xdr:col>36</xdr:col>
      <xdr:colOff>165100</xdr:colOff>
      <xdr:row>79</xdr:row>
      <xdr:rowOff>49267</xdr:rowOff>
    </xdr:to>
    <xdr:sp macro="" textlink="">
      <xdr:nvSpPr>
        <xdr:cNvPr id="414" name="フローチャート: 判断 413"/>
        <xdr:cNvSpPr/>
      </xdr:nvSpPr>
      <xdr:spPr>
        <a:xfrm>
          <a:off x="6921500" y="1349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40394</xdr:rowOff>
    </xdr:from>
    <xdr:ext cx="534377" cy="259045"/>
    <xdr:sp macro="" textlink="">
      <xdr:nvSpPr>
        <xdr:cNvPr id="415" name="テキスト ボックス 414"/>
        <xdr:cNvSpPr txBox="1"/>
      </xdr:nvSpPr>
      <xdr:spPr>
        <a:xfrm>
          <a:off x="6705111" y="1358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35037</xdr:rowOff>
    </xdr:from>
    <xdr:to>
      <xdr:col>55</xdr:col>
      <xdr:colOff>50800</xdr:colOff>
      <xdr:row>78</xdr:row>
      <xdr:rowOff>136637</xdr:rowOff>
    </xdr:to>
    <xdr:sp macro="" textlink="">
      <xdr:nvSpPr>
        <xdr:cNvPr id="421" name="楕円 420"/>
        <xdr:cNvSpPr/>
      </xdr:nvSpPr>
      <xdr:spPr>
        <a:xfrm>
          <a:off x="10426700" y="13408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57914</xdr:rowOff>
    </xdr:from>
    <xdr:ext cx="534377" cy="259045"/>
    <xdr:sp macro="" textlink="">
      <xdr:nvSpPr>
        <xdr:cNvPr id="422" name="商工費該当値テキスト"/>
        <xdr:cNvSpPr txBox="1"/>
      </xdr:nvSpPr>
      <xdr:spPr>
        <a:xfrm>
          <a:off x="10528300" y="13259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65224</xdr:rowOff>
    </xdr:from>
    <xdr:to>
      <xdr:col>50</xdr:col>
      <xdr:colOff>165100</xdr:colOff>
      <xdr:row>78</xdr:row>
      <xdr:rowOff>166824</xdr:rowOff>
    </xdr:to>
    <xdr:sp macro="" textlink="">
      <xdr:nvSpPr>
        <xdr:cNvPr id="423" name="楕円 422"/>
        <xdr:cNvSpPr/>
      </xdr:nvSpPr>
      <xdr:spPr>
        <a:xfrm>
          <a:off x="9588500" y="1343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11901</xdr:rowOff>
    </xdr:from>
    <xdr:ext cx="534377" cy="259045"/>
    <xdr:sp macro="" textlink="">
      <xdr:nvSpPr>
        <xdr:cNvPr id="424" name="テキスト ボックス 423"/>
        <xdr:cNvSpPr txBox="1"/>
      </xdr:nvSpPr>
      <xdr:spPr>
        <a:xfrm>
          <a:off x="9372111" y="13213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86509</xdr:rowOff>
    </xdr:from>
    <xdr:to>
      <xdr:col>46</xdr:col>
      <xdr:colOff>38100</xdr:colOff>
      <xdr:row>79</xdr:row>
      <xdr:rowOff>16659</xdr:rowOff>
    </xdr:to>
    <xdr:sp macro="" textlink="">
      <xdr:nvSpPr>
        <xdr:cNvPr id="425" name="楕円 424"/>
        <xdr:cNvSpPr/>
      </xdr:nvSpPr>
      <xdr:spPr>
        <a:xfrm>
          <a:off x="8699500" y="13459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33186</xdr:rowOff>
    </xdr:from>
    <xdr:ext cx="534377" cy="259045"/>
    <xdr:sp macro="" textlink="">
      <xdr:nvSpPr>
        <xdr:cNvPr id="426" name="テキスト ボックス 425"/>
        <xdr:cNvSpPr txBox="1"/>
      </xdr:nvSpPr>
      <xdr:spPr>
        <a:xfrm>
          <a:off x="8483111" y="13234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96591</xdr:rowOff>
    </xdr:from>
    <xdr:to>
      <xdr:col>41</xdr:col>
      <xdr:colOff>101600</xdr:colOff>
      <xdr:row>79</xdr:row>
      <xdr:rowOff>26741</xdr:rowOff>
    </xdr:to>
    <xdr:sp macro="" textlink="">
      <xdr:nvSpPr>
        <xdr:cNvPr id="427" name="楕円 426"/>
        <xdr:cNvSpPr/>
      </xdr:nvSpPr>
      <xdr:spPr>
        <a:xfrm>
          <a:off x="7810500" y="1346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43268</xdr:rowOff>
    </xdr:from>
    <xdr:ext cx="534377" cy="259045"/>
    <xdr:sp macro="" textlink="">
      <xdr:nvSpPr>
        <xdr:cNvPr id="428" name="テキスト ボックス 427"/>
        <xdr:cNvSpPr txBox="1"/>
      </xdr:nvSpPr>
      <xdr:spPr>
        <a:xfrm>
          <a:off x="7594111" y="13244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69442</xdr:rowOff>
    </xdr:from>
    <xdr:to>
      <xdr:col>36</xdr:col>
      <xdr:colOff>165100</xdr:colOff>
      <xdr:row>78</xdr:row>
      <xdr:rowOff>171042</xdr:rowOff>
    </xdr:to>
    <xdr:sp macro="" textlink="">
      <xdr:nvSpPr>
        <xdr:cNvPr id="429" name="楕円 428"/>
        <xdr:cNvSpPr/>
      </xdr:nvSpPr>
      <xdr:spPr>
        <a:xfrm>
          <a:off x="6921500" y="13442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16119</xdr:rowOff>
    </xdr:from>
    <xdr:ext cx="534377" cy="259045"/>
    <xdr:sp macro="" textlink="">
      <xdr:nvSpPr>
        <xdr:cNvPr id="430" name="テキスト ボックス 429"/>
        <xdr:cNvSpPr txBox="1"/>
      </xdr:nvSpPr>
      <xdr:spPr>
        <a:xfrm>
          <a:off x="6705111" y="13217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1" name="直線コネクタ 440"/>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2" name="テキスト ボックス 441"/>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3" name="直線コネクタ 442"/>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4" name="テキスト ボックス 443"/>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5" name="直線コネクタ 444"/>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6" name="テキスト ボックス 445"/>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7" name="直線コネクタ 446"/>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8" name="テキスト ボックス 447"/>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9" name="直線コネクタ 448"/>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0" name="テキスト ボックス 449"/>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1" name="直線コネクタ 450"/>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2" name="テキスト ボックス 451"/>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92419</xdr:rowOff>
    </xdr:from>
    <xdr:to>
      <xdr:col>54</xdr:col>
      <xdr:colOff>189865</xdr:colOff>
      <xdr:row>99</xdr:row>
      <xdr:rowOff>62584</xdr:rowOff>
    </xdr:to>
    <xdr:cxnSp macro="">
      <xdr:nvCxnSpPr>
        <xdr:cNvPr id="456" name="直線コネクタ 455"/>
        <xdr:cNvCxnSpPr/>
      </xdr:nvCxnSpPr>
      <xdr:spPr>
        <a:xfrm flipV="1">
          <a:off x="10475595" y="15522919"/>
          <a:ext cx="1270" cy="1513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66411</xdr:rowOff>
    </xdr:from>
    <xdr:ext cx="534377" cy="259045"/>
    <xdr:sp macro="" textlink="">
      <xdr:nvSpPr>
        <xdr:cNvPr id="457" name="土木費最小値テキスト"/>
        <xdr:cNvSpPr txBox="1"/>
      </xdr:nvSpPr>
      <xdr:spPr>
        <a:xfrm>
          <a:off x="10528300" y="17039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62584</xdr:rowOff>
    </xdr:from>
    <xdr:to>
      <xdr:col>55</xdr:col>
      <xdr:colOff>88900</xdr:colOff>
      <xdr:row>99</xdr:row>
      <xdr:rowOff>62584</xdr:rowOff>
    </xdr:to>
    <xdr:cxnSp macro="">
      <xdr:nvCxnSpPr>
        <xdr:cNvPr id="458" name="直線コネクタ 457"/>
        <xdr:cNvCxnSpPr/>
      </xdr:nvCxnSpPr>
      <xdr:spPr>
        <a:xfrm>
          <a:off x="10388600" y="17036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39096</xdr:rowOff>
    </xdr:from>
    <xdr:ext cx="599010" cy="259045"/>
    <xdr:sp macro="" textlink="">
      <xdr:nvSpPr>
        <xdr:cNvPr id="459" name="土木費最大値テキスト"/>
        <xdr:cNvSpPr txBox="1"/>
      </xdr:nvSpPr>
      <xdr:spPr>
        <a:xfrm>
          <a:off x="10528300" y="15298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474,478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92419</xdr:rowOff>
    </xdr:from>
    <xdr:to>
      <xdr:col>55</xdr:col>
      <xdr:colOff>88900</xdr:colOff>
      <xdr:row>90</xdr:row>
      <xdr:rowOff>92419</xdr:rowOff>
    </xdr:to>
    <xdr:cxnSp macro="">
      <xdr:nvCxnSpPr>
        <xdr:cNvPr id="460" name="直線コネクタ 459"/>
        <xdr:cNvCxnSpPr/>
      </xdr:nvCxnSpPr>
      <xdr:spPr>
        <a:xfrm>
          <a:off x="10388600" y="15522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50781</xdr:rowOff>
    </xdr:from>
    <xdr:to>
      <xdr:col>55</xdr:col>
      <xdr:colOff>0</xdr:colOff>
      <xdr:row>97</xdr:row>
      <xdr:rowOff>103868</xdr:rowOff>
    </xdr:to>
    <xdr:cxnSp macro="">
      <xdr:nvCxnSpPr>
        <xdr:cNvPr id="461" name="直線コネクタ 460"/>
        <xdr:cNvCxnSpPr/>
      </xdr:nvCxnSpPr>
      <xdr:spPr>
        <a:xfrm>
          <a:off x="9639300" y="16681431"/>
          <a:ext cx="838200" cy="53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70783</xdr:rowOff>
    </xdr:from>
    <xdr:ext cx="534377" cy="259045"/>
    <xdr:sp macro="" textlink="">
      <xdr:nvSpPr>
        <xdr:cNvPr id="462" name="土木費平均値テキスト"/>
        <xdr:cNvSpPr txBox="1"/>
      </xdr:nvSpPr>
      <xdr:spPr>
        <a:xfrm>
          <a:off x="10528300" y="16701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92356</xdr:rowOff>
    </xdr:from>
    <xdr:to>
      <xdr:col>55</xdr:col>
      <xdr:colOff>50800</xdr:colOff>
      <xdr:row>98</xdr:row>
      <xdr:rowOff>22506</xdr:rowOff>
    </xdr:to>
    <xdr:sp macro="" textlink="">
      <xdr:nvSpPr>
        <xdr:cNvPr id="463" name="フローチャート: 判断 462"/>
        <xdr:cNvSpPr/>
      </xdr:nvSpPr>
      <xdr:spPr>
        <a:xfrm>
          <a:off x="10426700" y="1672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140382</xdr:rowOff>
    </xdr:from>
    <xdr:to>
      <xdr:col>50</xdr:col>
      <xdr:colOff>114300</xdr:colOff>
      <xdr:row>97</xdr:row>
      <xdr:rowOff>50781</xdr:rowOff>
    </xdr:to>
    <xdr:cxnSp macro="">
      <xdr:nvCxnSpPr>
        <xdr:cNvPr id="464" name="直線コネクタ 463"/>
        <xdr:cNvCxnSpPr/>
      </xdr:nvCxnSpPr>
      <xdr:spPr>
        <a:xfrm>
          <a:off x="8750300" y="16599582"/>
          <a:ext cx="889000" cy="81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127935</xdr:rowOff>
    </xdr:from>
    <xdr:to>
      <xdr:col>50</xdr:col>
      <xdr:colOff>165100</xdr:colOff>
      <xdr:row>98</xdr:row>
      <xdr:rowOff>58085</xdr:rowOff>
    </xdr:to>
    <xdr:sp macro="" textlink="">
      <xdr:nvSpPr>
        <xdr:cNvPr id="465" name="フローチャート: 判断 464"/>
        <xdr:cNvSpPr/>
      </xdr:nvSpPr>
      <xdr:spPr>
        <a:xfrm>
          <a:off x="9588500" y="167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49212</xdr:rowOff>
    </xdr:from>
    <xdr:ext cx="534377" cy="259045"/>
    <xdr:sp macro="" textlink="">
      <xdr:nvSpPr>
        <xdr:cNvPr id="466" name="テキスト ボックス 465"/>
        <xdr:cNvSpPr txBox="1"/>
      </xdr:nvSpPr>
      <xdr:spPr>
        <a:xfrm>
          <a:off x="9372111" y="16851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140382</xdr:rowOff>
    </xdr:from>
    <xdr:to>
      <xdr:col>45</xdr:col>
      <xdr:colOff>177800</xdr:colOff>
      <xdr:row>97</xdr:row>
      <xdr:rowOff>42152</xdr:rowOff>
    </xdr:to>
    <xdr:cxnSp macro="">
      <xdr:nvCxnSpPr>
        <xdr:cNvPr id="467" name="直線コネクタ 466"/>
        <xdr:cNvCxnSpPr/>
      </xdr:nvCxnSpPr>
      <xdr:spPr>
        <a:xfrm flipV="1">
          <a:off x="7861300" y="16599582"/>
          <a:ext cx="889000" cy="7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142021</xdr:rowOff>
    </xdr:from>
    <xdr:to>
      <xdr:col>46</xdr:col>
      <xdr:colOff>38100</xdr:colOff>
      <xdr:row>98</xdr:row>
      <xdr:rowOff>72171</xdr:rowOff>
    </xdr:to>
    <xdr:sp macro="" textlink="">
      <xdr:nvSpPr>
        <xdr:cNvPr id="468" name="フローチャート: 判断 467"/>
        <xdr:cNvSpPr/>
      </xdr:nvSpPr>
      <xdr:spPr>
        <a:xfrm>
          <a:off x="8699500" y="16772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63298</xdr:rowOff>
    </xdr:from>
    <xdr:ext cx="534377" cy="259045"/>
    <xdr:sp macro="" textlink="">
      <xdr:nvSpPr>
        <xdr:cNvPr id="469" name="テキスト ボックス 468"/>
        <xdr:cNvSpPr txBox="1"/>
      </xdr:nvSpPr>
      <xdr:spPr>
        <a:xfrm>
          <a:off x="8483111" y="1686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42152</xdr:rowOff>
    </xdr:from>
    <xdr:to>
      <xdr:col>41</xdr:col>
      <xdr:colOff>50800</xdr:colOff>
      <xdr:row>97</xdr:row>
      <xdr:rowOff>47529</xdr:rowOff>
    </xdr:to>
    <xdr:cxnSp macro="">
      <xdr:nvCxnSpPr>
        <xdr:cNvPr id="470" name="直線コネクタ 469"/>
        <xdr:cNvCxnSpPr/>
      </xdr:nvCxnSpPr>
      <xdr:spPr>
        <a:xfrm flipV="1">
          <a:off x="6972300" y="16672802"/>
          <a:ext cx="889000" cy="5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135982</xdr:rowOff>
    </xdr:from>
    <xdr:to>
      <xdr:col>41</xdr:col>
      <xdr:colOff>101600</xdr:colOff>
      <xdr:row>98</xdr:row>
      <xdr:rowOff>66132</xdr:rowOff>
    </xdr:to>
    <xdr:sp macro="" textlink="">
      <xdr:nvSpPr>
        <xdr:cNvPr id="471" name="フローチャート: 判断 470"/>
        <xdr:cNvSpPr/>
      </xdr:nvSpPr>
      <xdr:spPr>
        <a:xfrm>
          <a:off x="7810500" y="1676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57259</xdr:rowOff>
    </xdr:from>
    <xdr:ext cx="534377" cy="259045"/>
    <xdr:sp macro="" textlink="">
      <xdr:nvSpPr>
        <xdr:cNvPr id="472" name="テキスト ボックス 471"/>
        <xdr:cNvSpPr txBox="1"/>
      </xdr:nvSpPr>
      <xdr:spPr>
        <a:xfrm>
          <a:off x="7594111" y="1685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152287</xdr:rowOff>
    </xdr:from>
    <xdr:to>
      <xdr:col>36</xdr:col>
      <xdr:colOff>165100</xdr:colOff>
      <xdr:row>98</xdr:row>
      <xdr:rowOff>82437</xdr:rowOff>
    </xdr:to>
    <xdr:sp macro="" textlink="">
      <xdr:nvSpPr>
        <xdr:cNvPr id="473" name="フローチャート: 判断 472"/>
        <xdr:cNvSpPr/>
      </xdr:nvSpPr>
      <xdr:spPr>
        <a:xfrm>
          <a:off x="6921500" y="16782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73564</xdr:rowOff>
    </xdr:from>
    <xdr:ext cx="534377" cy="259045"/>
    <xdr:sp macro="" textlink="">
      <xdr:nvSpPr>
        <xdr:cNvPr id="474" name="テキスト ボックス 473"/>
        <xdr:cNvSpPr txBox="1"/>
      </xdr:nvSpPr>
      <xdr:spPr>
        <a:xfrm>
          <a:off x="6705111" y="16875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53068</xdr:rowOff>
    </xdr:from>
    <xdr:to>
      <xdr:col>55</xdr:col>
      <xdr:colOff>50800</xdr:colOff>
      <xdr:row>97</xdr:row>
      <xdr:rowOff>154668</xdr:rowOff>
    </xdr:to>
    <xdr:sp macro="" textlink="">
      <xdr:nvSpPr>
        <xdr:cNvPr id="480" name="楕円 479"/>
        <xdr:cNvSpPr/>
      </xdr:nvSpPr>
      <xdr:spPr>
        <a:xfrm>
          <a:off x="10426700" y="16683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75945</xdr:rowOff>
    </xdr:from>
    <xdr:ext cx="599010" cy="259045"/>
    <xdr:sp macro="" textlink="">
      <xdr:nvSpPr>
        <xdr:cNvPr id="481" name="土木費該当値テキスト"/>
        <xdr:cNvSpPr txBox="1"/>
      </xdr:nvSpPr>
      <xdr:spPr>
        <a:xfrm>
          <a:off x="10528300" y="16535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171431</xdr:rowOff>
    </xdr:from>
    <xdr:to>
      <xdr:col>50</xdr:col>
      <xdr:colOff>165100</xdr:colOff>
      <xdr:row>97</xdr:row>
      <xdr:rowOff>101581</xdr:rowOff>
    </xdr:to>
    <xdr:sp macro="" textlink="">
      <xdr:nvSpPr>
        <xdr:cNvPr id="482" name="楕円 481"/>
        <xdr:cNvSpPr/>
      </xdr:nvSpPr>
      <xdr:spPr>
        <a:xfrm>
          <a:off x="9588500" y="1663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118108</xdr:rowOff>
    </xdr:from>
    <xdr:ext cx="599010" cy="259045"/>
    <xdr:sp macro="" textlink="">
      <xdr:nvSpPr>
        <xdr:cNvPr id="483" name="テキスト ボックス 482"/>
        <xdr:cNvSpPr txBox="1"/>
      </xdr:nvSpPr>
      <xdr:spPr>
        <a:xfrm>
          <a:off x="9339795" y="16405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89582</xdr:rowOff>
    </xdr:from>
    <xdr:to>
      <xdr:col>46</xdr:col>
      <xdr:colOff>38100</xdr:colOff>
      <xdr:row>97</xdr:row>
      <xdr:rowOff>19732</xdr:rowOff>
    </xdr:to>
    <xdr:sp macro="" textlink="">
      <xdr:nvSpPr>
        <xdr:cNvPr id="484" name="楕円 483"/>
        <xdr:cNvSpPr/>
      </xdr:nvSpPr>
      <xdr:spPr>
        <a:xfrm>
          <a:off x="8699500" y="16548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36259</xdr:rowOff>
    </xdr:from>
    <xdr:ext cx="599010" cy="259045"/>
    <xdr:sp macro="" textlink="">
      <xdr:nvSpPr>
        <xdr:cNvPr id="485" name="テキスト ボックス 484"/>
        <xdr:cNvSpPr txBox="1"/>
      </xdr:nvSpPr>
      <xdr:spPr>
        <a:xfrm>
          <a:off x="8450795" y="16324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162802</xdr:rowOff>
    </xdr:from>
    <xdr:to>
      <xdr:col>41</xdr:col>
      <xdr:colOff>101600</xdr:colOff>
      <xdr:row>97</xdr:row>
      <xdr:rowOff>92952</xdr:rowOff>
    </xdr:to>
    <xdr:sp macro="" textlink="">
      <xdr:nvSpPr>
        <xdr:cNvPr id="486" name="楕円 485"/>
        <xdr:cNvSpPr/>
      </xdr:nvSpPr>
      <xdr:spPr>
        <a:xfrm>
          <a:off x="7810500" y="16622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109479</xdr:rowOff>
    </xdr:from>
    <xdr:ext cx="599010" cy="259045"/>
    <xdr:sp macro="" textlink="">
      <xdr:nvSpPr>
        <xdr:cNvPr id="487" name="テキスト ボックス 486"/>
        <xdr:cNvSpPr txBox="1"/>
      </xdr:nvSpPr>
      <xdr:spPr>
        <a:xfrm>
          <a:off x="7561795" y="16397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168179</xdr:rowOff>
    </xdr:from>
    <xdr:to>
      <xdr:col>36</xdr:col>
      <xdr:colOff>165100</xdr:colOff>
      <xdr:row>97</xdr:row>
      <xdr:rowOff>98329</xdr:rowOff>
    </xdr:to>
    <xdr:sp macro="" textlink="">
      <xdr:nvSpPr>
        <xdr:cNvPr id="488" name="楕円 487"/>
        <xdr:cNvSpPr/>
      </xdr:nvSpPr>
      <xdr:spPr>
        <a:xfrm>
          <a:off x="6921500" y="1662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114856</xdr:rowOff>
    </xdr:from>
    <xdr:ext cx="599010" cy="259045"/>
    <xdr:sp macro="" textlink="">
      <xdr:nvSpPr>
        <xdr:cNvPr id="489" name="テキスト ボックス 488"/>
        <xdr:cNvSpPr txBox="1"/>
      </xdr:nvSpPr>
      <xdr:spPr>
        <a:xfrm>
          <a:off x="6672795" y="16402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0" name="テキスト ボックス 499"/>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2" name="テキスト ボックス 501"/>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4" name="テキスト ボックス 503"/>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6" name="テキスト ボックス 505"/>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8" name="テキスト ボックス 507"/>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82359</xdr:rowOff>
    </xdr:from>
    <xdr:to>
      <xdr:col>85</xdr:col>
      <xdr:colOff>126364</xdr:colOff>
      <xdr:row>39</xdr:row>
      <xdr:rowOff>124631</xdr:rowOff>
    </xdr:to>
    <xdr:cxnSp macro="">
      <xdr:nvCxnSpPr>
        <xdr:cNvPr id="514" name="直線コネクタ 513"/>
        <xdr:cNvCxnSpPr/>
      </xdr:nvCxnSpPr>
      <xdr:spPr>
        <a:xfrm flipV="1">
          <a:off x="16317595" y="5397309"/>
          <a:ext cx="1269" cy="141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128458</xdr:rowOff>
    </xdr:from>
    <xdr:ext cx="534377" cy="259045"/>
    <xdr:sp macro="" textlink="">
      <xdr:nvSpPr>
        <xdr:cNvPr id="515" name="消防費最小値テキスト"/>
        <xdr:cNvSpPr txBox="1"/>
      </xdr:nvSpPr>
      <xdr:spPr>
        <a:xfrm>
          <a:off x="16370300" y="6815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124631</xdr:rowOff>
    </xdr:from>
    <xdr:to>
      <xdr:col>86</xdr:col>
      <xdr:colOff>25400</xdr:colOff>
      <xdr:row>39</xdr:row>
      <xdr:rowOff>124631</xdr:rowOff>
    </xdr:to>
    <xdr:cxnSp macro="">
      <xdr:nvCxnSpPr>
        <xdr:cNvPr id="516" name="直線コネクタ 515"/>
        <xdr:cNvCxnSpPr/>
      </xdr:nvCxnSpPr>
      <xdr:spPr>
        <a:xfrm>
          <a:off x="16230600" y="6811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29036</xdr:rowOff>
    </xdr:from>
    <xdr:ext cx="534377" cy="259045"/>
    <xdr:sp macro="" textlink="">
      <xdr:nvSpPr>
        <xdr:cNvPr id="517" name="消防費最大値テキスト"/>
        <xdr:cNvSpPr txBox="1"/>
      </xdr:nvSpPr>
      <xdr:spPr>
        <a:xfrm>
          <a:off x="16370300" y="517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90,010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82359</xdr:rowOff>
    </xdr:from>
    <xdr:to>
      <xdr:col>86</xdr:col>
      <xdr:colOff>25400</xdr:colOff>
      <xdr:row>31</xdr:row>
      <xdr:rowOff>82359</xdr:rowOff>
    </xdr:to>
    <xdr:cxnSp macro="">
      <xdr:nvCxnSpPr>
        <xdr:cNvPr id="518" name="直線コネクタ 517"/>
        <xdr:cNvCxnSpPr/>
      </xdr:nvCxnSpPr>
      <xdr:spPr>
        <a:xfrm>
          <a:off x="16230600" y="5397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118612</xdr:rowOff>
    </xdr:from>
    <xdr:to>
      <xdr:col>85</xdr:col>
      <xdr:colOff>127000</xdr:colOff>
      <xdr:row>36</xdr:row>
      <xdr:rowOff>60185</xdr:rowOff>
    </xdr:to>
    <xdr:cxnSp macro="">
      <xdr:nvCxnSpPr>
        <xdr:cNvPr id="519" name="直線コネクタ 518"/>
        <xdr:cNvCxnSpPr/>
      </xdr:nvCxnSpPr>
      <xdr:spPr>
        <a:xfrm flipV="1">
          <a:off x="15481300" y="6119362"/>
          <a:ext cx="838200" cy="113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169911</xdr:rowOff>
    </xdr:from>
    <xdr:ext cx="534377" cy="259045"/>
    <xdr:sp macro="" textlink="">
      <xdr:nvSpPr>
        <xdr:cNvPr id="520" name="消防費平均値テキスト"/>
        <xdr:cNvSpPr txBox="1"/>
      </xdr:nvSpPr>
      <xdr:spPr>
        <a:xfrm>
          <a:off x="16370300" y="6342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20034</xdr:rowOff>
    </xdr:from>
    <xdr:to>
      <xdr:col>85</xdr:col>
      <xdr:colOff>177800</xdr:colOff>
      <xdr:row>37</xdr:row>
      <xdr:rowOff>121634</xdr:rowOff>
    </xdr:to>
    <xdr:sp macro="" textlink="">
      <xdr:nvSpPr>
        <xdr:cNvPr id="521" name="フローチャート: 判断 520"/>
        <xdr:cNvSpPr/>
      </xdr:nvSpPr>
      <xdr:spPr>
        <a:xfrm>
          <a:off x="16268700" y="63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134118</xdr:rowOff>
    </xdr:from>
    <xdr:to>
      <xdr:col>81</xdr:col>
      <xdr:colOff>50800</xdr:colOff>
      <xdr:row>36</xdr:row>
      <xdr:rowOff>60185</xdr:rowOff>
    </xdr:to>
    <xdr:cxnSp macro="">
      <xdr:nvCxnSpPr>
        <xdr:cNvPr id="522" name="直線コネクタ 521"/>
        <xdr:cNvCxnSpPr/>
      </xdr:nvCxnSpPr>
      <xdr:spPr>
        <a:xfrm>
          <a:off x="14592300" y="6134868"/>
          <a:ext cx="889000" cy="97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55448</xdr:rowOff>
    </xdr:from>
    <xdr:to>
      <xdr:col>81</xdr:col>
      <xdr:colOff>101600</xdr:colOff>
      <xdr:row>37</xdr:row>
      <xdr:rowOff>157048</xdr:rowOff>
    </xdr:to>
    <xdr:sp macro="" textlink="">
      <xdr:nvSpPr>
        <xdr:cNvPr id="523" name="フローチャート: 判断 522"/>
        <xdr:cNvSpPr/>
      </xdr:nvSpPr>
      <xdr:spPr>
        <a:xfrm>
          <a:off x="15430500" y="639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148176</xdr:rowOff>
    </xdr:from>
    <xdr:ext cx="534377" cy="259045"/>
    <xdr:sp macro="" textlink="">
      <xdr:nvSpPr>
        <xdr:cNvPr id="524" name="テキスト ボックス 523"/>
        <xdr:cNvSpPr txBox="1"/>
      </xdr:nvSpPr>
      <xdr:spPr>
        <a:xfrm>
          <a:off x="15214111" y="6491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134118</xdr:rowOff>
    </xdr:from>
    <xdr:to>
      <xdr:col>76</xdr:col>
      <xdr:colOff>114300</xdr:colOff>
      <xdr:row>36</xdr:row>
      <xdr:rowOff>22809</xdr:rowOff>
    </xdr:to>
    <xdr:cxnSp macro="">
      <xdr:nvCxnSpPr>
        <xdr:cNvPr id="525" name="直線コネクタ 524"/>
        <xdr:cNvCxnSpPr/>
      </xdr:nvCxnSpPr>
      <xdr:spPr>
        <a:xfrm flipV="1">
          <a:off x="13703300" y="6134868"/>
          <a:ext cx="889000" cy="60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90005</xdr:rowOff>
    </xdr:from>
    <xdr:to>
      <xdr:col>76</xdr:col>
      <xdr:colOff>165100</xdr:colOff>
      <xdr:row>38</xdr:row>
      <xdr:rowOff>20155</xdr:rowOff>
    </xdr:to>
    <xdr:sp macro="" textlink="">
      <xdr:nvSpPr>
        <xdr:cNvPr id="526" name="フローチャート: 判断 525"/>
        <xdr:cNvSpPr/>
      </xdr:nvSpPr>
      <xdr:spPr>
        <a:xfrm>
          <a:off x="14541500" y="643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11282</xdr:rowOff>
    </xdr:from>
    <xdr:ext cx="534377" cy="259045"/>
    <xdr:sp macro="" textlink="">
      <xdr:nvSpPr>
        <xdr:cNvPr id="527" name="テキスト ボックス 526"/>
        <xdr:cNvSpPr txBox="1"/>
      </xdr:nvSpPr>
      <xdr:spPr>
        <a:xfrm>
          <a:off x="14325111" y="6526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9036</xdr:rowOff>
    </xdr:from>
    <xdr:to>
      <xdr:col>71</xdr:col>
      <xdr:colOff>177800</xdr:colOff>
      <xdr:row>36</xdr:row>
      <xdr:rowOff>22809</xdr:rowOff>
    </xdr:to>
    <xdr:cxnSp macro="">
      <xdr:nvCxnSpPr>
        <xdr:cNvPr id="528" name="直線コネクタ 527"/>
        <xdr:cNvCxnSpPr/>
      </xdr:nvCxnSpPr>
      <xdr:spPr>
        <a:xfrm>
          <a:off x="12814300" y="5838336"/>
          <a:ext cx="889000" cy="356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60154</xdr:rowOff>
    </xdr:from>
    <xdr:to>
      <xdr:col>72</xdr:col>
      <xdr:colOff>38100</xdr:colOff>
      <xdr:row>37</xdr:row>
      <xdr:rowOff>161754</xdr:rowOff>
    </xdr:to>
    <xdr:sp macro="" textlink="">
      <xdr:nvSpPr>
        <xdr:cNvPr id="529" name="フローチャート: 判断 528"/>
        <xdr:cNvSpPr/>
      </xdr:nvSpPr>
      <xdr:spPr>
        <a:xfrm>
          <a:off x="13652500" y="640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152881</xdr:rowOff>
    </xdr:from>
    <xdr:ext cx="534377" cy="259045"/>
    <xdr:sp macro="" textlink="">
      <xdr:nvSpPr>
        <xdr:cNvPr id="530" name="テキスト ボックス 529"/>
        <xdr:cNvSpPr txBox="1"/>
      </xdr:nvSpPr>
      <xdr:spPr>
        <a:xfrm>
          <a:off x="13436111" y="649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146717</xdr:rowOff>
    </xdr:from>
    <xdr:to>
      <xdr:col>67</xdr:col>
      <xdr:colOff>101600</xdr:colOff>
      <xdr:row>37</xdr:row>
      <xdr:rowOff>76867</xdr:rowOff>
    </xdr:to>
    <xdr:sp macro="" textlink="">
      <xdr:nvSpPr>
        <xdr:cNvPr id="531" name="フローチャート: 判断 530"/>
        <xdr:cNvSpPr/>
      </xdr:nvSpPr>
      <xdr:spPr>
        <a:xfrm>
          <a:off x="12763500" y="6318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67994</xdr:rowOff>
    </xdr:from>
    <xdr:ext cx="534377" cy="259045"/>
    <xdr:sp macro="" textlink="">
      <xdr:nvSpPr>
        <xdr:cNvPr id="532" name="テキスト ボックス 531"/>
        <xdr:cNvSpPr txBox="1"/>
      </xdr:nvSpPr>
      <xdr:spPr>
        <a:xfrm>
          <a:off x="12547111" y="641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67812</xdr:rowOff>
    </xdr:from>
    <xdr:to>
      <xdr:col>85</xdr:col>
      <xdr:colOff>177800</xdr:colOff>
      <xdr:row>35</xdr:row>
      <xdr:rowOff>169412</xdr:rowOff>
    </xdr:to>
    <xdr:sp macro="" textlink="">
      <xdr:nvSpPr>
        <xdr:cNvPr id="538" name="楕円 537"/>
        <xdr:cNvSpPr/>
      </xdr:nvSpPr>
      <xdr:spPr>
        <a:xfrm>
          <a:off x="16268700" y="606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90689</xdr:rowOff>
    </xdr:from>
    <xdr:ext cx="534377" cy="259045"/>
    <xdr:sp macro="" textlink="">
      <xdr:nvSpPr>
        <xdr:cNvPr id="539" name="消防費該当値テキスト"/>
        <xdr:cNvSpPr txBox="1"/>
      </xdr:nvSpPr>
      <xdr:spPr>
        <a:xfrm>
          <a:off x="16370300" y="5919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9385</xdr:rowOff>
    </xdr:from>
    <xdr:to>
      <xdr:col>81</xdr:col>
      <xdr:colOff>101600</xdr:colOff>
      <xdr:row>36</xdr:row>
      <xdr:rowOff>110985</xdr:rowOff>
    </xdr:to>
    <xdr:sp macro="" textlink="">
      <xdr:nvSpPr>
        <xdr:cNvPr id="540" name="楕円 539"/>
        <xdr:cNvSpPr/>
      </xdr:nvSpPr>
      <xdr:spPr>
        <a:xfrm>
          <a:off x="15430500" y="618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127512</xdr:rowOff>
    </xdr:from>
    <xdr:ext cx="534377" cy="259045"/>
    <xdr:sp macro="" textlink="">
      <xdr:nvSpPr>
        <xdr:cNvPr id="541" name="テキスト ボックス 540"/>
        <xdr:cNvSpPr txBox="1"/>
      </xdr:nvSpPr>
      <xdr:spPr>
        <a:xfrm>
          <a:off x="15214111" y="5956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83318</xdr:rowOff>
    </xdr:from>
    <xdr:to>
      <xdr:col>76</xdr:col>
      <xdr:colOff>165100</xdr:colOff>
      <xdr:row>36</xdr:row>
      <xdr:rowOff>13468</xdr:rowOff>
    </xdr:to>
    <xdr:sp macro="" textlink="">
      <xdr:nvSpPr>
        <xdr:cNvPr id="542" name="楕円 541"/>
        <xdr:cNvSpPr/>
      </xdr:nvSpPr>
      <xdr:spPr>
        <a:xfrm>
          <a:off x="14541500" y="6084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29995</xdr:rowOff>
    </xdr:from>
    <xdr:ext cx="534377" cy="259045"/>
    <xdr:sp macro="" textlink="">
      <xdr:nvSpPr>
        <xdr:cNvPr id="543" name="テキスト ボックス 542"/>
        <xdr:cNvSpPr txBox="1"/>
      </xdr:nvSpPr>
      <xdr:spPr>
        <a:xfrm>
          <a:off x="14325111" y="5859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143459</xdr:rowOff>
    </xdr:from>
    <xdr:to>
      <xdr:col>72</xdr:col>
      <xdr:colOff>38100</xdr:colOff>
      <xdr:row>36</xdr:row>
      <xdr:rowOff>73609</xdr:rowOff>
    </xdr:to>
    <xdr:sp macro="" textlink="">
      <xdr:nvSpPr>
        <xdr:cNvPr id="544" name="楕円 543"/>
        <xdr:cNvSpPr/>
      </xdr:nvSpPr>
      <xdr:spPr>
        <a:xfrm>
          <a:off x="13652500" y="6144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90136</xdr:rowOff>
    </xdr:from>
    <xdr:ext cx="534377" cy="259045"/>
    <xdr:sp macro="" textlink="">
      <xdr:nvSpPr>
        <xdr:cNvPr id="545" name="テキスト ボックス 544"/>
        <xdr:cNvSpPr txBox="1"/>
      </xdr:nvSpPr>
      <xdr:spPr>
        <a:xfrm>
          <a:off x="13436111" y="5919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129686</xdr:rowOff>
    </xdr:from>
    <xdr:to>
      <xdr:col>67</xdr:col>
      <xdr:colOff>101600</xdr:colOff>
      <xdr:row>34</xdr:row>
      <xdr:rowOff>59836</xdr:rowOff>
    </xdr:to>
    <xdr:sp macro="" textlink="">
      <xdr:nvSpPr>
        <xdr:cNvPr id="546" name="楕円 545"/>
        <xdr:cNvSpPr/>
      </xdr:nvSpPr>
      <xdr:spPr>
        <a:xfrm>
          <a:off x="12763500" y="578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76363</xdr:rowOff>
    </xdr:from>
    <xdr:ext cx="534377" cy="259045"/>
    <xdr:sp macro="" textlink="">
      <xdr:nvSpPr>
        <xdr:cNvPr id="547" name="テキスト ボックス 546"/>
        <xdr:cNvSpPr txBox="1"/>
      </xdr:nvSpPr>
      <xdr:spPr>
        <a:xfrm>
          <a:off x="12547111" y="556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8" name="直線コネクタ 557"/>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9" name="テキスト ボックス 558"/>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0" name="直線コネクタ 559"/>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61" name="テキスト ボックス 560"/>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3" name="テキスト ボックス 562"/>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4" name="直線コネクタ 563"/>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5" name="テキスト ボックス 564"/>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6" name="直線コネクタ 565"/>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7" name="テキスト ボックス 566"/>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134549</xdr:rowOff>
    </xdr:from>
    <xdr:to>
      <xdr:col>85</xdr:col>
      <xdr:colOff>126364</xdr:colOff>
      <xdr:row>58</xdr:row>
      <xdr:rowOff>87199</xdr:rowOff>
    </xdr:to>
    <xdr:cxnSp macro="">
      <xdr:nvCxnSpPr>
        <xdr:cNvPr id="571" name="直線コネクタ 570"/>
        <xdr:cNvCxnSpPr/>
      </xdr:nvCxnSpPr>
      <xdr:spPr>
        <a:xfrm flipV="1">
          <a:off x="16317595" y="8535599"/>
          <a:ext cx="1269" cy="1495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91026</xdr:rowOff>
    </xdr:from>
    <xdr:ext cx="534377" cy="259045"/>
    <xdr:sp macro="" textlink="">
      <xdr:nvSpPr>
        <xdr:cNvPr id="572" name="教育費最小値テキスト"/>
        <xdr:cNvSpPr txBox="1"/>
      </xdr:nvSpPr>
      <xdr:spPr>
        <a:xfrm>
          <a:off x="16370300" y="10035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87199</xdr:rowOff>
    </xdr:from>
    <xdr:to>
      <xdr:col>86</xdr:col>
      <xdr:colOff>25400</xdr:colOff>
      <xdr:row>58</xdr:row>
      <xdr:rowOff>87199</xdr:rowOff>
    </xdr:to>
    <xdr:cxnSp macro="">
      <xdr:nvCxnSpPr>
        <xdr:cNvPr id="573" name="直線コネクタ 572"/>
        <xdr:cNvCxnSpPr/>
      </xdr:nvCxnSpPr>
      <xdr:spPr>
        <a:xfrm>
          <a:off x="16230600" y="10031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81226</xdr:rowOff>
    </xdr:from>
    <xdr:ext cx="599010" cy="259045"/>
    <xdr:sp macro="" textlink="">
      <xdr:nvSpPr>
        <xdr:cNvPr id="574" name="教育費最大値テキスト"/>
        <xdr:cNvSpPr txBox="1"/>
      </xdr:nvSpPr>
      <xdr:spPr>
        <a:xfrm>
          <a:off x="16370300" y="8310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426,352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134549</xdr:rowOff>
    </xdr:from>
    <xdr:to>
      <xdr:col>86</xdr:col>
      <xdr:colOff>25400</xdr:colOff>
      <xdr:row>49</xdr:row>
      <xdr:rowOff>134549</xdr:rowOff>
    </xdr:to>
    <xdr:cxnSp macro="">
      <xdr:nvCxnSpPr>
        <xdr:cNvPr id="575" name="直線コネクタ 574"/>
        <xdr:cNvCxnSpPr/>
      </xdr:nvCxnSpPr>
      <xdr:spPr>
        <a:xfrm>
          <a:off x="16230600" y="8535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69756</xdr:rowOff>
    </xdr:from>
    <xdr:to>
      <xdr:col>85</xdr:col>
      <xdr:colOff>127000</xdr:colOff>
      <xdr:row>57</xdr:row>
      <xdr:rowOff>118821</xdr:rowOff>
    </xdr:to>
    <xdr:cxnSp macro="">
      <xdr:nvCxnSpPr>
        <xdr:cNvPr id="576" name="直線コネクタ 575"/>
        <xdr:cNvCxnSpPr/>
      </xdr:nvCxnSpPr>
      <xdr:spPr>
        <a:xfrm>
          <a:off x="15481300" y="9842406"/>
          <a:ext cx="838200" cy="4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38971</xdr:rowOff>
    </xdr:from>
    <xdr:ext cx="534377" cy="259045"/>
    <xdr:sp macro="" textlink="">
      <xdr:nvSpPr>
        <xdr:cNvPr id="577" name="教育費平均値テキスト"/>
        <xdr:cNvSpPr txBox="1"/>
      </xdr:nvSpPr>
      <xdr:spPr>
        <a:xfrm>
          <a:off x="16370300" y="96401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16094</xdr:rowOff>
    </xdr:from>
    <xdr:to>
      <xdr:col>85</xdr:col>
      <xdr:colOff>177800</xdr:colOff>
      <xdr:row>57</xdr:row>
      <xdr:rowOff>117694</xdr:rowOff>
    </xdr:to>
    <xdr:sp macro="" textlink="">
      <xdr:nvSpPr>
        <xdr:cNvPr id="578" name="フローチャート: 判断 577"/>
        <xdr:cNvSpPr/>
      </xdr:nvSpPr>
      <xdr:spPr>
        <a:xfrm>
          <a:off x="16268700" y="9788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169056</xdr:rowOff>
    </xdr:from>
    <xdr:to>
      <xdr:col>81</xdr:col>
      <xdr:colOff>50800</xdr:colOff>
      <xdr:row>57</xdr:row>
      <xdr:rowOff>69756</xdr:rowOff>
    </xdr:to>
    <xdr:cxnSp macro="">
      <xdr:nvCxnSpPr>
        <xdr:cNvPr id="579" name="直線コネクタ 578"/>
        <xdr:cNvCxnSpPr/>
      </xdr:nvCxnSpPr>
      <xdr:spPr>
        <a:xfrm>
          <a:off x="14592300" y="9770256"/>
          <a:ext cx="889000" cy="72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66722</xdr:rowOff>
    </xdr:from>
    <xdr:to>
      <xdr:col>81</xdr:col>
      <xdr:colOff>101600</xdr:colOff>
      <xdr:row>57</xdr:row>
      <xdr:rowOff>168322</xdr:rowOff>
    </xdr:to>
    <xdr:sp macro="" textlink="">
      <xdr:nvSpPr>
        <xdr:cNvPr id="580" name="フローチャート: 判断 579"/>
        <xdr:cNvSpPr/>
      </xdr:nvSpPr>
      <xdr:spPr>
        <a:xfrm>
          <a:off x="15430500" y="983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159449</xdr:rowOff>
    </xdr:from>
    <xdr:ext cx="534377" cy="259045"/>
    <xdr:sp macro="" textlink="">
      <xdr:nvSpPr>
        <xdr:cNvPr id="581" name="テキスト ボックス 580"/>
        <xdr:cNvSpPr txBox="1"/>
      </xdr:nvSpPr>
      <xdr:spPr>
        <a:xfrm>
          <a:off x="15214111" y="9932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89191</xdr:rowOff>
    </xdr:from>
    <xdr:to>
      <xdr:col>76</xdr:col>
      <xdr:colOff>114300</xdr:colOff>
      <xdr:row>56</xdr:row>
      <xdr:rowOff>169056</xdr:rowOff>
    </xdr:to>
    <xdr:cxnSp macro="">
      <xdr:nvCxnSpPr>
        <xdr:cNvPr id="582" name="直線コネクタ 581"/>
        <xdr:cNvCxnSpPr/>
      </xdr:nvCxnSpPr>
      <xdr:spPr>
        <a:xfrm>
          <a:off x="13703300" y="9176041"/>
          <a:ext cx="889000" cy="594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71035</xdr:rowOff>
    </xdr:from>
    <xdr:to>
      <xdr:col>76</xdr:col>
      <xdr:colOff>165100</xdr:colOff>
      <xdr:row>58</xdr:row>
      <xdr:rowOff>1185</xdr:rowOff>
    </xdr:to>
    <xdr:sp macro="" textlink="">
      <xdr:nvSpPr>
        <xdr:cNvPr id="583" name="フローチャート: 判断 582"/>
        <xdr:cNvSpPr/>
      </xdr:nvSpPr>
      <xdr:spPr>
        <a:xfrm>
          <a:off x="14541500" y="984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163762</xdr:rowOff>
    </xdr:from>
    <xdr:ext cx="534377" cy="259045"/>
    <xdr:sp macro="" textlink="">
      <xdr:nvSpPr>
        <xdr:cNvPr id="584" name="テキスト ボックス 583"/>
        <xdr:cNvSpPr txBox="1"/>
      </xdr:nvSpPr>
      <xdr:spPr>
        <a:xfrm>
          <a:off x="14325111" y="993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51</xdr:row>
      <xdr:rowOff>137486</xdr:rowOff>
    </xdr:from>
    <xdr:to>
      <xdr:col>71</xdr:col>
      <xdr:colOff>177800</xdr:colOff>
      <xdr:row>53</xdr:row>
      <xdr:rowOff>89191</xdr:rowOff>
    </xdr:to>
    <xdr:cxnSp macro="">
      <xdr:nvCxnSpPr>
        <xdr:cNvPr id="585" name="直線コネクタ 584"/>
        <xdr:cNvCxnSpPr/>
      </xdr:nvCxnSpPr>
      <xdr:spPr>
        <a:xfrm>
          <a:off x="12814300" y="8881436"/>
          <a:ext cx="889000" cy="29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80777</xdr:rowOff>
    </xdr:from>
    <xdr:to>
      <xdr:col>72</xdr:col>
      <xdr:colOff>38100</xdr:colOff>
      <xdr:row>58</xdr:row>
      <xdr:rowOff>10927</xdr:rowOff>
    </xdr:to>
    <xdr:sp macro="" textlink="">
      <xdr:nvSpPr>
        <xdr:cNvPr id="586" name="フローチャート: 判断 585"/>
        <xdr:cNvSpPr/>
      </xdr:nvSpPr>
      <xdr:spPr>
        <a:xfrm>
          <a:off x="13652500" y="985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2054</xdr:rowOff>
    </xdr:from>
    <xdr:ext cx="534377" cy="259045"/>
    <xdr:sp macro="" textlink="">
      <xdr:nvSpPr>
        <xdr:cNvPr id="587" name="テキスト ボックス 586"/>
        <xdr:cNvSpPr txBox="1"/>
      </xdr:nvSpPr>
      <xdr:spPr>
        <a:xfrm>
          <a:off x="13436111" y="9946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70966</xdr:rowOff>
    </xdr:from>
    <xdr:to>
      <xdr:col>67</xdr:col>
      <xdr:colOff>101600</xdr:colOff>
      <xdr:row>58</xdr:row>
      <xdr:rowOff>1116</xdr:rowOff>
    </xdr:to>
    <xdr:sp macro="" textlink="">
      <xdr:nvSpPr>
        <xdr:cNvPr id="588" name="フローチャート: 判断 587"/>
        <xdr:cNvSpPr/>
      </xdr:nvSpPr>
      <xdr:spPr>
        <a:xfrm>
          <a:off x="12763500" y="984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163693</xdr:rowOff>
    </xdr:from>
    <xdr:ext cx="534377" cy="259045"/>
    <xdr:sp macro="" textlink="">
      <xdr:nvSpPr>
        <xdr:cNvPr id="589" name="テキスト ボックス 588"/>
        <xdr:cNvSpPr txBox="1"/>
      </xdr:nvSpPr>
      <xdr:spPr>
        <a:xfrm>
          <a:off x="12547111" y="9936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68021</xdr:rowOff>
    </xdr:from>
    <xdr:to>
      <xdr:col>85</xdr:col>
      <xdr:colOff>177800</xdr:colOff>
      <xdr:row>57</xdr:row>
      <xdr:rowOff>169621</xdr:rowOff>
    </xdr:to>
    <xdr:sp macro="" textlink="">
      <xdr:nvSpPr>
        <xdr:cNvPr id="595" name="楕円 594"/>
        <xdr:cNvSpPr/>
      </xdr:nvSpPr>
      <xdr:spPr>
        <a:xfrm>
          <a:off x="16268700" y="984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46448</xdr:rowOff>
    </xdr:from>
    <xdr:ext cx="534377" cy="259045"/>
    <xdr:sp macro="" textlink="">
      <xdr:nvSpPr>
        <xdr:cNvPr id="596" name="教育費該当値テキスト"/>
        <xdr:cNvSpPr txBox="1"/>
      </xdr:nvSpPr>
      <xdr:spPr>
        <a:xfrm>
          <a:off x="16370300" y="9819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18956</xdr:rowOff>
    </xdr:from>
    <xdr:to>
      <xdr:col>81</xdr:col>
      <xdr:colOff>101600</xdr:colOff>
      <xdr:row>57</xdr:row>
      <xdr:rowOff>120556</xdr:rowOff>
    </xdr:to>
    <xdr:sp macro="" textlink="">
      <xdr:nvSpPr>
        <xdr:cNvPr id="597" name="楕円 596"/>
        <xdr:cNvSpPr/>
      </xdr:nvSpPr>
      <xdr:spPr>
        <a:xfrm>
          <a:off x="15430500" y="9791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137083</xdr:rowOff>
    </xdr:from>
    <xdr:ext cx="534377" cy="259045"/>
    <xdr:sp macro="" textlink="">
      <xdr:nvSpPr>
        <xdr:cNvPr id="598" name="テキスト ボックス 597"/>
        <xdr:cNvSpPr txBox="1"/>
      </xdr:nvSpPr>
      <xdr:spPr>
        <a:xfrm>
          <a:off x="15214111" y="9566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118256</xdr:rowOff>
    </xdr:from>
    <xdr:to>
      <xdr:col>76</xdr:col>
      <xdr:colOff>165100</xdr:colOff>
      <xdr:row>57</xdr:row>
      <xdr:rowOff>48406</xdr:rowOff>
    </xdr:to>
    <xdr:sp macro="" textlink="">
      <xdr:nvSpPr>
        <xdr:cNvPr id="599" name="楕円 598"/>
        <xdr:cNvSpPr/>
      </xdr:nvSpPr>
      <xdr:spPr>
        <a:xfrm>
          <a:off x="14541500" y="971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64933</xdr:rowOff>
    </xdr:from>
    <xdr:ext cx="599010" cy="259045"/>
    <xdr:sp macro="" textlink="">
      <xdr:nvSpPr>
        <xdr:cNvPr id="600" name="テキスト ボックス 599"/>
        <xdr:cNvSpPr txBox="1"/>
      </xdr:nvSpPr>
      <xdr:spPr>
        <a:xfrm>
          <a:off x="14292795" y="9494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53</xdr:row>
      <xdr:rowOff>38391</xdr:rowOff>
    </xdr:from>
    <xdr:to>
      <xdr:col>72</xdr:col>
      <xdr:colOff>38100</xdr:colOff>
      <xdr:row>53</xdr:row>
      <xdr:rowOff>139991</xdr:rowOff>
    </xdr:to>
    <xdr:sp macro="" textlink="">
      <xdr:nvSpPr>
        <xdr:cNvPr id="601" name="楕円 600"/>
        <xdr:cNvSpPr/>
      </xdr:nvSpPr>
      <xdr:spPr>
        <a:xfrm>
          <a:off x="13652500" y="9125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51</xdr:row>
      <xdr:rowOff>156518</xdr:rowOff>
    </xdr:from>
    <xdr:ext cx="599010" cy="259045"/>
    <xdr:sp macro="" textlink="">
      <xdr:nvSpPr>
        <xdr:cNvPr id="602" name="テキスト ボックス 601"/>
        <xdr:cNvSpPr txBox="1"/>
      </xdr:nvSpPr>
      <xdr:spPr>
        <a:xfrm>
          <a:off x="13403795" y="8900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86686</xdr:rowOff>
    </xdr:from>
    <xdr:to>
      <xdr:col>67</xdr:col>
      <xdr:colOff>101600</xdr:colOff>
      <xdr:row>52</xdr:row>
      <xdr:rowOff>16836</xdr:rowOff>
    </xdr:to>
    <xdr:sp macro="" textlink="">
      <xdr:nvSpPr>
        <xdr:cNvPr id="603" name="楕円 602"/>
        <xdr:cNvSpPr/>
      </xdr:nvSpPr>
      <xdr:spPr>
        <a:xfrm>
          <a:off x="12763500" y="883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50</xdr:row>
      <xdr:rowOff>33363</xdr:rowOff>
    </xdr:from>
    <xdr:ext cx="599010" cy="259045"/>
    <xdr:sp macro="" textlink="">
      <xdr:nvSpPr>
        <xdr:cNvPr id="604" name="テキスト ボックス 603"/>
        <xdr:cNvSpPr txBox="1"/>
      </xdr:nvSpPr>
      <xdr:spPr>
        <a:xfrm>
          <a:off x="12514795" y="8605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8" name="テキスト ボックス 617"/>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0" name="テキスト ボックス 619"/>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2" name="テキスト ボックス 621"/>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4" name="テキスト ボックス 623"/>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54775</xdr:rowOff>
    </xdr:from>
    <xdr:to>
      <xdr:col>85</xdr:col>
      <xdr:colOff>126364</xdr:colOff>
      <xdr:row>79</xdr:row>
      <xdr:rowOff>44450</xdr:rowOff>
    </xdr:to>
    <xdr:cxnSp macro="">
      <xdr:nvCxnSpPr>
        <xdr:cNvPr id="628" name="直線コネクタ 627"/>
        <xdr:cNvCxnSpPr/>
      </xdr:nvCxnSpPr>
      <xdr:spPr>
        <a:xfrm flipV="1">
          <a:off x="16317595" y="12227725"/>
          <a:ext cx="1269" cy="1361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9"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0" name="直線コネクタ 629"/>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1452</xdr:rowOff>
    </xdr:from>
    <xdr:ext cx="534377" cy="259045"/>
    <xdr:sp macro="" textlink="">
      <xdr:nvSpPr>
        <xdr:cNvPr id="631" name="災害復旧費最大値テキスト"/>
        <xdr:cNvSpPr txBox="1"/>
      </xdr:nvSpPr>
      <xdr:spPr>
        <a:xfrm>
          <a:off x="16370300" y="1200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71,458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54775</xdr:rowOff>
    </xdr:from>
    <xdr:to>
      <xdr:col>86</xdr:col>
      <xdr:colOff>25400</xdr:colOff>
      <xdr:row>71</xdr:row>
      <xdr:rowOff>54775</xdr:rowOff>
    </xdr:to>
    <xdr:cxnSp macro="">
      <xdr:nvCxnSpPr>
        <xdr:cNvPr id="632" name="直線コネクタ 631"/>
        <xdr:cNvCxnSpPr/>
      </xdr:nvCxnSpPr>
      <xdr:spPr>
        <a:xfrm>
          <a:off x="16230600" y="122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13855</xdr:rowOff>
    </xdr:from>
    <xdr:to>
      <xdr:col>85</xdr:col>
      <xdr:colOff>127000</xdr:colOff>
      <xdr:row>78</xdr:row>
      <xdr:rowOff>32372</xdr:rowOff>
    </xdr:to>
    <xdr:cxnSp macro="">
      <xdr:nvCxnSpPr>
        <xdr:cNvPr id="633" name="直線コネクタ 632"/>
        <xdr:cNvCxnSpPr/>
      </xdr:nvCxnSpPr>
      <xdr:spPr>
        <a:xfrm>
          <a:off x="15481300" y="13386955"/>
          <a:ext cx="838200" cy="18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118236</xdr:rowOff>
    </xdr:from>
    <xdr:ext cx="534377" cy="259045"/>
    <xdr:sp macro="" textlink="">
      <xdr:nvSpPr>
        <xdr:cNvPr id="634" name="災害復旧費平均値テキスト"/>
        <xdr:cNvSpPr txBox="1"/>
      </xdr:nvSpPr>
      <xdr:spPr>
        <a:xfrm>
          <a:off x="16370300" y="131484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95359</xdr:rowOff>
    </xdr:from>
    <xdr:to>
      <xdr:col>85</xdr:col>
      <xdr:colOff>177800</xdr:colOff>
      <xdr:row>78</xdr:row>
      <xdr:rowOff>25509</xdr:rowOff>
    </xdr:to>
    <xdr:sp macro="" textlink="">
      <xdr:nvSpPr>
        <xdr:cNvPr id="635" name="フローチャート: 判断 634"/>
        <xdr:cNvSpPr/>
      </xdr:nvSpPr>
      <xdr:spPr>
        <a:xfrm>
          <a:off x="16268700" y="13297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13855</xdr:rowOff>
    </xdr:from>
    <xdr:to>
      <xdr:col>81</xdr:col>
      <xdr:colOff>50800</xdr:colOff>
      <xdr:row>78</xdr:row>
      <xdr:rowOff>97143</xdr:rowOff>
    </xdr:to>
    <xdr:cxnSp macro="">
      <xdr:nvCxnSpPr>
        <xdr:cNvPr id="636" name="直線コネクタ 635"/>
        <xdr:cNvCxnSpPr/>
      </xdr:nvCxnSpPr>
      <xdr:spPr>
        <a:xfrm flipV="1">
          <a:off x="14592300" y="13386955"/>
          <a:ext cx="889000" cy="83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95929</xdr:rowOff>
    </xdr:from>
    <xdr:to>
      <xdr:col>81</xdr:col>
      <xdr:colOff>101600</xdr:colOff>
      <xdr:row>78</xdr:row>
      <xdr:rowOff>26079</xdr:rowOff>
    </xdr:to>
    <xdr:sp macro="" textlink="">
      <xdr:nvSpPr>
        <xdr:cNvPr id="637" name="フローチャート: 判断 636"/>
        <xdr:cNvSpPr/>
      </xdr:nvSpPr>
      <xdr:spPr>
        <a:xfrm>
          <a:off x="15430500" y="1329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42606</xdr:rowOff>
    </xdr:from>
    <xdr:ext cx="534377" cy="259045"/>
    <xdr:sp macro="" textlink="">
      <xdr:nvSpPr>
        <xdr:cNvPr id="638" name="テキスト ボックス 637"/>
        <xdr:cNvSpPr txBox="1"/>
      </xdr:nvSpPr>
      <xdr:spPr>
        <a:xfrm>
          <a:off x="15214111" y="13072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97143</xdr:rowOff>
    </xdr:from>
    <xdr:to>
      <xdr:col>76</xdr:col>
      <xdr:colOff>114300</xdr:colOff>
      <xdr:row>79</xdr:row>
      <xdr:rowOff>31896</xdr:rowOff>
    </xdr:to>
    <xdr:cxnSp macro="">
      <xdr:nvCxnSpPr>
        <xdr:cNvPr id="639" name="直線コネクタ 638"/>
        <xdr:cNvCxnSpPr/>
      </xdr:nvCxnSpPr>
      <xdr:spPr>
        <a:xfrm flipV="1">
          <a:off x="13703300" y="13470243"/>
          <a:ext cx="889000" cy="106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129457</xdr:rowOff>
    </xdr:from>
    <xdr:to>
      <xdr:col>76</xdr:col>
      <xdr:colOff>165100</xdr:colOff>
      <xdr:row>78</xdr:row>
      <xdr:rowOff>59607</xdr:rowOff>
    </xdr:to>
    <xdr:sp macro="" textlink="">
      <xdr:nvSpPr>
        <xdr:cNvPr id="640" name="フローチャート: 判断 639"/>
        <xdr:cNvSpPr/>
      </xdr:nvSpPr>
      <xdr:spPr>
        <a:xfrm>
          <a:off x="14541500" y="1333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76134</xdr:rowOff>
    </xdr:from>
    <xdr:ext cx="534377" cy="259045"/>
    <xdr:sp macro="" textlink="">
      <xdr:nvSpPr>
        <xdr:cNvPr id="641" name="テキスト ボックス 640"/>
        <xdr:cNvSpPr txBox="1"/>
      </xdr:nvSpPr>
      <xdr:spPr>
        <a:xfrm>
          <a:off x="14325111" y="13106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122992</xdr:rowOff>
    </xdr:from>
    <xdr:to>
      <xdr:col>71</xdr:col>
      <xdr:colOff>177800</xdr:colOff>
      <xdr:row>79</xdr:row>
      <xdr:rowOff>31896</xdr:rowOff>
    </xdr:to>
    <xdr:cxnSp macro="">
      <xdr:nvCxnSpPr>
        <xdr:cNvPr id="642" name="直線コネクタ 641"/>
        <xdr:cNvCxnSpPr/>
      </xdr:nvCxnSpPr>
      <xdr:spPr>
        <a:xfrm>
          <a:off x="12814300" y="13496092"/>
          <a:ext cx="889000" cy="80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91053</xdr:rowOff>
    </xdr:from>
    <xdr:to>
      <xdr:col>72</xdr:col>
      <xdr:colOff>38100</xdr:colOff>
      <xdr:row>78</xdr:row>
      <xdr:rowOff>21203</xdr:rowOff>
    </xdr:to>
    <xdr:sp macro="" textlink="">
      <xdr:nvSpPr>
        <xdr:cNvPr id="643" name="フローチャート: 判断 642"/>
        <xdr:cNvSpPr/>
      </xdr:nvSpPr>
      <xdr:spPr>
        <a:xfrm>
          <a:off x="13652500" y="1329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37730</xdr:rowOff>
    </xdr:from>
    <xdr:ext cx="534377" cy="259045"/>
    <xdr:sp macro="" textlink="">
      <xdr:nvSpPr>
        <xdr:cNvPr id="644" name="テキスト ボックス 643"/>
        <xdr:cNvSpPr txBox="1"/>
      </xdr:nvSpPr>
      <xdr:spPr>
        <a:xfrm>
          <a:off x="13436111" y="13067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152679</xdr:rowOff>
    </xdr:from>
    <xdr:to>
      <xdr:col>67</xdr:col>
      <xdr:colOff>101600</xdr:colOff>
      <xdr:row>78</xdr:row>
      <xdr:rowOff>82829</xdr:rowOff>
    </xdr:to>
    <xdr:sp macro="" textlink="">
      <xdr:nvSpPr>
        <xdr:cNvPr id="645" name="フローチャート: 判断 644"/>
        <xdr:cNvSpPr/>
      </xdr:nvSpPr>
      <xdr:spPr>
        <a:xfrm>
          <a:off x="12763500" y="1335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99356</xdr:rowOff>
    </xdr:from>
    <xdr:ext cx="469744" cy="259045"/>
    <xdr:sp macro="" textlink="">
      <xdr:nvSpPr>
        <xdr:cNvPr id="646" name="テキスト ボックス 645"/>
        <xdr:cNvSpPr txBox="1"/>
      </xdr:nvSpPr>
      <xdr:spPr>
        <a:xfrm>
          <a:off x="12579428" y="1312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153022</xdr:rowOff>
    </xdr:from>
    <xdr:to>
      <xdr:col>85</xdr:col>
      <xdr:colOff>177800</xdr:colOff>
      <xdr:row>78</xdr:row>
      <xdr:rowOff>83172</xdr:rowOff>
    </xdr:to>
    <xdr:sp macro="" textlink="">
      <xdr:nvSpPr>
        <xdr:cNvPr id="652" name="楕円 651"/>
        <xdr:cNvSpPr/>
      </xdr:nvSpPr>
      <xdr:spPr>
        <a:xfrm>
          <a:off x="16268700" y="13354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131449</xdr:rowOff>
    </xdr:from>
    <xdr:ext cx="469744" cy="259045"/>
    <xdr:sp macro="" textlink="">
      <xdr:nvSpPr>
        <xdr:cNvPr id="653" name="災害復旧費該当値テキスト"/>
        <xdr:cNvSpPr txBox="1"/>
      </xdr:nvSpPr>
      <xdr:spPr>
        <a:xfrm>
          <a:off x="16370300" y="13333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134505</xdr:rowOff>
    </xdr:from>
    <xdr:to>
      <xdr:col>81</xdr:col>
      <xdr:colOff>101600</xdr:colOff>
      <xdr:row>78</xdr:row>
      <xdr:rowOff>64655</xdr:rowOff>
    </xdr:to>
    <xdr:sp macro="" textlink="">
      <xdr:nvSpPr>
        <xdr:cNvPr id="654" name="楕円 653"/>
        <xdr:cNvSpPr/>
      </xdr:nvSpPr>
      <xdr:spPr>
        <a:xfrm>
          <a:off x="15430500" y="13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55782</xdr:rowOff>
    </xdr:from>
    <xdr:ext cx="534377" cy="259045"/>
    <xdr:sp macro="" textlink="">
      <xdr:nvSpPr>
        <xdr:cNvPr id="655" name="テキスト ボックス 654"/>
        <xdr:cNvSpPr txBox="1"/>
      </xdr:nvSpPr>
      <xdr:spPr>
        <a:xfrm>
          <a:off x="15214111" y="13428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46343</xdr:rowOff>
    </xdr:from>
    <xdr:to>
      <xdr:col>76</xdr:col>
      <xdr:colOff>165100</xdr:colOff>
      <xdr:row>78</xdr:row>
      <xdr:rowOff>147943</xdr:rowOff>
    </xdr:to>
    <xdr:sp macro="" textlink="">
      <xdr:nvSpPr>
        <xdr:cNvPr id="656" name="楕円 655"/>
        <xdr:cNvSpPr/>
      </xdr:nvSpPr>
      <xdr:spPr>
        <a:xfrm>
          <a:off x="14541500" y="1341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139070</xdr:rowOff>
    </xdr:from>
    <xdr:ext cx="469744" cy="259045"/>
    <xdr:sp macro="" textlink="">
      <xdr:nvSpPr>
        <xdr:cNvPr id="657" name="テキスト ボックス 656"/>
        <xdr:cNvSpPr txBox="1"/>
      </xdr:nvSpPr>
      <xdr:spPr>
        <a:xfrm>
          <a:off x="14357428" y="13512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152546</xdr:rowOff>
    </xdr:from>
    <xdr:to>
      <xdr:col>72</xdr:col>
      <xdr:colOff>38100</xdr:colOff>
      <xdr:row>79</xdr:row>
      <xdr:rowOff>82696</xdr:rowOff>
    </xdr:to>
    <xdr:sp macro="" textlink="">
      <xdr:nvSpPr>
        <xdr:cNvPr id="658" name="楕円 657"/>
        <xdr:cNvSpPr/>
      </xdr:nvSpPr>
      <xdr:spPr>
        <a:xfrm>
          <a:off x="13652500" y="1352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73823</xdr:rowOff>
    </xdr:from>
    <xdr:ext cx="378565" cy="259045"/>
    <xdr:sp macro="" textlink="">
      <xdr:nvSpPr>
        <xdr:cNvPr id="659" name="テキスト ボックス 658"/>
        <xdr:cNvSpPr txBox="1"/>
      </xdr:nvSpPr>
      <xdr:spPr>
        <a:xfrm>
          <a:off x="13514017" y="136183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72192</xdr:rowOff>
    </xdr:from>
    <xdr:to>
      <xdr:col>67</xdr:col>
      <xdr:colOff>101600</xdr:colOff>
      <xdr:row>79</xdr:row>
      <xdr:rowOff>2342</xdr:rowOff>
    </xdr:to>
    <xdr:sp macro="" textlink="">
      <xdr:nvSpPr>
        <xdr:cNvPr id="660" name="楕円 659"/>
        <xdr:cNvSpPr/>
      </xdr:nvSpPr>
      <xdr:spPr>
        <a:xfrm>
          <a:off x="12763500" y="1344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164919</xdr:rowOff>
    </xdr:from>
    <xdr:ext cx="469744" cy="259045"/>
    <xdr:sp macro="" textlink="">
      <xdr:nvSpPr>
        <xdr:cNvPr id="661" name="テキスト ボックス 660"/>
        <xdr:cNvSpPr txBox="1"/>
      </xdr:nvSpPr>
      <xdr:spPr>
        <a:xfrm>
          <a:off x="12579428" y="1353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5" name="テキスト ボックス 674"/>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150713</xdr:rowOff>
    </xdr:from>
    <xdr:to>
      <xdr:col>85</xdr:col>
      <xdr:colOff>126364</xdr:colOff>
      <xdr:row>98</xdr:row>
      <xdr:rowOff>98941</xdr:rowOff>
    </xdr:to>
    <xdr:cxnSp macro="">
      <xdr:nvCxnSpPr>
        <xdr:cNvPr id="683" name="直線コネクタ 682"/>
        <xdr:cNvCxnSpPr/>
      </xdr:nvCxnSpPr>
      <xdr:spPr>
        <a:xfrm flipV="1">
          <a:off x="16317595" y="15581213"/>
          <a:ext cx="1269" cy="131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102768</xdr:rowOff>
    </xdr:from>
    <xdr:ext cx="469744" cy="259045"/>
    <xdr:sp macro="" textlink="">
      <xdr:nvSpPr>
        <xdr:cNvPr id="684" name="公債費最小値テキスト"/>
        <xdr:cNvSpPr txBox="1"/>
      </xdr:nvSpPr>
      <xdr:spPr>
        <a:xfrm>
          <a:off x="16370300" y="16904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98941</xdr:rowOff>
    </xdr:from>
    <xdr:to>
      <xdr:col>86</xdr:col>
      <xdr:colOff>25400</xdr:colOff>
      <xdr:row>98</xdr:row>
      <xdr:rowOff>98941</xdr:rowOff>
    </xdr:to>
    <xdr:cxnSp macro="">
      <xdr:nvCxnSpPr>
        <xdr:cNvPr id="685" name="直線コネクタ 684"/>
        <xdr:cNvCxnSpPr/>
      </xdr:nvCxnSpPr>
      <xdr:spPr>
        <a:xfrm>
          <a:off x="16230600" y="16901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97390</xdr:rowOff>
    </xdr:from>
    <xdr:ext cx="599010" cy="259045"/>
    <xdr:sp macro="" textlink="">
      <xdr:nvSpPr>
        <xdr:cNvPr id="686" name="公債費最大値テキスト"/>
        <xdr:cNvSpPr txBox="1"/>
      </xdr:nvSpPr>
      <xdr:spPr>
        <a:xfrm>
          <a:off x="16370300" y="15356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297,591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150713</xdr:rowOff>
    </xdr:from>
    <xdr:to>
      <xdr:col>86</xdr:col>
      <xdr:colOff>25400</xdr:colOff>
      <xdr:row>90</xdr:row>
      <xdr:rowOff>150713</xdr:rowOff>
    </xdr:to>
    <xdr:cxnSp macro="">
      <xdr:nvCxnSpPr>
        <xdr:cNvPr id="687" name="直線コネクタ 686"/>
        <xdr:cNvCxnSpPr/>
      </xdr:nvCxnSpPr>
      <xdr:spPr>
        <a:xfrm>
          <a:off x="16230600" y="15581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140779</xdr:rowOff>
    </xdr:from>
    <xdr:to>
      <xdr:col>85</xdr:col>
      <xdr:colOff>127000</xdr:colOff>
      <xdr:row>94</xdr:row>
      <xdr:rowOff>124599</xdr:rowOff>
    </xdr:to>
    <xdr:cxnSp macro="">
      <xdr:nvCxnSpPr>
        <xdr:cNvPr id="688" name="直線コネクタ 687"/>
        <xdr:cNvCxnSpPr/>
      </xdr:nvCxnSpPr>
      <xdr:spPr>
        <a:xfrm flipV="1">
          <a:off x="15481300" y="16085629"/>
          <a:ext cx="838200" cy="155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82804</xdr:rowOff>
    </xdr:from>
    <xdr:ext cx="534377" cy="259045"/>
    <xdr:sp macro="" textlink="">
      <xdr:nvSpPr>
        <xdr:cNvPr id="689" name="公債費平均値テキスト"/>
        <xdr:cNvSpPr txBox="1"/>
      </xdr:nvSpPr>
      <xdr:spPr>
        <a:xfrm>
          <a:off x="16370300" y="16542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104377</xdr:rowOff>
    </xdr:from>
    <xdr:to>
      <xdr:col>85</xdr:col>
      <xdr:colOff>177800</xdr:colOff>
      <xdr:row>97</xdr:row>
      <xdr:rowOff>34527</xdr:rowOff>
    </xdr:to>
    <xdr:sp macro="" textlink="">
      <xdr:nvSpPr>
        <xdr:cNvPr id="690" name="フローチャート: 判断 689"/>
        <xdr:cNvSpPr/>
      </xdr:nvSpPr>
      <xdr:spPr>
        <a:xfrm>
          <a:off x="16268700" y="1656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124599</xdr:rowOff>
    </xdr:from>
    <xdr:to>
      <xdr:col>81</xdr:col>
      <xdr:colOff>50800</xdr:colOff>
      <xdr:row>94</xdr:row>
      <xdr:rowOff>156223</xdr:rowOff>
    </xdr:to>
    <xdr:cxnSp macro="">
      <xdr:nvCxnSpPr>
        <xdr:cNvPr id="691" name="直線コネクタ 690"/>
        <xdr:cNvCxnSpPr/>
      </xdr:nvCxnSpPr>
      <xdr:spPr>
        <a:xfrm flipV="1">
          <a:off x="14592300" y="16240899"/>
          <a:ext cx="889000" cy="31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88872</xdr:rowOff>
    </xdr:from>
    <xdr:to>
      <xdr:col>81</xdr:col>
      <xdr:colOff>101600</xdr:colOff>
      <xdr:row>97</xdr:row>
      <xdr:rowOff>19022</xdr:rowOff>
    </xdr:to>
    <xdr:sp macro="" textlink="">
      <xdr:nvSpPr>
        <xdr:cNvPr id="692" name="フローチャート: 判断 691"/>
        <xdr:cNvSpPr/>
      </xdr:nvSpPr>
      <xdr:spPr>
        <a:xfrm>
          <a:off x="15430500" y="1654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10149</xdr:rowOff>
    </xdr:from>
    <xdr:ext cx="534377" cy="259045"/>
    <xdr:sp macro="" textlink="">
      <xdr:nvSpPr>
        <xdr:cNvPr id="693" name="テキスト ボックス 692"/>
        <xdr:cNvSpPr txBox="1"/>
      </xdr:nvSpPr>
      <xdr:spPr>
        <a:xfrm>
          <a:off x="15214111" y="16640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156223</xdr:rowOff>
    </xdr:from>
    <xdr:to>
      <xdr:col>76</xdr:col>
      <xdr:colOff>114300</xdr:colOff>
      <xdr:row>95</xdr:row>
      <xdr:rowOff>12933</xdr:rowOff>
    </xdr:to>
    <xdr:cxnSp macro="">
      <xdr:nvCxnSpPr>
        <xdr:cNvPr id="694" name="直線コネクタ 693"/>
        <xdr:cNvCxnSpPr/>
      </xdr:nvCxnSpPr>
      <xdr:spPr>
        <a:xfrm flipV="1">
          <a:off x="13703300" y="16272523"/>
          <a:ext cx="889000" cy="28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88081</xdr:rowOff>
    </xdr:from>
    <xdr:to>
      <xdr:col>76</xdr:col>
      <xdr:colOff>165100</xdr:colOff>
      <xdr:row>97</xdr:row>
      <xdr:rowOff>18231</xdr:rowOff>
    </xdr:to>
    <xdr:sp macro="" textlink="">
      <xdr:nvSpPr>
        <xdr:cNvPr id="695" name="フローチャート: 判断 694"/>
        <xdr:cNvSpPr/>
      </xdr:nvSpPr>
      <xdr:spPr>
        <a:xfrm>
          <a:off x="14541500" y="16547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9358</xdr:rowOff>
    </xdr:from>
    <xdr:ext cx="534377" cy="259045"/>
    <xdr:sp macro="" textlink="">
      <xdr:nvSpPr>
        <xdr:cNvPr id="696" name="テキスト ボックス 695"/>
        <xdr:cNvSpPr txBox="1"/>
      </xdr:nvSpPr>
      <xdr:spPr>
        <a:xfrm>
          <a:off x="14325111" y="16640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12933</xdr:rowOff>
    </xdr:from>
    <xdr:to>
      <xdr:col>71</xdr:col>
      <xdr:colOff>177800</xdr:colOff>
      <xdr:row>95</xdr:row>
      <xdr:rowOff>16388</xdr:rowOff>
    </xdr:to>
    <xdr:cxnSp macro="">
      <xdr:nvCxnSpPr>
        <xdr:cNvPr id="697" name="直線コネクタ 696"/>
        <xdr:cNvCxnSpPr/>
      </xdr:nvCxnSpPr>
      <xdr:spPr>
        <a:xfrm flipV="1">
          <a:off x="12814300" y="16300683"/>
          <a:ext cx="889000" cy="3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102904</xdr:rowOff>
    </xdr:from>
    <xdr:to>
      <xdr:col>72</xdr:col>
      <xdr:colOff>38100</xdr:colOff>
      <xdr:row>97</xdr:row>
      <xdr:rowOff>33054</xdr:rowOff>
    </xdr:to>
    <xdr:sp macro="" textlink="">
      <xdr:nvSpPr>
        <xdr:cNvPr id="698" name="フローチャート: 判断 697"/>
        <xdr:cNvSpPr/>
      </xdr:nvSpPr>
      <xdr:spPr>
        <a:xfrm>
          <a:off x="13652500" y="16562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24181</xdr:rowOff>
    </xdr:from>
    <xdr:ext cx="534377" cy="259045"/>
    <xdr:sp macro="" textlink="">
      <xdr:nvSpPr>
        <xdr:cNvPr id="699" name="テキスト ボックス 698"/>
        <xdr:cNvSpPr txBox="1"/>
      </xdr:nvSpPr>
      <xdr:spPr>
        <a:xfrm>
          <a:off x="13436111" y="1665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122816</xdr:rowOff>
    </xdr:from>
    <xdr:to>
      <xdr:col>67</xdr:col>
      <xdr:colOff>101600</xdr:colOff>
      <xdr:row>97</xdr:row>
      <xdr:rowOff>52966</xdr:rowOff>
    </xdr:to>
    <xdr:sp macro="" textlink="">
      <xdr:nvSpPr>
        <xdr:cNvPr id="700" name="フローチャート: 判断 699"/>
        <xdr:cNvSpPr/>
      </xdr:nvSpPr>
      <xdr:spPr>
        <a:xfrm>
          <a:off x="12763500" y="16582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44093</xdr:rowOff>
    </xdr:from>
    <xdr:ext cx="534377" cy="259045"/>
    <xdr:sp macro="" textlink="">
      <xdr:nvSpPr>
        <xdr:cNvPr id="701" name="テキスト ボックス 700"/>
        <xdr:cNvSpPr txBox="1"/>
      </xdr:nvSpPr>
      <xdr:spPr>
        <a:xfrm>
          <a:off x="12547111" y="16674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89979</xdr:rowOff>
    </xdr:from>
    <xdr:to>
      <xdr:col>85</xdr:col>
      <xdr:colOff>177800</xdr:colOff>
      <xdr:row>94</xdr:row>
      <xdr:rowOff>20129</xdr:rowOff>
    </xdr:to>
    <xdr:sp macro="" textlink="">
      <xdr:nvSpPr>
        <xdr:cNvPr id="707" name="楕円 706"/>
        <xdr:cNvSpPr/>
      </xdr:nvSpPr>
      <xdr:spPr>
        <a:xfrm>
          <a:off x="16268700" y="16034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112856</xdr:rowOff>
    </xdr:from>
    <xdr:ext cx="599010" cy="259045"/>
    <xdr:sp macro="" textlink="">
      <xdr:nvSpPr>
        <xdr:cNvPr id="708" name="公債費該当値テキスト"/>
        <xdr:cNvSpPr txBox="1"/>
      </xdr:nvSpPr>
      <xdr:spPr>
        <a:xfrm>
          <a:off x="16370300" y="15886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73799</xdr:rowOff>
    </xdr:from>
    <xdr:to>
      <xdr:col>81</xdr:col>
      <xdr:colOff>101600</xdr:colOff>
      <xdr:row>95</xdr:row>
      <xdr:rowOff>3949</xdr:rowOff>
    </xdr:to>
    <xdr:sp macro="" textlink="">
      <xdr:nvSpPr>
        <xdr:cNvPr id="709" name="楕円 708"/>
        <xdr:cNvSpPr/>
      </xdr:nvSpPr>
      <xdr:spPr>
        <a:xfrm>
          <a:off x="15430500" y="16190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20476</xdr:rowOff>
    </xdr:from>
    <xdr:ext cx="599010" cy="259045"/>
    <xdr:sp macro="" textlink="">
      <xdr:nvSpPr>
        <xdr:cNvPr id="710" name="テキスト ボックス 709"/>
        <xdr:cNvSpPr txBox="1"/>
      </xdr:nvSpPr>
      <xdr:spPr>
        <a:xfrm>
          <a:off x="15181795" y="15965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105423</xdr:rowOff>
    </xdr:from>
    <xdr:to>
      <xdr:col>76</xdr:col>
      <xdr:colOff>165100</xdr:colOff>
      <xdr:row>95</xdr:row>
      <xdr:rowOff>35573</xdr:rowOff>
    </xdr:to>
    <xdr:sp macro="" textlink="">
      <xdr:nvSpPr>
        <xdr:cNvPr id="711" name="楕円 710"/>
        <xdr:cNvSpPr/>
      </xdr:nvSpPr>
      <xdr:spPr>
        <a:xfrm>
          <a:off x="14541500" y="16221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93</xdr:row>
      <xdr:rowOff>52100</xdr:rowOff>
    </xdr:from>
    <xdr:ext cx="599010" cy="259045"/>
    <xdr:sp macro="" textlink="">
      <xdr:nvSpPr>
        <xdr:cNvPr id="712" name="テキスト ボックス 711"/>
        <xdr:cNvSpPr txBox="1"/>
      </xdr:nvSpPr>
      <xdr:spPr>
        <a:xfrm>
          <a:off x="14292795" y="15996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133583</xdr:rowOff>
    </xdr:from>
    <xdr:to>
      <xdr:col>72</xdr:col>
      <xdr:colOff>38100</xdr:colOff>
      <xdr:row>95</xdr:row>
      <xdr:rowOff>63733</xdr:rowOff>
    </xdr:to>
    <xdr:sp macro="" textlink="">
      <xdr:nvSpPr>
        <xdr:cNvPr id="713" name="楕円 712"/>
        <xdr:cNvSpPr/>
      </xdr:nvSpPr>
      <xdr:spPr>
        <a:xfrm>
          <a:off x="13652500" y="16249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80260</xdr:rowOff>
    </xdr:from>
    <xdr:ext cx="599010" cy="259045"/>
    <xdr:sp macro="" textlink="">
      <xdr:nvSpPr>
        <xdr:cNvPr id="714" name="テキスト ボックス 713"/>
        <xdr:cNvSpPr txBox="1"/>
      </xdr:nvSpPr>
      <xdr:spPr>
        <a:xfrm>
          <a:off x="13403795" y="16025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137038</xdr:rowOff>
    </xdr:from>
    <xdr:to>
      <xdr:col>67</xdr:col>
      <xdr:colOff>101600</xdr:colOff>
      <xdr:row>95</xdr:row>
      <xdr:rowOff>67188</xdr:rowOff>
    </xdr:to>
    <xdr:sp macro="" textlink="">
      <xdr:nvSpPr>
        <xdr:cNvPr id="715" name="楕円 714"/>
        <xdr:cNvSpPr/>
      </xdr:nvSpPr>
      <xdr:spPr>
        <a:xfrm>
          <a:off x="12763500" y="16253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83715</xdr:rowOff>
    </xdr:from>
    <xdr:ext cx="599010" cy="259045"/>
    <xdr:sp macro="" textlink="">
      <xdr:nvSpPr>
        <xdr:cNvPr id="716" name="テキスト ボックス 715"/>
        <xdr:cNvSpPr txBox="1"/>
      </xdr:nvSpPr>
      <xdr:spPr>
        <a:xfrm>
          <a:off x="12514795" y="16028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7" name="直線コネクタ 72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8" name="テキスト ボックス 72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9" name="直線コネクタ 72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0" name="テキスト ボックス 72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1" name="直線コネクタ 73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2" name="テキスト ボックス 73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3" name="直線コネクタ 73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4" name="テキスト ボックス 73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5" name="直線コネクタ 73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6" name="テキスト ボックス 735"/>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8" name="テキスト ボックス 73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115824</xdr:rowOff>
    </xdr:from>
    <xdr:to>
      <xdr:col>116</xdr:col>
      <xdr:colOff>62864</xdr:colOff>
      <xdr:row>39</xdr:row>
      <xdr:rowOff>44450</xdr:rowOff>
    </xdr:to>
    <xdr:cxnSp macro="">
      <xdr:nvCxnSpPr>
        <xdr:cNvPr id="740" name="直線コネクタ 739"/>
        <xdr:cNvCxnSpPr/>
      </xdr:nvCxnSpPr>
      <xdr:spPr>
        <a:xfrm flipV="1">
          <a:off x="22159595" y="5430774"/>
          <a:ext cx="1269" cy="1300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55516</xdr:rowOff>
    </xdr:from>
    <xdr:ext cx="249299" cy="259045"/>
    <xdr:sp macro="" textlink="">
      <xdr:nvSpPr>
        <xdr:cNvPr id="741" name="諸支出金最小値テキスト"/>
        <xdr:cNvSpPr txBox="1"/>
      </xdr:nvSpPr>
      <xdr:spPr>
        <a:xfrm>
          <a:off x="22212300" y="6742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2" name="直線コネクタ 74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62501</xdr:rowOff>
    </xdr:from>
    <xdr:ext cx="534377" cy="259045"/>
    <xdr:sp macro="" textlink="">
      <xdr:nvSpPr>
        <xdr:cNvPr id="743" name="諸支出金最大値テキスト"/>
        <xdr:cNvSpPr txBox="1"/>
      </xdr:nvSpPr>
      <xdr:spPr>
        <a:xfrm>
          <a:off x="22212300" y="5206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10,238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115824</xdr:rowOff>
    </xdr:from>
    <xdr:to>
      <xdr:col>116</xdr:col>
      <xdr:colOff>152400</xdr:colOff>
      <xdr:row>31</xdr:row>
      <xdr:rowOff>115824</xdr:rowOff>
    </xdr:to>
    <xdr:cxnSp macro="">
      <xdr:nvCxnSpPr>
        <xdr:cNvPr id="744" name="直線コネクタ 743"/>
        <xdr:cNvCxnSpPr/>
      </xdr:nvCxnSpPr>
      <xdr:spPr>
        <a:xfrm>
          <a:off x="22072600" y="5430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5" name="直線コネクタ 74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144416</xdr:rowOff>
    </xdr:from>
    <xdr:ext cx="378565" cy="259045"/>
    <xdr:sp macro="" textlink="">
      <xdr:nvSpPr>
        <xdr:cNvPr id="746" name="諸支出金平均値テキスト"/>
        <xdr:cNvSpPr txBox="1"/>
      </xdr:nvSpPr>
      <xdr:spPr>
        <a:xfrm>
          <a:off x="22212300" y="648806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121539</xdr:rowOff>
    </xdr:from>
    <xdr:to>
      <xdr:col>116</xdr:col>
      <xdr:colOff>114300</xdr:colOff>
      <xdr:row>39</xdr:row>
      <xdr:rowOff>51689</xdr:rowOff>
    </xdr:to>
    <xdr:sp macro="" textlink="">
      <xdr:nvSpPr>
        <xdr:cNvPr id="747" name="フローチャート: 判断 746"/>
        <xdr:cNvSpPr/>
      </xdr:nvSpPr>
      <xdr:spPr>
        <a:xfrm>
          <a:off x="221107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8" name="直線コネクタ 74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119888</xdr:rowOff>
    </xdr:from>
    <xdr:to>
      <xdr:col>112</xdr:col>
      <xdr:colOff>38100</xdr:colOff>
      <xdr:row>39</xdr:row>
      <xdr:rowOff>50038</xdr:rowOff>
    </xdr:to>
    <xdr:sp macro="" textlink="">
      <xdr:nvSpPr>
        <xdr:cNvPr id="749" name="フローチャート: 判断 748"/>
        <xdr:cNvSpPr/>
      </xdr:nvSpPr>
      <xdr:spPr>
        <a:xfrm>
          <a:off x="21272500" y="663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66565</xdr:rowOff>
    </xdr:from>
    <xdr:ext cx="378565" cy="259045"/>
    <xdr:sp macro="" textlink="">
      <xdr:nvSpPr>
        <xdr:cNvPr id="750" name="テキスト ボックス 749"/>
        <xdr:cNvSpPr txBox="1"/>
      </xdr:nvSpPr>
      <xdr:spPr>
        <a:xfrm>
          <a:off x="21134017" y="641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1" name="直線コネクタ 75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87630</xdr:rowOff>
    </xdr:from>
    <xdr:to>
      <xdr:col>107</xdr:col>
      <xdr:colOff>101600</xdr:colOff>
      <xdr:row>39</xdr:row>
      <xdr:rowOff>17780</xdr:rowOff>
    </xdr:to>
    <xdr:sp macro="" textlink="">
      <xdr:nvSpPr>
        <xdr:cNvPr id="752" name="フローチャート: 判断 751"/>
        <xdr:cNvSpPr/>
      </xdr:nvSpPr>
      <xdr:spPr>
        <a:xfrm>
          <a:off x="20383500" y="660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34307</xdr:rowOff>
    </xdr:from>
    <xdr:ext cx="378565" cy="259045"/>
    <xdr:sp macro="" textlink="">
      <xdr:nvSpPr>
        <xdr:cNvPr id="753" name="テキスト ボックス 752"/>
        <xdr:cNvSpPr txBox="1"/>
      </xdr:nvSpPr>
      <xdr:spPr>
        <a:xfrm>
          <a:off x="20245017" y="63779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4" name="直線コネクタ 75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65532</xdr:rowOff>
    </xdr:from>
    <xdr:to>
      <xdr:col>102</xdr:col>
      <xdr:colOff>165100</xdr:colOff>
      <xdr:row>38</xdr:row>
      <xdr:rowOff>167132</xdr:rowOff>
    </xdr:to>
    <xdr:sp macro="" textlink="">
      <xdr:nvSpPr>
        <xdr:cNvPr id="755" name="フローチャート: 判断 754"/>
        <xdr:cNvSpPr/>
      </xdr:nvSpPr>
      <xdr:spPr>
        <a:xfrm>
          <a:off x="19494500" y="6580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12209</xdr:rowOff>
    </xdr:from>
    <xdr:ext cx="378565" cy="259045"/>
    <xdr:sp macro="" textlink="">
      <xdr:nvSpPr>
        <xdr:cNvPr id="756" name="テキスト ボックス 755"/>
        <xdr:cNvSpPr txBox="1"/>
      </xdr:nvSpPr>
      <xdr:spPr>
        <a:xfrm>
          <a:off x="19356017" y="63558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52959</xdr:rowOff>
    </xdr:from>
    <xdr:to>
      <xdr:col>98</xdr:col>
      <xdr:colOff>38100</xdr:colOff>
      <xdr:row>38</xdr:row>
      <xdr:rowOff>154559</xdr:rowOff>
    </xdr:to>
    <xdr:sp macro="" textlink="">
      <xdr:nvSpPr>
        <xdr:cNvPr id="757" name="フローチャート: 判断 756"/>
        <xdr:cNvSpPr/>
      </xdr:nvSpPr>
      <xdr:spPr>
        <a:xfrm>
          <a:off x="18605500" y="6568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171086</xdr:rowOff>
    </xdr:from>
    <xdr:ext cx="378565" cy="259045"/>
    <xdr:sp macro="" textlink="">
      <xdr:nvSpPr>
        <xdr:cNvPr id="758" name="テキスト ボックス 757"/>
        <xdr:cNvSpPr txBox="1"/>
      </xdr:nvSpPr>
      <xdr:spPr>
        <a:xfrm>
          <a:off x="18467017" y="63432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4" name="楕円 76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99966</xdr:rowOff>
    </xdr:from>
    <xdr:ext cx="249299" cy="259045"/>
    <xdr:sp macro="" textlink="">
      <xdr:nvSpPr>
        <xdr:cNvPr id="765" name="諸支出金該当値テキスト"/>
        <xdr:cNvSpPr txBox="1"/>
      </xdr:nvSpPr>
      <xdr:spPr>
        <a:xfrm>
          <a:off x="22212300" y="6615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6" name="楕円 76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7" name="テキスト ボックス 766"/>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8" name="楕円 76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9" name="テキスト ボックス 768"/>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0" name="楕円 76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1" name="テキスト ボックス 770"/>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2" name="楕円 77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3" name="テキスト ボックス 772"/>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5" name="テキスト ボックス 78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7" name="テキスト ボックス 78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9" name="直線コネクタ 78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4" name="直線コネクタ 79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6" name="フローチャート: 判断 79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7" name="直線コネクタ 79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8" name="フローチャート: 判断 79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9" name="テキスト ボックス 798"/>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0" name="直線コネクタ 79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1" name="フローチャート: 判断 80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2" name="テキスト ボックス 801"/>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3" name="直線コネクタ 80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4" name="フローチャート: 判断 80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5" name="テキスト ボックス 804"/>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フローチャート: 判断 80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7" name="テキスト ボックス 806"/>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楕円 81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5" name="楕円 81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6" name="テキスト ボックス 815"/>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7" name="楕円 81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8" name="テキスト ボックス 817"/>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9" name="楕円 81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0" name="テキスト ボックス 819"/>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楕円 82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2" name="テキスト ボックス 821"/>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総務費は、</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本庁舎耐震改修工事等</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民生費は、</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生活困窮者自立支援総務管理事業等</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衛生費は、</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ごみ処理施設等解体事業等</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商工費は</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プレミアム付商品券発行事業等により増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消防費は</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常備消防運営事業の高規格救急自動車の更新等</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教育費は、</a:t>
          </a:r>
          <a:r>
            <a:rPr kumimoji="1"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加計中学校屋根改修事業等</a:t>
          </a:r>
          <a:r>
            <a:rPr kumimoji="1"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の終了より減となった。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平成２９年度までは財政調整基金の取崩しを回避してきたが、</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年度からは</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財源不足を調整するため</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基金を</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取崩</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して</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実質収支の黒字を保った</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。令和元年度の取崩し額は</a:t>
          </a:r>
          <a:r>
            <a:rPr kumimoji="1" lang="en-US"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550,000</a:t>
          </a:r>
          <a:r>
            <a:rPr kumimoji="1" lang="ja-JP" altLang="en-US"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千円で</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実質単年度収支は▲</a:t>
          </a:r>
          <a:r>
            <a:rPr kumimoji="1" lang="en-US"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348,061</a:t>
          </a:r>
          <a:r>
            <a:rPr kumimoji="1" lang="ja-JP" altLang="ja-JP" sz="14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千円となる。本町の財政力は低く、突発的な災害や緊急を要する経費に備えるための財政調整基金の必要性が高く基金残高は維持していきたい。</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400" b="0" i="0" baseline="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連結での赤字は発生していない。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4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公営企業会計については一般会計からの繰入金により収支のバランスを保っており、繰出額の減少に努める必要があるが、過疎化</a:t>
          </a:r>
          <a:r>
            <a:rPr kumimoji="1"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や高齢化</a:t>
          </a:r>
          <a:r>
            <a:rPr kumimoji="1"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により困難な状態が続いている。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4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一般会計は</a:t>
          </a:r>
          <a:r>
            <a:rPr kumimoji="1"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、財政調整基金の繰入によって黒字を保っている。既存事業の点検と見直しを行い、歳出の抑制を図りながら持続可能な財政運営に努める。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4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病院事業会計については、入院棟（西館）の空調設備及び医療機器の更新</a:t>
          </a:r>
          <a:r>
            <a:rPr kumimoji="1"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等の建設改良費が増加している。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Normal="100" workbookViewId="0"/>
  </sheetViews>
  <sheetFormatPr defaultColWidth="0" defaultRowHeight="11.25" zeroHeight="1"/>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c r="A1" s="186"/>
      <c r="B1" s="610" t="s">
        <v>80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c r="A3" s="187"/>
      <c r="B3" s="611" t="s">
        <v>82</v>
      </c>
      <c r="C3" s="612"/>
      <c r="D3" s="612"/>
      <c r="E3" s="613"/>
      <c r="F3" s="613"/>
      <c r="G3" s="613"/>
      <c r="H3" s="613"/>
      <c r="I3" s="613"/>
      <c r="J3" s="613"/>
      <c r="K3" s="613"/>
      <c r="L3" s="613" t="s">
        <v>83</v>
      </c>
      <c r="M3" s="613"/>
      <c r="N3" s="613"/>
      <c r="O3" s="613"/>
      <c r="P3" s="613"/>
      <c r="Q3" s="613"/>
      <c r="R3" s="616"/>
      <c r="S3" s="616"/>
      <c r="T3" s="616"/>
      <c r="U3" s="616"/>
      <c r="V3" s="617"/>
      <c r="W3" s="507" t="s">
        <v>84</v>
      </c>
      <c r="X3" s="508"/>
      <c r="Y3" s="508"/>
      <c r="Z3" s="508"/>
      <c r="AA3" s="508"/>
      <c r="AB3" s="612"/>
      <c r="AC3" s="616" t="s">
        <v>85</v>
      </c>
      <c r="AD3" s="508"/>
      <c r="AE3" s="508"/>
      <c r="AF3" s="508"/>
      <c r="AG3" s="508"/>
      <c r="AH3" s="508"/>
      <c r="AI3" s="508"/>
      <c r="AJ3" s="508"/>
      <c r="AK3" s="508"/>
      <c r="AL3" s="578"/>
      <c r="AM3" s="507" t="s">
        <v>86</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87</v>
      </c>
      <c r="BO3" s="508"/>
      <c r="BP3" s="508"/>
      <c r="BQ3" s="508"/>
      <c r="BR3" s="508"/>
      <c r="BS3" s="508"/>
      <c r="BT3" s="508"/>
      <c r="BU3" s="578"/>
      <c r="BV3" s="507" t="s">
        <v>88</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89</v>
      </c>
      <c r="CU3" s="508"/>
      <c r="CV3" s="508"/>
      <c r="CW3" s="508"/>
      <c r="CX3" s="508"/>
      <c r="CY3" s="508"/>
      <c r="CZ3" s="508"/>
      <c r="DA3" s="578"/>
      <c r="DB3" s="507" t="s">
        <v>90</v>
      </c>
      <c r="DC3" s="508"/>
      <c r="DD3" s="508"/>
      <c r="DE3" s="508"/>
      <c r="DF3" s="508"/>
      <c r="DG3" s="508"/>
      <c r="DH3" s="508"/>
      <c r="DI3" s="578"/>
      <c r="DJ3" s="186"/>
      <c r="DK3" s="186"/>
      <c r="DL3" s="186"/>
      <c r="DM3" s="186"/>
      <c r="DN3" s="186"/>
      <c r="DO3" s="186"/>
    </row>
    <row r="4" spans="1:119" ht="18.75" customHeight="1">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91</v>
      </c>
      <c r="AZ4" s="421"/>
      <c r="BA4" s="421"/>
      <c r="BB4" s="421"/>
      <c r="BC4" s="421"/>
      <c r="BD4" s="421"/>
      <c r="BE4" s="421"/>
      <c r="BF4" s="421"/>
      <c r="BG4" s="421"/>
      <c r="BH4" s="421"/>
      <c r="BI4" s="421"/>
      <c r="BJ4" s="421"/>
      <c r="BK4" s="421"/>
      <c r="BL4" s="421"/>
      <c r="BM4" s="422"/>
      <c r="BN4" s="423">
        <v>7756222</v>
      </c>
      <c r="BO4" s="424"/>
      <c r="BP4" s="424"/>
      <c r="BQ4" s="424"/>
      <c r="BR4" s="424"/>
      <c r="BS4" s="424"/>
      <c r="BT4" s="424"/>
      <c r="BU4" s="425"/>
      <c r="BV4" s="423">
        <v>7269850</v>
      </c>
      <c r="BW4" s="424"/>
      <c r="BX4" s="424"/>
      <c r="BY4" s="424"/>
      <c r="BZ4" s="424"/>
      <c r="CA4" s="424"/>
      <c r="CB4" s="424"/>
      <c r="CC4" s="425"/>
      <c r="CD4" s="604" t="s">
        <v>92</v>
      </c>
      <c r="CE4" s="605"/>
      <c r="CF4" s="605"/>
      <c r="CG4" s="605"/>
      <c r="CH4" s="605"/>
      <c r="CI4" s="605"/>
      <c r="CJ4" s="605"/>
      <c r="CK4" s="605"/>
      <c r="CL4" s="605"/>
      <c r="CM4" s="605"/>
      <c r="CN4" s="605"/>
      <c r="CO4" s="605"/>
      <c r="CP4" s="605"/>
      <c r="CQ4" s="605"/>
      <c r="CR4" s="605"/>
      <c r="CS4" s="606"/>
      <c r="CT4" s="607">
        <v>5</v>
      </c>
      <c r="CU4" s="608"/>
      <c r="CV4" s="608"/>
      <c r="CW4" s="608"/>
      <c r="CX4" s="608"/>
      <c r="CY4" s="608"/>
      <c r="CZ4" s="608"/>
      <c r="DA4" s="609"/>
      <c r="DB4" s="607">
        <v>1.5</v>
      </c>
      <c r="DC4" s="608"/>
      <c r="DD4" s="608"/>
      <c r="DE4" s="608"/>
      <c r="DF4" s="608"/>
      <c r="DG4" s="608"/>
      <c r="DH4" s="608"/>
      <c r="DI4" s="609"/>
      <c r="DJ4" s="186"/>
      <c r="DK4" s="186"/>
      <c r="DL4" s="186"/>
      <c r="DM4" s="186"/>
      <c r="DN4" s="186"/>
      <c r="DO4" s="186"/>
    </row>
    <row r="5" spans="1:119" ht="18.75" customHeight="1">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93</v>
      </c>
      <c r="AN5" s="402"/>
      <c r="AO5" s="402"/>
      <c r="AP5" s="402"/>
      <c r="AQ5" s="402"/>
      <c r="AR5" s="402"/>
      <c r="AS5" s="402"/>
      <c r="AT5" s="403"/>
      <c r="AU5" s="485" t="s">
        <v>94</v>
      </c>
      <c r="AV5" s="486"/>
      <c r="AW5" s="486"/>
      <c r="AX5" s="486"/>
      <c r="AY5" s="408" t="s">
        <v>95</v>
      </c>
      <c r="AZ5" s="409"/>
      <c r="BA5" s="409"/>
      <c r="BB5" s="409"/>
      <c r="BC5" s="409"/>
      <c r="BD5" s="409"/>
      <c r="BE5" s="409"/>
      <c r="BF5" s="409"/>
      <c r="BG5" s="409"/>
      <c r="BH5" s="409"/>
      <c r="BI5" s="409"/>
      <c r="BJ5" s="409"/>
      <c r="BK5" s="409"/>
      <c r="BL5" s="409"/>
      <c r="BM5" s="410"/>
      <c r="BN5" s="428">
        <v>7487284</v>
      </c>
      <c r="BO5" s="429"/>
      <c r="BP5" s="429"/>
      <c r="BQ5" s="429"/>
      <c r="BR5" s="429"/>
      <c r="BS5" s="429"/>
      <c r="BT5" s="429"/>
      <c r="BU5" s="430"/>
      <c r="BV5" s="428">
        <v>7157151</v>
      </c>
      <c r="BW5" s="429"/>
      <c r="BX5" s="429"/>
      <c r="BY5" s="429"/>
      <c r="BZ5" s="429"/>
      <c r="CA5" s="429"/>
      <c r="CB5" s="429"/>
      <c r="CC5" s="430"/>
      <c r="CD5" s="437" t="s">
        <v>96</v>
      </c>
      <c r="CE5" s="438"/>
      <c r="CF5" s="438"/>
      <c r="CG5" s="438"/>
      <c r="CH5" s="438"/>
      <c r="CI5" s="438"/>
      <c r="CJ5" s="438"/>
      <c r="CK5" s="438"/>
      <c r="CL5" s="438"/>
      <c r="CM5" s="438"/>
      <c r="CN5" s="438"/>
      <c r="CO5" s="438"/>
      <c r="CP5" s="438"/>
      <c r="CQ5" s="438"/>
      <c r="CR5" s="438"/>
      <c r="CS5" s="439"/>
      <c r="CT5" s="398">
        <v>103.4</v>
      </c>
      <c r="CU5" s="399"/>
      <c r="CV5" s="399"/>
      <c r="CW5" s="399"/>
      <c r="CX5" s="399"/>
      <c r="CY5" s="399"/>
      <c r="CZ5" s="399"/>
      <c r="DA5" s="400"/>
      <c r="DB5" s="398">
        <v>103.3</v>
      </c>
      <c r="DC5" s="399"/>
      <c r="DD5" s="399"/>
      <c r="DE5" s="399"/>
      <c r="DF5" s="399"/>
      <c r="DG5" s="399"/>
      <c r="DH5" s="399"/>
      <c r="DI5" s="400"/>
      <c r="DJ5" s="186"/>
      <c r="DK5" s="186"/>
      <c r="DL5" s="186"/>
      <c r="DM5" s="186"/>
      <c r="DN5" s="186"/>
      <c r="DO5" s="186"/>
    </row>
    <row r="6" spans="1:119" ht="18.75" customHeight="1">
      <c r="A6" s="187"/>
      <c r="B6" s="584" t="s">
        <v>97</v>
      </c>
      <c r="C6" s="442"/>
      <c r="D6" s="442"/>
      <c r="E6" s="585"/>
      <c r="F6" s="585"/>
      <c r="G6" s="585"/>
      <c r="H6" s="585"/>
      <c r="I6" s="585"/>
      <c r="J6" s="585"/>
      <c r="K6" s="585"/>
      <c r="L6" s="585" t="s">
        <v>98</v>
      </c>
      <c r="M6" s="585"/>
      <c r="N6" s="585"/>
      <c r="O6" s="585"/>
      <c r="P6" s="585"/>
      <c r="Q6" s="585"/>
      <c r="R6" s="466"/>
      <c r="S6" s="466"/>
      <c r="T6" s="466"/>
      <c r="U6" s="466"/>
      <c r="V6" s="591"/>
      <c r="W6" s="519" t="s">
        <v>99</v>
      </c>
      <c r="X6" s="441"/>
      <c r="Y6" s="441"/>
      <c r="Z6" s="441"/>
      <c r="AA6" s="441"/>
      <c r="AB6" s="442"/>
      <c r="AC6" s="596" t="s">
        <v>100</v>
      </c>
      <c r="AD6" s="597"/>
      <c r="AE6" s="597"/>
      <c r="AF6" s="597"/>
      <c r="AG6" s="597"/>
      <c r="AH6" s="597"/>
      <c r="AI6" s="597"/>
      <c r="AJ6" s="597"/>
      <c r="AK6" s="597"/>
      <c r="AL6" s="598"/>
      <c r="AM6" s="497" t="s">
        <v>101</v>
      </c>
      <c r="AN6" s="402"/>
      <c r="AO6" s="402"/>
      <c r="AP6" s="402"/>
      <c r="AQ6" s="402"/>
      <c r="AR6" s="402"/>
      <c r="AS6" s="402"/>
      <c r="AT6" s="403"/>
      <c r="AU6" s="485" t="s">
        <v>94</v>
      </c>
      <c r="AV6" s="486"/>
      <c r="AW6" s="486"/>
      <c r="AX6" s="486"/>
      <c r="AY6" s="408" t="s">
        <v>102</v>
      </c>
      <c r="AZ6" s="409"/>
      <c r="BA6" s="409"/>
      <c r="BB6" s="409"/>
      <c r="BC6" s="409"/>
      <c r="BD6" s="409"/>
      <c r="BE6" s="409"/>
      <c r="BF6" s="409"/>
      <c r="BG6" s="409"/>
      <c r="BH6" s="409"/>
      <c r="BI6" s="409"/>
      <c r="BJ6" s="409"/>
      <c r="BK6" s="409"/>
      <c r="BL6" s="409"/>
      <c r="BM6" s="410"/>
      <c r="BN6" s="428">
        <v>268938</v>
      </c>
      <c r="BO6" s="429"/>
      <c r="BP6" s="429"/>
      <c r="BQ6" s="429"/>
      <c r="BR6" s="429"/>
      <c r="BS6" s="429"/>
      <c r="BT6" s="429"/>
      <c r="BU6" s="430"/>
      <c r="BV6" s="428">
        <v>112699</v>
      </c>
      <c r="BW6" s="429"/>
      <c r="BX6" s="429"/>
      <c r="BY6" s="429"/>
      <c r="BZ6" s="429"/>
      <c r="CA6" s="429"/>
      <c r="CB6" s="429"/>
      <c r="CC6" s="430"/>
      <c r="CD6" s="437" t="s">
        <v>103</v>
      </c>
      <c r="CE6" s="438"/>
      <c r="CF6" s="438"/>
      <c r="CG6" s="438"/>
      <c r="CH6" s="438"/>
      <c r="CI6" s="438"/>
      <c r="CJ6" s="438"/>
      <c r="CK6" s="438"/>
      <c r="CL6" s="438"/>
      <c r="CM6" s="438"/>
      <c r="CN6" s="438"/>
      <c r="CO6" s="438"/>
      <c r="CP6" s="438"/>
      <c r="CQ6" s="438"/>
      <c r="CR6" s="438"/>
      <c r="CS6" s="439"/>
      <c r="CT6" s="581">
        <v>106.4</v>
      </c>
      <c r="CU6" s="582"/>
      <c r="CV6" s="582"/>
      <c r="CW6" s="582"/>
      <c r="CX6" s="582"/>
      <c r="CY6" s="582"/>
      <c r="CZ6" s="582"/>
      <c r="DA6" s="583"/>
      <c r="DB6" s="581">
        <v>107.6</v>
      </c>
      <c r="DC6" s="582"/>
      <c r="DD6" s="582"/>
      <c r="DE6" s="582"/>
      <c r="DF6" s="582"/>
      <c r="DG6" s="582"/>
      <c r="DH6" s="582"/>
      <c r="DI6" s="583"/>
      <c r="DJ6" s="186"/>
      <c r="DK6" s="186"/>
      <c r="DL6" s="186"/>
      <c r="DM6" s="186"/>
      <c r="DN6" s="186"/>
      <c r="DO6" s="186"/>
    </row>
    <row r="7" spans="1:119" ht="18.75" customHeight="1">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104</v>
      </c>
      <c r="AN7" s="402"/>
      <c r="AO7" s="402"/>
      <c r="AP7" s="402"/>
      <c r="AQ7" s="402"/>
      <c r="AR7" s="402"/>
      <c r="AS7" s="402"/>
      <c r="AT7" s="403"/>
      <c r="AU7" s="485" t="s">
        <v>105</v>
      </c>
      <c r="AV7" s="486"/>
      <c r="AW7" s="486"/>
      <c r="AX7" s="486"/>
      <c r="AY7" s="408" t="s">
        <v>106</v>
      </c>
      <c r="AZ7" s="409"/>
      <c r="BA7" s="409"/>
      <c r="BB7" s="409"/>
      <c r="BC7" s="409"/>
      <c r="BD7" s="409"/>
      <c r="BE7" s="409"/>
      <c r="BF7" s="409"/>
      <c r="BG7" s="409"/>
      <c r="BH7" s="409"/>
      <c r="BI7" s="409"/>
      <c r="BJ7" s="409"/>
      <c r="BK7" s="409"/>
      <c r="BL7" s="409"/>
      <c r="BM7" s="410"/>
      <c r="BN7" s="428">
        <v>38059</v>
      </c>
      <c r="BO7" s="429"/>
      <c r="BP7" s="429"/>
      <c r="BQ7" s="429"/>
      <c r="BR7" s="429"/>
      <c r="BS7" s="429"/>
      <c r="BT7" s="429"/>
      <c r="BU7" s="430"/>
      <c r="BV7" s="428">
        <v>45962</v>
      </c>
      <c r="BW7" s="429"/>
      <c r="BX7" s="429"/>
      <c r="BY7" s="429"/>
      <c r="BZ7" s="429"/>
      <c r="CA7" s="429"/>
      <c r="CB7" s="429"/>
      <c r="CC7" s="430"/>
      <c r="CD7" s="437" t="s">
        <v>107</v>
      </c>
      <c r="CE7" s="438"/>
      <c r="CF7" s="438"/>
      <c r="CG7" s="438"/>
      <c r="CH7" s="438"/>
      <c r="CI7" s="438"/>
      <c r="CJ7" s="438"/>
      <c r="CK7" s="438"/>
      <c r="CL7" s="438"/>
      <c r="CM7" s="438"/>
      <c r="CN7" s="438"/>
      <c r="CO7" s="438"/>
      <c r="CP7" s="438"/>
      <c r="CQ7" s="438"/>
      <c r="CR7" s="438"/>
      <c r="CS7" s="439"/>
      <c r="CT7" s="428">
        <v>4617901</v>
      </c>
      <c r="CU7" s="429"/>
      <c r="CV7" s="429"/>
      <c r="CW7" s="429"/>
      <c r="CX7" s="429"/>
      <c r="CY7" s="429"/>
      <c r="CZ7" s="429"/>
      <c r="DA7" s="430"/>
      <c r="DB7" s="428">
        <v>4354746</v>
      </c>
      <c r="DC7" s="429"/>
      <c r="DD7" s="429"/>
      <c r="DE7" s="429"/>
      <c r="DF7" s="429"/>
      <c r="DG7" s="429"/>
      <c r="DH7" s="429"/>
      <c r="DI7" s="430"/>
      <c r="DJ7" s="186"/>
      <c r="DK7" s="186"/>
      <c r="DL7" s="186"/>
      <c r="DM7" s="186"/>
      <c r="DN7" s="186"/>
      <c r="DO7" s="186"/>
    </row>
    <row r="8" spans="1:119" ht="18.75" customHeight="1" thickBot="1">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108</v>
      </c>
      <c r="AN8" s="402"/>
      <c r="AO8" s="402"/>
      <c r="AP8" s="402"/>
      <c r="AQ8" s="402"/>
      <c r="AR8" s="402"/>
      <c r="AS8" s="402"/>
      <c r="AT8" s="403"/>
      <c r="AU8" s="485" t="s">
        <v>94</v>
      </c>
      <c r="AV8" s="486"/>
      <c r="AW8" s="486"/>
      <c r="AX8" s="486"/>
      <c r="AY8" s="408" t="s">
        <v>109</v>
      </c>
      <c r="AZ8" s="409"/>
      <c r="BA8" s="409"/>
      <c r="BB8" s="409"/>
      <c r="BC8" s="409"/>
      <c r="BD8" s="409"/>
      <c r="BE8" s="409"/>
      <c r="BF8" s="409"/>
      <c r="BG8" s="409"/>
      <c r="BH8" s="409"/>
      <c r="BI8" s="409"/>
      <c r="BJ8" s="409"/>
      <c r="BK8" s="409"/>
      <c r="BL8" s="409"/>
      <c r="BM8" s="410"/>
      <c r="BN8" s="428">
        <v>230879</v>
      </c>
      <c r="BO8" s="429"/>
      <c r="BP8" s="429"/>
      <c r="BQ8" s="429"/>
      <c r="BR8" s="429"/>
      <c r="BS8" s="429"/>
      <c r="BT8" s="429"/>
      <c r="BU8" s="430"/>
      <c r="BV8" s="428">
        <v>66737</v>
      </c>
      <c r="BW8" s="429"/>
      <c r="BX8" s="429"/>
      <c r="BY8" s="429"/>
      <c r="BZ8" s="429"/>
      <c r="CA8" s="429"/>
      <c r="CB8" s="429"/>
      <c r="CC8" s="430"/>
      <c r="CD8" s="437" t="s">
        <v>110</v>
      </c>
      <c r="CE8" s="438"/>
      <c r="CF8" s="438"/>
      <c r="CG8" s="438"/>
      <c r="CH8" s="438"/>
      <c r="CI8" s="438"/>
      <c r="CJ8" s="438"/>
      <c r="CK8" s="438"/>
      <c r="CL8" s="438"/>
      <c r="CM8" s="438"/>
      <c r="CN8" s="438"/>
      <c r="CO8" s="438"/>
      <c r="CP8" s="438"/>
      <c r="CQ8" s="438"/>
      <c r="CR8" s="438"/>
      <c r="CS8" s="439"/>
      <c r="CT8" s="541">
        <v>0.2</v>
      </c>
      <c r="CU8" s="542"/>
      <c r="CV8" s="542"/>
      <c r="CW8" s="542"/>
      <c r="CX8" s="542"/>
      <c r="CY8" s="542"/>
      <c r="CZ8" s="542"/>
      <c r="DA8" s="543"/>
      <c r="DB8" s="541">
        <v>0.2</v>
      </c>
      <c r="DC8" s="542"/>
      <c r="DD8" s="542"/>
      <c r="DE8" s="542"/>
      <c r="DF8" s="542"/>
      <c r="DG8" s="542"/>
      <c r="DH8" s="542"/>
      <c r="DI8" s="543"/>
      <c r="DJ8" s="186"/>
      <c r="DK8" s="186"/>
      <c r="DL8" s="186"/>
      <c r="DM8" s="186"/>
      <c r="DN8" s="186"/>
      <c r="DO8" s="186"/>
    </row>
    <row r="9" spans="1:119" ht="18.75" customHeight="1" thickBot="1">
      <c r="A9" s="187"/>
      <c r="B9" s="570" t="s">
        <v>111</v>
      </c>
      <c r="C9" s="571"/>
      <c r="D9" s="571"/>
      <c r="E9" s="571"/>
      <c r="F9" s="571"/>
      <c r="G9" s="571"/>
      <c r="H9" s="571"/>
      <c r="I9" s="571"/>
      <c r="J9" s="571"/>
      <c r="K9" s="491"/>
      <c r="L9" s="572" t="s">
        <v>112</v>
      </c>
      <c r="M9" s="573"/>
      <c r="N9" s="573"/>
      <c r="O9" s="573"/>
      <c r="P9" s="573"/>
      <c r="Q9" s="574"/>
      <c r="R9" s="575">
        <v>6472</v>
      </c>
      <c r="S9" s="576"/>
      <c r="T9" s="576"/>
      <c r="U9" s="576"/>
      <c r="V9" s="577"/>
      <c r="W9" s="507" t="s">
        <v>113</v>
      </c>
      <c r="X9" s="508"/>
      <c r="Y9" s="508"/>
      <c r="Z9" s="508"/>
      <c r="AA9" s="508"/>
      <c r="AB9" s="508"/>
      <c r="AC9" s="508"/>
      <c r="AD9" s="508"/>
      <c r="AE9" s="508"/>
      <c r="AF9" s="508"/>
      <c r="AG9" s="508"/>
      <c r="AH9" s="508"/>
      <c r="AI9" s="508"/>
      <c r="AJ9" s="508"/>
      <c r="AK9" s="508"/>
      <c r="AL9" s="578"/>
      <c r="AM9" s="497" t="s">
        <v>114</v>
      </c>
      <c r="AN9" s="402"/>
      <c r="AO9" s="402"/>
      <c r="AP9" s="402"/>
      <c r="AQ9" s="402"/>
      <c r="AR9" s="402"/>
      <c r="AS9" s="402"/>
      <c r="AT9" s="403"/>
      <c r="AU9" s="485" t="s">
        <v>94</v>
      </c>
      <c r="AV9" s="486"/>
      <c r="AW9" s="486"/>
      <c r="AX9" s="486"/>
      <c r="AY9" s="408" t="s">
        <v>115</v>
      </c>
      <c r="AZ9" s="409"/>
      <c r="BA9" s="409"/>
      <c r="BB9" s="409"/>
      <c r="BC9" s="409"/>
      <c r="BD9" s="409"/>
      <c r="BE9" s="409"/>
      <c r="BF9" s="409"/>
      <c r="BG9" s="409"/>
      <c r="BH9" s="409"/>
      <c r="BI9" s="409"/>
      <c r="BJ9" s="409"/>
      <c r="BK9" s="409"/>
      <c r="BL9" s="409"/>
      <c r="BM9" s="410"/>
      <c r="BN9" s="428">
        <v>164142</v>
      </c>
      <c r="BO9" s="429"/>
      <c r="BP9" s="429"/>
      <c r="BQ9" s="429"/>
      <c r="BR9" s="429"/>
      <c r="BS9" s="429"/>
      <c r="BT9" s="429"/>
      <c r="BU9" s="430"/>
      <c r="BV9" s="428">
        <v>-127559</v>
      </c>
      <c r="BW9" s="429"/>
      <c r="BX9" s="429"/>
      <c r="BY9" s="429"/>
      <c r="BZ9" s="429"/>
      <c r="CA9" s="429"/>
      <c r="CB9" s="429"/>
      <c r="CC9" s="430"/>
      <c r="CD9" s="437" t="s">
        <v>116</v>
      </c>
      <c r="CE9" s="438"/>
      <c r="CF9" s="438"/>
      <c r="CG9" s="438"/>
      <c r="CH9" s="438"/>
      <c r="CI9" s="438"/>
      <c r="CJ9" s="438"/>
      <c r="CK9" s="438"/>
      <c r="CL9" s="438"/>
      <c r="CM9" s="438"/>
      <c r="CN9" s="438"/>
      <c r="CO9" s="438"/>
      <c r="CP9" s="438"/>
      <c r="CQ9" s="438"/>
      <c r="CR9" s="438"/>
      <c r="CS9" s="439"/>
      <c r="CT9" s="398">
        <v>19.3</v>
      </c>
      <c r="CU9" s="399"/>
      <c r="CV9" s="399"/>
      <c r="CW9" s="399"/>
      <c r="CX9" s="399"/>
      <c r="CY9" s="399"/>
      <c r="CZ9" s="399"/>
      <c r="DA9" s="400"/>
      <c r="DB9" s="398">
        <v>16.899999999999999</v>
      </c>
      <c r="DC9" s="399"/>
      <c r="DD9" s="399"/>
      <c r="DE9" s="399"/>
      <c r="DF9" s="399"/>
      <c r="DG9" s="399"/>
      <c r="DH9" s="399"/>
      <c r="DI9" s="400"/>
      <c r="DJ9" s="186"/>
      <c r="DK9" s="186"/>
      <c r="DL9" s="186"/>
      <c r="DM9" s="186"/>
      <c r="DN9" s="186"/>
      <c r="DO9" s="186"/>
    </row>
    <row r="10" spans="1:119" ht="18.75" customHeight="1" thickBot="1">
      <c r="A10" s="187"/>
      <c r="B10" s="570"/>
      <c r="C10" s="571"/>
      <c r="D10" s="571"/>
      <c r="E10" s="571"/>
      <c r="F10" s="571"/>
      <c r="G10" s="571"/>
      <c r="H10" s="571"/>
      <c r="I10" s="571"/>
      <c r="J10" s="571"/>
      <c r="K10" s="491"/>
      <c r="L10" s="401" t="s">
        <v>117</v>
      </c>
      <c r="M10" s="402"/>
      <c r="N10" s="402"/>
      <c r="O10" s="402"/>
      <c r="P10" s="402"/>
      <c r="Q10" s="403"/>
      <c r="R10" s="404">
        <v>7255</v>
      </c>
      <c r="S10" s="405"/>
      <c r="T10" s="405"/>
      <c r="U10" s="405"/>
      <c r="V10" s="407"/>
      <c r="W10" s="579"/>
      <c r="X10" s="390"/>
      <c r="Y10" s="390"/>
      <c r="Z10" s="390"/>
      <c r="AA10" s="390"/>
      <c r="AB10" s="390"/>
      <c r="AC10" s="390"/>
      <c r="AD10" s="390"/>
      <c r="AE10" s="390"/>
      <c r="AF10" s="390"/>
      <c r="AG10" s="390"/>
      <c r="AH10" s="390"/>
      <c r="AI10" s="390"/>
      <c r="AJ10" s="390"/>
      <c r="AK10" s="390"/>
      <c r="AL10" s="580"/>
      <c r="AM10" s="497" t="s">
        <v>118</v>
      </c>
      <c r="AN10" s="402"/>
      <c r="AO10" s="402"/>
      <c r="AP10" s="402"/>
      <c r="AQ10" s="402"/>
      <c r="AR10" s="402"/>
      <c r="AS10" s="402"/>
      <c r="AT10" s="403"/>
      <c r="AU10" s="485" t="s">
        <v>119</v>
      </c>
      <c r="AV10" s="486"/>
      <c r="AW10" s="486"/>
      <c r="AX10" s="486"/>
      <c r="AY10" s="408" t="s">
        <v>120</v>
      </c>
      <c r="AZ10" s="409"/>
      <c r="BA10" s="409"/>
      <c r="BB10" s="409"/>
      <c r="BC10" s="409"/>
      <c r="BD10" s="409"/>
      <c r="BE10" s="409"/>
      <c r="BF10" s="409"/>
      <c r="BG10" s="409"/>
      <c r="BH10" s="409"/>
      <c r="BI10" s="409"/>
      <c r="BJ10" s="409"/>
      <c r="BK10" s="409"/>
      <c r="BL10" s="409"/>
      <c r="BM10" s="410"/>
      <c r="BN10" s="428">
        <v>37797</v>
      </c>
      <c r="BO10" s="429"/>
      <c r="BP10" s="429"/>
      <c r="BQ10" s="429"/>
      <c r="BR10" s="429"/>
      <c r="BS10" s="429"/>
      <c r="BT10" s="429"/>
      <c r="BU10" s="430"/>
      <c r="BV10" s="428">
        <v>102101</v>
      </c>
      <c r="BW10" s="429"/>
      <c r="BX10" s="429"/>
      <c r="BY10" s="429"/>
      <c r="BZ10" s="429"/>
      <c r="CA10" s="429"/>
      <c r="CB10" s="429"/>
      <c r="CC10" s="430"/>
      <c r="CD10" s="191" t="s">
        <v>121</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c r="A11" s="187"/>
      <c r="B11" s="570"/>
      <c r="C11" s="571"/>
      <c r="D11" s="571"/>
      <c r="E11" s="571"/>
      <c r="F11" s="571"/>
      <c r="G11" s="571"/>
      <c r="H11" s="571"/>
      <c r="I11" s="571"/>
      <c r="J11" s="571"/>
      <c r="K11" s="491"/>
      <c r="L11" s="474" t="s">
        <v>122</v>
      </c>
      <c r="M11" s="475"/>
      <c r="N11" s="475"/>
      <c r="O11" s="475"/>
      <c r="P11" s="475"/>
      <c r="Q11" s="476"/>
      <c r="R11" s="567" t="s">
        <v>123</v>
      </c>
      <c r="S11" s="568"/>
      <c r="T11" s="568"/>
      <c r="U11" s="568"/>
      <c r="V11" s="569"/>
      <c r="W11" s="579"/>
      <c r="X11" s="390"/>
      <c r="Y11" s="390"/>
      <c r="Z11" s="390"/>
      <c r="AA11" s="390"/>
      <c r="AB11" s="390"/>
      <c r="AC11" s="390"/>
      <c r="AD11" s="390"/>
      <c r="AE11" s="390"/>
      <c r="AF11" s="390"/>
      <c r="AG11" s="390"/>
      <c r="AH11" s="390"/>
      <c r="AI11" s="390"/>
      <c r="AJ11" s="390"/>
      <c r="AK11" s="390"/>
      <c r="AL11" s="580"/>
      <c r="AM11" s="497" t="s">
        <v>124</v>
      </c>
      <c r="AN11" s="402"/>
      <c r="AO11" s="402"/>
      <c r="AP11" s="402"/>
      <c r="AQ11" s="402"/>
      <c r="AR11" s="402"/>
      <c r="AS11" s="402"/>
      <c r="AT11" s="403"/>
      <c r="AU11" s="485" t="s">
        <v>125</v>
      </c>
      <c r="AV11" s="486"/>
      <c r="AW11" s="486"/>
      <c r="AX11" s="486"/>
      <c r="AY11" s="408" t="s">
        <v>126</v>
      </c>
      <c r="AZ11" s="409"/>
      <c r="BA11" s="409"/>
      <c r="BB11" s="409"/>
      <c r="BC11" s="409"/>
      <c r="BD11" s="409"/>
      <c r="BE11" s="409"/>
      <c r="BF11" s="409"/>
      <c r="BG11" s="409"/>
      <c r="BH11" s="409"/>
      <c r="BI11" s="409"/>
      <c r="BJ11" s="409"/>
      <c r="BK11" s="409"/>
      <c r="BL11" s="409"/>
      <c r="BM11" s="410"/>
      <c r="BN11" s="428">
        <v>0</v>
      </c>
      <c r="BO11" s="429"/>
      <c r="BP11" s="429"/>
      <c r="BQ11" s="429"/>
      <c r="BR11" s="429"/>
      <c r="BS11" s="429"/>
      <c r="BT11" s="429"/>
      <c r="BU11" s="430"/>
      <c r="BV11" s="428">
        <v>0</v>
      </c>
      <c r="BW11" s="429"/>
      <c r="BX11" s="429"/>
      <c r="BY11" s="429"/>
      <c r="BZ11" s="429"/>
      <c r="CA11" s="429"/>
      <c r="CB11" s="429"/>
      <c r="CC11" s="430"/>
      <c r="CD11" s="437" t="s">
        <v>127</v>
      </c>
      <c r="CE11" s="438"/>
      <c r="CF11" s="438"/>
      <c r="CG11" s="438"/>
      <c r="CH11" s="438"/>
      <c r="CI11" s="438"/>
      <c r="CJ11" s="438"/>
      <c r="CK11" s="438"/>
      <c r="CL11" s="438"/>
      <c r="CM11" s="438"/>
      <c r="CN11" s="438"/>
      <c r="CO11" s="438"/>
      <c r="CP11" s="438"/>
      <c r="CQ11" s="438"/>
      <c r="CR11" s="438"/>
      <c r="CS11" s="439"/>
      <c r="CT11" s="541" t="s">
        <v>128</v>
      </c>
      <c r="CU11" s="542"/>
      <c r="CV11" s="542"/>
      <c r="CW11" s="542"/>
      <c r="CX11" s="542"/>
      <c r="CY11" s="542"/>
      <c r="CZ11" s="542"/>
      <c r="DA11" s="543"/>
      <c r="DB11" s="541" t="s">
        <v>129</v>
      </c>
      <c r="DC11" s="542"/>
      <c r="DD11" s="542"/>
      <c r="DE11" s="542"/>
      <c r="DF11" s="542"/>
      <c r="DG11" s="542"/>
      <c r="DH11" s="542"/>
      <c r="DI11" s="543"/>
      <c r="DJ11" s="186"/>
      <c r="DK11" s="186"/>
      <c r="DL11" s="186"/>
      <c r="DM11" s="186"/>
      <c r="DN11" s="186"/>
      <c r="DO11" s="186"/>
    </row>
    <row r="12" spans="1:119" ht="18.75" customHeight="1">
      <c r="A12" s="187"/>
      <c r="B12" s="544" t="s">
        <v>130</v>
      </c>
      <c r="C12" s="545"/>
      <c r="D12" s="545"/>
      <c r="E12" s="545"/>
      <c r="F12" s="545"/>
      <c r="G12" s="545"/>
      <c r="H12" s="545"/>
      <c r="I12" s="545"/>
      <c r="J12" s="545"/>
      <c r="K12" s="546"/>
      <c r="L12" s="553" t="s">
        <v>131</v>
      </c>
      <c r="M12" s="554"/>
      <c r="N12" s="554"/>
      <c r="O12" s="554"/>
      <c r="P12" s="554"/>
      <c r="Q12" s="555"/>
      <c r="R12" s="556">
        <v>6147</v>
      </c>
      <c r="S12" s="557"/>
      <c r="T12" s="557"/>
      <c r="U12" s="557"/>
      <c r="V12" s="558"/>
      <c r="W12" s="559" t="s">
        <v>1</v>
      </c>
      <c r="X12" s="486"/>
      <c r="Y12" s="486"/>
      <c r="Z12" s="486"/>
      <c r="AA12" s="486"/>
      <c r="AB12" s="560"/>
      <c r="AC12" s="561" t="s">
        <v>132</v>
      </c>
      <c r="AD12" s="562"/>
      <c r="AE12" s="562"/>
      <c r="AF12" s="562"/>
      <c r="AG12" s="563"/>
      <c r="AH12" s="561" t="s">
        <v>133</v>
      </c>
      <c r="AI12" s="562"/>
      <c r="AJ12" s="562"/>
      <c r="AK12" s="562"/>
      <c r="AL12" s="564"/>
      <c r="AM12" s="497" t="s">
        <v>134</v>
      </c>
      <c r="AN12" s="402"/>
      <c r="AO12" s="402"/>
      <c r="AP12" s="402"/>
      <c r="AQ12" s="402"/>
      <c r="AR12" s="402"/>
      <c r="AS12" s="402"/>
      <c r="AT12" s="403"/>
      <c r="AU12" s="485" t="s">
        <v>94</v>
      </c>
      <c r="AV12" s="486"/>
      <c r="AW12" s="486"/>
      <c r="AX12" s="486"/>
      <c r="AY12" s="408" t="s">
        <v>135</v>
      </c>
      <c r="AZ12" s="409"/>
      <c r="BA12" s="409"/>
      <c r="BB12" s="409"/>
      <c r="BC12" s="409"/>
      <c r="BD12" s="409"/>
      <c r="BE12" s="409"/>
      <c r="BF12" s="409"/>
      <c r="BG12" s="409"/>
      <c r="BH12" s="409"/>
      <c r="BI12" s="409"/>
      <c r="BJ12" s="409"/>
      <c r="BK12" s="409"/>
      <c r="BL12" s="409"/>
      <c r="BM12" s="410"/>
      <c r="BN12" s="428">
        <v>550000</v>
      </c>
      <c r="BO12" s="429"/>
      <c r="BP12" s="429"/>
      <c r="BQ12" s="429"/>
      <c r="BR12" s="429"/>
      <c r="BS12" s="429"/>
      <c r="BT12" s="429"/>
      <c r="BU12" s="430"/>
      <c r="BV12" s="428">
        <v>517940</v>
      </c>
      <c r="BW12" s="429"/>
      <c r="BX12" s="429"/>
      <c r="BY12" s="429"/>
      <c r="BZ12" s="429"/>
      <c r="CA12" s="429"/>
      <c r="CB12" s="429"/>
      <c r="CC12" s="430"/>
      <c r="CD12" s="437" t="s">
        <v>136</v>
      </c>
      <c r="CE12" s="438"/>
      <c r="CF12" s="438"/>
      <c r="CG12" s="438"/>
      <c r="CH12" s="438"/>
      <c r="CI12" s="438"/>
      <c r="CJ12" s="438"/>
      <c r="CK12" s="438"/>
      <c r="CL12" s="438"/>
      <c r="CM12" s="438"/>
      <c r="CN12" s="438"/>
      <c r="CO12" s="438"/>
      <c r="CP12" s="438"/>
      <c r="CQ12" s="438"/>
      <c r="CR12" s="438"/>
      <c r="CS12" s="439"/>
      <c r="CT12" s="541" t="s">
        <v>137</v>
      </c>
      <c r="CU12" s="542"/>
      <c r="CV12" s="542"/>
      <c r="CW12" s="542"/>
      <c r="CX12" s="542"/>
      <c r="CY12" s="542"/>
      <c r="CZ12" s="542"/>
      <c r="DA12" s="543"/>
      <c r="DB12" s="541" t="s">
        <v>137</v>
      </c>
      <c r="DC12" s="542"/>
      <c r="DD12" s="542"/>
      <c r="DE12" s="542"/>
      <c r="DF12" s="542"/>
      <c r="DG12" s="542"/>
      <c r="DH12" s="542"/>
      <c r="DI12" s="543"/>
      <c r="DJ12" s="186"/>
      <c r="DK12" s="186"/>
      <c r="DL12" s="186"/>
      <c r="DM12" s="186"/>
      <c r="DN12" s="186"/>
      <c r="DO12" s="186"/>
    </row>
    <row r="13" spans="1:119" ht="18.75" customHeight="1">
      <c r="A13" s="187"/>
      <c r="B13" s="547"/>
      <c r="C13" s="548"/>
      <c r="D13" s="548"/>
      <c r="E13" s="548"/>
      <c r="F13" s="548"/>
      <c r="G13" s="548"/>
      <c r="H13" s="548"/>
      <c r="I13" s="548"/>
      <c r="J13" s="548"/>
      <c r="K13" s="549"/>
      <c r="L13" s="197"/>
      <c r="M13" s="528" t="s">
        <v>138</v>
      </c>
      <c r="N13" s="529"/>
      <c r="O13" s="529"/>
      <c r="P13" s="529"/>
      <c r="Q13" s="530"/>
      <c r="R13" s="531">
        <v>6107</v>
      </c>
      <c r="S13" s="532"/>
      <c r="T13" s="532"/>
      <c r="U13" s="532"/>
      <c r="V13" s="533"/>
      <c r="W13" s="519" t="s">
        <v>139</v>
      </c>
      <c r="X13" s="441"/>
      <c r="Y13" s="441"/>
      <c r="Z13" s="441"/>
      <c r="AA13" s="441"/>
      <c r="AB13" s="442"/>
      <c r="AC13" s="404">
        <v>340</v>
      </c>
      <c r="AD13" s="405"/>
      <c r="AE13" s="405"/>
      <c r="AF13" s="405"/>
      <c r="AG13" s="406"/>
      <c r="AH13" s="404">
        <v>397</v>
      </c>
      <c r="AI13" s="405"/>
      <c r="AJ13" s="405"/>
      <c r="AK13" s="405"/>
      <c r="AL13" s="407"/>
      <c r="AM13" s="497" t="s">
        <v>140</v>
      </c>
      <c r="AN13" s="402"/>
      <c r="AO13" s="402"/>
      <c r="AP13" s="402"/>
      <c r="AQ13" s="402"/>
      <c r="AR13" s="402"/>
      <c r="AS13" s="402"/>
      <c r="AT13" s="403"/>
      <c r="AU13" s="485" t="s">
        <v>94</v>
      </c>
      <c r="AV13" s="486"/>
      <c r="AW13" s="486"/>
      <c r="AX13" s="486"/>
      <c r="AY13" s="408" t="s">
        <v>141</v>
      </c>
      <c r="AZ13" s="409"/>
      <c r="BA13" s="409"/>
      <c r="BB13" s="409"/>
      <c r="BC13" s="409"/>
      <c r="BD13" s="409"/>
      <c r="BE13" s="409"/>
      <c r="BF13" s="409"/>
      <c r="BG13" s="409"/>
      <c r="BH13" s="409"/>
      <c r="BI13" s="409"/>
      <c r="BJ13" s="409"/>
      <c r="BK13" s="409"/>
      <c r="BL13" s="409"/>
      <c r="BM13" s="410"/>
      <c r="BN13" s="428">
        <v>-348061</v>
      </c>
      <c r="BO13" s="429"/>
      <c r="BP13" s="429"/>
      <c r="BQ13" s="429"/>
      <c r="BR13" s="429"/>
      <c r="BS13" s="429"/>
      <c r="BT13" s="429"/>
      <c r="BU13" s="430"/>
      <c r="BV13" s="428">
        <v>-543398</v>
      </c>
      <c r="BW13" s="429"/>
      <c r="BX13" s="429"/>
      <c r="BY13" s="429"/>
      <c r="BZ13" s="429"/>
      <c r="CA13" s="429"/>
      <c r="CB13" s="429"/>
      <c r="CC13" s="430"/>
      <c r="CD13" s="437" t="s">
        <v>142</v>
      </c>
      <c r="CE13" s="438"/>
      <c r="CF13" s="438"/>
      <c r="CG13" s="438"/>
      <c r="CH13" s="438"/>
      <c r="CI13" s="438"/>
      <c r="CJ13" s="438"/>
      <c r="CK13" s="438"/>
      <c r="CL13" s="438"/>
      <c r="CM13" s="438"/>
      <c r="CN13" s="438"/>
      <c r="CO13" s="438"/>
      <c r="CP13" s="438"/>
      <c r="CQ13" s="438"/>
      <c r="CR13" s="438"/>
      <c r="CS13" s="439"/>
      <c r="CT13" s="398">
        <v>12.6</v>
      </c>
      <c r="CU13" s="399"/>
      <c r="CV13" s="399"/>
      <c r="CW13" s="399"/>
      <c r="CX13" s="399"/>
      <c r="CY13" s="399"/>
      <c r="CZ13" s="399"/>
      <c r="DA13" s="400"/>
      <c r="DB13" s="398">
        <v>10.3</v>
      </c>
      <c r="DC13" s="399"/>
      <c r="DD13" s="399"/>
      <c r="DE13" s="399"/>
      <c r="DF13" s="399"/>
      <c r="DG13" s="399"/>
      <c r="DH13" s="399"/>
      <c r="DI13" s="400"/>
      <c r="DJ13" s="186"/>
      <c r="DK13" s="186"/>
      <c r="DL13" s="186"/>
      <c r="DM13" s="186"/>
      <c r="DN13" s="186"/>
      <c r="DO13" s="186"/>
    </row>
    <row r="14" spans="1:119" ht="18.75" customHeight="1" thickBot="1">
      <c r="A14" s="187"/>
      <c r="B14" s="547"/>
      <c r="C14" s="548"/>
      <c r="D14" s="548"/>
      <c r="E14" s="548"/>
      <c r="F14" s="548"/>
      <c r="G14" s="548"/>
      <c r="H14" s="548"/>
      <c r="I14" s="548"/>
      <c r="J14" s="548"/>
      <c r="K14" s="549"/>
      <c r="L14" s="521" t="s">
        <v>143</v>
      </c>
      <c r="M14" s="565"/>
      <c r="N14" s="565"/>
      <c r="O14" s="565"/>
      <c r="P14" s="565"/>
      <c r="Q14" s="566"/>
      <c r="R14" s="531">
        <v>6275</v>
      </c>
      <c r="S14" s="532"/>
      <c r="T14" s="532"/>
      <c r="U14" s="532"/>
      <c r="V14" s="533"/>
      <c r="W14" s="534"/>
      <c r="X14" s="444"/>
      <c r="Y14" s="444"/>
      <c r="Z14" s="444"/>
      <c r="AA14" s="444"/>
      <c r="AB14" s="445"/>
      <c r="AC14" s="524">
        <v>11.8</v>
      </c>
      <c r="AD14" s="525"/>
      <c r="AE14" s="525"/>
      <c r="AF14" s="525"/>
      <c r="AG14" s="526"/>
      <c r="AH14" s="524">
        <v>12.4</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144</v>
      </c>
      <c r="CE14" s="435"/>
      <c r="CF14" s="435"/>
      <c r="CG14" s="435"/>
      <c r="CH14" s="435"/>
      <c r="CI14" s="435"/>
      <c r="CJ14" s="435"/>
      <c r="CK14" s="435"/>
      <c r="CL14" s="435"/>
      <c r="CM14" s="435"/>
      <c r="CN14" s="435"/>
      <c r="CO14" s="435"/>
      <c r="CP14" s="435"/>
      <c r="CQ14" s="435"/>
      <c r="CR14" s="435"/>
      <c r="CS14" s="436"/>
      <c r="CT14" s="535">
        <v>62.4</v>
      </c>
      <c r="CU14" s="536"/>
      <c r="CV14" s="536"/>
      <c r="CW14" s="536"/>
      <c r="CX14" s="536"/>
      <c r="CY14" s="536"/>
      <c r="CZ14" s="536"/>
      <c r="DA14" s="537"/>
      <c r="DB14" s="535">
        <v>65.5</v>
      </c>
      <c r="DC14" s="536"/>
      <c r="DD14" s="536"/>
      <c r="DE14" s="536"/>
      <c r="DF14" s="536"/>
      <c r="DG14" s="536"/>
      <c r="DH14" s="536"/>
      <c r="DI14" s="537"/>
      <c r="DJ14" s="186"/>
      <c r="DK14" s="186"/>
      <c r="DL14" s="186"/>
      <c r="DM14" s="186"/>
      <c r="DN14" s="186"/>
      <c r="DO14" s="186"/>
    </row>
    <row r="15" spans="1:119" ht="18.75" customHeight="1">
      <c r="A15" s="187"/>
      <c r="B15" s="547"/>
      <c r="C15" s="548"/>
      <c r="D15" s="548"/>
      <c r="E15" s="548"/>
      <c r="F15" s="548"/>
      <c r="G15" s="548"/>
      <c r="H15" s="548"/>
      <c r="I15" s="548"/>
      <c r="J15" s="548"/>
      <c r="K15" s="549"/>
      <c r="L15" s="197"/>
      <c r="M15" s="528" t="s">
        <v>145</v>
      </c>
      <c r="N15" s="529"/>
      <c r="O15" s="529"/>
      <c r="P15" s="529"/>
      <c r="Q15" s="530"/>
      <c r="R15" s="531">
        <v>6244</v>
      </c>
      <c r="S15" s="532"/>
      <c r="T15" s="532"/>
      <c r="U15" s="532"/>
      <c r="V15" s="533"/>
      <c r="W15" s="519" t="s">
        <v>146</v>
      </c>
      <c r="X15" s="441"/>
      <c r="Y15" s="441"/>
      <c r="Z15" s="441"/>
      <c r="AA15" s="441"/>
      <c r="AB15" s="442"/>
      <c r="AC15" s="404">
        <v>654</v>
      </c>
      <c r="AD15" s="405"/>
      <c r="AE15" s="405"/>
      <c r="AF15" s="405"/>
      <c r="AG15" s="406"/>
      <c r="AH15" s="404">
        <v>747</v>
      </c>
      <c r="AI15" s="405"/>
      <c r="AJ15" s="405"/>
      <c r="AK15" s="405"/>
      <c r="AL15" s="407"/>
      <c r="AM15" s="497"/>
      <c r="AN15" s="402"/>
      <c r="AO15" s="402"/>
      <c r="AP15" s="402"/>
      <c r="AQ15" s="402"/>
      <c r="AR15" s="402"/>
      <c r="AS15" s="402"/>
      <c r="AT15" s="403"/>
      <c r="AU15" s="485"/>
      <c r="AV15" s="486"/>
      <c r="AW15" s="486"/>
      <c r="AX15" s="486"/>
      <c r="AY15" s="420" t="s">
        <v>147</v>
      </c>
      <c r="AZ15" s="421"/>
      <c r="BA15" s="421"/>
      <c r="BB15" s="421"/>
      <c r="BC15" s="421"/>
      <c r="BD15" s="421"/>
      <c r="BE15" s="421"/>
      <c r="BF15" s="421"/>
      <c r="BG15" s="421"/>
      <c r="BH15" s="421"/>
      <c r="BI15" s="421"/>
      <c r="BJ15" s="421"/>
      <c r="BK15" s="421"/>
      <c r="BL15" s="421"/>
      <c r="BM15" s="422"/>
      <c r="BN15" s="423">
        <v>837023</v>
      </c>
      <c r="BO15" s="424"/>
      <c r="BP15" s="424"/>
      <c r="BQ15" s="424"/>
      <c r="BR15" s="424"/>
      <c r="BS15" s="424"/>
      <c r="BT15" s="424"/>
      <c r="BU15" s="425"/>
      <c r="BV15" s="423">
        <v>823140</v>
      </c>
      <c r="BW15" s="424"/>
      <c r="BX15" s="424"/>
      <c r="BY15" s="424"/>
      <c r="BZ15" s="424"/>
      <c r="CA15" s="424"/>
      <c r="CB15" s="424"/>
      <c r="CC15" s="425"/>
      <c r="CD15" s="538" t="s">
        <v>148</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c r="A16" s="187"/>
      <c r="B16" s="547"/>
      <c r="C16" s="548"/>
      <c r="D16" s="548"/>
      <c r="E16" s="548"/>
      <c r="F16" s="548"/>
      <c r="G16" s="548"/>
      <c r="H16" s="548"/>
      <c r="I16" s="548"/>
      <c r="J16" s="548"/>
      <c r="K16" s="549"/>
      <c r="L16" s="521" t="s">
        <v>149</v>
      </c>
      <c r="M16" s="522"/>
      <c r="N16" s="522"/>
      <c r="O16" s="522"/>
      <c r="P16" s="522"/>
      <c r="Q16" s="523"/>
      <c r="R16" s="516" t="s">
        <v>150</v>
      </c>
      <c r="S16" s="517"/>
      <c r="T16" s="517"/>
      <c r="U16" s="517"/>
      <c r="V16" s="518"/>
      <c r="W16" s="534"/>
      <c r="X16" s="444"/>
      <c r="Y16" s="444"/>
      <c r="Z16" s="444"/>
      <c r="AA16" s="444"/>
      <c r="AB16" s="445"/>
      <c r="AC16" s="524">
        <v>22.7</v>
      </c>
      <c r="AD16" s="525"/>
      <c r="AE16" s="525"/>
      <c r="AF16" s="525"/>
      <c r="AG16" s="526"/>
      <c r="AH16" s="524">
        <v>23.3</v>
      </c>
      <c r="AI16" s="525"/>
      <c r="AJ16" s="525"/>
      <c r="AK16" s="525"/>
      <c r="AL16" s="527"/>
      <c r="AM16" s="497"/>
      <c r="AN16" s="402"/>
      <c r="AO16" s="402"/>
      <c r="AP16" s="402"/>
      <c r="AQ16" s="402"/>
      <c r="AR16" s="402"/>
      <c r="AS16" s="402"/>
      <c r="AT16" s="403"/>
      <c r="AU16" s="485"/>
      <c r="AV16" s="486"/>
      <c r="AW16" s="486"/>
      <c r="AX16" s="486"/>
      <c r="AY16" s="408" t="s">
        <v>151</v>
      </c>
      <c r="AZ16" s="409"/>
      <c r="BA16" s="409"/>
      <c r="BB16" s="409"/>
      <c r="BC16" s="409"/>
      <c r="BD16" s="409"/>
      <c r="BE16" s="409"/>
      <c r="BF16" s="409"/>
      <c r="BG16" s="409"/>
      <c r="BH16" s="409"/>
      <c r="BI16" s="409"/>
      <c r="BJ16" s="409"/>
      <c r="BK16" s="409"/>
      <c r="BL16" s="409"/>
      <c r="BM16" s="410"/>
      <c r="BN16" s="428">
        <v>4249494</v>
      </c>
      <c r="BO16" s="429"/>
      <c r="BP16" s="429"/>
      <c r="BQ16" s="429"/>
      <c r="BR16" s="429"/>
      <c r="BS16" s="429"/>
      <c r="BT16" s="429"/>
      <c r="BU16" s="430"/>
      <c r="BV16" s="428">
        <v>4056452</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c r="A17" s="187"/>
      <c r="B17" s="550"/>
      <c r="C17" s="551"/>
      <c r="D17" s="551"/>
      <c r="E17" s="551"/>
      <c r="F17" s="551"/>
      <c r="G17" s="551"/>
      <c r="H17" s="551"/>
      <c r="I17" s="551"/>
      <c r="J17" s="551"/>
      <c r="K17" s="552"/>
      <c r="L17" s="202"/>
      <c r="M17" s="513" t="s">
        <v>152</v>
      </c>
      <c r="N17" s="514"/>
      <c r="O17" s="514"/>
      <c r="P17" s="514"/>
      <c r="Q17" s="515"/>
      <c r="R17" s="516" t="s">
        <v>153</v>
      </c>
      <c r="S17" s="517"/>
      <c r="T17" s="517"/>
      <c r="U17" s="517"/>
      <c r="V17" s="518"/>
      <c r="W17" s="519" t="s">
        <v>154</v>
      </c>
      <c r="X17" s="441"/>
      <c r="Y17" s="441"/>
      <c r="Z17" s="441"/>
      <c r="AA17" s="441"/>
      <c r="AB17" s="442"/>
      <c r="AC17" s="404">
        <v>1889</v>
      </c>
      <c r="AD17" s="405"/>
      <c r="AE17" s="405"/>
      <c r="AF17" s="405"/>
      <c r="AG17" s="406"/>
      <c r="AH17" s="404">
        <v>2066</v>
      </c>
      <c r="AI17" s="405"/>
      <c r="AJ17" s="405"/>
      <c r="AK17" s="405"/>
      <c r="AL17" s="407"/>
      <c r="AM17" s="497"/>
      <c r="AN17" s="402"/>
      <c r="AO17" s="402"/>
      <c r="AP17" s="402"/>
      <c r="AQ17" s="402"/>
      <c r="AR17" s="402"/>
      <c r="AS17" s="402"/>
      <c r="AT17" s="403"/>
      <c r="AU17" s="485"/>
      <c r="AV17" s="486"/>
      <c r="AW17" s="486"/>
      <c r="AX17" s="486"/>
      <c r="AY17" s="408" t="s">
        <v>155</v>
      </c>
      <c r="AZ17" s="409"/>
      <c r="BA17" s="409"/>
      <c r="BB17" s="409"/>
      <c r="BC17" s="409"/>
      <c r="BD17" s="409"/>
      <c r="BE17" s="409"/>
      <c r="BF17" s="409"/>
      <c r="BG17" s="409"/>
      <c r="BH17" s="409"/>
      <c r="BI17" s="409"/>
      <c r="BJ17" s="409"/>
      <c r="BK17" s="409"/>
      <c r="BL17" s="409"/>
      <c r="BM17" s="410"/>
      <c r="BN17" s="428">
        <v>1054169</v>
      </c>
      <c r="BO17" s="429"/>
      <c r="BP17" s="429"/>
      <c r="BQ17" s="429"/>
      <c r="BR17" s="429"/>
      <c r="BS17" s="429"/>
      <c r="BT17" s="429"/>
      <c r="BU17" s="430"/>
      <c r="BV17" s="428">
        <v>1042897</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c r="A18" s="187"/>
      <c r="B18" s="490" t="s">
        <v>156</v>
      </c>
      <c r="C18" s="491"/>
      <c r="D18" s="491"/>
      <c r="E18" s="492"/>
      <c r="F18" s="492"/>
      <c r="G18" s="492"/>
      <c r="H18" s="492"/>
      <c r="I18" s="492"/>
      <c r="J18" s="492"/>
      <c r="K18" s="492"/>
      <c r="L18" s="493">
        <v>341.89</v>
      </c>
      <c r="M18" s="493"/>
      <c r="N18" s="493"/>
      <c r="O18" s="493"/>
      <c r="P18" s="493"/>
      <c r="Q18" s="493"/>
      <c r="R18" s="494"/>
      <c r="S18" s="494"/>
      <c r="T18" s="494"/>
      <c r="U18" s="494"/>
      <c r="V18" s="495"/>
      <c r="W18" s="509"/>
      <c r="X18" s="510"/>
      <c r="Y18" s="510"/>
      <c r="Z18" s="510"/>
      <c r="AA18" s="510"/>
      <c r="AB18" s="520"/>
      <c r="AC18" s="392">
        <v>65.5</v>
      </c>
      <c r="AD18" s="393"/>
      <c r="AE18" s="393"/>
      <c r="AF18" s="393"/>
      <c r="AG18" s="496"/>
      <c r="AH18" s="392">
        <v>64.400000000000006</v>
      </c>
      <c r="AI18" s="393"/>
      <c r="AJ18" s="393"/>
      <c r="AK18" s="393"/>
      <c r="AL18" s="394"/>
      <c r="AM18" s="497"/>
      <c r="AN18" s="402"/>
      <c r="AO18" s="402"/>
      <c r="AP18" s="402"/>
      <c r="AQ18" s="402"/>
      <c r="AR18" s="402"/>
      <c r="AS18" s="402"/>
      <c r="AT18" s="403"/>
      <c r="AU18" s="485"/>
      <c r="AV18" s="486"/>
      <c r="AW18" s="486"/>
      <c r="AX18" s="486"/>
      <c r="AY18" s="408" t="s">
        <v>157</v>
      </c>
      <c r="AZ18" s="409"/>
      <c r="BA18" s="409"/>
      <c r="BB18" s="409"/>
      <c r="BC18" s="409"/>
      <c r="BD18" s="409"/>
      <c r="BE18" s="409"/>
      <c r="BF18" s="409"/>
      <c r="BG18" s="409"/>
      <c r="BH18" s="409"/>
      <c r="BI18" s="409"/>
      <c r="BJ18" s="409"/>
      <c r="BK18" s="409"/>
      <c r="BL18" s="409"/>
      <c r="BM18" s="410"/>
      <c r="BN18" s="428">
        <v>4801691</v>
      </c>
      <c r="BO18" s="429"/>
      <c r="BP18" s="429"/>
      <c r="BQ18" s="429"/>
      <c r="BR18" s="429"/>
      <c r="BS18" s="429"/>
      <c r="BT18" s="429"/>
      <c r="BU18" s="430"/>
      <c r="BV18" s="428">
        <v>4518879</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c r="A19" s="187"/>
      <c r="B19" s="490" t="s">
        <v>158</v>
      </c>
      <c r="C19" s="491"/>
      <c r="D19" s="491"/>
      <c r="E19" s="492"/>
      <c r="F19" s="492"/>
      <c r="G19" s="492"/>
      <c r="H19" s="492"/>
      <c r="I19" s="492"/>
      <c r="J19" s="492"/>
      <c r="K19" s="492"/>
      <c r="L19" s="498">
        <v>19</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159</v>
      </c>
      <c r="AZ19" s="409"/>
      <c r="BA19" s="409"/>
      <c r="BB19" s="409"/>
      <c r="BC19" s="409"/>
      <c r="BD19" s="409"/>
      <c r="BE19" s="409"/>
      <c r="BF19" s="409"/>
      <c r="BG19" s="409"/>
      <c r="BH19" s="409"/>
      <c r="BI19" s="409"/>
      <c r="BJ19" s="409"/>
      <c r="BK19" s="409"/>
      <c r="BL19" s="409"/>
      <c r="BM19" s="410"/>
      <c r="BN19" s="428">
        <v>5934658</v>
      </c>
      <c r="BO19" s="429"/>
      <c r="BP19" s="429"/>
      <c r="BQ19" s="429"/>
      <c r="BR19" s="429"/>
      <c r="BS19" s="429"/>
      <c r="BT19" s="429"/>
      <c r="BU19" s="430"/>
      <c r="BV19" s="428">
        <v>5663047</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c r="A20" s="187"/>
      <c r="B20" s="490" t="s">
        <v>160</v>
      </c>
      <c r="C20" s="491"/>
      <c r="D20" s="491"/>
      <c r="E20" s="492"/>
      <c r="F20" s="492"/>
      <c r="G20" s="492"/>
      <c r="H20" s="492"/>
      <c r="I20" s="492"/>
      <c r="J20" s="492"/>
      <c r="K20" s="492"/>
      <c r="L20" s="498">
        <v>2781</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c r="A21" s="187"/>
      <c r="B21" s="487" t="s">
        <v>161</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c r="A22" s="187"/>
      <c r="B22" s="457" t="s">
        <v>162</v>
      </c>
      <c r="C22" s="458"/>
      <c r="D22" s="459"/>
      <c r="E22" s="466" t="s">
        <v>1</v>
      </c>
      <c r="F22" s="441"/>
      <c r="G22" s="441"/>
      <c r="H22" s="441"/>
      <c r="I22" s="441"/>
      <c r="J22" s="441"/>
      <c r="K22" s="442"/>
      <c r="L22" s="466" t="s">
        <v>163</v>
      </c>
      <c r="M22" s="441"/>
      <c r="N22" s="441"/>
      <c r="O22" s="441"/>
      <c r="P22" s="442"/>
      <c r="Q22" s="451" t="s">
        <v>164</v>
      </c>
      <c r="R22" s="452"/>
      <c r="S22" s="452"/>
      <c r="T22" s="452"/>
      <c r="U22" s="452"/>
      <c r="V22" s="467"/>
      <c r="W22" s="469" t="s">
        <v>165</v>
      </c>
      <c r="X22" s="458"/>
      <c r="Y22" s="459"/>
      <c r="Z22" s="466" t="s">
        <v>1</v>
      </c>
      <c r="AA22" s="441"/>
      <c r="AB22" s="441"/>
      <c r="AC22" s="441"/>
      <c r="AD22" s="441"/>
      <c r="AE22" s="441"/>
      <c r="AF22" s="441"/>
      <c r="AG22" s="442"/>
      <c r="AH22" s="440" t="s">
        <v>166</v>
      </c>
      <c r="AI22" s="441"/>
      <c r="AJ22" s="441"/>
      <c r="AK22" s="441"/>
      <c r="AL22" s="442"/>
      <c r="AM22" s="440" t="s">
        <v>167</v>
      </c>
      <c r="AN22" s="446"/>
      <c r="AO22" s="446"/>
      <c r="AP22" s="446"/>
      <c r="AQ22" s="446"/>
      <c r="AR22" s="447"/>
      <c r="AS22" s="451" t="s">
        <v>164</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168</v>
      </c>
      <c r="AZ23" s="421"/>
      <c r="BA23" s="421"/>
      <c r="BB23" s="421"/>
      <c r="BC23" s="421"/>
      <c r="BD23" s="421"/>
      <c r="BE23" s="421"/>
      <c r="BF23" s="421"/>
      <c r="BG23" s="421"/>
      <c r="BH23" s="421"/>
      <c r="BI23" s="421"/>
      <c r="BJ23" s="421"/>
      <c r="BK23" s="421"/>
      <c r="BL23" s="421"/>
      <c r="BM23" s="422"/>
      <c r="BN23" s="428">
        <v>11370118</v>
      </c>
      <c r="BO23" s="429"/>
      <c r="BP23" s="429"/>
      <c r="BQ23" s="429"/>
      <c r="BR23" s="429"/>
      <c r="BS23" s="429"/>
      <c r="BT23" s="429"/>
      <c r="BU23" s="430"/>
      <c r="BV23" s="428">
        <v>11808963</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c r="A24" s="187"/>
      <c r="B24" s="460"/>
      <c r="C24" s="461"/>
      <c r="D24" s="462"/>
      <c r="E24" s="401" t="s">
        <v>169</v>
      </c>
      <c r="F24" s="402"/>
      <c r="G24" s="402"/>
      <c r="H24" s="402"/>
      <c r="I24" s="402"/>
      <c r="J24" s="402"/>
      <c r="K24" s="403"/>
      <c r="L24" s="404">
        <v>1</v>
      </c>
      <c r="M24" s="405"/>
      <c r="N24" s="405"/>
      <c r="O24" s="405"/>
      <c r="P24" s="406"/>
      <c r="Q24" s="404">
        <v>6950</v>
      </c>
      <c r="R24" s="405"/>
      <c r="S24" s="405"/>
      <c r="T24" s="405"/>
      <c r="U24" s="405"/>
      <c r="V24" s="406"/>
      <c r="W24" s="470"/>
      <c r="X24" s="461"/>
      <c r="Y24" s="462"/>
      <c r="Z24" s="401" t="s">
        <v>170</v>
      </c>
      <c r="AA24" s="402"/>
      <c r="AB24" s="402"/>
      <c r="AC24" s="402"/>
      <c r="AD24" s="402"/>
      <c r="AE24" s="402"/>
      <c r="AF24" s="402"/>
      <c r="AG24" s="403"/>
      <c r="AH24" s="404">
        <v>138</v>
      </c>
      <c r="AI24" s="405"/>
      <c r="AJ24" s="405"/>
      <c r="AK24" s="405"/>
      <c r="AL24" s="406"/>
      <c r="AM24" s="404">
        <v>430974</v>
      </c>
      <c r="AN24" s="405"/>
      <c r="AO24" s="405"/>
      <c r="AP24" s="405"/>
      <c r="AQ24" s="405"/>
      <c r="AR24" s="406"/>
      <c r="AS24" s="404">
        <v>3123</v>
      </c>
      <c r="AT24" s="405"/>
      <c r="AU24" s="405"/>
      <c r="AV24" s="405"/>
      <c r="AW24" s="405"/>
      <c r="AX24" s="407"/>
      <c r="AY24" s="395" t="s">
        <v>171</v>
      </c>
      <c r="AZ24" s="396"/>
      <c r="BA24" s="396"/>
      <c r="BB24" s="396"/>
      <c r="BC24" s="396"/>
      <c r="BD24" s="396"/>
      <c r="BE24" s="396"/>
      <c r="BF24" s="396"/>
      <c r="BG24" s="396"/>
      <c r="BH24" s="396"/>
      <c r="BI24" s="396"/>
      <c r="BJ24" s="396"/>
      <c r="BK24" s="396"/>
      <c r="BL24" s="396"/>
      <c r="BM24" s="397"/>
      <c r="BN24" s="428">
        <v>8647310</v>
      </c>
      <c r="BO24" s="429"/>
      <c r="BP24" s="429"/>
      <c r="BQ24" s="429"/>
      <c r="BR24" s="429"/>
      <c r="BS24" s="429"/>
      <c r="BT24" s="429"/>
      <c r="BU24" s="430"/>
      <c r="BV24" s="428">
        <v>8854355</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c r="A25" s="187"/>
      <c r="B25" s="460"/>
      <c r="C25" s="461"/>
      <c r="D25" s="462"/>
      <c r="E25" s="401" t="s">
        <v>172</v>
      </c>
      <c r="F25" s="402"/>
      <c r="G25" s="402"/>
      <c r="H25" s="402"/>
      <c r="I25" s="402"/>
      <c r="J25" s="402"/>
      <c r="K25" s="403"/>
      <c r="L25" s="404">
        <v>1</v>
      </c>
      <c r="M25" s="405"/>
      <c r="N25" s="405"/>
      <c r="O25" s="405"/>
      <c r="P25" s="406"/>
      <c r="Q25" s="404">
        <v>5940</v>
      </c>
      <c r="R25" s="405"/>
      <c r="S25" s="405"/>
      <c r="T25" s="405"/>
      <c r="U25" s="405"/>
      <c r="V25" s="406"/>
      <c r="W25" s="470"/>
      <c r="X25" s="461"/>
      <c r="Y25" s="462"/>
      <c r="Z25" s="401" t="s">
        <v>173</v>
      </c>
      <c r="AA25" s="402"/>
      <c r="AB25" s="402"/>
      <c r="AC25" s="402"/>
      <c r="AD25" s="402"/>
      <c r="AE25" s="402"/>
      <c r="AF25" s="402"/>
      <c r="AG25" s="403"/>
      <c r="AH25" s="404" t="s">
        <v>174</v>
      </c>
      <c r="AI25" s="405"/>
      <c r="AJ25" s="405"/>
      <c r="AK25" s="405"/>
      <c r="AL25" s="406"/>
      <c r="AM25" s="404" t="s">
        <v>137</v>
      </c>
      <c r="AN25" s="405"/>
      <c r="AO25" s="405"/>
      <c r="AP25" s="405"/>
      <c r="AQ25" s="405"/>
      <c r="AR25" s="406"/>
      <c r="AS25" s="404" t="s">
        <v>137</v>
      </c>
      <c r="AT25" s="405"/>
      <c r="AU25" s="405"/>
      <c r="AV25" s="405"/>
      <c r="AW25" s="405"/>
      <c r="AX25" s="407"/>
      <c r="AY25" s="420" t="s">
        <v>175</v>
      </c>
      <c r="AZ25" s="421"/>
      <c r="BA25" s="421"/>
      <c r="BB25" s="421"/>
      <c r="BC25" s="421"/>
      <c r="BD25" s="421"/>
      <c r="BE25" s="421"/>
      <c r="BF25" s="421"/>
      <c r="BG25" s="421"/>
      <c r="BH25" s="421"/>
      <c r="BI25" s="421"/>
      <c r="BJ25" s="421"/>
      <c r="BK25" s="421"/>
      <c r="BL25" s="421"/>
      <c r="BM25" s="422"/>
      <c r="BN25" s="423">
        <v>587285</v>
      </c>
      <c r="BO25" s="424"/>
      <c r="BP25" s="424"/>
      <c r="BQ25" s="424"/>
      <c r="BR25" s="424"/>
      <c r="BS25" s="424"/>
      <c r="BT25" s="424"/>
      <c r="BU25" s="425"/>
      <c r="BV25" s="423">
        <v>770273</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c r="A26" s="187"/>
      <c r="B26" s="460"/>
      <c r="C26" s="461"/>
      <c r="D26" s="462"/>
      <c r="E26" s="401" t="s">
        <v>176</v>
      </c>
      <c r="F26" s="402"/>
      <c r="G26" s="402"/>
      <c r="H26" s="402"/>
      <c r="I26" s="402"/>
      <c r="J26" s="402"/>
      <c r="K26" s="403"/>
      <c r="L26" s="404">
        <v>1</v>
      </c>
      <c r="M26" s="405"/>
      <c r="N26" s="405"/>
      <c r="O26" s="405"/>
      <c r="P26" s="406"/>
      <c r="Q26" s="404">
        <v>5570</v>
      </c>
      <c r="R26" s="405"/>
      <c r="S26" s="405"/>
      <c r="T26" s="405"/>
      <c r="U26" s="405"/>
      <c r="V26" s="406"/>
      <c r="W26" s="470"/>
      <c r="X26" s="461"/>
      <c r="Y26" s="462"/>
      <c r="Z26" s="401" t="s">
        <v>177</v>
      </c>
      <c r="AA26" s="483"/>
      <c r="AB26" s="483"/>
      <c r="AC26" s="483"/>
      <c r="AD26" s="483"/>
      <c r="AE26" s="483"/>
      <c r="AF26" s="483"/>
      <c r="AG26" s="484"/>
      <c r="AH26" s="404">
        <v>5</v>
      </c>
      <c r="AI26" s="405"/>
      <c r="AJ26" s="405"/>
      <c r="AK26" s="405"/>
      <c r="AL26" s="406"/>
      <c r="AM26" s="404">
        <v>17035</v>
      </c>
      <c r="AN26" s="405"/>
      <c r="AO26" s="405"/>
      <c r="AP26" s="405"/>
      <c r="AQ26" s="405"/>
      <c r="AR26" s="406"/>
      <c r="AS26" s="404">
        <v>3407</v>
      </c>
      <c r="AT26" s="405"/>
      <c r="AU26" s="405"/>
      <c r="AV26" s="405"/>
      <c r="AW26" s="405"/>
      <c r="AX26" s="407"/>
      <c r="AY26" s="437" t="s">
        <v>178</v>
      </c>
      <c r="AZ26" s="438"/>
      <c r="BA26" s="438"/>
      <c r="BB26" s="438"/>
      <c r="BC26" s="438"/>
      <c r="BD26" s="438"/>
      <c r="BE26" s="438"/>
      <c r="BF26" s="438"/>
      <c r="BG26" s="438"/>
      <c r="BH26" s="438"/>
      <c r="BI26" s="438"/>
      <c r="BJ26" s="438"/>
      <c r="BK26" s="438"/>
      <c r="BL26" s="438"/>
      <c r="BM26" s="439"/>
      <c r="BN26" s="428" t="s">
        <v>137</v>
      </c>
      <c r="BO26" s="429"/>
      <c r="BP26" s="429"/>
      <c r="BQ26" s="429"/>
      <c r="BR26" s="429"/>
      <c r="BS26" s="429"/>
      <c r="BT26" s="429"/>
      <c r="BU26" s="430"/>
      <c r="BV26" s="428" t="s">
        <v>137</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c r="A27" s="187"/>
      <c r="B27" s="460"/>
      <c r="C27" s="461"/>
      <c r="D27" s="462"/>
      <c r="E27" s="401" t="s">
        <v>179</v>
      </c>
      <c r="F27" s="402"/>
      <c r="G27" s="402"/>
      <c r="H27" s="402"/>
      <c r="I27" s="402"/>
      <c r="J27" s="402"/>
      <c r="K27" s="403"/>
      <c r="L27" s="404">
        <v>1</v>
      </c>
      <c r="M27" s="405"/>
      <c r="N27" s="405"/>
      <c r="O27" s="405"/>
      <c r="P27" s="406"/>
      <c r="Q27" s="404">
        <v>2690</v>
      </c>
      <c r="R27" s="405"/>
      <c r="S27" s="405"/>
      <c r="T27" s="405"/>
      <c r="U27" s="405"/>
      <c r="V27" s="406"/>
      <c r="W27" s="470"/>
      <c r="X27" s="461"/>
      <c r="Y27" s="462"/>
      <c r="Z27" s="401" t="s">
        <v>180</v>
      </c>
      <c r="AA27" s="402"/>
      <c r="AB27" s="402"/>
      <c r="AC27" s="402"/>
      <c r="AD27" s="402"/>
      <c r="AE27" s="402"/>
      <c r="AF27" s="402"/>
      <c r="AG27" s="403"/>
      <c r="AH27" s="404">
        <v>3</v>
      </c>
      <c r="AI27" s="405"/>
      <c r="AJ27" s="405"/>
      <c r="AK27" s="405"/>
      <c r="AL27" s="406"/>
      <c r="AM27" s="404">
        <v>9745</v>
      </c>
      <c r="AN27" s="405"/>
      <c r="AO27" s="405"/>
      <c r="AP27" s="405"/>
      <c r="AQ27" s="405"/>
      <c r="AR27" s="406"/>
      <c r="AS27" s="404">
        <v>3248</v>
      </c>
      <c r="AT27" s="405"/>
      <c r="AU27" s="405"/>
      <c r="AV27" s="405"/>
      <c r="AW27" s="405"/>
      <c r="AX27" s="407"/>
      <c r="AY27" s="434" t="s">
        <v>181</v>
      </c>
      <c r="AZ27" s="435"/>
      <c r="BA27" s="435"/>
      <c r="BB27" s="435"/>
      <c r="BC27" s="435"/>
      <c r="BD27" s="435"/>
      <c r="BE27" s="435"/>
      <c r="BF27" s="435"/>
      <c r="BG27" s="435"/>
      <c r="BH27" s="435"/>
      <c r="BI27" s="435"/>
      <c r="BJ27" s="435"/>
      <c r="BK27" s="435"/>
      <c r="BL27" s="435"/>
      <c r="BM27" s="436"/>
      <c r="BN27" s="431" t="s">
        <v>174</v>
      </c>
      <c r="BO27" s="432"/>
      <c r="BP27" s="432"/>
      <c r="BQ27" s="432"/>
      <c r="BR27" s="432"/>
      <c r="BS27" s="432"/>
      <c r="BT27" s="432"/>
      <c r="BU27" s="433"/>
      <c r="BV27" s="431" t="s">
        <v>137</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c r="A28" s="187"/>
      <c r="B28" s="460"/>
      <c r="C28" s="461"/>
      <c r="D28" s="462"/>
      <c r="E28" s="401" t="s">
        <v>182</v>
      </c>
      <c r="F28" s="402"/>
      <c r="G28" s="402"/>
      <c r="H28" s="402"/>
      <c r="I28" s="402"/>
      <c r="J28" s="402"/>
      <c r="K28" s="403"/>
      <c r="L28" s="404">
        <v>1</v>
      </c>
      <c r="M28" s="405"/>
      <c r="N28" s="405"/>
      <c r="O28" s="405"/>
      <c r="P28" s="406"/>
      <c r="Q28" s="404">
        <v>2190</v>
      </c>
      <c r="R28" s="405"/>
      <c r="S28" s="405"/>
      <c r="T28" s="405"/>
      <c r="U28" s="405"/>
      <c r="V28" s="406"/>
      <c r="W28" s="470"/>
      <c r="X28" s="461"/>
      <c r="Y28" s="462"/>
      <c r="Z28" s="401" t="s">
        <v>183</v>
      </c>
      <c r="AA28" s="402"/>
      <c r="AB28" s="402"/>
      <c r="AC28" s="402"/>
      <c r="AD28" s="402"/>
      <c r="AE28" s="402"/>
      <c r="AF28" s="402"/>
      <c r="AG28" s="403"/>
      <c r="AH28" s="404" t="s">
        <v>174</v>
      </c>
      <c r="AI28" s="405"/>
      <c r="AJ28" s="405"/>
      <c r="AK28" s="405"/>
      <c r="AL28" s="406"/>
      <c r="AM28" s="404" t="s">
        <v>137</v>
      </c>
      <c r="AN28" s="405"/>
      <c r="AO28" s="405"/>
      <c r="AP28" s="405"/>
      <c r="AQ28" s="405"/>
      <c r="AR28" s="406"/>
      <c r="AS28" s="404" t="s">
        <v>174</v>
      </c>
      <c r="AT28" s="405"/>
      <c r="AU28" s="405"/>
      <c r="AV28" s="405"/>
      <c r="AW28" s="405"/>
      <c r="AX28" s="407"/>
      <c r="AY28" s="411" t="s">
        <v>184</v>
      </c>
      <c r="AZ28" s="412"/>
      <c r="BA28" s="412"/>
      <c r="BB28" s="413"/>
      <c r="BC28" s="420" t="s">
        <v>48</v>
      </c>
      <c r="BD28" s="421"/>
      <c r="BE28" s="421"/>
      <c r="BF28" s="421"/>
      <c r="BG28" s="421"/>
      <c r="BH28" s="421"/>
      <c r="BI28" s="421"/>
      <c r="BJ28" s="421"/>
      <c r="BK28" s="421"/>
      <c r="BL28" s="421"/>
      <c r="BM28" s="422"/>
      <c r="BN28" s="423">
        <v>2165495</v>
      </c>
      <c r="BO28" s="424"/>
      <c r="BP28" s="424"/>
      <c r="BQ28" s="424"/>
      <c r="BR28" s="424"/>
      <c r="BS28" s="424"/>
      <c r="BT28" s="424"/>
      <c r="BU28" s="425"/>
      <c r="BV28" s="423">
        <v>2677698</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c r="A29" s="187"/>
      <c r="B29" s="460"/>
      <c r="C29" s="461"/>
      <c r="D29" s="462"/>
      <c r="E29" s="401" t="s">
        <v>185</v>
      </c>
      <c r="F29" s="402"/>
      <c r="G29" s="402"/>
      <c r="H29" s="402"/>
      <c r="I29" s="402"/>
      <c r="J29" s="402"/>
      <c r="K29" s="403"/>
      <c r="L29" s="404">
        <v>10</v>
      </c>
      <c r="M29" s="405"/>
      <c r="N29" s="405"/>
      <c r="O29" s="405"/>
      <c r="P29" s="406"/>
      <c r="Q29" s="404">
        <v>2000</v>
      </c>
      <c r="R29" s="405"/>
      <c r="S29" s="405"/>
      <c r="T29" s="405"/>
      <c r="U29" s="405"/>
      <c r="V29" s="406"/>
      <c r="W29" s="471"/>
      <c r="X29" s="472"/>
      <c r="Y29" s="473"/>
      <c r="Z29" s="401" t="s">
        <v>186</v>
      </c>
      <c r="AA29" s="402"/>
      <c r="AB29" s="402"/>
      <c r="AC29" s="402"/>
      <c r="AD29" s="402"/>
      <c r="AE29" s="402"/>
      <c r="AF29" s="402"/>
      <c r="AG29" s="403"/>
      <c r="AH29" s="404">
        <v>141</v>
      </c>
      <c r="AI29" s="405"/>
      <c r="AJ29" s="405"/>
      <c r="AK29" s="405"/>
      <c r="AL29" s="406"/>
      <c r="AM29" s="404">
        <v>440719</v>
      </c>
      <c r="AN29" s="405"/>
      <c r="AO29" s="405"/>
      <c r="AP29" s="405"/>
      <c r="AQ29" s="405"/>
      <c r="AR29" s="406"/>
      <c r="AS29" s="404">
        <v>3126</v>
      </c>
      <c r="AT29" s="405"/>
      <c r="AU29" s="405"/>
      <c r="AV29" s="405"/>
      <c r="AW29" s="405"/>
      <c r="AX29" s="407"/>
      <c r="AY29" s="414"/>
      <c r="AZ29" s="415"/>
      <c r="BA29" s="415"/>
      <c r="BB29" s="416"/>
      <c r="BC29" s="408" t="s">
        <v>187</v>
      </c>
      <c r="BD29" s="409"/>
      <c r="BE29" s="409"/>
      <c r="BF29" s="409"/>
      <c r="BG29" s="409"/>
      <c r="BH29" s="409"/>
      <c r="BI29" s="409"/>
      <c r="BJ29" s="409"/>
      <c r="BK29" s="409"/>
      <c r="BL29" s="409"/>
      <c r="BM29" s="410"/>
      <c r="BN29" s="428">
        <v>315229</v>
      </c>
      <c r="BO29" s="429"/>
      <c r="BP29" s="429"/>
      <c r="BQ29" s="429"/>
      <c r="BR29" s="429"/>
      <c r="BS29" s="429"/>
      <c r="BT29" s="429"/>
      <c r="BU29" s="430"/>
      <c r="BV29" s="428">
        <v>315033</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188</v>
      </c>
      <c r="X30" s="481"/>
      <c r="Y30" s="481"/>
      <c r="Z30" s="481"/>
      <c r="AA30" s="481"/>
      <c r="AB30" s="481"/>
      <c r="AC30" s="481"/>
      <c r="AD30" s="481"/>
      <c r="AE30" s="481"/>
      <c r="AF30" s="481"/>
      <c r="AG30" s="482"/>
      <c r="AH30" s="392">
        <v>97.3</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50</v>
      </c>
      <c r="BD30" s="396"/>
      <c r="BE30" s="396"/>
      <c r="BF30" s="396"/>
      <c r="BG30" s="396"/>
      <c r="BH30" s="396"/>
      <c r="BI30" s="396"/>
      <c r="BJ30" s="396"/>
      <c r="BK30" s="396"/>
      <c r="BL30" s="396"/>
      <c r="BM30" s="397"/>
      <c r="BN30" s="431">
        <v>1580572</v>
      </c>
      <c r="BO30" s="432"/>
      <c r="BP30" s="432"/>
      <c r="BQ30" s="432"/>
      <c r="BR30" s="432"/>
      <c r="BS30" s="432"/>
      <c r="BT30" s="432"/>
      <c r="BU30" s="433"/>
      <c r="BV30" s="431">
        <v>1656050</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c r="A32" s="187"/>
      <c r="B32" s="213"/>
      <c r="C32" s="214" t="s">
        <v>189</v>
      </c>
      <c r="D32" s="214"/>
      <c r="E32" s="214"/>
      <c r="F32" s="211"/>
      <c r="G32" s="211"/>
      <c r="H32" s="211"/>
      <c r="I32" s="211"/>
      <c r="J32" s="211"/>
      <c r="K32" s="211"/>
      <c r="L32" s="211"/>
      <c r="M32" s="211"/>
      <c r="N32" s="211"/>
      <c r="O32" s="211"/>
      <c r="P32" s="211"/>
      <c r="Q32" s="211"/>
      <c r="R32" s="211"/>
      <c r="S32" s="211"/>
      <c r="T32" s="211"/>
      <c r="U32" s="211" t="s">
        <v>190</v>
      </c>
      <c r="V32" s="211"/>
      <c r="W32" s="211"/>
      <c r="X32" s="211"/>
      <c r="Y32" s="211"/>
      <c r="Z32" s="211"/>
      <c r="AA32" s="211"/>
      <c r="AB32" s="211"/>
      <c r="AC32" s="211"/>
      <c r="AD32" s="211"/>
      <c r="AE32" s="211"/>
      <c r="AF32" s="211"/>
      <c r="AG32" s="211"/>
      <c r="AH32" s="211"/>
      <c r="AI32" s="211"/>
      <c r="AJ32" s="211"/>
      <c r="AK32" s="211"/>
      <c r="AL32" s="211"/>
      <c r="AM32" s="215" t="s">
        <v>191</v>
      </c>
      <c r="AN32" s="211"/>
      <c r="AO32" s="211"/>
      <c r="AP32" s="211"/>
      <c r="AQ32" s="211"/>
      <c r="AR32" s="211"/>
      <c r="AS32" s="215"/>
      <c r="AT32" s="215"/>
      <c r="AU32" s="215"/>
      <c r="AV32" s="215"/>
      <c r="AW32" s="215"/>
      <c r="AX32" s="215"/>
      <c r="AY32" s="215"/>
      <c r="AZ32" s="215"/>
      <c r="BA32" s="215"/>
      <c r="BB32" s="211"/>
      <c r="BC32" s="215"/>
      <c r="BD32" s="211"/>
      <c r="BE32" s="215" t="s">
        <v>192</v>
      </c>
      <c r="BF32" s="211"/>
      <c r="BG32" s="211"/>
      <c r="BH32" s="211"/>
      <c r="BI32" s="211"/>
      <c r="BJ32" s="215"/>
      <c r="BK32" s="215"/>
      <c r="BL32" s="215"/>
      <c r="BM32" s="215"/>
      <c r="BN32" s="215"/>
      <c r="BO32" s="215"/>
      <c r="BP32" s="215"/>
      <c r="BQ32" s="215"/>
      <c r="BR32" s="211"/>
      <c r="BS32" s="211"/>
      <c r="BT32" s="211"/>
      <c r="BU32" s="211"/>
      <c r="BV32" s="211"/>
      <c r="BW32" s="211" t="s">
        <v>193</v>
      </c>
      <c r="BX32" s="211"/>
      <c r="BY32" s="211"/>
      <c r="BZ32" s="211"/>
      <c r="CA32" s="211"/>
      <c r="CB32" s="215"/>
      <c r="CC32" s="215"/>
      <c r="CD32" s="215"/>
      <c r="CE32" s="215"/>
      <c r="CF32" s="215"/>
      <c r="CG32" s="215"/>
      <c r="CH32" s="215"/>
      <c r="CI32" s="215"/>
      <c r="CJ32" s="215"/>
      <c r="CK32" s="215"/>
      <c r="CL32" s="215"/>
      <c r="CM32" s="215"/>
      <c r="CN32" s="215"/>
      <c r="CO32" s="215" t="s">
        <v>194</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c r="A33" s="187"/>
      <c r="B33" s="213"/>
      <c r="C33" s="391" t="s">
        <v>195</v>
      </c>
      <c r="D33" s="391"/>
      <c r="E33" s="390" t="s">
        <v>196</v>
      </c>
      <c r="F33" s="390"/>
      <c r="G33" s="390"/>
      <c r="H33" s="390"/>
      <c r="I33" s="390"/>
      <c r="J33" s="390"/>
      <c r="K33" s="390"/>
      <c r="L33" s="390"/>
      <c r="M33" s="390"/>
      <c r="N33" s="390"/>
      <c r="O33" s="390"/>
      <c r="P33" s="390"/>
      <c r="Q33" s="390"/>
      <c r="R33" s="390"/>
      <c r="S33" s="390"/>
      <c r="T33" s="216"/>
      <c r="U33" s="391" t="s">
        <v>195</v>
      </c>
      <c r="V33" s="391"/>
      <c r="W33" s="390" t="s">
        <v>196</v>
      </c>
      <c r="X33" s="390"/>
      <c r="Y33" s="390"/>
      <c r="Z33" s="390"/>
      <c r="AA33" s="390"/>
      <c r="AB33" s="390"/>
      <c r="AC33" s="390"/>
      <c r="AD33" s="390"/>
      <c r="AE33" s="390"/>
      <c r="AF33" s="390"/>
      <c r="AG33" s="390"/>
      <c r="AH33" s="390"/>
      <c r="AI33" s="390"/>
      <c r="AJ33" s="390"/>
      <c r="AK33" s="390"/>
      <c r="AL33" s="216"/>
      <c r="AM33" s="391" t="s">
        <v>197</v>
      </c>
      <c r="AN33" s="391"/>
      <c r="AO33" s="390" t="s">
        <v>196</v>
      </c>
      <c r="AP33" s="390"/>
      <c r="AQ33" s="390"/>
      <c r="AR33" s="390"/>
      <c r="AS33" s="390"/>
      <c r="AT33" s="390"/>
      <c r="AU33" s="390"/>
      <c r="AV33" s="390"/>
      <c r="AW33" s="390"/>
      <c r="AX33" s="390"/>
      <c r="AY33" s="390"/>
      <c r="AZ33" s="390"/>
      <c r="BA33" s="390"/>
      <c r="BB33" s="390"/>
      <c r="BC33" s="390"/>
      <c r="BD33" s="217"/>
      <c r="BE33" s="390" t="s">
        <v>198</v>
      </c>
      <c r="BF33" s="390"/>
      <c r="BG33" s="390" t="s">
        <v>199</v>
      </c>
      <c r="BH33" s="390"/>
      <c r="BI33" s="390"/>
      <c r="BJ33" s="390"/>
      <c r="BK33" s="390"/>
      <c r="BL33" s="390"/>
      <c r="BM33" s="390"/>
      <c r="BN33" s="390"/>
      <c r="BO33" s="390"/>
      <c r="BP33" s="390"/>
      <c r="BQ33" s="390"/>
      <c r="BR33" s="390"/>
      <c r="BS33" s="390"/>
      <c r="BT33" s="390"/>
      <c r="BU33" s="390"/>
      <c r="BV33" s="217"/>
      <c r="BW33" s="391" t="s">
        <v>198</v>
      </c>
      <c r="BX33" s="391"/>
      <c r="BY33" s="390" t="s">
        <v>200</v>
      </c>
      <c r="BZ33" s="390"/>
      <c r="CA33" s="390"/>
      <c r="CB33" s="390"/>
      <c r="CC33" s="390"/>
      <c r="CD33" s="390"/>
      <c r="CE33" s="390"/>
      <c r="CF33" s="390"/>
      <c r="CG33" s="390"/>
      <c r="CH33" s="390"/>
      <c r="CI33" s="390"/>
      <c r="CJ33" s="390"/>
      <c r="CK33" s="390"/>
      <c r="CL33" s="390"/>
      <c r="CM33" s="390"/>
      <c r="CN33" s="216"/>
      <c r="CO33" s="391" t="s">
        <v>195</v>
      </c>
      <c r="CP33" s="391"/>
      <c r="CQ33" s="390" t="s">
        <v>201</v>
      </c>
      <c r="CR33" s="390"/>
      <c r="CS33" s="390"/>
      <c r="CT33" s="390"/>
      <c r="CU33" s="390"/>
      <c r="CV33" s="390"/>
      <c r="CW33" s="390"/>
      <c r="CX33" s="390"/>
      <c r="CY33" s="390"/>
      <c r="CZ33" s="390"/>
      <c r="DA33" s="390"/>
      <c r="DB33" s="390"/>
      <c r="DC33" s="390"/>
      <c r="DD33" s="390"/>
      <c r="DE33" s="390"/>
      <c r="DF33" s="216"/>
      <c r="DG33" s="389" t="s">
        <v>202</v>
      </c>
      <c r="DH33" s="389"/>
      <c r="DI33" s="218"/>
      <c r="DJ33" s="186"/>
      <c r="DK33" s="186"/>
      <c r="DL33" s="186"/>
      <c r="DM33" s="186"/>
      <c r="DN33" s="186"/>
      <c r="DO33" s="186"/>
    </row>
    <row r="34" spans="1:119" ht="32.25" customHeight="1">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2</v>
      </c>
      <c r="V34" s="387"/>
      <c r="W34" s="386" t="str">
        <f>IF('各会計、関係団体の財政状況及び健全化判断比率'!B28="","",'各会計、関係団体の財政状況及び健全化判断比率'!B28)</f>
        <v>国民健康保険事業特別会計</v>
      </c>
      <c r="X34" s="386"/>
      <c r="Y34" s="386"/>
      <c r="Z34" s="386"/>
      <c r="AA34" s="386"/>
      <c r="AB34" s="386"/>
      <c r="AC34" s="386"/>
      <c r="AD34" s="386"/>
      <c r="AE34" s="386"/>
      <c r="AF34" s="386"/>
      <c r="AG34" s="386"/>
      <c r="AH34" s="386"/>
      <c r="AI34" s="386"/>
      <c r="AJ34" s="386"/>
      <c r="AK34" s="386"/>
      <c r="AL34" s="214"/>
      <c r="AM34" s="387">
        <f>IF(AO34="","",MAX(C34:D43,U34:V43)+1)</f>
        <v>6</v>
      </c>
      <c r="AN34" s="387"/>
      <c r="AO34" s="386" t="str">
        <f>IF('各会計、関係団体の財政状況及び健全化判断比率'!B32="","",'各会計、関係団体の財政状況及び健全化判断比率'!B32)</f>
        <v>安芸太田町病院事業会計</v>
      </c>
      <c r="AP34" s="386"/>
      <c r="AQ34" s="386"/>
      <c r="AR34" s="386"/>
      <c r="AS34" s="386"/>
      <c r="AT34" s="386"/>
      <c r="AU34" s="386"/>
      <c r="AV34" s="386"/>
      <c r="AW34" s="386"/>
      <c r="AX34" s="386"/>
      <c r="AY34" s="386"/>
      <c r="AZ34" s="386"/>
      <c r="BA34" s="386"/>
      <c r="BB34" s="386"/>
      <c r="BC34" s="386"/>
      <c r="BD34" s="214"/>
      <c r="BE34" s="387">
        <f>IF(BG34="","",MAX(C34:D43,U34:V43,AM34:AN43)+1)</f>
        <v>7</v>
      </c>
      <c r="BF34" s="387"/>
      <c r="BG34" s="386" t="str">
        <f>IF('各会計、関係団体の財政状況及び健全化判断比率'!B33="","",'各会計、関係団体の財政状況及び健全化判断比率'!B33)</f>
        <v>簡易水道事業特別会計</v>
      </c>
      <c r="BH34" s="386"/>
      <c r="BI34" s="386"/>
      <c r="BJ34" s="386"/>
      <c r="BK34" s="386"/>
      <c r="BL34" s="386"/>
      <c r="BM34" s="386"/>
      <c r="BN34" s="386"/>
      <c r="BO34" s="386"/>
      <c r="BP34" s="386"/>
      <c r="BQ34" s="386"/>
      <c r="BR34" s="386"/>
      <c r="BS34" s="386"/>
      <c r="BT34" s="386"/>
      <c r="BU34" s="386"/>
      <c r="BV34" s="214"/>
      <c r="BW34" s="387">
        <f>IF(BY34="","",MAX(C34:D43,U34:V43,AM34:AN43,BE34:BF43)+1)</f>
        <v>10</v>
      </c>
      <c r="BX34" s="387"/>
      <c r="BY34" s="386" t="str">
        <f>IF('各会計、関係団体の財政状況及び健全化判断比率'!B68="","",'各会計、関係団体の財政状況及び健全化判断比率'!B68)</f>
        <v>後期高齢者医療広域連合（一般会計）</v>
      </c>
      <c r="BZ34" s="386"/>
      <c r="CA34" s="386"/>
      <c r="CB34" s="386"/>
      <c r="CC34" s="386"/>
      <c r="CD34" s="386"/>
      <c r="CE34" s="386"/>
      <c r="CF34" s="386"/>
      <c r="CG34" s="386"/>
      <c r="CH34" s="386"/>
      <c r="CI34" s="386"/>
      <c r="CJ34" s="386"/>
      <c r="CK34" s="386"/>
      <c r="CL34" s="386"/>
      <c r="CM34" s="386"/>
      <c r="CN34" s="214"/>
      <c r="CO34" s="387">
        <f>IF(CQ34="","",MAX(C34:D43,U34:V43,AM34:AN43,BE34:BF43,BW34:BX43)+1)</f>
        <v>13</v>
      </c>
      <c r="CP34" s="387"/>
      <c r="CQ34" s="386" t="str">
        <f>IF('各会計、関係団体の財政状況及び健全化判断比率'!BS7="","",'各会計、関係団体の財政状況及び健全化判断比率'!BS7)</f>
        <v>筒賀総合サービス</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
      </c>
      <c r="DH34" s="388"/>
      <c r="DI34" s="218"/>
      <c r="DJ34" s="186"/>
      <c r="DK34" s="186"/>
      <c r="DL34" s="186"/>
      <c r="DM34" s="186"/>
      <c r="DN34" s="186"/>
      <c r="DO34" s="186"/>
    </row>
    <row r="35" spans="1:119" ht="32.25" customHeight="1">
      <c r="A35" s="187"/>
      <c r="B35" s="213"/>
      <c r="C35" s="387" t="str">
        <f>IF(E35="","",C34+1)</f>
        <v/>
      </c>
      <c r="D35" s="387"/>
      <c r="E35" s="386" t="str">
        <f>IF('各会計、関係団体の財政状況及び健全化判断比率'!B8="","",'各会計、関係団体の財政状況及び健全化判断比率'!B8)</f>
        <v/>
      </c>
      <c r="F35" s="386"/>
      <c r="G35" s="386"/>
      <c r="H35" s="386"/>
      <c r="I35" s="386"/>
      <c r="J35" s="386"/>
      <c r="K35" s="386"/>
      <c r="L35" s="386"/>
      <c r="M35" s="386"/>
      <c r="N35" s="386"/>
      <c r="O35" s="386"/>
      <c r="P35" s="386"/>
      <c r="Q35" s="386"/>
      <c r="R35" s="386"/>
      <c r="S35" s="386"/>
      <c r="T35" s="214"/>
      <c r="U35" s="387">
        <f>IF(W35="","",U34+1)</f>
        <v>3</v>
      </c>
      <c r="V35" s="387"/>
      <c r="W35" s="386" t="str">
        <f>IF('各会計、関係団体の財政状況及び健全化判断比率'!B29="","",'各会計、関係団体の財政状況及び健全化判断比率'!B29)</f>
        <v>介護保険事業特別会計</v>
      </c>
      <c r="X35" s="386"/>
      <c r="Y35" s="386"/>
      <c r="Z35" s="386"/>
      <c r="AA35" s="386"/>
      <c r="AB35" s="386"/>
      <c r="AC35" s="386"/>
      <c r="AD35" s="386"/>
      <c r="AE35" s="386"/>
      <c r="AF35" s="386"/>
      <c r="AG35" s="386"/>
      <c r="AH35" s="386"/>
      <c r="AI35" s="386"/>
      <c r="AJ35" s="386"/>
      <c r="AK35" s="386"/>
      <c r="AL35" s="214"/>
      <c r="AM35" s="387" t="str">
        <f t="shared" ref="AM35:AM43" si="0">IF(AO35="","",AM34+1)</f>
        <v/>
      </c>
      <c r="AN35" s="387"/>
      <c r="AO35" s="386"/>
      <c r="AP35" s="386"/>
      <c r="AQ35" s="386"/>
      <c r="AR35" s="386"/>
      <c r="AS35" s="386"/>
      <c r="AT35" s="386"/>
      <c r="AU35" s="386"/>
      <c r="AV35" s="386"/>
      <c r="AW35" s="386"/>
      <c r="AX35" s="386"/>
      <c r="AY35" s="386"/>
      <c r="AZ35" s="386"/>
      <c r="BA35" s="386"/>
      <c r="BB35" s="386"/>
      <c r="BC35" s="386"/>
      <c r="BD35" s="214"/>
      <c r="BE35" s="387">
        <f t="shared" ref="BE35:BE43" si="1">IF(BG35="","",BE34+1)</f>
        <v>8</v>
      </c>
      <c r="BF35" s="387"/>
      <c r="BG35" s="386" t="str">
        <f>IF('各会計、関係団体の財政状況及び健全化判断比率'!B34="","",'各会計、関係団体の財政状況及び健全化判断比率'!B34)</f>
        <v>農業集落排水事業特別会計</v>
      </c>
      <c r="BH35" s="386"/>
      <c r="BI35" s="386"/>
      <c r="BJ35" s="386"/>
      <c r="BK35" s="386"/>
      <c r="BL35" s="386"/>
      <c r="BM35" s="386"/>
      <c r="BN35" s="386"/>
      <c r="BO35" s="386"/>
      <c r="BP35" s="386"/>
      <c r="BQ35" s="386"/>
      <c r="BR35" s="386"/>
      <c r="BS35" s="386"/>
      <c r="BT35" s="386"/>
      <c r="BU35" s="386"/>
      <c r="BV35" s="214"/>
      <c r="BW35" s="387">
        <f t="shared" ref="BW35:BW43" si="2">IF(BY35="","",BW34+1)</f>
        <v>11</v>
      </c>
      <c r="BX35" s="387"/>
      <c r="BY35" s="386" t="str">
        <f>IF('各会計、関係団体の財政状況及び健全化判断比率'!B69="","",'各会計、関係団体の財政状況及び健全化判断比率'!B69)</f>
        <v>後期高齢者医療広域連合（特別会計）</v>
      </c>
      <c r="BZ35" s="386"/>
      <c r="CA35" s="386"/>
      <c r="CB35" s="386"/>
      <c r="CC35" s="386"/>
      <c r="CD35" s="386"/>
      <c r="CE35" s="386"/>
      <c r="CF35" s="386"/>
      <c r="CG35" s="386"/>
      <c r="CH35" s="386"/>
      <c r="CI35" s="386"/>
      <c r="CJ35" s="386"/>
      <c r="CK35" s="386"/>
      <c r="CL35" s="386"/>
      <c r="CM35" s="386"/>
      <c r="CN35" s="214"/>
      <c r="CO35" s="387" t="str">
        <f t="shared" ref="CO35:CO43" si="3">IF(CQ35="","",CO34+1)</f>
        <v/>
      </c>
      <c r="CP35" s="387"/>
      <c r="CQ35" s="386" t="str">
        <f>IF('各会計、関係団体の財政状況及び健全化判断比率'!BS8="","",'各会計、関係団体の財政状況及び健全化判断比率'!BS8)</f>
        <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c r="A36" s="187"/>
      <c r="B36" s="213"/>
      <c r="C36" s="387" t="str">
        <f>IF(E36="","",C35+1)</f>
        <v/>
      </c>
      <c r="D36" s="387"/>
      <c r="E36" s="386" t="str">
        <f>IF('各会計、関係団体の財政状況及び健全化判断比率'!B9="","",'各会計、関係団体の財政状況及び健全化判断比率'!B9)</f>
        <v/>
      </c>
      <c r="F36" s="386"/>
      <c r="G36" s="386"/>
      <c r="H36" s="386"/>
      <c r="I36" s="386"/>
      <c r="J36" s="386"/>
      <c r="K36" s="386"/>
      <c r="L36" s="386"/>
      <c r="M36" s="386"/>
      <c r="N36" s="386"/>
      <c r="O36" s="386"/>
      <c r="P36" s="386"/>
      <c r="Q36" s="386"/>
      <c r="R36" s="386"/>
      <c r="S36" s="386"/>
      <c r="T36" s="214"/>
      <c r="U36" s="387">
        <f t="shared" ref="U36:U43" si="4">IF(W36="","",U35+1)</f>
        <v>4</v>
      </c>
      <c r="V36" s="387"/>
      <c r="W36" s="386" t="str">
        <f>IF('各会計、関係団体の財政状況及び健全化判断比率'!B30="","",'各会計、関係団体の財政状況及び健全化判断比率'!B30)</f>
        <v>後期高齢者医療事業特別会計</v>
      </c>
      <c r="X36" s="386"/>
      <c r="Y36" s="386"/>
      <c r="Z36" s="386"/>
      <c r="AA36" s="386"/>
      <c r="AB36" s="386"/>
      <c r="AC36" s="386"/>
      <c r="AD36" s="386"/>
      <c r="AE36" s="386"/>
      <c r="AF36" s="386"/>
      <c r="AG36" s="386"/>
      <c r="AH36" s="386"/>
      <c r="AI36" s="386"/>
      <c r="AJ36" s="386"/>
      <c r="AK36" s="386"/>
      <c r="AL36" s="214"/>
      <c r="AM36" s="387" t="str">
        <f t="shared" si="0"/>
        <v/>
      </c>
      <c r="AN36" s="387"/>
      <c r="AO36" s="386"/>
      <c r="AP36" s="386"/>
      <c r="AQ36" s="386"/>
      <c r="AR36" s="386"/>
      <c r="AS36" s="386"/>
      <c r="AT36" s="386"/>
      <c r="AU36" s="386"/>
      <c r="AV36" s="386"/>
      <c r="AW36" s="386"/>
      <c r="AX36" s="386"/>
      <c r="AY36" s="386"/>
      <c r="AZ36" s="386"/>
      <c r="BA36" s="386"/>
      <c r="BB36" s="386"/>
      <c r="BC36" s="386"/>
      <c r="BD36" s="214"/>
      <c r="BE36" s="387">
        <f t="shared" si="1"/>
        <v>9</v>
      </c>
      <c r="BF36" s="387"/>
      <c r="BG36" s="386" t="str">
        <f>IF('各会計、関係団体の財政状況及び健全化判断比率'!B35="","",'各会計、関係団体の財政状況及び健全化判断比率'!B35)</f>
        <v>特定環境保全公共下水道事業特別会計</v>
      </c>
      <c r="BH36" s="386"/>
      <c r="BI36" s="386"/>
      <c r="BJ36" s="386"/>
      <c r="BK36" s="386"/>
      <c r="BL36" s="386"/>
      <c r="BM36" s="386"/>
      <c r="BN36" s="386"/>
      <c r="BO36" s="386"/>
      <c r="BP36" s="386"/>
      <c r="BQ36" s="386"/>
      <c r="BR36" s="386"/>
      <c r="BS36" s="386"/>
      <c r="BT36" s="386"/>
      <c r="BU36" s="386"/>
      <c r="BV36" s="214"/>
      <c r="BW36" s="387">
        <f t="shared" si="2"/>
        <v>12</v>
      </c>
      <c r="BX36" s="387"/>
      <c r="BY36" s="386" t="str">
        <f>IF('各会計、関係団体の財政状況及び健全化判断比率'!B70="","",'各会計、関係団体の財政状況及び健全化判断比率'!B70)</f>
        <v>広島県市町総合事務組合</v>
      </c>
      <c r="BZ36" s="386"/>
      <c r="CA36" s="386"/>
      <c r="CB36" s="386"/>
      <c r="CC36" s="386"/>
      <c r="CD36" s="386"/>
      <c r="CE36" s="386"/>
      <c r="CF36" s="386"/>
      <c r="CG36" s="386"/>
      <c r="CH36" s="386"/>
      <c r="CI36" s="386"/>
      <c r="CJ36" s="386"/>
      <c r="CK36" s="386"/>
      <c r="CL36" s="386"/>
      <c r="CM36" s="386"/>
      <c r="CN36" s="214"/>
      <c r="CO36" s="387" t="str">
        <f t="shared" si="3"/>
        <v/>
      </c>
      <c r="CP36" s="387"/>
      <c r="CQ36" s="386" t="str">
        <f>IF('各会計、関係団体の財政状況及び健全化判断比率'!BS9="","",'各会計、関係団体の財政状況及び健全化判断比率'!BS9)</f>
        <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f t="shared" si="4"/>
        <v>5</v>
      </c>
      <c r="V37" s="387"/>
      <c r="W37" s="386" t="str">
        <f>IF('各会計、関係団体の財政状況及び健全化判断比率'!B31="","",'各会計、関係団体の財政状況及び健全化判断比率'!B31)</f>
        <v>介護サービス事業特別会計</v>
      </c>
      <c r="X37" s="386"/>
      <c r="Y37" s="386"/>
      <c r="Z37" s="386"/>
      <c r="AA37" s="386"/>
      <c r="AB37" s="386"/>
      <c r="AC37" s="386"/>
      <c r="AD37" s="386"/>
      <c r="AE37" s="386"/>
      <c r="AF37" s="386"/>
      <c r="AG37" s="386"/>
      <c r="AH37" s="386"/>
      <c r="AI37" s="386"/>
      <c r="AJ37" s="386"/>
      <c r="AK37" s="386"/>
      <c r="AL37" s="214"/>
      <c r="AM37" s="387" t="str">
        <f t="shared" si="0"/>
        <v/>
      </c>
      <c r="AN37" s="387"/>
      <c r="AO37" s="386"/>
      <c r="AP37" s="386"/>
      <c r="AQ37" s="386"/>
      <c r="AR37" s="386"/>
      <c r="AS37" s="386"/>
      <c r="AT37" s="386"/>
      <c r="AU37" s="386"/>
      <c r="AV37" s="386"/>
      <c r="AW37" s="386"/>
      <c r="AX37" s="386"/>
      <c r="AY37" s="386"/>
      <c r="AZ37" s="386"/>
      <c r="BA37" s="386"/>
      <c r="BB37" s="386"/>
      <c r="BC37" s="386"/>
      <c r="BD37" s="214"/>
      <c r="BE37" s="387" t="str">
        <f t="shared" si="1"/>
        <v/>
      </c>
      <c r="BF37" s="387"/>
      <c r="BG37" s="386"/>
      <c r="BH37" s="386"/>
      <c r="BI37" s="386"/>
      <c r="BJ37" s="386"/>
      <c r="BK37" s="386"/>
      <c r="BL37" s="386"/>
      <c r="BM37" s="386"/>
      <c r="BN37" s="386"/>
      <c r="BO37" s="386"/>
      <c r="BP37" s="386"/>
      <c r="BQ37" s="386"/>
      <c r="BR37" s="386"/>
      <c r="BS37" s="386"/>
      <c r="BT37" s="386"/>
      <c r="BU37" s="386"/>
      <c r="BV37" s="214"/>
      <c r="BW37" s="387" t="str">
        <f t="shared" si="2"/>
        <v/>
      </c>
      <c r="BX37" s="387"/>
      <c r="BY37" s="386" t="str">
        <f>IF('各会計、関係団体の財政状況及び健全化判断比率'!B71="","",'各会計、関係団体の財政状況及び健全化判断比率'!B71)</f>
        <v/>
      </c>
      <c r="BZ37" s="386"/>
      <c r="CA37" s="386"/>
      <c r="CB37" s="386"/>
      <c r="CC37" s="386"/>
      <c r="CD37" s="386"/>
      <c r="CE37" s="386"/>
      <c r="CF37" s="386"/>
      <c r="CG37" s="386"/>
      <c r="CH37" s="386"/>
      <c r="CI37" s="386"/>
      <c r="CJ37" s="386"/>
      <c r="CK37" s="386"/>
      <c r="CL37" s="386"/>
      <c r="CM37" s="386"/>
      <c r="CN37" s="214"/>
      <c r="CO37" s="387" t="str">
        <f t="shared" si="3"/>
        <v/>
      </c>
      <c r="CP37" s="387"/>
      <c r="CQ37" s="386" t="str">
        <f>IF('各会計、関係団体の財政状況及び健全化判断比率'!BS10="","",'各会計、関係団体の財政状況及び健全化判断比率'!BS10)</f>
        <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t="str">
        <f t="shared" si="1"/>
        <v/>
      </c>
      <c r="BF38" s="387"/>
      <c r="BG38" s="386"/>
      <c r="BH38" s="386"/>
      <c r="BI38" s="386"/>
      <c r="BJ38" s="386"/>
      <c r="BK38" s="386"/>
      <c r="BL38" s="386"/>
      <c r="BM38" s="386"/>
      <c r="BN38" s="386"/>
      <c r="BO38" s="386"/>
      <c r="BP38" s="386"/>
      <c r="BQ38" s="386"/>
      <c r="BR38" s="386"/>
      <c r="BS38" s="386"/>
      <c r="BT38" s="386"/>
      <c r="BU38" s="386"/>
      <c r="BV38" s="214"/>
      <c r="BW38" s="387" t="str">
        <f t="shared" si="2"/>
        <v/>
      </c>
      <c r="BX38" s="387"/>
      <c r="BY38" s="386" t="str">
        <f>IF('各会計、関係団体の財政状況及び健全化判断比率'!B72="","",'各会計、関係団体の財政状況及び健全化判断比率'!B72)</f>
        <v/>
      </c>
      <c r="BZ38" s="386"/>
      <c r="CA38" s="386"/>
      <c r="CB38" s="386"/>
      <c r="CC38" s="386"/>
      <c r="CD38" s="386"/>
      <c r="CE38" s="386"/>
      <c r="CF38" s="386"/>
      <c r="CG38" s="386"/>
      <c r="CH38" s="386"/>
      <c r="CI38" s="386"/>
      <c r="CJ38" s="386"/>
      <c r="CK38" s="386"/>
      <c r="CL38" s="386"/>
      <c r="CM38" s="386"/>
      <c r="CN38" s="214"/>
      <c r="CO38" s="387" t="str">
        <f t="shared" si="3"/>
        <v/>
      </c>
      <c r="CP38" s="387"/>
      <c r="CQ38" s="386" t="str">
        <f>IF('各会計、関係団体の財政状況及び健全化判断比率'!BS11="","",'各会計、関係団体の財政状況及び健全化判断比率'!BS11)</f>
        <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t="str">
        <f t="shared" si="1"/>
        <v/>
      </c>
      <c r="BF39" s="387"/>
      <c r="BG39" s="386"/>
      <c r="BH39" s="386"/>
      <c r="BI39" s="386"/>
      <c r="BJ39" s="386"/>
      <c r="BK39" s="386"/>
      <c r="BL39" s="386"/>
      <c r="BM39" s="386"/>
      <c r="BN39" s="386"/>
      <c r="BO39" s="386"/>
      <c r="BP39" s="386"/>
      <c r="BQ39" s="386"/>
      <c r="BR39" s="386"/>
      <c r="BS39" s="386"/>
      <c r="BT39" s="386"/>
      <c r="BU39" s="386"/>
      <c r="BV39" s="214"/>
      <c r="BW39" s="387" t="str">
        <f t="shared" si="2"/>
        <v/>
      </c>
      <c r="BX39" s="387"/>
      <c r="BY39" s="386" t="str">
        <f>IF('各会計、関係団体の財政状況及び健全化判断比率'!B73="","",'各会計、関係団体の財政状況及び健全化判断比率'!B73)</f>
        <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t="str">
        <f t="shared" si="1"/>
        <v/>
      </c>
      <c r="BF40" s="387"/>
      <c r="BG40" s="386"/>
      <c r="BH40" s="386"/>
      <c r="BI40" s="386"/>
      <c r="BJ40" s="386"/>
      <c r="BK40" s="386"/>
      <c r="BL40" s="386"/>
      <c r="BM40" s="386"/>
      <c r="BN40" s="386"/>
      <c r="BO40" s="386"/>
      <c r="BP40" s="386"/>
      <c r="BQ40" s="386"/>
      <c r="BR40" s="386"/>
      <c r="BS40" s="386"/>
      <c r="BT40" s="386"/>
      <c r="BU40" s="386"/>
      <c r="BV40" s="214"/>
      <c r="BW40" s="387" t="str">
        <f t="shared" si="2"/>
        <v/>
      </c>
      <c r="BX40" s="387"/>
      <c r="BY40" s="386" t="str">
        <f>IF('各会計、関係団体の財政状況及び健全化判断比率'!B74="","",'各会計、関係団体の財政状況及び健全化判断比率'!B74)</f>
        <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t="str">
        <f t="shared" si="1"/>
        <v/>
      </c>
      <c r="BF41" s="387"/>
      <c r="BG41" s="386"/>
      <c r="BH41" s="386"/>
      <c r="BI41" s="386"/>
      <c r="BJ41" s="386"/>
      <c r="BK41" s="386"/>
      <c r="BL41" s="386"/>
      <c r="BM41" s="386"/>
      <c r="BN41" s="386"/>
      <c r="BO41" s="386"/>
      <c r="BP41" s="386"/>
      <c r="BQ41" s="386"/>
      <c r="BR41" s="386"/>
      <c r="BS41" s="386"/>
      <c r="BT41" s="386"/>
      <c r="BU41" s="386"/>
      <c r="BV41" s="214"/>
      <c r="BW41" s="387" t="str">
        <f t="shared" si="2"/>
        <v/>
      </c>
      <c r="BX41" s="387"/>
      <c r="BY41" s="386" t="str">
        <f>IF('各会計、関係団体の財政状況及び健全化判断比率'!B75="","",'各会計、関係団体の財政状況及び健全化判断比率'!B75)</f>
        <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t="str">
        <f t="shared" si="1"/>
        <v/>
      </c>
      <c r="BF42" s="387"/>
      <c r="BG42" s="386"/>
      <c r="BH42" s="386"/>
      <c r="BI42" s="386"/>
      <c r="BJ42" s="386"/>
      <c r="BK42" s="386"/>
      <c r="BL42" s="386"/>
      <c r="BM42" s="386"/>
      <c r="BN42" s="386"/>
      <c r="BO42" s="386"/>
      <c r="BP42" s="386"/>
      <c r="BQ42" s="386"/>
      <c r="BR42" s="386"/>
      <c r="BS42" s="386"/>
      <c r="BT42" s="386"/>
      <c r="BU42" s="386"/>
      <c r="BV42" s="214"/>
      <c r="BW42" s="387" t="str">
        <f t="shared" si="2"/>
        <v/>
      </c>
      <c r="BX42" s="387"/>
      <c r="BY42" s="386" t="str">
        <f>IF('各会計、関係団体の財政状況及び健全化判断比率'!B76="","",'各会計、関係団体の財政状況及び健全化判断比率'!B76)</f>
        <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t="str">
        <f t="shared" si="1"/>
        <v/>
      </c>
      <c r="BF43" s="387"/>
      <c r="BG43" s="386"/>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c r="B46" s="186" t="s">
        <v>203</v>
      </c>
      <c r="C46" s="186"/>
      <c r="D46" s="186"/>
      <c r="E46" s="186" t="s">
        <v>204</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c r="B47" s="186"/>
      <c r="C47" s="186"/>
      <c r="D47" s="186"/>
      <c r="E47" s="186" t="s">
        <v>205</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c r="B48" s="186"/>
      <c r="C48" s="186"/>
      <c r="D48" s="186"/>
      <c r="E48" s="186" t="s">
        <v>206</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c r="E49" s="222" t="s">
        <v>207</v>
      </c>
    </row>
    <row r="50" spans="5:5">
      <c r="E50" s="188" t="s">
        <v>208</v>
      </c>
    </row>
    <row r="51" spans="5:5">
      <c r="E51" s="188" t="s">
        <v>209</v>
      </c>
    </row>
    <row r="52" spans="5:5">
      <c r="E52" s="188" t="s">
        <v>210</v>
      </c>
    </row>
    <row r="53" spans="5:5"/>
    <row r="54" spans="5:5"/>
    <row r="55" spans="5:5"/>
    <row r="56" spans="5:5"/>
  </sheetData>
  <sheetProtection algorithmName="SHA-512" hashValue="fgeAJR19M8mjwZIxC3veRCKZc67tC7mXjlmJRFZBdDApgGZOnob9u+j7bWtQNttUNJrZRPa3QRanGq+ssjqsCA==" saltValue="DVVoqhmqLTZ1OATQOKgLcw=="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569</v>
      </c>
      <c r="G33" s="29" t="s">
        <v>570</v>
      </c>
      <c r="H33" s="29" t="s">
        <v>571</v>
      </c>
      <c r="I33" s="29" t="s">
        <v>572</v>
      </c>
      <c r="J33" s="30" t="s">
        <v>573</v>
      </c>
      <c r="K33" s="22"/>
      <c r="L33" s="22"/>
      <c r="M33" s="22"/>
      <c r="N33" s="22"/>
      <c r="O33" s="22"/>
      <c r="P33" s="22"/>
    </row>
    <row r="34" spans="1:16" ht="39" customHeight="1">
      <c r="A34" s="22"/>
      <c r="B34" s="31"/>
      <c r="C34" s="1209" t="s">
        <v>576</v>
      </c>
      <c r="D34" s="1209"/>
      <c r="E34" s="1210"/>
      <c r="F34" s="32">
        <v>15.98</v>
      </c>
      <c r="G34" s="33">
        <v>17.47</v>
      </c>
      <c r="H34" s="33">
        <v>16.420000000000002</v>
      </c>
      <c r="I34" s="33">
        <v>17.64</v>
      </c>
      <c r="J34" s="34">
        <v>18.89</v>
      </c>
      <c r="K34" s="22"/>
      <c r="L34" s="22"/>
      <c r="M34" s="22"/>
      <c r="N34" s="22"/>
      <c r="O34" s="22"/>
      <c r="P34" s="22"/>
    </row>
    <row r="35" spans="1:16" ht="39" customHeight="1">
      <c r="A35" s="22"/>
      <c r="B35" s="35"/>
      <c r="C35" s="1203" t="s">
        <v>577</v>
      </c>
      <c r="D35" s="1204"/>
      <c r="E35" s="1205"/>
      <c r="F35" s="36">
        <v>8.9</v>
      </c>
      <c r="G35" s="37">
        <v>5.7</v>
      </c>
      <c r="H35" s="37">
        <v>4.16</v>
      </c>
      <c r="I35" s="37">
        <v>1.53</v>
      </c>
      <c r="J35" s="38">
        <v>4.99</v>
      </c>
      <c r="K35" s="22"/>
      <c r="L35" s="22"/>
      <c r="M35" s="22"/>
      <c r="N35" s="22"/>
      <c r="O35" s="22"/>
      <c r="P35" s="22"/>
    </row>
    <row r="36" spans="1:16" ht="39" customHeight="1">
      <c r="A36" s="22"/>
      <c r="B36" s="35"/>
      <c r="C36" s="1203" t="s">
        <v>578</v>
      </c>
      <c r="D36" s="1204"/>
      <c r="E36" s="1205"/>
      <c r="F36" s="36">
        <v>0.27</v>
      </c>
      <c r="G36" s="37">
        <v>0.79</v>
      </c>
      <c r="H36" s="37">
        <v>0.57999999999999996</v>
      </c>
      <c r="I36" s="37">
        <v>0.9</v>
      </c>
      <c r="J36" s="38">
        <v>0.65</v>
      </c>
      <c r="K36" s="22"/>
      <c r="L36" s="22"/>
      <c r="M36" s="22"/>
      <c r="N36" s="22"/>
      <c r="O36" s="22"/>
      <c r="P36" s="22"/>
    </row>
    <row r="37" spans="1:16" ht="39" customHeight="1">
      <c r="A37" s="22"/>
      <c r="B37" s="35"/>
      <c r="C37" s="1203" t="s">
        <v>579</v>
      </c>
      <c r="D37" s="1204"/>
      <c r="E37" s="1205"/>
      <c r="F37" s="36">
        <v>7.0000000000000007E-2</v>
      </c>
      <c r="G37" s="37">
        <v>0.08</v>
      </c>
      <c r="H37" s="37">
        <v>0.1</v>
      </c>
      <c r="I37" s="37">
        <v>0.11</v>
      </c>
      <c r="J37" s="38">
        <v>0.11</v>
      </c>
      <c r="K37" s="22"/>
      <c r="L37" s="22"/>
      <c r="M37" s="22"/>
      <c r="N37" s="22"/>
      <c r="O37" s="22"/>
      <c r="P37" s="22"/>
    </row>
    <row r="38" spans="1:16" ht="39" customHeight="1">
      <c r="A38" s="22"/>
      <c r="B38" s="35"/>
      <c r="C38" s="1203" t="s">
        <v>580</v>
      </c>
      <c r="D38" s="1204"/>
      <c r="E38" s="1205"/>
      <c r="F38" s="36">
        <v>0.9</v>
      </c>
      <c r="G38" s="37">
        <v>1.55</v>
      </c>
      <c r="H38" s="37">
        <v>0.7</v>
      </c>
      <c r="I38" s="37">
        <v>0.01</v>
      </c>
      <c r="J38" s="38">
        <v>0.05</v>
      </c>
      <c r="K38" s="22"/>
      <c r="L38" s="22"/>
      <c r="M38" s="22"/>
      <c r="N38" s="22"/>
      <c r="O38" s="22"/>
      <c r="P38" s="22"/>
    </row>
    <row r="39" spans="1:16" ht="39" customHeight="1">
      <c r="A39" s="22"/>
      <c r="B39" s="35"/>
      <c r="C39" s="1203" t="s">
        <v>581</v>
      </c>
      <c r="D39" s="1204"/>
      <c r="E39" s="1205"/>
      <c r="F39" s="36">
        <v>0.11</v>
      </c>
      <c r="G39" s="37">
        <v>0.09</v>
      </c>
      <c r="H39" s="37">
        <v>0.01</v>
      </c>
      <c r="I39" s="37">
        <v>0.06</v>
      </c>
      <c r="J39" s="38">
        <v>0.02</v>
      </c>
      <c r="K39" s="22"/>
      <c r="L39" s="22"/>
      <c r="M39" s="22"/>
      <c r="N39" s="22"/>
      <c r="O39" s="22"/>
      <c r="P39" s="22"/>
    </row>
    <row r="40" spans="1:16" ht="39" customHeight="1">
      <c r="A40" s="22"/>
      <c r="B40" s="35"/>
      <c r="C40" s="1203" t="s">
        <v>582</v>
      </c>
      <c r="D40" s="1204"/>
      <c r="E40" s="1205"/>
      <c r="F40" s="36">
        <v>0.18</v>
      </c>
      <c r="G40" s="37">
        <v>0.2</v>
      </c>
      <c r="H40" s="37">
        <v>0.01</v>
      </c>
      <c r="I40" s="37">
        <v>0</v>
      </c>
      <c r="J40" s="38">
        <v>0.01</v>
      </c>
      <c r="K40" s="22"/>
      <c r="L40" s="22"/>
      <c r="M40" s="22"/>
      <c r="N40" s="22"/>
      <c r="O40" s="22"/>
      <c r="P40" s="22"/>
    </row>
    <row r="41" spans="1:16" ht="39" customHeight="1">
      <c r="A41" s="22"/>
      <c r="B41" s="35"/>
      <c r="C41" s="1203" t="s">
        <v>583</v>
      </c>
      <c r="D41" s="1204"/>
      <c r="E41" s="1205"/>
      <c r="F41" s="36">
        <v>0.2</v>
      </c>
      <c r="G41" s="37">
        <v>0</v>
      </c>
      <c r="H41" s="37">
        <v>0</v>
      </c>
      <c r="I41" s="37">
        <v>0.11</v>
      </c>
      <c r="J41" s="38">
        <v>0</v>
      </c>
      <c r="K41" s="22"/>
      <c r="L41" s="22"/>
      <c r="M41" s="22"/>
      <c r="N41" s="22"/>
      <c r="O41" s="22"/>
      <c r="P41" s="22"/>
    </row>
    <row r="42" spans="1:16" ht="39" customHeight="1">
      <c r="A42" s="22"/>
      <c r="B42" s="39"/>
      <c r="C42" s="1203" t="s">
        <v>584</v>
      </c>
      <c r="D42" s="1204"/>
      <c r="E42" s="1205"/>
      <c r="F42" s="36" t="s">
        <v>527</v>
      </c>
      <c r="G42" s="37" t="s">
        <v>527</v>
      </c>
      <c r="H42" s="37" t="s">
        <v>527</v>
      </c>
      <c r="I42" s="37" t="s">
        <v>527</v>
      </c>
      <c r="J42" s="38" t="s">
        <v>527</v>
      </c>
      <c r="K42" s="22"/>
      <c r="L42" s="22"/>
      <c r="M42" s="22"/>
      <c r="N42" s="22"/>
      <c r="O42" s="22"/>
      <c r="P42" s="22"/>
    </row>
    <row r="43" spans="1:16" ht="39" customHeight="1" thickBot="1">
      <c r="A43" s="22"/>
      <c r="B43" s="40"/>
      <c r="C43" s="1206" t="s">
        <v>585</v>
      </c>
      <c r="D43" s="1207"/>
      <c r="E43" s="1208"/>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mlqorJDloPl2fVZ2hiB4J3Z2M0hoQaKjjTp6XrpyhLDTc/FbCwrutpA4NacGd4+ZEew/ahiJR7qGDlLpeNdv9g==" saltValue="UH9rXUNqoBXLI/NpIbOaZ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569</v>
      </c>
      <c r="L44" s="56" t="s">
        <v>570</v>
      </c>
      <c r="M44" s="56" t="s">
        <v>571</v>
      </c>
      <c r="N44" s="56" t="s">
        <v>572</v>
      </c>
      <c r="O44" s="57" t="s">
        <v>573</v>
      </c>
      <c r="P44" s="48"/>
      <c r="Q44" s="48"/>
      <c r="R44" s="48"/>
      <c r="S44" s="48"/>
      <c r="T44" s="48"/>
      <c r="U44" s="48"/>
    </row>
    <row r="45" spans="1:21" ht="30.75" customHeight="1">
      <c r="A45" s="48"/>
      <c r="B45" s="1229" t="s">
        <v>11</v>
      </c>
      <c r="C45" s="1230"/>
      <c r="D45" s="58"/>
      <c r="E45" s="1235" t="s">
        <v>12</v>
      </c>
      <c r="F45" s="1235"/>
      <c r="G45" s="1235"/>
      <c r="H45" s="1235"/>
      <c r="I45" s="1235"/>
      <c r="J45" s="1236"/>
      <c r="K45" s="59">
        <v>949</v>
      </c>
      <c r="L45" s="60">
        <v>933</v>
      </c>
      <c r="M45" s="60">
        <v>947</v>
      </c>
      <c r="N45" s="60">
        <v>962</v>
      </c>
      <c r="O45" s="61">
        <v>1151</v>
      </c>
      <c r="P45" s="48"/>
      <c r="Q45" s="48"/>
      <c r="R45" s="48"/>
      <c r="S45" s="48"/>
      <c r="T45" s="48"/>
      <c r="U45" s="48"/>
    </row>
    <row r="46" spans="1:21" ht="30.75" customHeight="1">
      <c r="A46" s="48"/>
      <c r="B46" s="1231"/>
      <c r="C46" s="1232"/>
      <c r="D46" s="62"/>
      <c r="E46" s="1213" t="s">
        <v>13</v>
      </c>
      <c r="F46" s="1213"/>
      <c r="G46" s="1213"/>
      <c r="H46" s="1213"/>
      <c r="I46" s="1213"/>
      <c r="J46" s="1214"/>
      <c r="K46" s="63" t="s">
        <v>527</v>
      </c>
      <c r="L46" s="64" t="s">
        <v>527</v>
      </c>
      <c r="M46" s="64" t="s">
        <v>527</v>
      </c>
      <c r="N46" s="64" t="s">
        <v>527</v>
      </c>
      <c r="O46" s="65" t="s">
        <v>527</v>
      </c>
      <c r="P46" s="48"/>
      <c r="Q46" s="48"/>
      <c r="R46" s="48"/>
      <c r="S46" s="48"/>
      <c r="T46" s="48"/>
      <c r="U46" s="48"/>
    </row>
    <row r="47" spans="1:21" ht="30.75" customHeight="1">
      <c r="A47" s="48"/>
      <c r="B47" s="1231"/>
      <c r="C47" s="1232"/>
      <c r="D47" s="62"/>
      <c r="E47" s="1213" t="s">
        <v>14</v>
      </c>
      <c r="F47" s="1213"/>
      <c r="G47" s="1213"/>
      <c r="H47" s="1213"/>
      <c r="I47" s="1213"/>
      <c r="J47" s="1214"/>
      <c r="K47" s="63" t="s">
        <v>527</v>
      </c>
      <c r="L47" s="64" t="s">
        <v>527</v>
      </c>
      <c r="M47" s="64" t="s">
        <v>527</v>
      </c>
      <c r="N47" s="64" t="s">
        <v>527</v>
      </c>
      <c r="O47" s="65" t="s">
        <v>527</v>
      </c>
      <c r="P47" s="48"/>
      <c r="Q47" s="48"/>
      <c r="R47" s="48"/>
      <c r="S47" s="48"/>
      <c r="T47" s="48"/>
      <c r="U47" s="48"/>
    </row>
    <row r="48" spans="1:21" ht="30.75" customHeight="1">
      <c r="A48" s="48"/>
      <c r="B48" s="1231"/>
      <c r="C48" s="1232"/>
      <c r="D48" s="62"/>
      <c r="E48" s="1213" t="s">
        <v>15</v>
      </c>
      <c r="F48" s="1213"/>
      <c r="G48" s="1213"/>
      <c r="H48" s="1213"/>
      <c r="I48" s="1213"/>
      <c r="J48" s="1214"/>
      <c r="K48" s="63">
        <v>444</v>
      </c>
      <c r="L48" s="64">
        <v>432</v>
      </c>
      <c r="M48" s="64">
        <v>425</v>
      </c>
      <c r="N48" s="64">
        <v>387</v>
      </c>
      <c r="O48" s="65">
        <v>330</v>
      </c>
      <c r="P48" s="48"/>
      <c r="Q48" s="48"/>
      <c r="R48" s="48"/>
      <c r="S48" s="48"/>
      <c r="T48" s="48"/>
      <c r="U48" s="48"/>
    </row>
    <row r="49" spans="1:21" ht="30.75" customHeight="1">
      <c r="A49" s="48"/>
      <c r="B49" s="1231"/>
      <c r="C49" s="1232"/>
      <c r="D49" s="62"/>
      <c r="E49" s="1213" t="s">
        <v>16</v>
      </c>
      <c r="F49" s="1213"/>
      <c r="G49" s="1213"/>
      <c r="H49" s="1213"/>
      <c r="I49" s="1213"/>
      <c r="J49" s="1214"/>
      <c r="K49" s="63" t="s">
        <v>527</v>
      </c>
      <c r="L49" s="64" t="s">
        <v>527</v>
      </c>
      <c r="M49" s="64" t="s">
        <v>527</v>
      </c>
      <c r="N49" s="64" t="s">
        <v>527</v>
      </c>
      <c r="O49" s="65" t="s">
        <v>527</v>
      </c>
      <c r="P49" s="48"/>
      <c r="Q49" s="48"/>
      <c r="R49" s="48"/>
      <c r="S49" s="48"/>
      <c r="T49" s="48"/>
      <c r="U49" s="48"/>
    </row>
    <row r="50" spans="1:21" ht="30.75" customHeight="1">
      <c r="A50" s="48"/>
      <c r="B50" s="1231"/>
      <c r="C50" s="1232"/>
      <c r="D50" s="62"/>
      <c r="E50" s="1213" t="s">
        <v>17</v>
      </c>
      <c r="F50" s="1213"/>
      <c r="G50" s="1213"/>
      <c r="H50" s="1213"/>
      <c r="I50" s="1213"/>
      <c r="J50" s="1214"/>
      <c r="K50" s="63" t="s">
        <v>527</v>
      </c>
      <c r="L50" s="64" t="s">
        <v>527</v>
      </c>
      <c r="M50" s="64" t="s">
        <v>527</v>
      </c>
      <c r="N50" s="64" t="s">
        <v>527</v>
      </c>
      <c r="O50" s="65" t="s">
        <v>527</v>
      </c>
      <c r="P50" s="48"/>
      <c r="Q50" s="48"/>
      <c r="R50" s="48"/>
      <c r="S50" s="48"/>
      <c r="T50" s="48"/>
      <c r="U50" s="48"/>
    </row>
    <row r="51" spans="1:21" ht="30.75" customHeight="1">
      <c r="A51" s="48"/>
      <c r="B51" s="1233"/>
      <c r="C51" s="1234"/>
      <c r="D51" s="66"/>
      <c r="E51" s="1213" t="s">
        <v>18</v>
      </c>
      <c r="F51" s="1213"/>
      <c r="G51" s="1213"/>
      <c r="H51" s="1213"/>
      <c r="I51" s="1213"/>
      <c r="J51" s="1214"/>
      <c r="K51" s="63" t="s">
        <v>527</v>
      </c>
      <c r="L51" s="64" t="s">
        <v>527</v>
      </c>
      <c r="M51" s="64" t="s">
        <v>527</v>
      </c>
      <c r="N51" s="64" t="s">
        <v>527</v>
      </c>
      <c r="O51" s="65" t="s">
        <v>527</v>
      </c>
      <c r="P51" s="48"/>
      <c r="Q51" s="48"/>
      <c r="R51" s="48"/>
      <c r="S51" s="48"/>
      <c r="T51" s="48"/>
      <c r="U51" s="48"/>
    </row>
    <row r="52" spans="1:21" ht="30.75" customHeight="1">
      <c r="A52" s="48"/>
      <c r="B52" s="1211" t="s">
        <v>19</v>
      </c>
      <c r="C52" s="1212"/>
      <c r="D52" s="66"/>
      <c r="E52" s="1213" t="s">
        <v>20</v>
      </c>
      <c r="F52" s="1213"/>
      <c r="G52" s="1213"/>
      <c r="H52" s="1213"/>
      <c r="I52" s="1213"/>
      <c r="J52" s="1214"/>
      <c r="K52" s="63">
        <v>986</v>
      </c>
      <c r="L52" s="64">
        <v>1109</v>
      </c>
      <c r="M52" s="64">
        <v>930</v>
      </c>
      <c r="N52" s="64">
        <v>922</v>
      </c>
      <c r="O52" s="65">
        <v>985</v>
      </c>
      <c r="P52" s="48"/>
      <c r="Q52" s="48"/>
      <c r="R52" s="48"/>
      <c r="S52" s="48"/>
      <c r="T52" s="48"/>
      <c r="U52" s="48"/>
    </row>
    <row r="53" spans="1:21" ht="30.75" customHeight="1" thickBot="1">
      <c r="A53" s="48"/>
      <c r="B53" s="1215" t="s">
        <v>21</v>
      </c>
      <c r="C53" s="1216"/>
      <c r="D53" s="67"/>
      <c r="E53" s="1217" t="s">
        <v>22</v>
      </c>
      <c r="F53" s="1217"/>
      <c r="G53" s="1217"/>
      <c r="H53" s="1217"/>
      <c r="I53" s="1217"/>
      <c r="J53" s="1218"/>
      <c r="K53" s="68">
        <v>407</v>
      </c>
      <c r="L53" s="69">
        <v>256</v>
      </c>
      <c r="M53" s="69">
        <v>442</v>
      </c>
      <c r="N53" s="69">
        <v>427</v>
      </c>
      <c r="O53" s="70">
        <v>496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586</v>
      </c>
      <c r="P55" s="48"/>
      <c r="Q55" s="48"/>
      <c r="R55" s="48"/>
      <c r="S55" s="48"/>
      <c r="T55" s="48"/>
      <c r="U55" s="48"/>
    </row>
    <row r="56" spans="1:21" ht="31.5" customHeight="1" thickBot="1">
      <c r="A56" s="48"/>
      <c r="B56" s="76"/>
      <c r="C56" s="77"/>
      <c r="D56" s="77"/>
      <c r="E56" s="78"/>
      <c r="F56" s="78"/>
      <c r="G56" s="78"/>
      <c r="H56" s="78"/>
      <c r="I56" s="78"/>
      <c r="J56" s="79" t="s">
        <v>2</v>
      </c>
      <c r="K56" s="80" t="s">
        <v>587</v>
      </c>
      <c r="L56" s="81" t="s">
        <v>588</v>
      </c>
      <c r="M56" s="81" t="s">
        <v>589</v>
      </c>
      <c r="N56" s="81" t="s">
        <v>590</v>
      </c>
      <c r="O56" s="82" t="s">
        <v>591</v>
      </c>
      <c r="P56" s="48"/>
      <c r="Q56" s="48"/>
      <c r="R56" s="48"/>
      <c r="S56" s="48"/>
      <c r="T56" s="48"/>
      <c r="U56" s="48"/>
    </row>
    <row r="57" spans="1:21" ht="31.5" customHeight="1">
      <c r="B57" s="1219" t="s">
        <v>25</v>
      </c>
      <c r="C57" s="1220"/>
      <c r="D57" s="1223" t="s">
        <v>26</v>
      </c>
      <c r="E57" s="1224"/>
      <c r="F57" s="1224"/>
      <c r="G57" s="1224"/>
      <c r="H57" s="1224"/>
      <c r="I57" s="1224"/>
      <c r="J57" s="1225"/>
      <c r="K57" s="83" t="s">
        <v>603</v>
      </c>
      <c r="L57" s="84" t="s">
        <v>603</v>
      </c>
      <c r="M57" s="84" t="s">
        <v>603</v>
      </c>
      <c r="N57" s="84" t="s">
        <v>603</v>
      </c>
      <c r="O57" s="85" t="s">
        <v>603</v>
      </c>
    </row>
    <row r="58" spans="1:21" ht="31.5" customHeight="1" thickBot="1">
      <c r="B58" s="1221"/>
      <c r="C58" s="1222"/>
      <c r="D58" s="1226" t="s">
        <v>27</v>
      </c>
      <c r="E58" s="1227"/>
      <c r="F58" s="1227"/>
      <c r="G58" s="1227"/>
      <c r="H58" s="1227"/>
      <c r="I58" s="1227"/>
      <c r="J58" s="1228"/>
      <c r="K58" s="86" t="s">
        <v>604</v>
      </c>
      <c r="L58" s="87" t="s">
        <v>603</v>
      </c>
      <c r="M58" s="87" t="s">
        <v>603</v>
      </c>
      <c r="N58" s="87" t="s">
        <v>603</v>
      </c>
      <c r="O58" s="88" t="s">
        <v>605</v>
      </c>
    </row>
    <row r="59" spans="1:21" ht="24" customHeight="1">
      <c r="B59" s="89"/>
      <c r="C59" s="89"/>
      <c r="D59" s="90" t="s">
        <v>28</v>
      </c>
      <c r="E59" s="91"/>
      <c r="F59" s="91"/>
      <c r="G59" s="91"/>
      <c r="H59" s="91"/>
      <c r="I59" s="91"/>
      <c r="J59" s="91"/>
      <c r="K59" s="91"/>
      <c r="L59" s="91"/>
      <c r="M59" s="91"/>
      <c r="N59" s="91"/>
      <c r="O59" s="91"/>
    </row>
    <row r="60" spans="1:21" ht="24" customHeight="1">
      <c r="B60" s="92"/>
      <c r="C60" s="92"/>
      <c r="D60" s="90" t="s">
        <v>29</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4j84Pqk1sl6d+uSXQRc91k9dWAk7xIXcaxpUZKSzD0JR512iBNoBroXVSJhSaXv0IHLk7CZHPWitg9w7N/VcQw==" saltValue="uHIr3Rg6vMFvq8eykXWTbQ=="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Normal="100" zoomScaleSheetLayoutView="100" workbookViewId="0"/>
  </sheetViews>
  <sheetFormatPr defaultColWidth="0" defaultRowHeight="13.5" customHeight="1" zeroHeight="1"/>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569</v>
      </c>
      <c r="J40" s="100" t="s">
        <v>570</v>
      </c>
      <c r="K40" s="100" t="s">
        <v>571</v>
      </c>
      <c r="L40" s="100" t="s">
        <v>572</v>
      </c>
      <c r="M40" s="101" t="s">
        <v>573</v>
      </c>
    </row>
    <row r="41" spans="2:13" ht="27.75" customHeight="1">
      <c r="B41" s="1249" t="s">
        <v>30</v>
      </c>
      <c r="C41" s="1250"/>
      <c r="D41" s="102"/>
      <c r="E41" s="1251" t="s">
        <v>31</v>
      </c>
      <c r="F41" s="1251"/>
      <c r="G41" s="1251"/>
      <c r="H41" s="1252"/>
      <c r="I41" s="103">
        <v>11399</v>
      </c>
      <c r="J41" s="104">
        <v>11997</v>
      </c>
      <c r="K41" s="104">
        <v>12158</v>
      </c>
      <c r="L41" s="104">
        <v>11809</v>
      </c>
      <c r="M41" s="105">
        <v>11370</v>
      </c>
    </row>
    <row r="42" spans="2:13" ht="27.75" customHeight="1">
      <c r="B42" s="1239"/>
      <c r="C42" s="1240"/>
      <c r="D42" s="106"/>
      <c r="E42" s="1243" t="s">
        <v>32</v>
      </c>
      <c r="F42" s="1243"/>
      <c r="G42" s="1243"/>
      <c r="H42" s="1244"/>
      <c r="I42" s="107">
        <v>112</v>
      </c>
      <c r="J42" s="108">
        <v>97</v>
      </c>
      <c r="K42" s="108">
        <v>82</v>
      </c>
      <c r="L42" s="108">
        <v>71</v>
      </c>
      <c r="M42" s="109">
        <v>62</v>
      </c>
    </row>
    <row r="43" spans="2:13" ht="27.75" customHeight="1">
      <c r="B43" s="1239"/>
      <c r="C43" s="1240"/>
      <c r="D43" s="106"/>
      <c r="E43" s="1243" t="s">
        <v>33</v>
      </c>
      <c r="F43" s="1243"/>
      <c r="G43" s="1243"/>
      <c r="H43" s="1244"/>
      <c r="I43" s="107">
        <v>3908</v>
      </c>
      <c r="J43" s="108">
        <v>3551</v>
      </c>
      <c r="K43" s="108">
        <v>3209</v>
      </c>
      <c r="L43" s="108">
        <v>2871</v>
      </c>
      <c r="M43" s="109">
        <v>2630</v>
      </c>
    </row>
    <row r="44" spans="2:13" ht="27.75" customHeight="1">
      <c r="B44" s="1239"/>
      <c r="C44" s="1240"/>
      <c r="D44" s="106"/>
      <c r="E44" s="1243" t="s">
        <v>34</v>
      </c>
      <c r="F44" s="1243"/>
      <c r="G44" s="1243"/>
      <c r="H44" s="1244"/>
      <c r="I44" s="107" t="s">
        <v>527</v>
      </c>
      <c r="J44" s="108" t="s">
        <v>527</v>
      </c>
      <c r="K44" s="108" t="s">
        <v>527</v>
      </c>
      <c r="L44" s="108" t="s">
        <v>527</v>
      </c>
      <c r="M44" s="109" t="s">
        <v>527</v>
      </c>
    </row>
    <row r="45" spans="2:13" ht="27.75" customHeight="1">
      <c r="B45" s="1239"/>
      <c r="C45" s="1240"/>
      <c r="D45" s="106"/>
      <c r="E45" s="1243" t="s">
        <v>35</v>
      </c>
      <c r="F45" s="1243"/>
      <c r="G45" s="1243"/>
      <c r="H45" s="1244"/>
      <c r="I45" s="107">
        <v>815</v>
      </c>
      <c r="J45" s="108">
        <v>779</v>
      </c>
      <c r="K45" s="108">
        <v>847</v>
      </c>
      <c r="L45" s="108">
        <v>781</v>
      </c>
      <c r="M45" s="109">
        <v>688</v>
      </c>
    </row>
    <row r="46" spans="2:13" ht="27.75" customHeight="1">
      <c r="B46" s="1239"/>
      <c r="C46" s="1240"/>
      <c r="D46" s="110"/>
      <c r="E46" s="1243" t="s">
        <v>36</v>
      </c>
      <c r="F46" s="1243"/>
      <c r="G46" s="1243"/>
      <c r="H46" s="1244"/>
      <c r="I46" s="107" t="s">
        <v>527</v>
      </c>
      <c r="J46" s="108" t="s">
        <v>527</v>
      </c>
      <c r="K46" s="108" t="s">
        <v>527</v>
      </c>
      <c r="L46" s="108" t="s">
        <v>527</v>
      </c>
      <c r="M46" s="109" t="s">
        <v>527</v>
      </c>
    </row>
    <row r="47" spans="2:13" ht="27.75" customHeight="1">
      <c r="B47" s="1239"/>
      <c r="C47" s="1240"/>
      <c r="D47" s="111"/>
      <c r="E47" s="1253" t="s">
        <v>37</v>
      </c>
      <c r="F47" s="1254"/>
      <c r="G47" s="1254"/>
      <c r="H47" s="1255"/>
      <c r="I47" s="107" t="s">
        <v>527</v>
      </c>
      <c r="J47" s="108" t="s">
        <v>527</v>
      </c>
      <c r="K47" s="108" t="s">
        <v>527</v>
      </c>
      <c r="L47" s="108" t="s">
        <v>527</v>
      </c>
      <c r="M47" s="109" t="s">
        <v>527</v>
      </c>
    </row>
    <row r="48" spans="2:13" ht="27.75" customHeight="1">
      <c r="B48" s="1239"/>
      <c r="C48" s="1240"/>
      <c r="D48" s="106"/>
      <c r="E48" s="1243" t="s">
        <v>38</v>
      </c>
      <c r="F48" s="1243"/>
      <c r="G48" s="1243"/>
      <c r="H48" s="1244"/>
      <c r="I48" s="107" t="s">
        <v>527</v>
      </c>
      <c r="J48" s="108" t="s">
        <v>527</v>
      </c>
      <c r="K48" s="108" t="s">
        <v>527</v>
      </c>
      <c r="L48" s="108" t="s">
        <v>527</v>
      </c>
      <c r="M48" s="109" t="s">
        <v>527</v>
      </c>
    </row>
    <row r="49" spans="2:13" ht="27.75" customHeight="1">
      <c r="B49" s="1241"/>
      <c r="C49" s="1242"/>
      <c r="D49" s="106"/>
      <c r="E49" s="1243" t="s">
        <v>39</v>
      </c>
      <c r="F49" s="1243"/>
      <c r="G49" s="1243"/>
      <c r="H49" s="1244"/>
      <c r="I49" s="107" t="s">
        <v>527</v>
      </c>
      <c r="J49" s="108" t="s">
        <v>527</v>
      </c>
      <c r="K49" s="108" t="s">
        <v>527</v>
      </c>
      <c r="L49" s="108" t="s">
        <v>527</v>
      </c>
      <c r="M49" s="109" t="s">
        <v>527</v>
      </c>
    </row>
    <row r="50" spans="2:13" ht="27.75" customHeight="1">
      <c r="B50" s="1237" t="s">
        <v>40</v>
      </c>
      <c r="C50" s="1238"/>
      <c r="D50" s="112"/>
      <c r="E50" s="1243" t="s">
        <v>41</v>
      </c>
      <c r="F50" s="1243"/>
      <c r="G50" s="1243"/>
      <c r="H50" s="1244"/>
      <c r="I50" s="107">
        <v>3765</v>
      </c>
      <c r="J50" s="108">
        <v>4063</v>
      </c>
      <c r="K50" s="108">
        <v>4233</v>
      </c>
      <c r="L50" s="108">
        <v>3852</v>
      </c>
      <c r="M50" s="109">
        <v>3298</v>
      </c>
    </row>
    <row r="51" spans="2:13" ht="27.75" customHeight="1">
      <c r="B51" s="1239"/>
      <c r="C51" s="1240"/>
      <c r="D51" s="106"/>
      <c r="E51" s="1243" t="s">
        <v>42</v>
      </c>
      <c r="F51" s="1243"/>
      <c r="G51" s="1243"/>
      <c r="H51" s="1244"/>
      <c r="I51" s="107">
        <v>48</v>
      </c>
      <c r="J51" s="108">
        <v>36</v>
      </c>
      <c r="K51" s="108">
        <v>27</v>
      </c>
      <c r="L51" s="108">
        <v>20</v>
      </c>
      <c r="M51" s="109">
        <v>13</v>
      </c>
    </row>
    <row r="52" spans="2:13" ht="27.75" customHeight="1">
      <c r="B52" s="1241"/>
      <c r="C52" s="1242"/>
      <c r="D52" s="106"/>
      <c r="E52" s="1243" t="s">
        <v>43</v>
      </c>
      <c r="F52" s="1243"/>
      <c r="G52" s="1243"/>
      <c r="H52" s="1244"/>
      <c r="I52" s="107">
        <v>9133</v>
      </c>
      <c r="J52" s="108">
        <v>9460</v>
      </c>
      <c r="K52" s="108">
        <v>9444</v>
      </c>
      <c r="L52" s="108">
        <v>9407</v>
      </c>
      <c r="M52" s="109">
        <v>9165</v>
      </c>
    </row>
    <row r="53" spans="2:13" ht="27.75" customHeight="1" thickBot="1">
      <c r="B53" s="1245" t="s">
        <v>44</v>
      </c>
      <c r="C53" s="1246"/>
      <c r="D53" s="113"/>
      <c r="E53" s="1247" t="s">
        <v>45</v>
      </c>
      <c r="F53" s="1247"/>
      <c r="G53" s="1247"/>
      <c r="H53" s="1248"/>
      <c r="I53" s="114">
        <v>3287</v>
      </c>
      <c r="J53" s="115">
        <v>2864</v>
      </c>
      <c r="K53" s="115">
        <v>2591</v>
      </c>
      <c r="L53" s="115">
        <v>2254</v>
      </c>
      <c r="M53" s="116">
        <v>2274</v>
      </c>
    </row>
    <row r="54" spans="2:13" ht="27.75" customHeight="1">
      <c r="B54" s="117" t="s">
        <v>46</v>
      </c>
      <c r="C54" s="118"/>
      <c r="D54" s="118"/>
      <c r="E54" s="119"/>
      <c r="F54" s="119"/>
      <c r="G54" s="119"/>
      <c r="H54" s="119"/>
      <c r="I54" s="120"/>
      <c r="J54" s="120"/>
      <c r="K54" s="120"/>
      <c r="L54" s="120"/>
      <c r="M54" s="120"/>
    </row>
    <row r="55" spans="2:13" ht="12.75" customHeight="1"/>
    <row r="56" spans="2:13" ht="12.75" hidden="1" customHeight="1"/>
    <row r="57" spans="2:13" ht="12.75" hidden="1" customHeight="1"/>
    <row r="58" spans="2:13" ht="12.7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5oeWsgrv7gO2yrilWura/w7Soo8qrQUrrONJrU5T6Na3/oQc5OnACf5bpgl1awPARHZ7jdYjTpXM5aeLvDie1g==" saltValue="1zzuW4MJRsgDNXp6Svlch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85" zoomScaleNormal="85" zoomScaleSheetLayoutView="100" workbookViewId="0"/>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1" t="s">
        <v>47</v>
      </c>
    </row>
    <row r="54" spans="2:8" ht="29.25" customHeight="1" thickBot="1">
      <c r="B54" s="122" t="s">
        <v>1</v>
      </c>
      <c r="C54" s="123"/>
      <c r="D54" s="123"/>
      <c r="E54" s="124" t="s">
        <v>2</v>
      </c>
      <c r="F54" s="125" t="s">
        <v>571</v>
      </c>
      <c r="G54" s="125" t="s">
        <v>572</v>
      </c>
      <c r="H54" s="126" t="s">
        <v>573</v>
      </c>
    </row>
    <row r="55" spans="2:8" ht="52.5" customHeight="1">
      <c r="B55" s="127"/>
      <c r="C55" s="1264" t="s">
        <v>48</v>
      </c>
      <c r="D55" s="1264"/>
      <c r="E55" s="1265"/>
      <c r="F55" s="128">
        <v>3094</v>
      </c>
      <c r="G55" s="128">
        <v>2678</v>
      </c>
      <c r="H55" s="129">
        <v>2165</v>
      </c>
    </row>
    <row r="56" spans="2:8" ht="52.5" customHeight="1">
      <c r="B56" s="130"/>
      <c r="C56" s="1266" t="s">
        <v>49</v>
      </c>
      <c r="D56" s="1266"/>
      <c r="E56" s="1267"/>
      <c r="F56" s="131">
        <v>314</v>
      </c>
      <c r="G56" s="131">
        <v>315</v>
      </c>
      <c r="H56" s="132">
        <v>315</v>
      </c>
    </row>
    <row r="57" spans="2:8" ht="53.25" customHeight="1">
      <c r="B57" s="130"/>
      <c r="C57" s="1268" t="s">
        <v>50</v>
      </c>
      <c r="D57" s="1268"/>
      <c r="E57" s="1269"/>
      <c r="F57" s="133">
        <v>1718</v>
      </c>
      <c r="G57" s="133">
        <v>1656</v>
      </c>
      <c r="H57" s="134">
        <v>1581</v>
      </c>
    </row>
    <row r="58" spans="2:8" ht="45.75" customHeight="1">
      <c r="B58" s="135"/>
      <c r="C58" s="1256" t="s">
        <v>606</v>
      </c>
      <c r="D58" s="1257"/>
      <c r="E58" s="1258"/>
      <c r="F58" s="136">
        <v>1006</v>
      </c>
      <c r="G58" s="136">
        <v>924</v>
      </c>
      <c r="H58" s="137">
        <v>875</v>
      </c>
    </row>
    <row r="59" spans="2:8" ht="45.75" customHeight="1">
      <c r="B59" s="135"/>
      <c r="C59" s="1256" t="s">
        <v>607</v>
      </c>
      <c r="D59" s="1257"/>
      <c r="E59" s="1258"/>
      <c r="F59" s="136">
        <v>300</v>
      </c>
      <c r="G59" s="136">
        <v>341</v>
      </c>
      <c r="H59" s="137">
        <v>329</v>
      </c>
    </row>
    <row r="60" spans="2:8" ht="45.75" customHeight="1">
      <c r="B60" s="135"/>
      <c r="C60" s="1256" t="s">
        <v>608</v>
      </c>
      <c r="D60" s="1257"/>
      <c r="E60" s="1258"/>
      <c r="F60" s="136">
        <v>227</v>
      </c>
      <c r="G60" s="136">
        <v>207</v>
      </c>
      <c r="H60" s="137">
        <v>172</v>
      </c>
    </row>
    <row r="61" spans="2:8" ht="45.75" customHeight="1">
      <c r="B61" s="135"/>
      <c r="C61" s="1256" t="s">
        <v>609</v>
      </c>
      <c r="D61" s="1257"/>
      <c r="E61" s="1258"/>
      <c r="F61" s="136">
        <v>177</v>
      </c>
      <c r="G61" s="136">
        <v>176</v>
      </c>
      <c r="H61" s="137">
        <v>158</v>
      </c>
    </row>
    <row r="62" spans="2:8" ht="45.75" customHeight="1" thickBot="1">
      <c r="B62" s="138"/>
      <c r="C62" s="1259" t="s">
        <v>610</v>
      </c>
      <c r="D62" s="1260"/>
      <c r="E62" s="1261"/>
      <c r="F62" s="139">
        <v>2</v>
      </c>
      <c r="G62" s="139">
        <v>5</v>
      </c>
      <c r="H62" s="140">
        <v>26</v>
      </c>
    </row>
    <row r="63" spans="2:8" ht="52.5" customHeight="1" thickBot="1">
      <c r="B63" s="141"/>
      <c r="C63" s="1262" t="s">
        <v>51</v>
      </c>
      <c r="D63" s="1262"/>
      <c r="E63" s="1263"/>
      <c r="F63" s="142">
        <v>5126</v>
      </c>
      <c r="G63" s="142">
        <v>4649</v>
      </c>
      <c r="H63" s="143">
        <v>4061</v>
      </c>
    </row>
    <row r="64" spans="2:8" ht="15" customHeight="1"/>
  </sheetData>
  <sheetProtection algorithmName="SHA-512" hashValue="hoNBo417XtjDZOnqXcTHezfBt9mR8CfleGbjHNl8kpnqSUB5GNa8HRZClg3+2YQdQVV5dNpfL/hXby3t4VRY+g==" saltValue="J2xaG9AUtbNrt3YSbeP9R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50" customWidth="1"/>
    <col min="2" max="8" width="13.375" style="150" customWidth="1"/>
    <col min="9" max="16384" width="11.125" style="150"/>
  </cols>
  <sheetData>
    <row r="1" spans="1:8">
      <c r="A1" s="144"/>
      <c r="B1" s="145"/>
      <c r="C1" s="146"/>
      <c r="D1" s="147"/>
      <c r="E1" s="148"/>
      <c r="F1" s="148"/>
      <c r="G1" s="148"/>
      <c r="H1" s="149"/>
    </row>
    <row r="2" spans="1:8">
      <c r="A2" s="151"/>
      <c r="B2" s="152"/>
      <c r="C2" s="153"/>
      <c r="D2" s="154" t="s">
        <v>52</v>
      </c>
      <c r="E2" s="155"/>
      <c r="F2" s="156" t="s">
        <v>566</v>
      </c>
      <c r="G2" s="157"/>
      <c r="H2" s="158"/>
    </row>
    <row r="3" spans="1:8">
      <c r="A3" s="154" t="s">
        <v>559</v>
      </c>
      <c r="B3" s="159"/>
      <c r="C3" s="160"/>
      <c r="D3" s="161">
        <v>359248</v>
      </c>
      <c r="E3" s="162"/>
      <c r="F3" s="163">
        <v>109920</v>
      </c>
      <c r="G3" s="164"/>
      <c r="H3" s="165"/>
    </row>
    <row r="4" spans="1:8">
      <c r="A4" s="166"/>
      <c r="B4" s="167"/>
      <c r="C4" s="168"/>
      <c r="D4" s="169">
        <v>68302</v>
      </c>
      <c r="E4" s="170"/>
      <c r="F4" s="171">
        <v>62739</v>
      </c>
      <c r="G4" s="172"/>
      <c r="H4" s="173"/>
    </row>
    <row r="5" spans="1:8">
      <c r="A5" s="154" t="s">
        <v>561</v>
      </c>
      <c r="B5" s="159"/>
      <c r="C5" s="160"/>
      <c r="D5" s="161">
        <v>253570</v>
      </c>
      <c r="E5" s="162"/>
      <c r="F5" s="163">
        <v>119882</v>
      </c>
      <c r="G5" s="164"/>
      <c r="H5" s="165"/>
    </row>
    <row r="6" spans="1:8">
      <c r="A6" s="166"/>
      <c r="B6" s="167"/>
      <c r="C6" s="168"/>
      <c r="D6" s="169">
        <v>32709</v>
      </c>
      <c r="E6" s="170"/>
      <c r="F6" s="171">
        <v>66481</v>
      </c>
      <c r="G6" s="172"/>
      <c r="H6" s="173"/>
    </row>
    <row r="7" spans="1:8">
      <c r="A7" s="154" t="s">
        <v>562</v>
      </c>
      <c r="B7" s="159"/>
      <c r="C7" s="160"/>
      <c r="D7" s="161">
        <v>162103</v>
      </c>
      <c r="E7" s="162"/>
      <c r="F7" s="163">
        <v>116162</v>
      </c>
      <c r="G7" s="164"/>
      <c r="H7" s="165"/>
    </row>
    <row r="8" spans="1:8">
      <c r="A8" s="166"/>
      <c r="B8" s="167"/>
      <c r="C8" s="168"/>
      <c r="D8" s="169">
        <v>92522</v>
      </c>
      <c r="E8" s="170"/>
      <c r="F8" s="171">
        <v>61562</v>
      </c>
      <c r="G8" s="172"/>
      <c r="H8" s="173"/>
    </row>
    <row r="9" spans="1:8">
      <c r="A9" s="154" t="s">
        <v>563</v>
      </c>
      <c r="B9" s="159"/>
      <c r="C9" s="160"/>
      <c r="D9" s="161">
        <v>59355</v>
      </c>
      <c r="E9" s="162"/>
      <c r="F9" s="163">
        <v>121449</v>
      </c>
      <c r="G9" s="164"/>
      <c r="H9" s="165"/>
    </row>
    <row r="10" spans="1:8">
      <c r="A10" s="166"/>
      <c r="B10" s="167"/>
      <c r="C10" s="168"/>
      <c r="D10" s="169">
        <v>35748</v>
      </c>
      <c r="E10" s="170"/>
      <c r="F10" s="171">
        <v>62922</v>
      </c>
      <c r="G10" s="172"/>
      <c r="H10" s="173"/>
    </row>
    <row r="11" spans="1:8">
      <c r="A11" s="154" t="s">
        <v>564</v>
      </c>
      <c r="B11" s="159"/>
      <c r="C11" s="160"/>
      <c r="D11" s="161">
        <v>111793</v>
      </c>
      <c r="E11" s="162"/>
      <c r="F11" s="163">
        <v>145139</v>
      </c>
      <c r="G11" s="164"/>
      <c r="H11" s="165"/>
    </row>
    <row r="12" spans="1:8">
      <c r="A12" s="166"/>
      <c r="B12" s="167"/>
      <c r="C12" s="174"/>
      <c r="D12" s="169">
        <v>67030</v>
      </c>
      <c r="E12" s="170"/>
      <c r="F12" s="171">
        <v>83762</v>
      </c>
      <c r="G12" s="172"/>
      <c r="H12" s="173"/>
    </row>
    <row r="13" spans="1:8">
      <c r="A13" s="154"/>
      <c r="B13" s="159"/>
      <c r="C13" s="175"/>
      <c r="D13" s="176">
        <v>189214</v>
      </c>
      <c r="E13" s="177"/>
      <c r="F13" s="178">
        <v>122510</v>
      </c>
      <c r="G13" s="179"/>
      <c r="H13" s="165"/>
    </row>
    <row r="14" spans="1:8">
      <c r="A14" s="166"/>
      <c r="B14" s="167"/>
      <c r="C14" s="168"/>
      <c r="D14" s="169">
        <v>59262</v>
      </c>
      <c r="E14" s="170"/>
      <c r="F14" s="171">
        <v>67493</v>
      </c>
      <c r="G14" s="172"/>
      <c r="H14" s="173"/>
    </row>
    <row r="17" spans="1:11">
      <c r="A17" s="150" t="s">
        <v>53</v>
      </c>
    </row>
    <row r="18" spans="1:11">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c r="A19" s="180" t="s">
        <v>54</v>
      </c>
      <c r="B19" s="180">
        <f>ROUND(VALUE(SUBSTITUTE(実質収支比率等に係る経年分析!F$48,"▲","-")),2)</f>
        <v>8.91</v>
      </c>
      <c r="C19" s="180">
        <f>ROUND(VALUE(SUBSTITUTE(実質収支比率等に係る経年分析!G$48,"▲","-")),2)</f>
        <v>5.7</v>
      </c>
      <c r="D19" s="180">
        <f>ROUND(VALUE(SUBSTITUTE(実質収支比率等に係る経年分析!H$48,"▲","-")),2)</f>
        <v>4.16</v>
      </c>
      <c r="E19" s="180">
        <f>ROUND(VALUE(SUBSTITUTE(実質収支比率等に係る経年分析!I$48,"▲","-")),2)</f>
        <v>1.53</v>
      </c>
      <c r="F19" s="180">
        <f>ROUND(VALUE(SUBSTITUTE(実質収支比率等に係る経年分析!J$48,"▲","-")),2)</f>
        <v>5</v>
      </c>
    </row>
    <row r="20" spans="1:11">
      <c r="A20" s="180" t="s">
        <v>55</v>
      </c>
      <c r="B20" s="180">
        <f>ROUND(VALUE(SUBSTITUTE(実質収支比率等に係る経年分析!F$47,"▲","-")),2)</f>
        <v>54.43</v>
      </c>
      <c r="C20" s="180">
        <f>ROUND(VALUE(SUBSTITUTE(実質収支比率等に係る経年分析!G$47,"▲","-")),2)</f>
        <v>60</v>
      </c>
      <c r="D20" s="180">
        <f>ROUND(VALUE(SUBSTITUTE(実質収支比率等に係る経年分析!H$47,"▲","-")),2)</f>
        <v>66.290000000000006</v>
      </c>
      <c r="E20" s="180">
        <f>ROUND(VALUE(SUBSTITUTE(実質収支比率等に係る経年分析!I$47,"▲","-")),2)</f>
        <v>61.49</v>
      </c>
      <c r="F20" s="180">
        <f>ROUND(VALUE(SUBSTITUTE(実質収支比率等に係る経年分析!J$47,"▲","-")),2)</f>
        <v>46.89</v>
      </c>
    </row>
    <row r="21" spans="1:11">
      <c r="A21" s="180" t="s">
        <v>56</v>
      </c>
      <c r="B21" s="180">
        <f>IF(ISNUMBER(VALUE(SUBSTITUTE(実質収支比率等に係る経年分析!F$49,"▲","-"))),ROUND(VALUE(SUBSTITUTE(実質収支比率等に係る経年分析!F$49,"▲","-")),2),NA())</f>
        <v>4.13</v>
      </c>
      <c r="C21" s="180">
        <f>IF(ISNUMBER(VALUE(SUBSTITUTE(実質収支比率等に係る経年分析!G$49,"▲","-"))),ROUND(VALUE(SUBSTITUTE(実質収支比率等に係る経年分析!G$49,"▲","-")),2),NA())</f>
        <v>1.29</v>
      </c>
      <c r="D21" s="180">
        <f>IF(ISNUMBER(VALUE(SUBSTITUTE(実質収支比率等に係る経年分析!H$49,"▲","-"))),ROUND(VALUE(SUBSTITUTE(実質収支比率等に係る経年分析!H$49,"▲","-")),2),NA())</f>
        <v>1.27</v>
      </c>
      <c r="E21" s="180">
        <f>IF(ISNUMBER(VALUE(SUBSTITUTE(実質収支比率等に係る経年分析!I$49,"▲","-"))),ROUND(VALUE(SUBSTITUTE(実質収支比率等に係る経年分析!I$49,"▲","-")),2),NA())</f>
        <v>-12.48</v>
      </c>
      <c r="F21" s="180">
        <f>IF(ISNUMBER(VALUE(SUBSTITUTE(実質収支比率等に係る経年分析!J$49,"▲","-"))),ROUND(VALUE(SUBSTITUTE(実質収支比率等に係る経年分析!J$49,"▲","-")),2),NA())</f>
        <v>-7.54</v>
      </c>
    </row>
    <row r="24" spans="1:11">
      <c r="A24" s="150" t="s">
        <v>57</v>
      </c>
    </row>
    <row r="25" spans="1:11">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c r="A26" s="181"/>
      <c r="B26" s="181" t="s">
        <v>58</v>
      </c>
      <c r="C26" s="181" t="s">
        <v>59</v>
      </c>
      <c r="D26" s="181" t="s">
        <v>58</v>
      </c>
      <c r="E26" s="181" t="s">
        <v>59</v>
      </c>
      <c r="F26" s="181" t="s">
        <v>58</v>
      </c>
      <c r="G26" s="181" t="s">
        <v>59</v>
      </c>
      <c r="H26" s="181" t="s">
        <v>58</v>
      </c>
      <c r="I26" s="181" t="s">
        <v>59</v>
      </c>
      <c r="J26" s="181" t="s">
        <v>58</v>
      </c>
      <c r="K26" s="181" t="s">
        <v>59</v>
      </c>
    </row>
    <row r="27" spans="1:11">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c r="A29" s="181" t="str">
        <f>IF(連結実質赤字比率に係る赤字・黒字の構成分析!C$41="",NA(),連結実質赤字比率に係る赤字・黒字の構成分析!C$41)</f>
        <v>特定環境保全公共下水道事業特別会計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0.2</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0.11</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c r="A30" s="181" t="str">
        <f>IF(連結実質赤字比率に係る赤字・黒字の構成分析!C$40="",NA(),連結実質赤字比率に係る赤字・黒字の構成分析!C$40)</f>
        <v>簡易水道事業特別会計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0.18</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0.2</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0.01</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0.01</v>
      </c>
    </row>
    <row r="31" spans="1:11">
      <c r="A31" s="181" t="str">
        <f>IF(連結実質赤字比率に係る赤字・黒字の構成分析!C$39="",NA(),連結実質赤字比率に係る赤字・黒字の構成分析!C$39)</f>
        <v>農業集落排水事業特別会計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0.11</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0.09</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0.01</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0.06</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0.02</v>
      </c>
    </row>
    <row r="32" spans="1:11">
      <c r="A32" s="181" t="str">
        <f>IF(連結実質赤字比率に係る赤字・黒字の構成分析!C$38="",NA(),連結実質赤字比率に係る赤字・黒字の構成分析!C$38)</f>
        <v>国民健康保険事業特別会計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0.9</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1.55</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0.7</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0.01</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0.05</v>
      </c>
    </row>
    <row r="33" spans="1:16">
      <c r="A33" s="181" t="str">
        <f>IF(連結実質赤字比率に係る赤字・黒字の構成分析!C$37="",NA(),連結実質赤字比率に係る赤字・黒字の構成分析!C$37)</f>
        <v>後期高齢者医療事業特別会計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7.0000000000000007E-2</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0.08</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0.1</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0.11</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0.11</v>
      </c>
    </row>
    <row r="34" spans="1:16">
      <c r="A34" s="181" t="str">
        <f>IF(連結実質赤字比率に係る赤字・黒字の構成分析!C$36="",NA(),連結実質赤字比率に係る赤字・黒字の構成分析!C$36)</f>
        <v>介護保険事業特別会計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0.27</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0.79</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0.57999999999999996</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0.9</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0.65</v>
      </c>
    </row>
    <row r="35" spans="1:16">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8.9</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5.7</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4.16</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1.53</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4.99</v>
      </c>
    </row>
    <row r="36" spans="1:16">
      <c r="A36" s="181" t="str">
        <f>IF(連結実質赤字比率に係る赤字・黒字の構成分析!C$34="",NA(),連結実質赤字比率に係る赤字・黒字の構成分析!C$34)</f>
        <v>安芸太田町病院事業会計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15.98</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17.47</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16.420000000000002</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17.64</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18.89</v>
      </c>
    </row>
    <row r="39" spans="1:16">
      <c r="A39" s="150" t="s">
        <v>60</v>
      </c>
    </row>
    <row r="40" spans="1:16">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c r="A42" s="182" t="s">
        <v>63</v>
      </c>
      <c r="B42" s="182"/>
      <c r="C42" s="182"/>
      <c r="D42" s="182">
        <f>'実質公債費比率（分子）の構造'!K$52</f>
        <v>986</v>
      </c>
      <c r="E42" s="182"/>
      <c r="F42" s="182"/>
      <c r="G42" s="182">
        <f>'実質公債費比率（分子）の構造'!L$52</f>
        <v>1109</v>
      </c>
      <c r="H42" s="182"/>
      <c r="I42" s="182"/>
      <c r="J42" s="182">
        <f>'実質公債費比率（分子）の構造'!M$52</f>
        <v>930</v>
      </c>
      <c r="K42" s="182"/>
      <c r="L42" s="182"/>
      <c r="M42" s="182">
        <f>'実質公債費比率（分子）の構造'!N$52</f>
        <v>922</v>
      </c>
      <c r="N42" s="182"/>
      <c r="O42" s="182"/>
      <c r="P42" s="182">
        <f>'実質公債費比率（分子）の構造'!O$52</f>
        <v>985</v>
      </c>
    </row>
    <row r="43" spans="1:16">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c r="A44" s="182" t="s">
        <v>65</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c r="A45" s="182" t="s">
        <v>66</v>
      </c>
      <c r="B45" s="182" t="str">
        <f>'実質公債費比率（分子）の構造'!K$49</f>
        <v>-</v>
      </c>
      <c r="C45" s="182"/>
      <c r="D45" s="182"/>
      <c r="E45" s="182" t="str">
        <f>'実質公債費比率（分子）の構造'!L$49</f>
        <v>-</v>
      </c>
      <c r="F45" s="182"/>
      <c r="G45" s="182"/>
      <c r="H45" s="182" t="str">
        <f>'実質公債費比率（分子）の構造'!M$49</f>
        <v>-</v>
      </c>
      <c r="I45" s="182"/>
      <c r="J45" s="182"/>
      <c r="K45" s="182" t="str">
        <f>'実質公債費比率（分子）の構造'!N$49</f>
        <v>-</v>
      </c>
      <c r="L45" s="182"/>
      <c r="M45" s="182"/>
      <c r="N45" s="182" t="str">
        <f>'実質公債費比率（分子）の構造'!O$49</f>
        <v>-</v>
      </c>
      <c r="O45" s="182"/>
      <c r="P45" s="182"/>
    </row>
    <row r="46" spans="1:16">
      <c r="A46" s="182" t="s">
        <v>67</v>
      </c>
      <c r="B46" s="182">
        <f>'実質公債費比率（分子）の構造'!K$48</f>
        <v>444</v>
      </c>
      <c r="C46" s="182"/>
      <c r="D46" s="182"/>
      <c r="E46" s="182">
        <f>'実質公債費比率（分子）の構造'!L$48</f>
        <v>432</v>
      </c>
      <c r="F46" s="182"/>
      <c r="G46" s="182"/>
      <c r="H46" s="182">
        <f>'実質公債費比率（分子）の構造'!M$48</f>
        <v>425</v>
      </c>
      <c r="I46" s="182"/>
      <c r="J46" s="182"/>
      <c r="K46" s="182">
        <f>'実質公債費比率（分子）の構造'!N$48</f>
        <v>387</v>
      </c>
      <c r="L46" s="182"/>
      <c r="M46" s="182"/>
      <c r="N46" s="182">
        <f>'実質公債費比率（分子）の構造'!O$48</f>
        <v>330</v>
      </c>
      <c r="O46" s="182"/>
      <c r="P46" s="182"/>
    </row>
    <row r="47" spans="1:16">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c r="A49" s="182" t="s">
        <v>70</v>
      </c>
      <c r="B49" s="182">
        <f>'実質公債費比率（分子）の構造'!K$45</f>
        <v>949</v>
      </c>
      <c r="C49" s="182"/>
      <c r="D49" s="182"/>
      <c r="E49" s="182">
        <f>'実質公債費比率（分子）の構造'!L$45</f>
        <v>933</v>
      </c>
      <c r="F49" s="182"/>
      <c r="G49" s="182"/>
      <c r="H49" s="182">
        <f>'実質公債費比率（分子）の構造'!M$45</f>
        <v>947</v>
      </c>
      <c r="I49" s="182"/>
      <c r="J49" s="182"/>
      <c r="K49" s="182">
        <f>'実質公債費比率（分子）の構造'!N$45</f>
        <v>962</v>
      </c>
      <c r="L49" s="182"/>
      <c r="M49" s="182"/>
      <c r="N49" s="182">
        <f>'実質公債費比率（分子）の構造'!O$45</f>
        <v>1151</v>
      </c>
      <c r="O49" s="182"/>
      <c r="P49" s="182"/>
    </row>
    <row r="50" spans="1:16">
      <c r="A50" s="182" t="s">
        <v>71</v>
      </c>
      <c r="B50" s="182" t="e">
        <f>NA()</f>
        <v>#N/A</v>
      </c>
      <c r="C50" s="182">
        <f>IF(ISNUMBER('実質公債費比率（分子）の構造'!K$53),'実質公債費比率（分子）の構造'!K$53,NA())</f>
        <v>407</v>
      </c>
      <c r="D50" s="182" t="e">
        <f>NA()</f>
        <v>#N/A</v>
      </c>
      <c r="E50" s="182" t="e">
        <f>NA()</f>
        <v>#N/A</v>
      </c>
      <c r="F50" s="182">
        <f>IF(ISNUMBER('実質公債費比率（分子）の構造'!L$53),'実質公債費比率（分子）の構造'!L$53,NA())</f>
        <v>256</v>
      </c>
      <c r="G50" s="182" t="e">
        <f>NA()</f>
        <v>#N/A</v>
      </c>
      <c r="H50" s="182" t="e">
        <f>NA()</f>
        <v>#N/A</v>
      </c>
      <c r="I50" s="182">
        <f>IF(ISNUMBER('実質公債費比率（分子）の構造'!M$53),'実質公債費比率（分子）の構造'!M$53,NA())</f>
        <v>442</v>
      </c>
      <c r="J50" s="182" t="e">
        <f>NA()</f>
        <v>#N/A</v>
      </c>
      <c r="K50" s="182" t="e">
        <f>NA()</f>
        <v>#N/A</v>
      </c>
      <c r="L50" s="182">
        <f>IF(ISNUMBER('実質公債費比率（分子）の構造'!N$53),'実質公債費比率（分子）の構造'!N$53,NA())</f>
        <v>427</v>
      </c>
      <c r="M50" s="182" t="e">
        <f>NA()</f>
        <v>#N/A</v>
      </c>
      <c r="N50" s="182" t="e">
        <f>NA()</f>
        <v>#N/A</v>
      </c>
      <c r="O50" s="182">
        <f>IF(ISNUMBER('実質公債費比率（分子）の構造'!O$53),'実質公債費比率（分子）の構造'!O$53,NA())</f>
        <v>496</v>
      </c>
      <c r="P50" s="182" t="e">
        <f>NA()</f>
        <v>#N/A</v>
      </c>
    </row>
    <row r="53" spans="1:16">
      <c r="A53" s="150" t="s">
        <v>72</v>
      </c>
    </row>
    <row r="54" spans="1:16">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c r="A56" s="181" t="s">
        <v>43</v>
      </c>
      <c r="B56" s="181"/>
      <c r="C56" s="181"/>
      <c r="D56" s="181">
        <f>'将来負担比率（分子）の構造'!I$52</f>
        <v>9133</v>
      </c>
      <c r="E56" s="181"/>
      <c r="F56" s="181"/>
      <c r="G56" s="181">
        <f>'将来負担比率（分子）の構造'!J$52</f>
        <v>9460</v>
      </c>
      <c r="H56" s="181"/>
      <c r="I56" s="181"/>
      <c r="J56" s="181">
        <f>'将来負担比率（分子）の構造'!K$52</f>
        <v>9444</v>
      </c>
      <c r="K56" s="181"/>
      <c r="L56" s="181"/>
      <c r="M56" s="181">
        <f>'将来負担比率（分子）の構造'!L$52</f>
        <v>9407</v>
      </c>
      <c r="N56" s="181"/>
      <c r="O56" s="181"/>
      <c r="P56" s="181">
        <f>'将来負担比率（分子）の構造'!M$52</f>
        <v>9165</v>
      </c>
    </row>
    <row r="57" spans="1:16">
      <c r="A57" s="181" t="s">
        <v>42</v>
      </c>
      <c r="B57" s="181"/>
      <c r="C57" s="181"/>
      <c r="D57" s="181">
        <f>'将来負担比率（分子）の構造'!I$51</f>
        <v>48</v>
      </c>
      <c r="E57" s="181"/>
      <c r="F57" s="181"/>
      <c r="G57" s="181">
        <f>'将来負担比率（分子）の構造'!J$51</f>
        <v>36</v>
      </c>
      <c r="H57" s="181"/>
      <c r="I57" s="181"/>
      <c r="J57" s="181">
        <f>'将来負担比率（分子）の構造'!K$51</f>
        <v>27</v>
      </c>
      <c r="K57" s="181"/>
      <c r="L57" s="181"/>
      <c r="M57" s="181">
        <f>'将来負担比率（分子）の構造'!L$51</f>
        <v>20</v>
      </c>
      <c r="N57" s="181"/>
      <c r="O57" s="181"/>
      <c r="P57" s="181">
        <f>'将来負担比率（分子）の構造'!M$51</f>
        <v>13</v>
      </c>
    </row>
    <row r="58" spans="1:16">
      <c r="A58" s="181" t="s">
        <v>41</v>
      </c>
      <c r="B58" s="181"/>
      <c r="C58" s="181"/>
      <c r="D58" s="181">
        <f>'将来負担比率（分子）の構造'!I$50</f>
        <v>3765</v>
      </c>
      <c r="E58" s="181"/>
      <c r="F58" s="181"/>
      <c r="G58" s="181">
        <f>'将来負担比率（分子）の構造'!J$50</f>
        <v>4063</v>
      </c>
      <c r="H58" s="181"/>
      <c r="I58" s="181"/>
      <c r="J58" s="181">
        <f>'将来負担比率（分子）の構造'!K$50</f>
        <v>4233</v>
      </c>
      <c r="K58" s="181"/>
      <c r="L58" s="181"/>
      <c r="M58" s="181">
        <f>'将来負担比率（分子）の構造'!L$50</f>
        <v>3852</v>
      </c>
      <c r="N58" s="181"/>
      <c r="O58" s="181"/>
      <c r="P58" s="181">
        <f>'将来負担比率（分子）の構造'!M$50</f>
        <v>3298</v>
      </c>
    </row>
    <row r="59" spans="1:16">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c r="A61" s="181" t="s">
        <v>36</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c r="A62" s="181" t="s">
        <v>35</v>
      </c>
      <c r="B62" s="181">
        <f>'将来負担比率（分子）の構造'!I$45</f>
        <v>815</v>
      </c>
      <c r="C62" s="181"/>
      <c r="D62" s="181"/>
      <c r="E62" s="181">
        <f>'将来負担比率（分子）の構造'!J$45</f>
        <v>779</v>
      </c>
      <c r="F62" s="181"/>
      <c r="G62" s="181"/>
      <c r="H62" s="181">
        <f>'将来負担比率（分子）の構造'!K$45</f>
        <v>847</v>
      </c>
      <c r="I62" s="181"/>
      <c r="J62" s="181"/>
      <c r="K62" s="181">
        <f>'将来負担比率（分子）の構造'!L$45</f>
        <v>781</v>
      </c>
      <c r="L62" s="181"/>
      <c r="M62" s="181"/>
      <c r="N62" s="181">
        <f>'将来負担比率（分子）の構造'!M$45</f>
        <v>688</v>
      </c>
      <c r="O62" s="181"/>
      <c r="P62" s="181"/>
    </row>
    <row r="63" spans="1:16">
      <c r="A63" s="181" t="s">
        <v>34</v>
      </c>
      <c r="B63" s="181" t="str">
        <f>'将来負担比率（分子）の構造'!I$44</f>
        <v>-</v>
      </c>
      <c r="C63" s="181"/>
      <c r="D63" s="181"/>
      <c r="E63" s="181" t="str">
        <f>'将来負担比率（分子）の構造'!J$44</f>
        <v>-</v>
      </c>
      <c r="F63" s="181"/>
      <c r="G63" s="181"/>
      <c r="H63" s="181" t="str">
        <f>'将来負担比率（分子）の構造'!K$44</f>
        <v>-</v>
      </c>
      <c r="I63" s="181"/>
      <c r="J63" s="181"/>
      <c r="K63" s="181" t="str">
        <f>'将来負担比率（分子）の構造'!L$44</f>
        <v>-</v>
      </c>
      <c r="L63" s="181"/>
      <c r="M63" s="181"/>
      <c r="N63" s="181" t="str">
        <f>'将来負担比率（分子）の構造'!M$44</f>
        <v>-</v>
      </c>
      <c r="O63" s="181"/>
      <c r="P63" s="181"/>
    </row>
    <row r="64" spans="1:16">
      <c r="A64" s="181" t="s">
        <v>33</v>
      </c>
      <c r="B64" s="181">
        <f>'将来負担比率（分子）の構造'!I$43</f>
        <v>3908</v>
      </c>
      <c r="C64" s="181"/>
      <c r="D64" s="181"/>
      <c r="E64" s="181">
        <f>'将来負担比率（分子）の構造'!J$43</f>
        <v>3551</v>
      </c>
      <c r="F64" s="181"/>
      <c r="G64" s="181"/>
      <c r="H64" s="181">
        <f>'将来負担比率（分子）の構造'!K$43</f>
        <v>3209</v>
      </c>
      <c r="I64" s="181"/>
      <c r="J64" s="181"/>
      <c r="K64" s="181">
        <f>'将来負担比率（分子）の構造'!L$43</f>
        <v>2871</v>
      </c>
      <c r="L64" s="181"/>
      <c r="M64" s="181"/>
      <c r="N64" s="181">
        <f>'将来負担比率（分子）の構造'!M$43</f>
        <v>2630</v>
      </c>
      <c r="O64" s="181"/>
      <c r="P64" s="181"/>
    </row>
    <row r="65" spans="1:16">
      <c r="A65" s="181" t="s">
        <v>32</v>
      </c>
      <c r="B65" s="181">
        <f>'将来負担比率（分子）の構造'!I$42</f>
        <v>112</v>
      </c>
      <c r="C65" s="181"/>
      <c r="D65" s="181"/>
      <c r="E65" s="181">
        <f>'将来負担比率（分子）の構造'!J$42</f>
        <v>97</v>
      </c>
      <c r="F65" s="181"/>
      <c r="G65" s="181"/>
      <c r="H65" s="181">
        <f>'将来負担比率（分子）の構造'!K$42</f>
        <v>82</v>
      </c>
      <c r="I65" s="181"/>
      <c r="J65" s="181"/>
      <c r="K65" s="181">
        <f>'将来負担比率（分子）の構造'!L$42</f>
        <v>71</v>
      </c>
      <c r="L65" s="181"/>
      <c r="M65" s="181"/>
      <c r="N65" s="181">
        <f>'将来負担比率（分子）の構造'!M$42</f>
        <v>62</v>
      </c>
      <c r="O65" s="181"/>
      <c r="P65" s="181"/>
    </row>
    <row r="66" spans="1:16">
      <c r="A66" s="181" t="s">
        <v>31</v>
      </c>
      <c r="B66" s="181">
        <f>'将来負担比率（分子）の構造'!I$41</f>
        <v>11399</v>
      </c>
      <c r="C66" s="181"/>
      <c r="D66" s="181"/>
      <c r="E66" s="181">
        <f>'将来負担比率（分子）の構造'!J$41</f>
        <v>11997</v>
      </c>
      <c r="F66" s="181"/>
      <c r="G66" s="181"/>
      <c r="H66" s="181">
        <f>'将来負担比率（分子）の構造'!K$41</f>
        <v>12158</v>
      </c>
      <c r="I66" s="181"/>
      <c r="J66" s="181"/>
      <c r="K66" s="181">
        <f>'将来負担比率（分子）の構造'!L$41</f>
        <v>11809</v>
      </c>
      <c r="L66" s="181"/>
      <c r="M66" s="181"/>
      <c r="N66" s="181">
        <f>'将来負担比率（分子）の構造'!M$41</f>
        <v>11370</v>
      </c>
      <c r="O66" s="181"/>
      <c r="P66" s="181"/>
    </row>
    <row r="67" spans="1:16">
      <c r="A67" s="181" t="s">
        <v>75</v>
      </c>
      <c r="B67" s="181" t="e">
        <f>NA()</f>
        <v>#N/A</v>
      </c>
      <c r="C67" s="181">
        <f>IF(ISNUMBER('将来負担比率（分子）の構造'!I$53), IF('将来負担比率（分子）の構造'!I$53 &lt; 0, 0, '将来負担比率（分子）の構造'!I$53), NA())</f>
        <v>3287</v>
      </c>
      <c r="D67" s="181" t="e">
        <f>NA()</f>
        <v>#N/A</v>
      </c>
      <c r="E67" s="181" t="e">
        <f>NA()</f>
        <v>#N/A</v>
      </c>
      <c r="F67" s="181">
        <f>IF(ISNUMBER('将来負担比率（分子）の構造'!J$53), IF('将来負担比率（分子）の構造'!J$53 &lt; 0, 0, '将来負担比率（分子）の構造'!J$53), NA())</f>
        <v>2864</v>
      </c>
      <c r="G67" s="181" t="e">
        <f>NA()</f>
        <v>#N/A</v>
      </c>
      <c r="H67" s="181" t="e">
        <f>NA()</f>
        <v>#N/A</v>
      </c>
      <c r="I67" s="181">
        <f>IF(ISNUMBER('将来負担比率（分子）の構造'!K$53), IF('将来負担比率（分子）の構造'!K$53 &lt; 0, 0, '将来負担比率（分子）の構造'!K$53), NA())</f>
        <v>2591</v>
      </c>
      <c r="J67" s="181" t="e">
        <f>NA()</f>
        <v>#N/A</v>
      </c>
      <c r="K67" s="181" t="e">
        <f>NA()</f>
        <v>#N/A</v>
      </c>
      <c r="L67" s="181">
        <f>IF(ISNUMBER('将来負担比率（分子）の構造'!L$53), IF('将来負担比率（分子）の構造'!L$53 &lt; 0, 0, '将来負担比率（分子）の構造'!L$53), NA())</f>
        <v>2254</v>
      </c>
      <c r="M67" s="181" t="e">
        <f>NA()</f>
        <v>#N/A</v>
      </c>
      <c r="N67" s="181" t="e">
        <f>NA()</f>
        <v>#N/A</v>
      </c>
      <c r="O67" s="181">
        <f>IF(ISNUMBER('将来負担比率（分子）の構造'!M$53), IF('将来負担比率（分子）の構造'!M$53 &lt; 0, 0, '将来負担比率（分子）の構造'!M$53), NA())</f>
        <v>2274</v>
      </c>
      <c r="P67" s="181" t="e">
        <f>NA()</f>
        <v>#N/A</v>
      </c>
    </row>
    <row r="70" spans="1:16">
      <c r="A70" s="183" t="s">
        <v>76</v>
      </c>
      <c r="B70" s="183"/>
      <c r="C70" s="183"/>
      <c r="D70" s="183"/>
      <c r="E70" s="183"/>
      <c r="F70" s="183"/>
    </row>
    <row r="71" spans="1:16">
      <c r="A71" s="184"/>
      <c r="B71" s="184" t="str">
        <f>基金残高に係る経年分析!F54</f>
        <v>H29</v>
      </c>
      <c r="C71" s="184" t="str">
        <f>基金残高に係る経年分析!G54</f>
        <v>H30</v>
      </c>
      <c r="D71" s="184" t="str">
        <f>基金残高に係る経年分析!H54</f>
        <v>R01</v>
      </c>
    </row>
    <row r="72" spans="1:16">
      <c r="A72" s="184" t="s">
        <v>77</v>
      </c>
      <c r="B72" s="185">
        <f>基金残高に係る経年分析!F55</f>
        <v>3094</v>
      </c>
      <c r="C72" s="185">
        <f>基金残高に係る経年分析!G55</f>
        <v>2678</v>
      </c>
      <c r="D72" s="185">
        <f>基金残高に係る経年分析!H55</f>
        <v>2165</v>
      </c>
    </row>
    <row r="73" spans="1:16">
      <c r="A73" s="184" t="s">
        <v>78</v>
      </c>
      <c r="B73" s="185">
        <f>基金残高に係る経年分析!F56</f>
        <v>314</v>
      </c>
      <c r="C73" s="185">
        <f>基金残高に係る経年分析!G56</f>
        <v>315</v>
      </c>
      <c r="D73" s="185">
        <f>基金残高に係る経年分析!H56</f>
        <v>315</v>
      </c>
    </row>
    <row r="74" spans="1:16">
      <c r="A74" s="184" t="s">
        <v>79</v>
      </c>
      <c r="B74" s="185">
        <f>基金残高に係る経年分析!F57</f>
        <v>1718</v>
      </c>
      <c r="C74" s="185">
        <f>基金残高に係る経年分析!G57</f>
        <v>1656</v>
      </c>
      <c r="D74" s="185">
        <f>基金残高に係る経年分析!H57</f>
        <v>1581</v>
      </c>
    </row>
  </sheetData>
  <sheetProtection algorithmName="SHA-512" hashValue="VOANw1jtr+Q6+8GXSnvQanfwoU562jf1/1nqwFw3TuKkHVsGYZusjFb5xjS/2KuqHVMobXgqMcFTq3FYPqv1+w==" saltValue="NH1x5Kn2VSWbLeS9x7NiI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cols>
    <col min="1" max="95" width="1.625" style="226" customWidth="1"/>
    <col min="96" max="133" width="1.625" style="242" customWidth="1"/>
    <col min="134" max="143" width="1.625" style="226" customWidth="1"/>
    <col min="144" max="16384" width="0" style="226" hidden="1"/>
  </cols>
  <sheetData>
    <row r="1" spans="2:143" ht="22.5" customHeight="1" thickBot="1">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211</v>
      </c>
      <c r="DI1" s="760"/>
      <c r="DJ1" s="760"/>
      <c r="DK1" s="760"/>
      <c r="DL1" s="760"/>
      <c r="DM1" s="760"/>
      <c r="DN1" s="761"/>
      <c r="DO1" s="226"/>
      <c r="DP1" s="759" t="s">
        <v>212</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c r="B2" s="227" t="s">
        <v>213</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c r="B3" s="701" t="s">
        <v>214</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215</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216</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c r="B4" s="701" t="s">
        <v>1</v>
      </c>
      <c r="C4" s="702"/>
      <c r="D4" s="702"/>
      <c r="E4" s="702"/>
      <c r="F4" s="702"/>
      <c r="G4" s="702"/>
      <c r="H4" s="702"/>
      <c r="I4" s="702"/>
      <c r="J4" s="702"/>
      <c r="K4" s="702"/>
      <c r="L4" s="702"/>
      <c r="M4" s="702"/>
      <c r="N4" s="702"/>
      <c r="O4" s="702"/>
      <c r="P4" s="702"/>
      <c r="Q4" s="703"/>
      <c r="R4" s="701" t="s">
        <v>217</v>
      </c>
      <c r="S4" s="702"/>
      <c r="T4" s="702"/>
      <c r="U4" s="702"/>
      <c r="V4" s="702"/>
      <c r="W4" s="702"/>
      <c r="X4" s="702"/>
      <c r="Y4" s="703"/>
      <c r="Z4" s="701" t="s">
        <v>218</v>
      </c>
      <c r="AA4" s="702"/>
      <c r="AB4" s="702"/>
      <c r="AC4" s="703"/>
      <c r="AD4" s="701" t="s">
        <v>219</v>
      </c>
      <c r="AE4" s="702"/>
      <c r="AF4" s="702"/>
      <c r="AG4" s="702"/>
      <c r="AH4" s="702"/>
      <c r="AI4" s="702"/>
      <c r="AJ4" s="702"/>
      <c r="AK4" s="703"/>
      <c r="AL4" s="701" t="s">
        <v>218</v>
      </c>
      <c r="AM4" s="702"/>
      <c r="AN4" s="702"/>
      <c r="AO4" s="703"/>
      <c r="AP4" s="762" t="s">
        <v>220</v>
      </c>
      <c r="AQ4" s="762"/>
      <c r="AR4" s="762"/>
      <c r="AS4" s="762"/>
      <c r="AT4" s="762"/>
      <c r="AU4" s="762"/>
      <c r="AV4" s="762"/>
      <c r="AW4" s="762"/>
      <c r="AX4" s="762"/>
      <c r="AY4" s="762"/>
      <c r="AZ4" s="762"/>
      <c r="BA4" s="762"/>
      <c r="BB4" s="762"/>
      <c r="BC4" s="762"/>
      <c r="BD4" s="762"/>
      <c r="BE4" s="762"/>
      <c r="BF4" s="762"/>
      <c r="BG4" s="762" t="s">
        <v>221</v>
      </c>
      <c r="BH4" s="762"/>
      <c r="BI4" s="762"/>
      <c r="BJ4" s="762"/>
      <c r="BK4" s="762"/>
      <c r="BL4" s="762"/>
      <c r="BM4" s="762"/>
      <c r="BN4" s="762"/>
      <c r="BO4" s="762" t="s">
        <v>218</v>
      </c>
      <c r="BP4" s="762"/>
      <c r="BQ4" s="762"/>
      <c r="BR4" s="762"/>
      <c r="BS4" s="762" t="s">
        <v>222</v>
      </c>
      <c r="BT4" s="762"/>
      <c r="BU4" s="762"/>
      <c r="BV4" s="762"/>
      <c r="BW4" s="762"/>
      <c r="BX4" s="762"/>
      <c r="BY4" s="762"/>
      <c r="BZ4" s="762"/>
      <c r="CA4" s="762"/>
      <c r="CB4" s="762"/>
      <c r="CD4" s="744" t="s">
        <v>223</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c r="B5" s="708" t="s">
        <v>224</v>
      </c>
      <c r="C5" s="709"/>
      <c r="D5" s="709"/>
      <c r="E5" s="709"/>
      <c r="F5" s="709"/>
      <c r="G5" s="709"/>
      <c r="H5" s="709"/>
      <c r="I5" s="709"/>
      <c r="J5" s="709"/>
      <c r="K5" s="709"/>
      <c r="L5" s="709"/>
      <c r="M5" s="709"/>
      <c r="N5" s="709"/>
      <c r="O5" s="709"/>
      <c r="P5" s="709"/>
      <c r="Q5" s="710"/>
      <c r="R5" s="695">
        <v>830860</v>
      </c>
      <c r="S5" s="696"/>
      <c r="T5" s="696"/>
      <c r="U5" s="696"/>
      <c r="V5" s="696"/>
      <c r="W5" s="696"/>
      <c r="X5" s="696"/>
      <c r="Y5" s="739"/>
      <c r="Z5" s="757">
        <v>10.7</v>
      </c>
      <c r="AA5" s="757"/>
      <c r="AB5" s="757"/>
      <c r="AC5" s="757"/>
      <c r="AD5" s="758">
        <v>830860</v>
      </c>
      <c r="AE5" s="758"/>
      <c r="AF5" s="758"/>
      <c r="AG5" s="758"/>
      <c r="AH5" s="758"/>
      <c r="AI5" s="758"/>
      <c r="AJ5" s="758"/>
      <c r="AK5" s="758"/>
      <c r="AL5" s="740">
        <v>18.399999999999999</v>
      </c>
      <c r="AM5" s="713"/>
      <c r="AN5" s="713"/>
      <c r="AO5" s="741"/>
      <c r="AP5" s="708" t="s">
        <v>225</v>
      </c>
      <c r="AQ5" s="709"/>
      <c r="AR5" s="709"/>
      <c r="AS5" s="709"/>
      <c r="AT5" s="709"/>
      <c r="AU5" s="709"/>
      <c r="AV5" s="709"/>
      <c r="AW5" s="709"/>
      <c r="AX5" s="709"/>
      <c r="AY5" s="709"/>
      <c r="AZ5" s="709"/>
      <c r="BA5" s="709"/>
      <c r="BB5" s="709"/>
      <c r="BC5" s="709"/>
      <c r="BD5" s="709"/>
      <c r="BE5" s="709"/>
      <c r="BF5" s="710"/>
      <c r="BG5" s="640">
        <v>830260</v>
      </c>
      <c r="BH5" s="641"/>
      <c r="BI5" s="641"/>
      <c r="BJ5" s="641"/>
      <c r="BK5" s="641"/>
      <c r="BL5" s="641"/>
      <c r="BM5" s="641"/>
      <c r="BN5" s="642"/>
      <c r="BO5" s="677">
        <v>99.9</v>
      </c>
      <c r="BP5" s="677"/>
      <c r="BQ5" s="677"/>
      <c r="BR5" s="677"/>
      <c r="BS5" s="678" t="s">
        <v>226</v>
      </c>
      <c r="BT5" s="678"/>
      <c r="BU5" s="678"/>
      <c r="BV5" s="678"/>
      <c r="BW5" s="678"/>
      <c r="BX5" s="678"/>
      <c r="BY5" s="678"/>
      <c r="BZ5" s="678"/>
      <c r="CA5" s="678"/>
      <c r="CB5" s="728"/>
      <c r="CD5" s="744" t="s">
        <v>220</v>
      </c>
      <c r="CE5" s="745"/>
      <c r="CF5" s="745"/>
      <c r="CG5" s="745"/>
      <c r="CH5" s="745"/>
      <c r="CI5" s="745"/>
      <c r="CJ5" s="745"/>
      <c r="CK5" s="745"/>
      <c r="CL5" s="745"/>
      <c r="CM5" s="745"/>
      <c r="CN5" s="745"/>
      <c r="CO5" s="745"/>
      <c r="CP5" s="745"/>
      <c r="CQ5" s="746"/>
      <c r="CR5" s="744" t="s">
        <v>227</v>
      </c>
      <c r="CS5" s="745"/>
      <c r="CT5" s="745"/>
      <c r="CU5" s="745"/>
      <c r="CV5" s="745"/>
      <c r="CW5" s="745"/>
      <c r="CX5" s="745"/>
      <c r="CY5" s="746"/>
      <c r="CZ5" s="744" t="s">
        <v>218</v>
      </c>
      <c r="DA5" s="745"/>
      <c r="DB5" s="745"/>
      <c r="DC5" s="746"/>
      <c r="DD5" s="744" t="s">
        <v>228</v>
      </c>
      <c r="DE5" s="745"/>
      <c r="DF5" s="745"/>
      <c r="DG5" s="745"/>
      <c r="DH5" s="745"/>
      <c r="DI5" s="745"/>
      <c r="DJ5" s="745"/>
      <c r="DK5" s="745"/>
      <c r="DL5" s="745"/>
      <c r="DM5" s="745"/>
      <c r="DN5" s="745"/>
      <c r="DO5" s="745"/>
      <c r="DP5" s="746"/>
      <c r="DQ5" s="744" t="s">
        <v>229</v>
      </c>
      <c r="DR5" s="745"/>
      <c r="DS5" s="745"/>
      <c r="DT5" s="745"/>
      <c r="DU5" s="745"/>
      <c r="DV5" s="745"/>
      <c r="DW5" s="745"/>
      <c r="DX5" s="745"/>
      <c r="DY5" s="745"/>
      <c r="DZ5" s="745"/>
      <c r="EA5" s="745"/>
      <c r="EB5" s="745"/>
      <c r="EC5" s="746"/>
    </row>
    <row r="6" spans="2:143" ht="11.25" customHeight="1">
      <c r="B6" s="637" t="s">
        <v>230</v>
      </c>
      <c r="C6" s="638"/>
      <c r="D6" s="638"/>
      <c r="E6" s="638"/>
      <c r="F6" s="638"/>
      <c r="G6" s="638"/>
      <c r="H6" s="638"/>
      <c r="I6" s="638"/>
      <c r="J6" s="638"/>
      <c r="K6" s="638"/>
      <c r="L6" s="638"/>
      <c r="M6" s="638"/>
      <c r="N6" s="638"/>
      <c r="O6" s="638"/>
      <c r="P6" s="638"/>
      <c r="Q6" s="639"/>
      <c r="R6" s="640">
        <v>79648</v>
      </c>
      <c r="S6" s="641"/>
      <c r="T6" s="641"/>
      <c r="U6" s="641"/>
      <c r="V6" s="641"/>
      <c r="W6" s="641"/>
      <c r="X6" s="641"/>
      <c r="Y6" s="642"/>
      <c r="Z6" s="677">
        <v>1</v>
      </c>
      <c r="AA6" s="677"/>
      <c r="AB6" s="677"/>
      <c r="AC6" s="677"/>
      <c r="AD6" s="678">
        <v>79648</v>
      </c>
      <c r="AE6" s="678"/>
      <c r="AF6" s="678"/>
      <c r="AG6" s="678"/>
      <c r="AH6" s="678"/>
      <c r="AI6" s="678"/>
      <c r="AJ6" s="678"/>
      <c r="AK6" s="678"/>
      <c r="AL6" s="643">
        <v>1.8</v>
      </c>
      <c r="AM6" s="644"/>
      <c r="AN6" s="644"/>
      <c r="AO6" s="679"/>
      <c r="AP6" s="637" t="s">
        <v>231</v>
      </c>
      <c r="AQ6" s="638"/>
      <c r="AR6" s="638"/>
      <c r="AS6" s="638"/>
      <c r="AT6" s="638"/>
      <c r="AU6" s="638"/>
      <c r="AV6" s="638"/>
      <c r="AW6" s="638"/>
      <c r="AX6" s="638"/>
      <c r="AY6" s="638"/>
      <c r="AZ6" s="638"/>
      <c r="BA6" s="638"/>
      <c r="BB6" s="638"/>
      <c r="BC6" s="638"/>
      <c r="BD6" s="638"/>
      <c r="BE6" s="638"/>
      <c r="BF6" s="639"/>
      <c r="BG6" s="640">
        <v>830260</v>
      </c>
      <c r="BH6" s="641"/>
      <c r="BI6" s="641"/>
      <c r="BJ6" s="641"/>
      <c r="BK6" s="641"/>
      <c r="BL6" s="641"/>
      <c r="BM6" s="641"/>
      <c r="BN6" s="642"/>
      <c r="BO6" s="677">
        <v>99.9</v>
      </c>
      <c r="BP6" s="677"/>
      <c r="BQ6" s="677"/>
      <c r="BR6" s="677"/>
      <c r="BS6" s="678" t="s">
        <v>232</v>
      </c>
      <c r="BT6" s="678"/>
      <c r="BU6" s="678"/>
      <c r="BV6" s="678"/>
      <c r="BW6" s="678"/>
      <c r="BX6" s="678"/>
      <c r="BY6" s="678"/>
      <c r="BZ6" s="678"/>
      <c r="CA6" s="678"/>
      <c r="CB6" s="728"/>
      <c r="CD6" s="698" t="s">
        <v>233</v>
      </c>
      <c r="CE6" s="699"/>
      <c r="CF6" s="699"/>
      <c r="CG6" s="699"/>
      <c r="CH6" s="699"/>
      <c r="CI6" s="699"/>
      <c r="CJ6" s="699"/>
      <c r="CK6" s="699"/>
      <c r="CL6" s="699"/>
      <c r="CM6" s="699"/>
      <c r="CN6" s="699"/>
      <c r="CO6" s="699"/>
      <c r="CP6" s="699"/>
      <c r="CQ6" s="700"/>
      <c r="CR6" s="640">
        <v>70343</v>
      </c>
      <c r="CS6" s="641"/>
      <c r="CT6" s="641"/>
      <c r="CU6" s="641"/>
      <c r="CV6" s="641"/>
      <c r="CW6" s="641"/>
      <c r="CX6" s="641"/>
      <c r="CY6" s="642"/>
      <c r="CZ6" s="740">
        <v>0.9</v>
      </c>
      <c r="DA6" s="713"/>
      <c r="DB6" s="713"/>
      <c r="DC6" s="743"/>
      <c r="DD6" s="646" t="s">
        <v>232</v>
      </c>
      <c r="DE6" s="641"/>
      <c r="DF6" s="641"/>
      <c r="DG6" s="641"/>
      <c r="DH6" s="641"/>
      <c r="DI6" s="641"/>
      <c r="DJ6" s="641"/>
      <c r="DK6" s="641"/>
      <c r="DL6" s="641"/>
      <c r="DM6" s="641"/>
      <c r="DN6" s="641"/>
      <c r="DO6" s="641"/>
      <c r="DP6" s="642"/>
      <c r="DQ6" s="646">
        <v>70343</v>
      </c>
      <c r="DR6" s="641"/>
      <c r="DS6" s="641"/>
      <c r="DT6" s="641"/>
      <c r="DU6" s="641"/>
      <c r="DV6" s="641"/>
      <c r="DW6" s="641"/>
      <c r="DX6" s="641"/>
      <c r="DY6" s="641"/>
      <c r="DZ6" s="641"/>
      <c r="EA6" s="641"/>
      <c r="EB6" s="641"/>
      <c r="EC6" s="684"/>
    </row>
    <row r="7" spans="2:143" ht="11.25" customHeight="1">
      <c r="B7" s="637" t="s">
        <v>234</v>
      </c>
      <c r="C7" s="638"/>
      <c r="D7" s="638"/>
      <c r="E7" s="638"/>
      <c r="F7" s="638"/>
      <c r="G7" s="638"/>
      <c r="H7" s="638"/>
      <c r="I7" s="638"/>
      <c r="J7" s="638"/>
      <c r="K7" s="638"/>
      <c r="L7" s="638"/>
      <c r="M7" s="638"/>
      <c r="N7" s="638"/>
      <c r="O7" s="638"/>
      <c r="P7" s="638"/>
      <c r="Q7" s="639"/>
      <c r="R7" s="640">
        <v>586</v>
      </c>
      <c r="S7" s="641"/>
      <c r="T7" s="641"/>
      <c r="U7" s="641"/>
      <c r="V7" s="641"/>
      <c r="W7" s="641"/>
      <c r="X7" s="641"/>
      <c r="Y7" s="642"/>
      <c r="Z7" s="677">
        <v>0</v>
      </c>
      <c r="AA7" s="677"/>
      <c r="AB7" s="677"/>
      <c r="AC7" s="677"/>
      <c r="AD7" s="678">
        <v>586</v>
      </c>
      <c r="AE7" s="678"/>
      <c r="AF7" s="678"/>
      <c r="AG7" s="678"/>
      <c r="AH7" s="678"/>
      <c r="AI7" s="678"/>
      <c r="AJ7" s="678"/>
      <c r="AK7" s="678"/>
      <c r="AL7" s="643">
        <v>0</v>
      </c>
      <c r="AM7" s="644"/>
      <c r="AN7" s="644"/>
      <c r="AO7" s="679"/>
      <c r="AP7" s="637" t="s">
        <v>235</v>
      </c>
      <c r="AQ7" s="638"/>
      <c r="AR7" s="638"/>
      <c r="AS7" s="638"/>
      <c r="AT7" s="638"/>
      <c r="AU7" s="638"/>
      <c r="AV7" s="638"/>
      <c r="AW7" s="638"/>
      <c r="AX7" s="638"/>
      <c r="AY7" s="638"/>
      <c r="AZ7" s="638"/>
      <c r="BA7" s="638"/>
      <c r="BB7" s="638"/>
      <c r="BC7" s="638"/>
      <c r="BD7" s="638"/>
      <c r="BE7" s="638"/>
      <c r="BF7" s="639"/>
      <c r="BG7" s="640">
        <v>238318</v>
      </c>
      <c r="BH7" s="641"/>
      <c r="BI7" s="641"/>
      <c r="BJ7" s="641"/>
      <c r="BK7" s="641"/>
      <c r="BL7" s="641"/>
      <c r="BM7" s="641"/>
      <c r="BN7" s="642"/>
      <c r="BO7" s="677">
        <v>28.7</v>
      </c>
      <c r="BP7" s="677"/>
      <c r="BQ7" s="677"/>
      <c r="BR7" s="677"/>
      <c r="BS7" s="678" t="s">
        <v>232</v>
      </c>
      <c r="BT7" s="678"/>
      <c r="BU7" s="678"/>
      <c r="BV7" s="678"/>
      <c r="BW7" s="678"/>
      <c r="BX7" s="678"/>
      <c r="BY7" s="678"/>
      <c r="BZ7" s="678"/>
      <c r="CA7" s="678"/>
      <c r="CB7" s="728"/>
      <c r="CD7" s="673" t="s">
        <v>236</v>
      </c>
      <c r="CE7" s="674"/>
      <c r="CF7" s="674"/>
      <c r="CG7" s="674"/>
      <c r="CH7" s="674"/>
      <c r="CI7" s="674"/>
      <c r="CJ7" s="674"/>
      <c r="CK7" s="674"/>
      <c r="CL7" s="674"/>
      <c r="CM7" s="674"/>
      <c r="CN7" s="674"/>
      <c r="CO7" s="674"/>
      <c r="CP7" s="674"/>
      <c r="CQ7" s="675"/>
      <c r="CR7" s="640">
        <v>1627117</v>
      </c>
      <c r="CS7" s="641"/>
      <c r="CT7" s="641"/>
      <c r="CU7" s="641"/>
      <c r="CV7" s="641"/>
      <c r="CW7" s="641"/>
      <c r="CX7" s="641"/>
      <c r="CY7" s="642"/>
      <c r="CZ7" s="677">
        <v>21.7</v>
      </c>
      <c r="DA7" s="677"/>
      <c r="DB7" s="677"/>
      <c r="DC7" s="677"/>
      <c r="DD7" s="646">
        <v>175989</v>
      </c>
      <c r="DE7" s="641"/>
      <c r="DF7" s="641"/>
      <c r="DG7" s="641"/>
      <c r="DH7" s="641"/>
      <c r="DI7" s="641"/>
      <c r="DJ7" s="641"/>
      <c r="DK7" s="641"/>
      <c r="DL7" s="641"/>
      <c r="DM7" s="641"/>
      <c r="DN7" s="641"/>
      <c r="DO7" s="641"/>
      <c r="DP7" s="642"/>
      <c r="DQ7" s="646">
        <v>1077047</v>
      </c>
      <c r="DR7" s="641"/>
      <c r="DS7" s="641"/>
      <c r="DT7" s="641"/>
      <c r="DU7" s="641"/>
      <c r="DV7" s="641"/>
      <c r="DW7" s="641"/>
      <c r="DX7" s="641"/>
      <c r="DY7" s="641"/>
      <c r="DZ7" s="641"/>
      <c r="EA7" s="641"/>
      <c r="EB7" s="641"/>
      <c r="EC7" s="684"/>
    </row>
    <row r="8" spans="2:143" ht="11.25" customHeight="1">
      <c r="B8" s="637" t="s">
        <v>237</v>
      </c>
      <c r="C8" s="638"/>
      <c r="D8" s="638"/>
      <c r="E8" s="638"/>
      <c r="F8" s="638"/>
      <c r="G8" s="638"/>
      <c r="H8" s="638"/>
      <c r="I8" s="638"/>
      <c r="J8" s="638"/>
      <c r="K8" s="638"/>
      <c r="L8" s="638"/>
      <c r="M8" s="638"/>
      <c r="N8" s="638"/>
      <c r="O8" s="638"/>
      <c r="P8" s="638"/>
      <c r="Q8" s="639"/>
      <c r="R8" s="640">
        <v>2538</v>
      </c>
      <c r="S8" s="641"/>
      <c r="T8" s="641"/>
      <c r="U8" s="641"/>
      <c r="V8" s="641"/>
      <c r="W8" s="641"/>
      <c r="X8" s="641"/>
      <c r="Y8" s="642"/>
      <c r="Z8" s="677">
        <v>0</v>
      </c>
      <c r="AA8" s="677"/>
      <c r="AB8" s="677"/>
      <c r="AC8" s="677"/>
      <c r="AD8" s="678">
        <v>2538</v>
      </c>
      <c r="AE8" s="678"/>
      <c r="AF8" s="678"/>
      <c r="AG8" s="678"/>
      <c r="AH8" s="678"/>
      <c r="AI8" s="678"/>
      <c r="AJ8" s="678"/>
      <c r="AK8" s="678"/>
      <c r="AL8" s="643">
        <v>0.1</v>
      </c>
      <c r="AM8" s="644"/>
      <c r="AN8" s="644"/>
      <c r="AO8" s="679"/>
      <c r="AP8" s="637" t="s">
        <v>238</v>
      </c>
      <c r="AQ8" s="638"/>
      <c r="AR8" s="638"/>
      <c r="AS8" s="638"/>
      <c r="AT8" s="638"/>
      <c r="AU8" s="638"/>
      <c r="AV8" s="638"/>
      <c r="AW8" s="638"/>
      <c r="AX8" s="638"/>
      <c r="AY8" s="638"/>
      <c r="AZ8" s="638"/>
      <c r="BA8" s="638"/>
      <c r="BB8" s="638"/>
      <c r="BC8" s="638"/>
      <c r="BD8" s="638"/>
      <c r="BE8" s="638"/>
      <c r="BF8" s="639"/>
      <c r="BG8" s="640">
        <v>10546</v>
      </c>
      <c r="BH8" s="641"/>
      <c r="BI8" s="641"/>
      <c r="BJ8" s="641"/>
      <c r="BK8" s="641"/>
      <c r="BL8" s="641"/>
      <c r="BM8" s="641"/>
      <c r="BN8" s="642"/>
      <c r="BO8" s="677">
        <v>1.3</v>
      </c>
      <c r="BP8" s="677"/>
      <c r="BQ8" s="677"/>
      <c r="BR8" s="677"/>
      <c r="BS8" s="646" t="s">
        <v>226</v>
      </c>
      <c r="BT8" s="641"/>
      <c r="BU8" s="641"/>
      <c r="BV8" s="641"/>
      <c r="BW8" s="641"/>
      <c r="BX8" s="641"/>
      <c r="BY8" s="641"/>
      <c r="BZ8" s="641"/>
      <c r="CA8" s="641"/>
      <c r="CB8" s="684"/>
      <c r="CD8" s="673" t="s">
        <v>239</v>
      </c>
      <c r="CE8" s="674"/>
      <c r="CF8" s="674"/>
      <c r="CG8" s="674"/>
      <c r="CH8" s="674"/>
      <c r="CI8" s="674"/>
      <c r="CJ8" s="674"/>
      <c r="CK8" s="674"/>
      <c r="CL8" s="674"/>
      <c r="CM8" s="674"/>
      <c r="CN8" s="674"/>
      <c r="CO8" s="674"/>
      <c r="CP8" s="674"/>
      <c r="CQ8" s="675"/>
      <c r="CR8" s="640">
        <v>1337532</v>
      </c>
      <c r="CS8" s="641"/>
      <c r="CT8" s="641"/>
      <c r="CU8" s="641"/>
      <c r="CV8" s="641"/>
      <c r="CW8" s="641"/>
      <c r="CX8" s="641"/>
      <c r="CY8" s="642"/>
      <c r="CZ8" s="677">
        <v>17.899999999999999</v>
      </c>
      <c r="DA8" s="677"/>
      <c r="DB8" s="677"/>
      <c r="DC8" s="677"/>
      <c r="DD8" s="646">
        <v>13811</v>
      </c>
      <c r="DE8" s="641"/>
      <c r="DF8" s="641"/>
      <c r="DG8" s="641"/>
      <c r="DH8" s="641"/>
      <c r="DI8" s="641"/>
      <c r="DJ8" s="641"/>
      <c r="DK8" s="641"/>
      <c r="DL8" s="641"/>
      <c r="DM8" s="641"/>
      <c r="DN8" s="641"/>
      <c r="DO8" s="641"/>
      <c r="DP8" s="642"/>
      <c r="DQ8" s="646">
        <v>920334</v>
      </c>
      <c r="DR8" s="641"/>
      <c r="DS8" s="641"/>
      <c r="DT8" s="641"/>
      <c r="DU8" s="641"/>
      <c r="DV8" s="641"/>
      <c r="DW8" s="641"/>
      <c r="DX8" s="641"/>
      <c r="DY8" s="641"/>
      <c r="DZ8" s="641"/>
      <c r="EA8" s="641"/>
      <c r="EB8" s="641"/>
      <c r="EC8" s="684"/>
    </row>
    <row r="9" spans="2:143" ht="11.25" customHeight="1">
      <c r="B9" s="637" t="s">
        <v>240</v>
      </c>
      <c r="C9" s="638"/>
      <c r="D9" s="638"/>
      <c r="E9" s="638"/>
      <c r="F9" s="638"/>
      <c r="G9" s="638"/>
      <c r="H9" s="638"/>
      <c r="I9" s="638"/>
      <c r="J9" s="638"/>
      <c r="K9" s="638"/>
      <c r="L9" s="638"/>
      <c r="M9" s="638"/>
      <c r="N9" s="638"/>
      <c r="O9" s="638"/>
      <c r="P9" s="638"/>
      <c r="Q9" s="639"/>
      <c r="R9" s="640">
        <v>1321</v>
      </c>
      <c r="S9" s="641"/>
      <c r="T9" s="641"/>
      <c r="U9" s="641"/>
      <c r="V9" s="641"/>
      <c r="W9" s="641"/>
      <c r="X9" s="641"/>
      <c r="Y9" s="642"/>
      <c r="Z9" s="677">
        <v>0</v>
      </c>
      <c r="AA9" s="677"/>
      <c r="AB9" s="677"/>
      <c r="AC9" s="677"/>
      <c r="AD9" s="678">
        <v>1321</v>
      </c>
      <c r="AE9" s="678"/>
      <c r="AF9" s="678"/>
      <c r="AG9" s="678"/>
      <c r="AH9" s="678"/>
      <c r="AI9" s="678"/>
      <c r="AJ9" s="678"/>
      <c r="AK9" s="678"/>
      <c r="AL9" s="643">
        <v>0</v>
      </c>
      <c r="AM9" s="644"/>
      <c r="AN9" s="644"/>
      <c r="AO9" s="679"/>
      <c r="AP9" s="637" t="s">
        <v>241</v>
      </c>
      <c r="AQ9" s="638"/>
      <c r="AR9" s="638"/>
      <c r="AS9" s="638"/>
      <c r="AT9" s="638"/>
      <c r="AU9" s="638"/>
      <c r="AV9" s="638"/>
      <c r="AW9" s="638"/>
      <c r="AX9" s="638"/>
      <c r="AY9" s="638"/>
      <c r="AZ9" s="638"/>
      <c r="BA9" s="638"/>
      <c r="BB9" s="638"/>
      <c r="BC9" s="638"/>
      <c r="BD9" s="638"/>
      <c r="BE9" s="638"/>
      <c r="BF9" s="639"/>
      <c r="BG9" s="640">
        <v>196873</v>
      </c>
      <c r="BH9" s="641"/>
      <c r="BI9" s="641"/>
      <c r="BJ9" s="641"/>
      <c r="BK9" s="641"/>
      <c r="BL9" s="641"/>
      <c r="BM9" s="641"/>
      <c r="BN9" s="642"/>
      <c r="BO9" s="677">
        <v>23.7</v>
      </c>
      <c r="BP9" s="677"/>
      <c r="BQ9" s="677"/>
      <c r="BR9" s="677"/>
      <c r="BS9" s="646" t="s">
        <v>226</v>
      </c>
      <c r="BT9" s="641"/>
      <c r="BU9" s="641"/>
      <c r="BV9" s="641"/>
      <c r="BW9" s="641"/>
      <c r="BX9" s="641"/>
      <c r="BY9" s="641"/>
      <c r="BZ9" s="641"/>
      <c r="CA9" s="641"/>
      <c r="CB9" s="684"/>
      <c r="CD9" s="673" t="s">
        <v>242</v>
      </c>
      <c r="CE9" s="674"/>
      <c r="CF9" s="674"/>
      <c r="CG9" s="674"/>
      <c r="CH9" s="674"/>
      <c r="CI9" s="674"/>
      <c r="CJ9" s="674"/>
      <c r="CK9" s="674"/>
      <c r="CL9" s="674"/>
      <c r="CM9" s="674"/>
      <c r="CN9" s="674"/>
      <c r="CO9" s="674"/>
      <c r="CP9" s="674"/>
      <c r="CQ9" s="675"/>
      <c r="CR9" s="640">
        <v>1034694</v>
      </c>
      <c r="CS9" s="641"/>
      <c r="CT9" s="641"/>
      <c r="CU9" s="641"/>
      <c r="CV9" s="641"/>
      <c r="CW9" s="641"/>
      <c r="CX9" s="641"/>
      <c r="CY9" s="642"/>
      <c r="CZ9" s="677">
        <v>13.8</v>
      </c>
      <c r="DA9" s="677"/>
      <c r="DB9" s="677"/>
      <c r="DC9" s="677"/>
      <c r="DD9" s="646">
        <v>202153</v>
      </c>
      <c r="DE9" s="641"/>
      <c r="DF9" s="641"/>
      <c r="DG9" s="641"/>
      <c r="DH9" s="641"/>
      <c r="DI9" s="641"/>
      <c r="DJ9" s="641"/>
      <c r="DK9" s="641"/>
      <c r="DL9" s="641"/>
      <c r="DM9" s="641"/>
      <c r="DN9" s="641"/>
      <c r="DO9" s="641"/>
      <c r="DP9" s="642"/>
      <c r="DQ9" s="646">
        <v>793274</v>
      </c>
      <c r="DR9" s="641"/>
      <c r="DS9" s="641"/>
      <c r="DT9" s="641"/>
      <c r="DU9" s="641"/>
      <c r="DV9" s="641"/>
      <c r="DW9" s="641"/>
      <c r="DX9" s="641"/>
      <c r="DY9" s="641"/>
      <c r="DZ9" s="641"/>
      <c r="EA9" s="641"/>
      <c r="EB9" s="641"/>
      <c r="EC9" s="684"/>
    </row>
    <row r="10" spans="2:143" ht="11.25" customHeight="1">
      <c r="B10" s="637" t="s">
        <v>243</v>
      </c>
      <c r="C10" s="638"/>
      <c r="D10" s="638"/>
      <c r="E10" s="638"/>
      <c r="F10" s="638"/>
      <c r="G10" s="638"/>
      <c r="H10" s="638"/>
      <c r="I10" s="638"/>
      <c r="J10" s="638"/>
      <c r="K10" s="638"/>
      <c r="L10" s="638"/>
      <c r="M10" s="638"/>
      <c r="N10" s="638"/>
      <c r="O10" s="638"/>
      <c r="P10" s="638"/>
      <c r="Q10" s="639"/>
      <c r="R10" s="640" t="s">
        <v>232</v>
      </c>
      <c r="S10" s="641"/>
      <c r="T10" s="641"/>
      <c r="U10" s="641"/>
      <c r="V10" s="641"/>
      <c r="W10" s="641"/>
      <c r="X10" s="641"/>
      <c r="Y10" s="642"/>
      <c r="Z10" s="677" t="s">
        <v>232</v>
      </c>
      <c r="AA10" s="677"/>
      <c r="AB10" s="677"/>
      <c r="AC10" s="677"/>
      <c r="AD10" s="678" t="s">
        <v>232</v>
      </c>
      <c r="AE10" s="678"/>
      <c r="AF10" s="678"/>
      <c r="AG10" s="678"/>
      <c r="AH10" s="678"/>
      <c r="AI10" s="678"/>
      <c r="AJ10" s="678"/>
      <c r="AK10" s="678"/>
      <c r="AL10" s="643" t="s">
        <v>226</v>
      </c>
      <c r="AM10" s="644"/>
      <c r="AN10" s="644"/>
      <c r="AO10" s="679"/>
      <c r="AP10" s="637" t="s">
        <v>244</v>
      </c>
      <c r="AQ10" s="638"/>
      <c r="AR10" s="638"/>
      <c r="AS10" s="638"/>
      <c r="AT10" s="638"/>
      <c r="AU10" s="638"/>
      <c r="AV10" s="638"/>
      <c r="AW10" s="638"/>
      <c r="AX10" s="638"/>
      <c r="AY10" s="638"/>
      <c r="AZ10" s="638"/>
      <c r="BA10" s="638"/>
      <c r="BB10" s="638"/>
      <c r="BC10" s="638"/>
      <c r="BD10" s="638"/>
      <c r="BE10" s="638"/>
      <c r="BF10" s="639"/>
      <c r="BG10" s="640">
        <v>19208</v>
      </c>
      <c r="BH10" s="641"/>
      <c r="BI10" s="641"/>
      <c r="BJ10" s="641"/>
      <c r="BK10" s="641"/>
      <c r="BL10" s="641"/>
      <c r="BM10" s="641"/>
      <c r="BN10" s="642"/>
      <c r="BO10" s="677">
        <v>2.2999999999999998</v>
      </c>
      <c r="BP10" s="677"/>
      <c r="BQ10" s="677"/>
      <c r="BR10" s="677"/>
      <c r="BS10" s="646" t="s">
        <v>232</v>
      </c>
      <c r="BT10" s="641"/>
      <c r="BU10" s="641"/>
      <c r="BV10" s="641"/>
      <c r="BW10" s="641"/>
      <c r="BX10" s="641"/>
      <c r="BY10" s="641"/>
      <c r="BZ10" s="641"/>
      <c r="CA10" s="641"/>
      <c r="CB10" s="684"/>
      <c r="CD10" s="673" t="s">
        <v>245</v>
      </c>
      <c r="CE10" s="674"/>
      <c r="CF10" s="674"/>
      <c r="CG10" s="674"/>
      <c r="CH10" s="674"/>
      <c r="CI10" s="674"/>
      <c r="CJ10" s="674"/>
      <c r="CK10" s="674"/>
      <c r="CL10" s="674"/>
      <c r="CM10" s="674"/>
      <c r="CN10" s="674"/>
      <c r="CO10" s="674"/>
      <c r="CP10" s="674"/>
      <c r="CQ10" s="675"/>
      <c r="CR10" s="640">
        <v>3010</v>
      </c>
      <c r="CS10" s="641"/>
      <c r="CT10" s="641"/>
      <c r="CU10" s="641"/>
      <c r="CV10" s="641"/>
      <c r="CW10" s="641"/>
      <c r="CX10" s="641"/>
      <c r="CY10" s="642"/>
      <c r="CZ10" s="677">
        <v>0</v>
      </c>
      <c r="DA10" s="677"/>
      <c r="DB10" s="677"/>
      <c r="DC10" s="677"/>
      <c r="DD10" s="646" t="s">
        <v>232</v>
      </c>
      <c r="DE10" s="641"/>
      <c r="DF10" s="641"/>
      <c r="DG10" s="641"/>
      <c r="DH10" s="641"/>
      <c r="DI10" s="641"/>
      <c r="DJ10" s="641"/>
      <c r="DK10" s="641"/>
      <c r="DL10" s="641"/>
      <c r="DM10" s="641"/>
      <c r="DN10" s="641"/>
      <c r="DO10" s="641"/>
      <c r="DP10" s="642"/>
      <c r="DQ10" s="646">
        <v>10</v>
      </c>
      <c r="DR10" s="641"/>
      <c r="DS10" s="641"/>
      <c r="DT10" s="641"/>
      <c r="DU10" s="641"/>
      <c r="DV10" s="641"/>
      <c r="DW10" s="641"/>
      <c r="DX10" s="641"/>
      <c r="DY10" s="641"/>
      <c r="DZ10" s="641"/>
      <c r="EA10" s="641"/>
      <c r="EB10" s="641"/>
      <c r="EC10" s="684"/>
    </row>
    <row r="11" spans="2:143" ht="11.25" customHeight="1">
      <c r="B11" s="637" t="s">
        <v>246</v>
      </c>
      <c r="C11" s="638"/>
      <c r="D11" s="638"/>
      <c r="E11" s="638"/>
      <c r="F11" s="638"/>
      <c r="G11" s="638"/>
      <c r="H11" s="638"/>
      <c r="I11" s="638"/>
      <c r="J11" s="638"/>
      <c r="K11" s="638"/>
      <c r="L11" s="638"/>
      <c r="M11" s="638"/>
      <c r="N11" s="638"/>
      <c r="O11" s="638"/>
      <c r="P11" s="638"/>
      <c r="Q11" s="639"/>
      <c r="R11" s="640">
        <v>116327</v>
      </c>
      <c r="S11" s="641"/>
      <c r="T11" s="641"/>
      <c r="U11" s="641"/>
      <c r="V11" s="641"/>
      <c r="W11" s="641"/>
      <c r="X11" s="641"/>
      <c r="Y11" s="642"/>
      <c r="Z11" s="643">
        <v>1.5</v>
      </c>
      <c r="AA11" s="644"/>
      <c r="AB11" s="644"/>
      <c r="AC11" s="645"/>
      <c r="AD11" s="646">
        <v>116327</v>
      </c>
      <c r="AE11" s="641"/>
      <c r="AF11" s="641"/>
      <c r="AG11" s="641"/>
      <c r="AH11" s="641"/>
      <c r="AI11" s="641"/>
      <c r="AJ11" s="641"/>
      <c r="AK11" s="642"/>
      <c r="AL11" s="643">
        <v>2.6</v>
      </c>
      <c r="AM11" s="644"/>
      <c r="AN11" s="644"/>
      <c r="AO11" s="679"/>
      <c r="AP11" s="637" t="s">
        <v>247</v>
      </c>
      <c r="AQ11" s="638"/>
      <c r="AR11" s="638"/>
      <c r="AS11" s="638"/>
      <c r="AT11" s="638"/>
      <c r="AU11" s="638"/>
      <c r="AV11" s="638"/>
      <c r="AW11" s="638"/>
      <c r="AX11" s="638"/>
      <c r="AY11" s="638"/>
      <c r="AZ11" s="638"/>
      <c r="BA11" s="638"/>
      <c r="BB11" s="638"/>
      <c r="BC11" s="638"/>
      <c r="BD11" s="638"/>
      <c r="BE11" s="638"/>
      <c r="BF11" s="639"/>
      <c r="BG11" s="640">
        <v>11691</v>
      </c>
      <c r="BH11" s="641"/>
      <c r="BI11" s="641"/>
      <c r="BJ11" s="641"/>
      <c r="BK11" s="641"/>
      <c r="BL11" s="641"/>
      <c r="BM11" s="641"/>
      <c r="BN11" s="642"/>
      <c r="BO11" s="677">
        <v>1.4</v>
      </c>
      <c r="BP11" s="677"/>
      <c r="BQ11" s="677"/>
      <c r="BR11" s="677"/>
      <c r="BS11" s="646" t="s">
        <v>232</v>
      </c>
      <c r="BT11" s="641"/>
      <c r="BU11" s="641"/>
      <c r="BV11" s="641"/>
      <c r="BW11" s="641"/>
      <c r="BX11" s="641"/>
      <c r="BY11" s="641"/>
      <c r="BZ11" s="641"/>
      <c r="CA11" s="641"/>
      <c r="CB11" s="684"/>
      <c r="CD11" s="673" t="s">
        <v>248</v>
      </c>
      <c r="CE11" s="674"/>
      <c r="CF11" s="674"/>
      <c r="CG11" s="674"/>
      <c r="CH11" s="674"/>
      <c r="CI11" s="674"/>
      <c r="CJ11" s="674"/>
      <c r="CK11" s="674"/>
      <c r="CL11" s="674"/>
      <c r="CM11" s="674"/>
      <c r="CN11" s="674"/>
      <c r="CO11" s="674"/>
      <c r="CP11" s="674"/>
      <c r="CQ11" s="675"/>
      <c r="CR11" s="640">
        <v>394981</v>
      </c>
      <c r="CS11" s="641"/>
      <c r="CT11" s="641"/>
      <c r="CU11" s="641"/>
      <c r="CV11" s="641"/>
      <c r="CW11" s="641"/>
      <c r="CX11" s="641"/>
      <c r="CY11" s="642"/>
      <c r="CZ11" s="677">
        <v>5.3</v>
      </c>
      <c r="DA11" s="677"/>
      <c r="DB11" s="677"/>
      <c r="DC11" s="677"/>
      <c r="DD11" s="646">
        <v>54606</v>
      </c>
      <c r="DE11" s="641"/>
      <c r="DF11" s="641"/>
      <c r="DG11" s="641"/>
      <c r="DH11" s="641"/>
      <c r="DI11" s="641"/>
      <c r="DJ11" s="641"/>
      <c r="DK11" s="641"/>
      <c r="DL11" s="641"/>
      <c r="DM11" s="641"/>
      <c r="DN11" s="641"/>
      <c r="DO11" s="641"/>
      <c r="DP11" s="642"/>
      <c r="DQ11" s="646">
        <v>249403</v>
      </c>
      <c r="DR11" s="641"/>
      <c r="DS11" s="641"/>
      <c r="DT11" s="641"/>
      <c r="DU11" s="641"/>
      <c r="DV11" s="641"/>
      <c r="DW11" s="641"/>
      <c r="DX11" s="641"/>
      <c r="DY11" s="641"/>
      <c r="DZ11" s="641"/>
      <c r="EA11" s="641"/>
      <c r="EB11" s="641"/>
      <c r="EC11" s="684"/>
    </row>
    <row r="12" spans="2:143" ht="11.25" customHeight="1">
      <c r="B12" s="637" t="s">
        <v>249</v>
      </c>
      <c r="C12" s="638"/>
      <c r="D12" s="638"/>
      <c r="E12" s="638"/>
      <c r="F12" s="638"/>
      <c r="G12" s="638"/>
      <c r="H12" s="638"/>
      <c r="I12" s="638"/>
      <c r="J12" s="638"/>
      <c r="K12" s="638"/>
      <c r="L12" s="638"/>
      <c r="M12" s="638"/>
      <c r="N12" s="638"/>
      <c r="O12" s="638"/>
      <c r="P12" s="638"/>
      <c r="Q12" s="639"/>
      <c r="R12" s="640" t="s">
        <v>232</v>
      </c>
      <c r="S12" s="641"/>
      <c r="T12" s="641"/>
      <c r="U12" s="641"/>
      <c r="V12" s="641"/>
      <c r="W12" s="641"/>
      <c r="X12" s="641"/>
      <c r="Y12" s="642"/>
      <c r="Z12" s="677" t="s">
        <v>232</v>
      </c>
      <c r="AA12" s="677"/>
      <c r="AB12" s="677"/>
      <c r="AC12" s="677"/>
      <c r="AD12" s="678" t="s">
        <v>232</v>
      </c>
      <c r="AE12" s="678"/>
      <c r="AF12" s="678"/>
      <c r="AG12" s="678"/>
      <c r="AH12" s="678"/>
      <c r="AI12" s="678"/>
      <c r="AJ12" s="678"/>
      <c r="AK12" s="678"/>
      <c r="AL12" s="643" t="s">
        <v>232</v>
      </c>
      <c r="AM12" s="644"/>
      <c r="AN12" s="644"/>
      <c r="AO12" s="679"/>
      <c r="AP12" s="637" t="s">
        <v>250</v>
      </c>
      <c r="AQ12" s="638"/>
      <c r="AR12" s="638"/>
      <c r="AS12" s="638"/>
      <c r="AT12" s="638"/>
      <c r="AU12" s="638"/>
      <c r="AV12" s="638"/>
      <c r="AW12" s="638"/>
      <c r="AX12" s="638"/>
      <c r="AY12" s="638"/>
      <c r="AZ12" s="638"/>
      <c r="BA12" s="638"/>
      <c r="BB12" s="638"/>
      <c r="BC12" s="638"/>
      <c r="BD12" s="638"/>
      <c r="BE12" s="638"/>
      <c r="BF12" s="639"/>
      <c r="BG12" s="640">
        <v>529462</v>
      </c>
      <c r="BH12" s="641"/>
      <c r="BI12" s="641"/>
      <c r="BJ12" s="641"/>
      <c r="BK12" s="641"/>
      <c r="BL12" s="641"/>
      <c r="BM12" s="641"/>
      <c r="BN12" s="642"/>
      <c r="BO12" s="677">
        <v>63.7</v>
      </c>
      <c r="BP12" s="677"/>
      <c r="BQ12" s="677"/>
      <c r="BR12" s="677"/>
      <c r="BS12" s="646" t="s">
        <v>226</v>
      </c>
      <c r="BT12" s="641"/>
      <c r="BU12" s="641"/>
      <c r="BV12" s="641"/>
      <c r="BW12" s="641"/>
      <c r="BX12" s="641"/>
      <c r="BY12" s="641"/>
      <c r="BZ12" s="641"/>
      <c r="CA12" s="641"/>
      <c r="CB12" s="684"/>
      <c r="CD12" s="673" t="s">
        <v>251</v>
      </c>
      <c r="CE12" s="674"/>
      <c r="CF12" s="674"/>
      <c r="CG12" s="674"/>
      <c r="CH12" s="674"/>
      <c r="CI12" s="674"/>
      <c r="CJ12" s="674"/>
      <c r="CK12" s="674"/>
      <c r="CL12" s="674"/>
      <c r="CM12" s="674"/>
      <c r="CN12" s="674"/>
      <c r="CO12" s="674"/>
      <c r="CP12" s="674"/>
      <c r="CQ12" s="675"/>
      <c r="CR12" s="640">
        <v>419687</v>
      </c>
      <c r="CS12" s="641"/>
      <c r="CT12" s="641"/>
      <c r="CU12" s="641"/>
      <c r="CV12" s="641"/>
      <c r="CW12" s="641"/>
      <c r="CX12" s="641"/>
      <c r="CY12" s="642"/>
      <c r="CZ12" s="677">
        <v>5.6</v>
      </c>
      <c r="DA12" s="677"/>
      <c r="DB12" s="677"/>
      <c r="DC12" s="677"/>
      <c r="DD12" s="646">
        <v>5190</v>
      </c>
      <c r="DE12" s="641"/>
      <c r="DF12" s="641"/>
      <c r="DG12" s="641"/>
      <c r="DH12" s="641"/>
      <c r="DI12" s="641"/>
      <c r="DJ12" s="641"/>
      <c r="DK12" s="641"/>
      <c r="DL12" s="641"/>
      <c r="DM12" s="641"/>
      <c r="DN12" s="641"/>
      <c r="DO12" s="641"/>
      <c r="DP12" s="642"/>
      <c r="DQ12" s="646">
        <v>361561</v>
      </c>
      <c r="DR12" s="641"/>
      <c r="DS12" s="641"/>
      <c r="DT12" s="641"/>
      <c r="DU12" s="641"/>
      <c r="DV12" s="641"/>
      <c r="DW12" s="641"/>
      <c r="DX12" s="641"/>
      <c r="DY12" s="641"/>
      <c r="DZ12" s="641"/>
      <c r="EA12" s="641"/>
      <c r="EB12" s="641"/>
      <c r="EC12" s="684"/>
    </row>
    <row r="13" spans="2:143" ht="11.25" customHeight="1">
      <c r="B13" s="637" t="s">
        <v>252</v>
      </c>
      <c r="C13" s="638"/>
      <c r="D13" s="638"/>
      <c r="E13" s="638"/>
      <c r="F13" s="638"/>
      <c r="G13" s="638"/>
      <c r="H13" s="638"/>
      <c r="I13" s="638"/>
      <c r="J13" s="638"/>
      <c r="K13" s="638"/>
      <c r="L13" s="638"/>
      <c r="M13" s="638"/>
      <c r="N13" s="638"/>
      <c r="O13" s="638"/>
      <c r="P13" s="638"/>
      <c r="Q13" s="639"/>
      <c r="R13" s="640" t="s">
        <v>226</v>
      </c>
      <c r="S13" s="641"/>
      <c r="T13" s="641"/>
      <c r="U13" s="641"/>
      <c r="V13" s="641"/>
      <c r="W13" s="641"/>
      <c r="X13" s="641"/>
      <c r="Y13" s="642"/>
      <c r="Z13" s="677" t="s">
        <v>232</v>
      </c>
      <c r="AA13" s="677"/>
      <c r="AB13" s="677"/>
      <c r="AC13" s="677"/>
      <c r="AD13" s="678" t="s">
        <v>232</v>
      </c>
      <c r="AE13" s="678"/>
      <c r="AF13" s="678"/>
      <c r="AG13" s="678"/>
      <c r="AH13" s="678"/>
      <c r="AI13" s="678"/>
      <c r="AJ13" s="678"/>
      <c r="AK13" s="678"/>
      <c r="AL13" s="643" t="s">
        <v>232</v>
      </c>
      <c r="AM13" s="644"/>
      <c r="AN13" s="644"/>
      <c r="AO13" s="679"/>
      <c r="AP13" s="637" t="s">
        <v>253</v>
      </c>
      <c r="AQ13" s="638"/>
      <c r="AR13" s="638"/>
      <c r="AS13" s="638"/>
      <c r="AT13" s="638"/>
      <c r="AU13" s="638"/>
      <c r="AV13" s="638"/>
      <c r="AW13" s="638"/>
      <c r="AX13" s="638"/>
      <c r="AY13" s="638"/>
      <c r="AZ13" s="638"/>
      <c r="BA13" s="638"/>
      <c r="BB13" s="638"/>
      <c r="BC13" s="638"/>
      <c r="BD13" s="638"/>
      <c r="BE13" s="638"/>
      <c r="BF13" s="639"/>
      <c r="BG13" s="640">
        <v>432801</v>
      </c>
      <c r="BH13" s="641"/>
      <c r="BI13" s="641"/>
      <c r="BJ13" s="641"/>
      <c r="BK13" s="641"/>
      <c r="BL13" s="641"/>
      <c r="BM13" s="641"/>
      <c r="BN13" s="642"/>
      <c r="BO13" s="677">
        <v>52.1</v>
      </c>
      <c r="BP13" s="677"/>
      <c r="BQ13" s="677"/>
      <c r="BR13" s="677"/>
      <c r="BS13" s="646" t="s">
        <v>232</v>
      </c>
      <c r="BT13" s="641"/>
      <c r="BU13" s="641"/>
      <c r="BV13" s="641"/>
      <c r="BW13" s="641"/>
      <c r="BX13" s="641"/>
      <c r="BY13" s="641"/>
      <c r="BZ13" s="641"/>
      <c r="CA13" s="641"/>
      <c r="CB13" s="684"/>
      <c r="CD13" s="673" t="s">
        <v>254</v>
      </c>
      <c r="CE13" s="674"/>
      <c r="CF13" s="674"/>
      <c r="CG13" s="674"/>
      <c r="CH13" s="674"/>
      <c r="CI13" s="674"/>
      <c r="CJ13" s="674"/>
      <c r="CK13" s="674"/>
      <c r="CL13" s="674"/>
      <c r="CM13" s="674"/>
      <c r="CN13" s="674"/>
      <c r="CO13" s="674"/>
      <c r="CP13" s="674"/>
      <c r="CQ13" s="675"/>
      <c r="CR13" s="640">
        <v>636042</v>
      </c>
      <c r="CS13" s="641"/>
      <c r="CT13" s="641"/>
      <c r="CU13" s="641"/>
      <c r="CV13" s="641"/>
      <c r="CW13" s="641"/>
      <c r="CX13" s="641"/>
      <c r="CY13" s="642"/>
      <c r="CZ13" s="677">
        <v>8.5</v>
      </c>
      <c r="DA13" s="677"/>
      <c r="DB13" s="677"/>
      <c r="DC13" s="677"/>
      <c r="DD13" s="646">
        <v>155616</v>
      </c>
      <c r="DE13" s="641"/>
      <c r="DF13" s="641"/>
      <c r="DG13" s="641"/>
      <c r="DH13" s="641"/>
      <c r="DI13" s="641"/>
      <c r="DJ13" s="641"/>
      <c r="DK13" s="641"/>
      <c r="DL13" s="641"/>
      <c r="DM13" s="641"/>
      <c r="DN13" s="641"/>
      <c r="DO13" s="641"/>
      <c r="DP13" s="642"/>
      <c r="DQ13" s="646">
        <v>473802</v>
      </c>
      <c r="DR13" s="641"/>
      <c r="DS13" s="641"/>
      <c r="DT13" s="641"/>
      <c r="DU13" s="641"/>
      <c r="DV13" s="641"/>
      <c r="DW13" s="641"/>
      <c r="DX13" s="641"/>
      <c r="DY13" s="641"/>
      <c r="DZ13" s="641"/>
      <c r="EA13" s="641"/>
      <c r="EB13" s="641"/>
      <c r="EC13" s="684"/>
    </row>
    <row r="14" spans="2:143" ht="11.25" customHeight="1">
      <c r="B14" s="637" t="s">
        <v>255</v>
      </c>
      <c r="C14" s="638"/>
      <c r="D14" s="638"/>
      <c r="E14" s="638"/>
      <c r="F14" s="638"/>
      <c r="G14" s="638"/>
      <c r="H14" s="638"/>
      <c r="I14" s="638"/>
      <c r="J14" s="638"/>
      <c r="K14" s="638"/>
      <c r="L14" s="638"/>
      <c r="M14" s="638"/>
      <c r="N14" s="638"/>
      <c r="O14" s="638"/>
      <c r="P14" s="638"/>
      <c r="Q14" s="639"/>
      <c r="R14" s="640">
        <v>11884</v>
      </c>
      <c r="S14" s="641"/>
      <c r="T14" s="641"/>
      <c r="U14" s="641"/>
      <c r="V14" s="641"/>
      <c r="W14" s="641"/>
      <c r="X14" s="641"/>
      <c r="Y14" s="642"/>
      <c r="Z14" s="677">
        <v>0.2</v>
      </c>
      <c r="AA14" s="677"/>
      <c r="AB14" s="677"/>
      <c r="AC14" s="677"/>
      <c r="AD14" s="678">
        <v>11884</v>
      </c>
      <c r="AE14" s="678"/>
      <c r="AF14" s="678"/>
      <c r="AG14" s="678"/>
      <c r="AH14" s="678"/>
      <c r="AI14" s="678"/>
      <c r="AJ14" s="678"/>
      <c r="AK14" s="678"/>
      <c r="AL14" s="643">
        <v>0.3</v>
      </c>
      <c r="AM14" s="644"/>
      <c r="AN14" s="644"/>
      <c r="AO14" s="679"/>
      <c r="AP14" s="637" t="s">
        <v>256</v>
      </c>
      <c r="AQ14" s="638"/>
      <c r="AR14" s="638"/>
      <c r="AS14" s="638"/>
      <c r="AT14" s="638"/>
      <c r="AU14" s="638"/>
      <c r="AV14" s="638"/>
      <c r="AW14" s="638"/>
      <c r="AX14" s="638"/>
      <c r="AY14" s="638"/>
      <c r="AZ14" s="638"/>
      <c r="BA14" s="638"/>
      <c r="BB14" s="638"/>
      <c r="BC14" s="638"/>
      <c r="BD14" s="638"/>
      <c r="BE14" s="638"/>
      <c r="BF14" s="639"/>
      <c r="BG14" s="640">
        <v>26909</v>
      </c>
      <c r="BH14" s="641"/>
      <c r="BI14" s="641"/>
      <c r="BJ14" s="641"/>
      <c r="BK14" s="641"/>
      <c r="BL14" s="641"/>
      <c r="BM14" s="641"/>
      <c r="BN14" s="642"/>
      <c r="BO14" s="677">
        <v>3.2</v>
      </c>
      <c r="BP14" s="677"/>
      <c r="BQ14" s="677"/>
      <c r="BR14" s="677"/>
      <c r="BS14" s="646" t="s">
        <v>232</v>
      </c>
      <c r="BT14" s="641"/>
      <c r="BU14" s="641"/>
      <c r="BV14" s="641"/>
      <c r="BW14" s="641"/>
      <c r="BX14" s="641"/>
      <c r="BY14" s="641"/>
      <c r="BZ14" s="641"/>
      <c r="CA14" s="641"/>
      <c r="CB14" s="684"/>
      <c r="CD14" s="673" t="s">
        <v>257</v>
      </c>
      <c r="CE14" s="674"/>
      <c r="CF14" s="674"/>
      <c r="CG14" s="674"/>
      <c r="CH14" s="674"/>
      <c r="CI14" s="674"/>
      <c r="CJ14" s="674"/>
      <c r="CK14" s="674"/>
      <c r="CL14" s="674"/>
      <c r="CM14" s="674"/>
      <c r="CN14" s="674"/>
      <c r="CO14" s="674"/>
      <c r="CP14" s="674"/>
      <c r="CQ14" s="675"/>
      <c r="CR14" s="640">
        <v>320303</v>
      </c>
      <c r="CS14" s="641"/>
      <c r="CT14" s="641"/>
      <c r="CU14" s="641"/>
      <c r="CV14" s="641"/>
      <c r="CW14" s="641"/>
      <c r="CX14" s="641"/>
      <c r="CY14" s="642"/>
      <c r="CZ14" s="677">
        <v>4.3</v>
      </c>
      <c r="DA14" s="677"/>
      <c r="DB14" s="677"/>
      <c r="DC14" s="677"/>
      <c r="DD14" s="646">
        <v>61140</v>
      </c>
      <c r="DE14" s="641"/>
      <c r="DF14" s="641"/>
      <c r="DG14" s="641"/>
      <c r="DH14" s="641"/>
      <c r="DI14" s="641"/>
      <c r="DJ14" s="641"/>
      <c r="DK14" s="641"/>
      <c r="DL14" s="641"/>
      <c r="DM14" s="641"/>
      <c r="DN14" s="641"/>
      <c r="DO14" s="641"/>
      <c r="DP14" s="642"/>
      <c r="DQ14" s="646">
        <v>232839</v>
      </c>
      <c r="DR14" s="641"/>
      <c r="DS14" s="641"/>
      <c r="DT14" s="641"/>
      <c r="DU14" s="641"/>
      <c r="DV14" s="641"/>
      <c r="DW14" s="641"/>
      <c r="DX14" s="641"/>
      <c r="DY14" s="641"/>
      <c r="DZ14" s="641"/>
      <c r="EA14" s="641"/>
      <c r="EB14" s="641"/>
      <c r="EC14" s="684"/>
    </row>
    <row r="15" spans="2:143" ht="11.25" customHeight="1">
      <c r="B15" s="637" t="s">
        <v>258</v>
      </c>
      <c r="C15" s="638"/>
      <c r="D15" s="638"/>
      <c r="E15" s="638"/>
      <c r="F15" s="638"/>
      <c r="G15" s="638"/>
      <c r="H15" s="638"/>
      <c r="I15" s="638"/>
      <c r="J15" s="638"/>
      <c r="K15" s="638"/>
      <c r="L15" s="638"/>
      <c r="M15" s="638"/>
      <c r="N15" s="638"/>
      <c r="O15" s="638"/>
      <c r="P15" s="638"/>
      <c r="Q15" s="639"/>
      <c r="R15" s="640" t="s">
        <v>232</v>
      </c>
      <c r="S15" s="641"/>
      <c r="T15" s="641"/>
      <c r="U15" s="641"/>
      <c r="V15" s="641"/>
      <c r="W15" s="641"/>
      <c r="X15" s="641"/>
      <c r="Y15" s="642"/>
      <c r="Z15" s="677" t="s">
        <v>226</v>
      </c>
      <c r="AA15" s="677"/>
      <c r="AB15" s="677"/>
      <c r="AC15" s="677"/>
      <c r="AD15" s="678" t="s">
        <v>226</v>
      </c>
      <c r="AE15" s="678"/>
      <c r="AF15" s="678"/>
      <c r="AG15" s="678"/>
      <c r="AH15" s="678"/>
      <c r="AI15" s="678"/>
      <c r="AJ15" s="678"/>
      <c r="AK15" s="678"/>
      <c r="AL15" s="643" t="s">
        <v>232</v>
      </c>
      <c r="AM15" s="644"/>
      <c r="AN15" s="644"/>
      <c r="AO15" s="679"/>
      <c r="AP15" s="637" t="s">
        <v>259</v>
      </c>
      <c r="AQ15" s="638"/>
      <c r="AR15" s="638"/>
      <c r="AS15" s="638"/>
      <c r="AT15" s="638"/>
      <c r="AU15" s="638"/>
      <c r="AV15" s="638"/>
      <c r="AW15" s="638"/>
      <c r="AX15" s="638"/>
      <c r="AY15" s="638"/>
      <c r="AZ15" s="638"/>
      <c r="BA15" s="638"/>
      <c r="BB15" s="638"/>
      <c r="BC15" s="638"/>
      <c r="BD15" s="638"/>
      <c r="BE15" s="638"/>
      <c r="BF15" s="639"/>
      <c r="BG15" s="640">
        <v>35571</v>
      </c>
      <c r="BH15" s="641"/>
      <c r="BI15" s="641"/>
      <c r="BJ15" s="641"/>
      <c r="BK15" s="641"/>
      <c r="BL15" s="641"/>
      <c r="BM15" s="641"/>
      <c r="BN15" s="642"/>
      <c r="BO15" s="677">
        <v>4.3</v>
      </c>
      <c r="BP15" s="677"/>
      <c r="BQ15" s="677"/>
      <c r="BR15" s="677"/>
      <c r="BS15" s="646" t="s">
        <v>226</v>
      </c>
      <c r="BT15" s="641"/>
      <c r="BU15" s="641"/>
      <c r="BV15" s="641"/>
      <c r="BW15" s="641"/>
      <c r="BX15" s="641"/>
      <c r="BY15" s="641"/>
      <c r="BZ15" s="641"/>
      <c r="CA15" s="641"/>
      <c r="CB15" s="684"/>
      <c r="CD15" s="673" t="s">
        <v>260</v>
      </c>
      <c r="CE15" s="674"/>
      <c r="CF15" s="674"/>
      <c r="CG15" s="674"/>
      <c r="CH15" s="674"/>
      <c r="CI15" s="674"/>
      <c r="CJ15" s="674"/>
      <c r="CK15" s="674"/>
      <c r="CL15" s="674"/>
      <c r="CM15" s="674"/>
      <c r="CN15" s="674"/>
      <c r="CO15" s="674"/>
      <c r="CP15" s="674"/>
      <c r="CQ15" s="675"/>
      <c r="CR15" s="640">
        <v>433243</v>
      </c>
      <c r="CS15" s="641"/>
      <c r="CT15" s="641"/>
      <c r="CU15" s="641"/>
      <c r="CV15" s="641"/>
      <c r="CW15" s="641"/>
      <c r="CX15" s="641"/>
      <c r="CY15" s="642"/>
      <c r="CZ15" s="677">
        <v>5.8</v>
      </c>
      <c r="DA15" s="677"/>
      <c r="DB15" s="677"/>
      <c r="DC15" s="677"/>
      <c r="DD15" s="646">
        <v>18689</v>
      </c>
      <c r="DE15" s="641"/>
      <c r="DF15" s="641"/>
      <c r="DG15" s="641"/>
      <c r="DH15" s="641"/>
      <c r="DI15" s="641"/>
      <c r="DJ15" s="641"/>
      <c r="DK15" s="641"/>
      <c r="DL15" s="641"/>
      <c r="DM15" s="641"/>
      <c r="DN15" s="641"/>
      <c r="DO15" s="641"/>
      <c r="DP15" s="642"/>
      <c r="DQ15" s="646">
        <v>332794</v>
      </c>
      <c r="DR15" s="641"/>
      <c r="DS15" s="641"/>
      <c r="DT15" s="641"/>
      <c r="DU15" s="641"/>
      <c r="DV15" s="641"/>
      <c r="DW15" s="641"/>
      <c r="DX15" s="641"/>
      <c r="DY15" s="641"/>
      <c r="DZ15" s="641"/>
      <c r="EA15" s="641"/>
      <c r="EB15" s="641"/>
      <c r="EC15" s="684"/>
    </row>
    <row r="16" spans="2:143" ht="11.25" customHeight="1">
      <c r="B16" s="637" t="s">
        <v>261</v>
      </c>
      <c r="C16" s="638"/>
      <c r="D16" s="638"/>
      <c r="E16" s="638"/>
      <c r="F16" s="638"/>
      <c r="G16" s="638"/>
      <c r="H16" s="638"/>
      <c r="I16" s="638"/>
      <c r="J16" s="638"/>
      <c r="K16" s="638"/>
      <c r="L16" s="638"/>
      <c r="M16" s="638"/>
      <c r="N16" s="638"/>
      <c r="O16" s="638"/>
      <c r="P16" s="638"/>
      <c r="Q16" s="639"/>
      <c r="R16" s="640">
        <v>3372</v>
      </c>
      <c r="S16" s="641"/>
      <c r="T16" s="641"/>
      <c r="U16" s="641"/>
      <c r="V16" s="641"/>
      <c r="W16" s="641"/>
      <c r="X16" s="641"/>
      <c r="Y16" s="642"/>
      <c r="Z16" s="677">
        <v>0</v>
      </c>
      <c r="AA16" s="677"/>
      <c r="AB16" s="677"/>
      <c r="AC16" s="677"/>
      <c r="AD16" s="678">
        <v>3372</v>
      </c>
      <c r="AE16" s="678"/>
      <c r="AF16" s="678"/>
      <c r="AG16" s="678"/>
      <c r="AH16" s="678"/>
      <c r="AI16" s="678"/>
      <c r="AJ16" s="678"/>
      <c r="AK16" s="678"/>
      <c r="AL16" s="643">
        <v>0.1</v>
      </c>
      <c r="AM16" s="644"/>
      <c r="AN16" s="644"/>
      <c r="AO16" s="679"/>
      <c r="AP16" s="637" t="s">
        <v>262</v>
      </c>
      <c r="AQ16" s="638"/>
      <c r="AR16" s="638"/>
      <c r="AS16" s="638"/>
      <c r="AT16" s="638"/>
      <c r="AU16" s="638"/>
      <c r="AV16" s="638"/>
      <c r="AW16" s="638"/>
      <c r="AX16" s="638"/>
      <c r="AY16" s="638"/>
      <c r="AZ16" s="638"/>
      <c r="BA16" s="638"/>
      <c r="BB16" s="638"/>
      <c r="BC16" s="638"/>
      <c r="BD16" s="638"/>
      <c r="BE16" s="638"/>
      <c r="BF16" s="639"/>
      <c r="BG16" s="640" t="s">
        <v>232</v>
      </c>
      <c r="BH16" s="641"/>
      <c r="BI16" s="641"/>
      <c r="BJ16" s="641"/>
      <c r="BK16" s="641"/>
      <c r="BL16" s="641"/>
      <c r="BM16" s="641"/>
      <c r="BN16" s="642"/>
      <c r="BO16" s="677" t="s">
        <v>232</v>
      </c>
      <c r="BP16" s="677"/>
      <c r="BQ16" s="677"/>
      <c r="BR16" s="677"/>
      <c r="BS16" s="646" t="s">
        <v>226</v>
      </c>
      <c r="BT16" s="641"/>
      <c r="BU16" s="641"/>
      <c r="BV16" s="641"/>
      <c r="BW16" s="641"/>
      <c r="BX16" s="641"/>
      <c r="BY16" s="641"/>
      <c r="BZ16" s="641"/>
      <c r="CA16" s="641"/>
      <c r="CB16" s="684"/>
      <c r="CD16" s="673" t="s">
        <v>263</v>
      </c>
      <c r="CE16" s="674"/>
      <c r="CF16" s="674"/>
      <c r="CG16" s="674"/>
      <c r="CH16" s="674"/>
      <c r="CI16" s="674"/>
      <c r="CJ16" s="674"/>
      <c r="CK16" s="674"/>
      <c r="CL16" s="674"/>
      <c r="CM16" s="674"/>
      <c r="CN16" s="674"/>
      <c r="CO16" s="674"/>
      <c r="CP16" s="674"/>
      <c r="CQ16" s="675"/>
      <c r="CR16" s="640">
        <v>59219</v>
      </c>
      <c r="CS16" s="641"/>
      <c r="CT16" s="641"/>
      <c r="CU16" s="641"/>
      <c r="CV16" s="641"/>
      <c r="CW16" s="641"/>
      <c r="CX16" s="641"/>
      <c r="CY16" s="642"/>
      <c r="CZ16" s="677">
        <v>0.8</v>
      </c>
      <c r="DA16" s="677"/>
      <c r="DB16" s="677"/>
      <c r="DC16" s="677"/>
      <c r="DD16" s="646" t="s">
        <v>232</v>
      </c>
      <c r="DE16" s="641"/>
      <c r="DF16" s="641"/>
      <c r="DG16" s="641"/>
      <c r="DH16" s="641"/>
      <c r="DI16" s="641"/>
      <c r="DJ16" s="641"/>
      <c r="DK16" s="641"/>
      <c r="DL16" s="641"/>
      <c r="DM16" s="641"/>
      <c r="DN16" s="641"/>
      <c r="DO16" s="641"/>
      <c r="DP16" s="642"/>
      <c r="DQ16" s="646">
        <v>10490</v>
      </c>
      <c r="DR16" s="641"/>
      <c r="DS16" s="641"/>
      <c r="DT16" s="641"/>
      <c r="DU16" s="641"/>
      <c r="DV16" s="641"/>
      <c r="DW16" s="641"/>
      <c r="DX16" s="641"/>
      <c r="DY16" s="641"/>
      <c r="DZ16" s="641"/>
      <c r="EA16" s="641"/>
      <c r="EB16" s="641"/>
      <c r="EC16" s="684"/>
    </row>
    <row r="17" spans="2:133" ht="11.25" customHeight="1">
      <c r="B17" s="637" t="s">
        <v>264</v>
      </c>
      <c r="C17" s="638"/>
      <c r="D17" s="638"/>
      <c r="E17" s="638"/>
      <c r="F17" s="638"/>
      <c r="G17" s="638"/>
      <c r="H17" s="638"/>
      <c r="I17" s="638"/>
      <c r="J17" s="638"/>
      <c r="K17" s="638"/>
      <c r="L17" s="638"/>
      <c r="M17" s="638"/>
      <c r="N17" s="638"/>
      <c r="O17" s="638"/>
      <c r="P17" s="638"/>
      <c r="Q17" s="639"/>
      <c r="R17" s="640">
        <v>18498</v>
      </c>
      <c r="S17" s="641"/>
      <c r="T17" s="641"/>
      <c r="U17" s="641"/>
      <c r="V17" s="641"/>
      <c r="W17" s="641"/>
      <c r="X17" s="641"/>
      <c r="Y17" s="642"/>
      <c r="Z17" s="677">
        <v>0.2</v>
      </c>
      <c r="AA17" s="677"/>
      <c r="AB17" s="677"/>
      <c r="AC17" s="677"/>
      <c r="AD17" s="678">
        <v>18498</v>
      </c>
      <c r="AE17" s="678"/>
      <c r="AF17" s="678"/>
      <c r="AG17" s="678"/>
      <c r="AH17" s="678"/>
      <c r="AI17" s="678"/>
      <c r="AJ17" s="678"/>
      <c r="AK17" s="678"/>
      <c r="AL17" s="643">
        <v>0.4</v>
      </c>
      <c r="AM17" s="644"/>
      <c r="AN17" s="644"/>
      <c r="AO17" s="679"/>
      <c r="AP17" s="637" t="s">
        <v>265</v>
      </c>
      <c r="AQ17" s="638"/>
      <c r="AR17" s="638"/>
      <c r="AS17" s="638"/>
      <c r="AT17" s="638"/>
      <c r="AU17" s="638"/>
      <c r="AV17" s="638"/>
      <c r="AW17" s="638"/>
      <c r="AX17" s="638"/>
      <c r="AY17" s="638"/>
      <c r="AZ17" s="638"/>
      <c r="BA17" s="638"/>
      <c r="BB17" s="638"/>
      <c r="BC17" s="638"/>
      <c r="BD17" s="638"/>
      <c r="BE17" s="638"/>
      <c r="BF17" s="639"/>
      <c r="BG17" s="640" t="s">
        <v>226</v>
      </c>
      <c r="BH17" s="641"/>
      <c r="BI17" s="641"/>
      <c r="BJ17" s="641"/>
      <c r="BK17" s="641"/>
      <c r="BL17" s="641"/>
      <c r="BM17" s="641"/>
      <c r="BN17" s="642"/>
      <c r="BO17" s="677" t="s">
        <v>226</v>
      </c>
      <c r="BP17" s="677"/>
      <c r="BQ17" s="677"/>
      <c r="BR17" s="677"/>
      <c r="BS17" s="646" t="s">
        <v>232</v>
      </c>
      <c r="BT17" s="641"/>
      <c r="BU17" s="641"/>
      <c r="BV17" s="641"/>
      <c r="BW17" s="641"/>
      <c r="BX17" s="641"/>
      <c r="BY17" s="641"/>
      <c r="BZ17" s="641"/>
      <c r="CA17" s="641"/>
      <c r="CB17" s="684"/>
      <c r="CD17" s="673" t="s">
        <v>266</v>
      </c>
      <c r="CE17" s="674"/>
      <c r="CF17" s="674"/>
      <c r="CG17" s="674"/>
      <c r="CH17" s="674"/>
      <c r="CI17" s="674"/>
      <c r="CJ17" s="674"/>
      <c r="CK17" s="674"/>
      <c r="CL17" s="674"/>
      <c r="CM17" s="674"/>
      <c r="CN17" s="674"/>
      <c r="CO17" s="674"/>
      <c r="CP17" s="674"/>
      <c r="CQ17" s="675"/>
      <c r="CR17" s="640">
        <v>1151113</v>
      </c>
      <c r="CS17" s="641"/>
      <c r="CT17" s="641"/>
      <c r="CU17" s="641"/>
      <c r="CV17" s="641"/>
      <c r="CW17" s="641"/>
      <c r="CX17" s="641"/>
      <c r="CY17" s="642"/>
      <c r="CZ17" s="677">
        <v>15.4</v>
      </c>
      <c r="DA17" s="677"/>
      <c r="DB17" s="677"/>
      <c r="DC17" s="677"/>
      <c r="DD17" s="646" t="s">
        <v>232</v>
      </c>
      <c r="DE17" s="641"/>
      <c r="DF17" s="641"/>
      <c r="DG17" s="641"/>
      <c r="DH17" s="641"/>
      <c r="DI17" s="641"/>
      <c r="DJ17" s="641"/>
      <c r="DK17" s="641"/>
      <c r="DL17" s="641"/>
      <c r="DM17" s="641"/>
      <c r="DN17" s="641"/>
      <c r="DO17" s="641"/>
      <c r="DP17" s="642"/>
      <c r="DQ17" s="646">
        <v>1143823</v>
      </c>
      <c r="DR17" s="641"/>
      <c r="DS17" s="641"/>
      <c r="DT17" s="641"/>
      <c r="DU17" s="641"/>
      <c r="DV17" s="641"/>
      <c r="DW17" s="641"/>
      <c r="DX17" s="641"/>
      <c r="DY17" s="641"/>
      <c r="DZ17" s="641"/>
      <c r="EA17" s="641"/>
      <c r="EB17" s="641"/>
      <c r="EC17" s="684"/>
    </row>
    <row r="18" spans="2:133" ht="11.25" customHeight="1">
      <c r="B18" s="637" t="s">
        <v>267</v>
      </c>
      <c r="C18" s="638"/>
      <c r="D18" s="638"/>
      <c r="E18" s="638"/>
      <c r="F18" s="638"/>
      <c r="G18" s="638"/>
      <c r="H18" s="638"/>
      <c r="I18" s="638"/>
      <c r="J18" s="638"/>
      <c r="K18" s="638"/>
      <c r="L18" s="638"/>
      <c r="M18" s="638"/>
      <c r="N18" s="638"/>
      <c r="O18" s="638"/>
      <c r="P18" s="638"/>
      <c r="Q18" s="639"/>
      <c r="R18" s="640">
        <v>1201</v>
      </c>
      <c r="S18" s="641"/>
      <c r="T18" s="641"/>
      <c r="U18" s="641"/>
      <c r="V18" s="641"/>
      <c r="W18" s="641"/>
      <c r="X18" s="641"/>
      <c r="Y18" s="642"/>
      <c r="Z18" s="677">
        <v>0</v>
      </c>
      <c r="AA18" s="677"/>
      <c r="AB18" s="677"/>
      <c r="AC18" s="677"/>
      <c r="AD18" s="678">
        <v>1201</v>
      </c>
      <c r="AE18" s="678"/>
      <c r="AF18" s="678"/>
      <c r="AG18" s="678"/>
      <c r="AH18" s="678"/>
      <c r="AI18" s="678"/>
      <c r="AJ18" s="678"/>
      <c r="AK18" s="678"/>
      <c r="AL18" s="643">
        <v>0</v>
      </c>
      <c r="AM18" s="644"/>
      <c r="AN18" s="644"/>
      <c r="AO18" s="679"/>
      <c r="AP18" s="637" t="s">
        <v>268</v>
      </c>
      <c r="AQ18" s="638"/>
      <c r="AR18" s="638"/>
      <c r="AS18" s="638"/>
      <c r="AT18" s="638"/>
      <c r="AU18" s="638"/>
      <c r="AV18" s="638"/>
      <c r="AW18" s="638"/>
      <c r="AX18" s="638"/>
      <c r="AY18" s="638"/>
      <c r="AZ18" s="638"/>
      <c r="BA18" s="638"/>
      <c r="BB18" s="638"/>
      <c r="BC18" s="638"/>
      <c r="BD18" s="638"/>
      <c r="BE18" s="638"/>
      <c r="BF18" s="639"/>
      <c r="BG18" s="640" t="s">
        <v>226</v>
      </c>
      <c r="BH18" s="641"/>
      <c r="BI18" s="641"/>
      <c r="BJ18" s="641"/>
      <c r="BK18" s="641"/>
      <c r="BL18" s="641"/>
      <c r="BM18" s="641"/>
      <c r="BN18" s="642"/>
      <c r="BO18" s="677" t="s">
        <v>226</v>
      </c>
      <c r="BP18" s="677"/>
      <c r="BQ18" s="677"/>
      <c r="BR18" s="677"/>
      <c r="BS18" s="646" t="s">
        <v>232</v>
      </c>
      <c r="BT18" s="641"/>
      <c r="BU18" s="641"/>
      <c r="BV18" s="641"/>
      <c r="BW18" s="641"/>
      <c r="BX18" s="641"/>
      <c r="BY18" s="641"/>
      <c r="BZ18" s="641"/>
      <c r="CA18" s="641"/>
      <c r="CB18" s="684"/>
      <c r="CD18" s="673" t="s">
        <v>269</v>
      </c>
      <c r="CE18" s="674"/>
      <c r="CF18" s="674"/>
      <c r="CG18" s="674"/>
      <c r="CH18" s="674"/>
      <c r="CI18" s="674"/>
      <c r="CJ18" s="674"/>
      <c r="CK18" s="674"/>
      <c r="CL18" s="674"/>
      <c r="CM18" s="674"/>
      <c r="CN18" s="674"/>
      <c r="CO18" s="674"/>
      <c r="CP18" s="674"/>
      <c r="CQ18" s="675"/>
      <c r="CR18" s="640" t="s">
        <v>232</v>
      </c>
      <c r="CS18" s="641"/>
      <c r="CT18" s="641"/>
      <c r="CU18" s="641"/>
      <c r="CV18" s="641"/>
      <c r="CW18" s="641"/>
      <c r="CX18" s="641"/>
      <c r="CY18" s="642"/>
      <c r="CZ18" s="677" t="s">
        <v>226</v>
      </c>
      <c r="DA18" s="677"/>
      <c r="DB18" s="677"/>
      <c r="DC18" s="677"/>
      <c r="DD18" s="646" t="s">
        <v>226</v>
      </c>
      <c r="DE18" s="641"/>
      <c r="DF18" s="641"/>
      <c r="DG18" s="641"/>
      <c r="DH18" s="641"/>
      <c r="DI18" s="641"/>
      <c r="DJ18" s="641"/>
      <c r="DK18" s="641"/>
      <c r="DL18" s="641"/>
      <c r="DM18" s="641"/>
      <c r="DN18" s="641"/>
      <c r="DO18" s="641"/>
      <c r="DP18" s="642"/>
      <c r="DQ18" s="646" t="s">
        <v>226</v>
      </c>
      <c r="DR18" s="641"/>
      <c r="DS18" s="641"/>
      <c r="DT18" s="641"/>
      <c r="DU18" s="641"/>
      <c r="DV18" s="641"/>
      <c r="DW18" s="641"/>
      <c r="DX18" s="641"/>
      <c r="DY18" s="641"/>
      <c r="DZ18" s="641"/>
      <c r="EA18" s="641"/>
      <c r="EB18" s="641"/>
      <c r="EC18" s="684"/>
    </row>
    <row r="19" spans="2:133" ht="11.25" customHeight="1">
      <c r="B19" s="637" t="s">
        <v>270</v>
      </c>
      <c r="C19" s="638"/>
      <c r="D19" s="638"/>
      <c r="E19" s="638"/>
      <c r="F19" s="638"/>
      <c r="G19" s="638"/>
      <c r="H19" s="638"/>
      <c r="I19" s="638"/>
      <c r="J19" s="638"/>
      <c r="K19" s="638"/>
      <c r="L19" s="638"/>
      <c r="M19" s="638"/>
      <c r="N19" s="638"/>
      <c r="O19" s="638"/>
      <c r="P19" s="638"/>
      <c r="Q19" s="639"/>
      <c r="R19" s="640">
        <v>1605</v>
      </c>
      <c r="S19" s="641"/>
      <c r="T19" s="641"/>
      <c r="U19" s="641"/>
      <c r="V19" s="641"/>
      <c r="W19" s="641"/>
      <c r="X19" s="641"/>
      <c r="Y19" s="642"/>
      <c r="Z19" s="677">
        <v>0</v>
      </c>
      <c r="AA19" s="677"/>
      <c r="AB19" s="677"/>
      <c r="AC19" s="677"/>
      <c r="AD19" s="678">
        <v>1605</v>
      </c>
      <c r="AE19" s="678"/>
      <c r="AF19" s="678"/>
      <c r="AG19" s="678"/>
      <c r="AH19" s="678"/>
      <c r="AI19" s="678"/>
      <c r="AJ19" s="678"/>
      <c r="AK19" s="678"/>
      <c r="AL19" s="643">
        <v>0</v>
      </c>
      <c r="AM19" s="644"/>
      <c r="AN19" s="644"/>
      <c r="AO19" s="679"/>
      <c r="AP19" s="637" t="s">
        <v>271</v>
      </c>
      <c r="AQ19" s="638"/>
      <c r="AR19" s="638"/>
      <c r="AS19" s="638"/>
      <c r="AT19" s="638"/>
      <c r="AU19" s="638"/>
      <c r="AV19" s="638"/>
      <c r="AW19" s="638"/>
      <c r="AX19" s="638"/>
      <c r="AY19" s="638"/>
      <c r="AZ19" s="638"/>
      <c r="BA19" s="638"/>
      <c r="BB19" s="638"/>
      <c r="BC19" s="638"/>
      <c r="BD19" s="638"/>
      <c r="BE19" s="638"/>
      <c r="BF19" s="639"/>
      <c r="BG19" s="640">
        <v>600</v>
      </c>
      <c r="BH19" s="641"/>
      <c r="BI19" s="641"/>
      <c r="BJ19" s="641"/>
      <c r="BK19" s="641"/>
      <c r="BL19" s="641"/>
      <c r="BM19" s="641"/>
      <c r="BN19" s="642"/>
      <c r="BO19" s="677">
        <v>0.1</v>
      </c>
      <c r="BP19" s="677"/>
      <c r="BQ19" s="677"/>
      <c r="BR19" s="677"/>
      <c r="BS19" s="646" t="s">
        <v>232</v>
      </c>
      <c r="BT19" s="641"/>
      <c r="BU19" s="641"/>
      <c r="BV19" s="641"/>
      <c r="BW19" s="641"/>
      <c r="BX19" s="641"/>
      <c r="BY19" s="641"/>
      <c r="BZ19" s="641"/>
      <c r="CA19" s="641"/>
      <c r="CB19" s="684"/>
      <c r="CD19" s="673" t="s">
        <v>272</v>
      </c>
      <c r="CE19" s="674"/>
      <c r="CF19" s="674"/>
      <c r="CG19" s="674"/>
      <c r="CH19" s="674"/>
      <c r="CI19" s="674"/>
      <c r="CJ19" s="674"/>
      <c r="CK19" s="674"/>
      <c r="CL19" s="674"/>
      <c r="CM19" s="674"/>
      <c r="CN19" s="674"/>
      <c r="CO19" s="674"/>
      <c r="CP19" s="674"/>
      <c r="CQ19" s="675"/>
      <c r="CR19" s="640" t="s">
        <v>226</v>
      </c>
      <c r="CS19" s="641"/>
      <c r="CT19" s="641"/>
      <c r="CU19" s="641"/>
      <c r="CV19" s="641"/>
      <c r="CW19" s="641"/>
      <c r="CX19" s="641"/>
      <c r="CY19" s="642"/>
      <c r="CZ19" s="677" t="s">
        <v>232</v>
      </c>
      <c r="DA19" s="677"/>
      <c r="DB19" s="677"/>
      <c r="DC19" s="677"/>
      <c r="DD19" s="646" t="s">
        <v>232</v>
      </c>
      <c r="DE19" s="641"/>
      <c r="DF19" s="641"/>
      <c r="DG19" s="641"/>
      <c r="DH19" s="641"/>
      <c r="DI19" s="641"/>
      <c r="DJ19" s="641"/>
      <c r="DK19" s="641"/>
      <c r="DL19" s="641"/>
      <c r="DM19" s="641"/>
      <c r="DN19" s="641"/>
      <c r="DO19" s="641"/>
      <c r="DP19" s="642"/>
      <c r="DQ19" s="646" t="s">
        <v>232</v>
      </c>
      <c r="DR19" s="641"/>
      <c r="DS19" s="641"/>
      <c r="DT19" s="641"/>
      <c r="DU19" s="641"/>
      <c r="DV19" s="641"/>
      <c r="DW19" s="641"/>
      <c r="DX19" s="641"/>
      <c r="DY19" s="641"/>
      <c r="DZ19" s="641"/>
      <c r="EA19" s="641"/>
      <c r="EB19" s="641"/>
      <c r="EC19" s="684"/>
    </row>
    <row r="20" spans="2:133" ht="11.25" customHeight="1">
      <c r="B20" s="637" t="s">
        <v>273</v>
      </c>
      <c r="C20" s="638"/>
      <c r="D20" s="638"/>
      <c r="E20" s="638"/>
      <c r="F20" s="638"/>
      <c r="G20" s="638"/>
      <c r="H20" s="638"/>
      <c r="I20" s="638"/>
      <c r="J20" s="638"/>
      <c r="K20" s="638"/>
      <c r="L20" s="638"/>
      <c r="M20" s="638"/>
      <c r="N20" s="638"/>
      <c r="O20" s="638"/>
      <c r="P20" s="638"/>
      <c r="Q20" s="639"/>
      <c r="R20" s="640">
        <v>171</v>
      </c>
      <c r="S20" s="641"/>
      <c r="T20" s="641"/>
      <c r="U20" s="641"/>
      <c r="V20" s="641"/>
      <c r="W20" s="641"/>
      <c r="X20" s="641"/>
      <c r="Y20" s="642"/>
      <c r="Z20" s="677">
        <v>0</v>
      </c>
      <c r="AA20" s="677"/>
      <c r="AB20" s="677"/>
      <c r="AC20" s="677"/>
      <c r="AD20" s="678">
        <v>171</v>
      </c>
      <c r="AE20" s="678"/>
      <c r="AF20" s="678"/>
      <c r="AG20" s="678"/>
      <c r="AH20" s="678"/>
      <c r="AI20" s="678"/>
      <c r="AJ20" s="678"/>
      <c r="AK20" s="678"/>
      <c r="AL20" s="643">
        <v>0</v>
      </c>
      <c r="AM20" s="644"/>
      <c r="AN20" s="644"/>
      <c r="AO20" s="679"/>
      <c r="AP20" s="637" t="s">
        <v>274</v>
      </c>
      <c r="AQ20" s="638"/>
      <c r="AR20" s="638"/>
      <c r="AS20" s="638"/>
      <c r="AT20" s="638"/>
      <c r="AU20" s="638"/>
      <c r="AV20" s="638"/>
      <c r="AW20" s="638"/>
      <c r="AX20" s="638"/>
      <c r="AY20" s="638"/>
      <c r="AZ20" s="638"/>
      <c r="BA20" s="638"/>
      <c r="BB20" s="638"/>
      <c r="BC20" s="638"/>
      <c r="BD20" s="638"/>
      <c r="BE20" s="638"/>
      <c r="BF20" s="639"/>
      <c r="BG20" s="640">
        <v>600</v>
      </c>
      <c r="BH20" s="641"/>
      <c r="BI20" s="641"/>
      <c r="BJ20" s="641"/>
      <c r="BK20" s="641"/>
      <c r="BL20" s="641"/>
      <c r="BM20" s="641"/>
      <c r="BN20" s="642"/>
      <c r="BO20" s="677">
        <v>0.1</v>
      </c>
      <c r="BP20" s="677"/>
      <c r="BQ20" s="677"/>
      <c r="BR20" s="677"/>
      <c r="BS20" s="646" t="s">
        <v>232</v>
      </c>
      <c r="BT20" s="641"/>
      <c r="BU20" s="641"/>
      <c r="BV20" s="641"/>
      <c r="BW20" s="641"/>
      <c r="BX20" s="641"/>
      <c r="BY20" s="641"/>
      <c r="BZ20" s="641"/>
      <c r="CA20" s="641"/>
      <c r="CB20" s="684"/>
      <c r="CD20" s="673" t="s">
        <v>275</v>
      </c>
      <c r="CE20" s="674"/>
      <c r="CF20" s="674"/>
      <c r="CG20" s="674"/>
      <c r="CH20" s="674"/>
      <c r="CI20" s="674"/>
      <c r="CJ20" s="674"/>
      <c r="CK20" s="674"/>
      <c r="CL20" s="674"/>
      <c r="CM20" s="674"/>
      <c r="CN20" s="674"/>
      <c r="CO20" s="674"/>
      <c r="CP20" s="674"/>
      <c r="CQ20" s="675"/>
      <c r="CR20" s="640">
        <v>7487284</v>
      </c>
      <c r="CS20" s="641"/>
      <c r="CT20" s="641"/>
      <c r="CU20" s="641"/>
      <c r="CV20" s="641"/>
      <c r="CW20" s="641"/>
      <c r="CX20" s="641"/>
      <c r="CY20" s="642"/>
      <c r="CZ20" s="677">
        <v>100</v>
      </c>
      <c r="DA20" s="677"/>
      <c r="DB20" s="677"/>
      <c r="DC20" s="677"/>
      <c r="DD20" s="646">
        <v>687194</v>
      </c>
      <c r="DE20" s="641"/>
      <c r="DF20" s="641"/>
      <c r="DG20" s="641"/>
      <c r="DH20" s="641"/>
      <c r="DI20" s="641"/>
      <c r="DJ20" s="641"/>
      <c r="DK20" s="641"/>
      <c r="DL20" s="641"/>
      <c r="DM20" s="641"/>
      <c r="DN20" s="641"/>
      <c r="DO20" s="641"/>
      <c r="DP20" s="642"/>
      <c r="DQ20" s="646">
        <v>5665720</v>
      </c>
      <c r="DR20" s="641"/>
      <c r="DS20" s="641"/>
      <c r="DT20" s="641"/>
      <c r="DU20" s="641"/>
      <c r="DV20" s="641"/>
      <c r="DW20" s="641"/>
      <c r="DX20" s="641"/>
      <c r="DY20" s="641"/>
      <c r="DZ20" s="641"/>
      <c r="EA20" s="641"/>
      <c r="EB20" s="641"/>
      <c r="EC20" s="684"/>
    </row>
    <row r="21" spans="2:133" ht="11.25" customHeight="1">
      <c r="B21" s="637" t="s">
        <v>276</v>
      </c>
      <c r="C21" s="638"/>
      <c r="D21" s="638"/>
      <c r="E21" s="638"/>
      <c r="F21" s="638"/>
      <c r="G21" s="638"/>
      <c r="H21" s="638"/>
      <c r="I21" s="638"/>
      <c r="J21" s="638"/>
      <c r="K21" s="638"/>
      <c r="L21" s="638"/>
      <c r="M21" s="638"/>
      <c r="N21" s="638"/>
      <c r="O21" s="638"/>
      <c r="P21" s="638"/>
      <c r="Q21" s="639"/>
      <c r="R21" s="640">
        <v>15521</v>
      </c>
      <c r="S21" s="641"/>
      <c r="T21" s="641"/>
      <c r="U21" s="641"/>
      <c r="V21" s="641"/>
      <c r="W21" s="641"/>
      <c r="X21" s="641"/>
      <c r="Y21" s="642"/>
      <c r="Z21" s="677">
        <v>0.2</v>
      </c>
      <c r="AA21" s="677"/>
      <c r="AB21" s="677"/>
      <c r="AC21" s="677"/>
      <c r="AD21" s="678">
        <v>15521</v>
      </c>
      <c r="AE21" s="678"/>
      <c r="AF21" s="678"/>
      <c r="AG21" s="678"/>
      <c r="AH21" s="678"/>
      <c r="AI21" s="678"/>
      <c r="AJ21" s="678"/>
      <c r="AK21" s="678"/>
      <c r="AL21" s="643">
        <v>0.3</v>
      </c>
      <c r="AM21" s="644"/>
      <c r="AN21" s="644"/>
      <c r="AO21" s="679"/>
      <c r="AP21" s="735" t="s">
        <v>277</v>
      </c>
      <c r="AQ21" s="742"/>
      <c r="AR21" s="742"/>
      <c r="AS21" s="742"/>
      <c r="AT21" s="742"/>
      <c r="AU21" s="742"/>
      <c r="AV21" s="742"/>
      <c r="AW21" s="742"/>
      <c r="AX21" s="742"/>
      <c r="AY21" s="742"/>
      <c r="AZ21" s="742"/>
      <c r="BA21" s="742"/>
      <c r="BB21" s="742"/>
      <c r="BC21" s="742"/>
      <c r="BD21" s="742"/>
      <c r="BE21" s="742"/>
      <c r="BF21" s="737"/>
      <c r="BG21" s="640">
        <v>600</v>
      </c>
      <c r="BH21" s="641"/>
      <c r="BI21" s="641"/>
      <c r="BJ21" s="641"/>
      <c r="BK21" s="641"/>
      <c r="BL21" s="641"/>
      <c r="BM21" s="641"/>
      <c r="BN21" s="642"/>
      <c r="BO21" s="677">
        <v>0.1</v>
      </c>
      <c r="BP21" s="677"/>
      <c r="BQ21" s="677"/>
      <c r="BR21" s="677"/>
      <c r="BS21" s="646" t="s">
        <v>226</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c r="B22" s="637" t="s">
        <v>278</v>
      </c>
      <c r="C22" s="638"/>
      <c r="D22" s="638"/>
      <c r="E22" s="638"/>
      <c r="F22" s="638"/>
      <c r="G22" s="638"/>
      <c r="H22" s="638"/>
      <c r="I22" s="638"/>
      <c r="J22" s="638"/>
      <c r="K22" s="638"/>
      <c r="L22" s="638"/>
      <c r="M22" s="638"/>
      <c r="N22" s="638"/>
      <c r="O22" s="638"/>
      <c r="P22" s="638"/>
      <c r="Q22" s="639"/>
      <c r="R22" s="640">
        <v>3917699</v>
      </c>
      <c r="S22" s="641"/>
      <c r="T22" s="641"/>
      <c r="U22" s="641"/>
      <c r="V22" s="641"/>
      <c r="W22" s="641"/>
      <c r="X22" s="641"/>
      <c r="Y22" s="642"/>
      <c r="Z22" s="677">
        <v>50.5</v>
      </c>
      <c r="AA22" s="677"/>
      <c r="AB22" s="677"/>
      <c r="AC22" s="677"/>
      <c r="AD22" s="678">
        <v>3433378</v>
      </c>
      <c r="AE22" s="678"/>
      <c r="AF22" s="678"/>
      <c r="AG22" s="678"/>
      <c r="AH22" s="678"/>
      <c r="AI22" s="678"/>
      <c r="AJ22" s="678"/>
      <c r="AK22" s="678"/>
      <c r="AL22" s="643">
        <v>76.099999999999994</v>
      </c>
      <c r="AM22" s="644"/>
      <c r="AN22" s="644"/>
      <c r="AO22" s="679"/>
      <c r="AP22" s="735" t="s">
        <v>279</v>
      </c>
      <c r="AQ22" s="742"/>
      <c r="AR22" s="742"/>
      <c r="AS22" s="742"/>
      <c r="AT22" s="742"/>
      <c r="AU22" s="742"/>
      <c r="AV22" s="742"/>
      <c r="AW22" s="742"/>
      <c r="AX22" s="742"/>
      <c r="AY22" s="742"/>
      <c r="AZ22" s="742"/>
      <c r="BA22" s="742"/>
      <c r="BB22" s="742"/>
      <c r="BC22" s="742"/>
      <c r="BD22" s="742"/>
      <c r="BE22" s="742"/>
      <c r="BF22" s="737"/>
      <c r="BG22" s="640" t="s">
        <v>226</v>
      </c>
      <c r="BH22" s="641"/>
      <c r="BI22" s="641"/>
      <c r="BJ22" s="641"/>
      <c r="BK22" s="641"/>
      <c r="BL22" s="641"/>
      <c r="BM22" s="641"/>
      <c r="BN22" s="642"/>
      <c r="BO22" s="677" t="s">
        <v>232</v>
      </c>
      <c r="BP22" s="677"/>
      <c r="BQ22" s="677"/>
      <c r="BR22" s="677"/>
      <c r="BS22" s="646" t="s">
        <v>232</v>
      </c>
      <c r="BT22" s="641"/>
      <c r="BU22" s="641"/>
      <c r="BV22" s="641"/>
      <c r="BW22" s="641"/>
      <c r="BX22" s="641"/>
      <c r="BY22" s="641"/>
      <c r="BZ22" s="641"/>
      <c r="CA22" s="641"/>
      <c r="CB22" s="684"/>
      <c r="CD22" s="744" t="s">
        <v>280</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c r="B23" s="637" t="s">
        <v>281</v>
      </c>
      <c r="C23" s="638"/>
      <c r="D23" s="638"/>
      <c r="E23" s="638"/>
      <c r="F23" s="638"/>
      <c r="G23" s="638"/>
      <c r="H23" s="638"/>
      <c r="I23" s="638"/>
      <c r="J23" s="638"/>
      <c r="K23" s="638"/>
      <c r="L23" s="638"/>
      <c r="M23" s="638"/>
      <c r="N23" s="638"/>
      <c r="O23" s="638"/>
      <c r="P23" s="638"/>
      <c r="Q23" s="639"/>
      <c r="R23" s="640">
        <v>3433378</v>
      </c>
      <c r="S23" s="641"/>
      <c r="T23" s="641"/>
      <c r="U23" s="641"/>
      <c r="V23" s="641"/>
      <c r="W23" s="641"/>
      <c r="X23" s="641"/>
      <c r="Y23" s="642"/>
      <c r="Z23" s="677">
        <v>44.3</v>
      </c>
      <c r="AA23" s="677"/>
      <c r="AB23" s="677"/>
      <c r="AC23" s="677"/>
      <c r="AD23" s="678">
        <v>3433378</v>
      </c>
      <c r="AE23" s="678"/>
      <c r="AF23" s="678"/>
      <c r="AG23" s="678"/>
      <c r="AH23" s="678"/>
      <c r="AI23" s="678"/>
      <c r="AJ23" s="678"/>
      <c r="AK23" s="678"/>
      <c r="AL23" s="643">
        <v>76.099999999999994</v>
      </c>
      <c r="AM23" s="644"/>
      <c r="AN23" s="644"/>
      <c r="AO23" s="679"/>
      <c r="AP23" s="735" t="s">
        <v>282</v>
      </c>
      <c r="AQ23" s="742"/>
      <c r="AR23" s="742"/>
      <c r="AS23" s="742"/>
      <c r="AT23" s="742"/>
      <c r="AU23" s="742"/>
      <c r="AV23" s="742"/>
      <c r="AW23" s="742"/>
      <c r="AX23" s="742"/>
      <c r="AY23" s="742"/>
      <c r="AZ23" s="742"/>
      <c r="BA23" s="742"/>
      <c r="BB23" s="742"/>
      <c r="BC23" s="742"/>
      <c r="BD23" s="742"/>
      <c r="BE23" s="742"/>
      <c r="BF23" s="737"/>
      <c r="BG23" s="640" t="s">
        <v>232</v>
      </c>
      <c r="BH23" s="641"/>
      <c r="BI23" s="641"/>
      <c r="BJ23" s="641"/>
      <c r="BK23" s="641"/>
      <c r="BL23" s="641"/>
      <c r="BM23" s="641"/>
      <c r="BN23" s="642"/>
      <c r="BO23" s="677" t="s">
        <v>232</v>
      </c>
      <c r="BP23" s="677"/>
      <c r="BQ23" s="677"/>
      <c r="BR23" s="677"/>
      <c r="BS23" s="646" t="s">
        <v>232</v>
      </c>
      <c r="BT23" s="641"/>
      <c r="BU23" s="641"/>
      <c r="BV23" s="641"/>
      <c r="BW23" s="641"/>
      <c r="BX23" s="641"/>
      <c r="BY23" s="641"/>
      <c r="BZ23" s="641"/>
      <c r="CA23" s="641"/>
      <c r="CB23" s="684"/>
      <c r="CD23" s="744" t="s">
        <v>220</v>
      </c>
      <c r="CE23" s="745"/>
      <c r="CF23" s="745"/>
      <c r="CG23" s="745"/>
      <c r="CH23" s="745"/>
      <c r="CI23" s="745"/>
      <c r="CJ23" s="745"/>
      <c r="CK23" s="745"/>
      <c r="CL23" s="745"/>
      <c r="CM23" s="745"/>
      <c r="CN23" s="745"/>
      <c r="CO23" s="745"/>
      <c r="CP23" s="745"/>
      <c r="CQ23" s="746"/>
      <c r="CR23" s="744" t="s">
        <v>283</v>
      </c>
      <c r="CS23" s="745"/>
      <c r="CT23" s="745"/>
      <c r="CU23" s="745"/>
      <c r="CV23" s="745"/>
      <c r="CW23" s="745"/>
      <c r="CX23" s="745"/>
      <c r="CY23" s="746"/>
      <c r="CZ23" s="744" t="s">
        <v>284</v>
      </c>
      <c r="DA23" s="745"/>
      <c r="DB23" s="745"/>
      <c r="DC23" s="746"/>
      <c r="DD23" s="744" t="s">
        <v>285</v>
      </c>
      <c r="DE23" s="745"/>
      <c r="DF23" s="745"/>
      <c r="DG23" s="745"/>
      <c r="DH23" s="745"/>
      <c r="DI23" s="745"/>
      <c r="DJ23" s="745"/>
      <c r="DK23" s="746"/>
      <c r="DL23" s="753" t="s">
        <v>286</v>
      </c>
      <c r="DM23" s="754"/>
      <c r="DN23" s="754"/>
      <c r="DO23" s="754"/>
      <c r="DP23" s="754"/>
      <c r="DQ23" s="754"/>
      <c r="DR23" s="754"/>
      <c r="DS23" s="754"/>
      <c r="DT23" s="754"/>
      <c r="DU23" s="754"/>
      <c r="DV23" s="755"/>
      <c r="DW23" s="744" t="s">
        <v>287</v>
      </c>
      <c r="DX23" s="745"/>
      <c r="DY23" s="745"/>
      <c r="DZ23" s="745"/>
      <c r="EA23" s="745"/>
      <c r="EB23" s="745"/>
      <c r="EC23" s="746"/>
    </row>
    <row r="24" spans="2:133" ht="11.25" customHeight="1">
      <c r="B24" s="637" t="s">
        <v>288</v>
      </c>
      <c r="C24" s="638"/>
      <c r="D24" s="638"/>
      <c r="E24" s="638"/>
      <c r="F24" s="638"/>
      <c r="G24" s="638"/>
      <c r="H24" s="638"/>
      <c r="I24" s="638"/>
      <c r="J24" s="638"/>
      <c r="K24" s="638"/>
      <c r="L24" s="638"/>
      <c r="M24" s="638"/>
      <c r="N24" s="638"/>
      <c r="O24" s="638"/>
      <c r="P24" s="638"/>
      <c r="Q24" s="639"/>
      <c r="R24" s="640">
        <v>484321</v>
      </c>
      <c r="S24" s="641"/>
      <c r="T24" s="641"/>
      <c r="U24" s="641"/>
      <c r="V24" s="641"/>
      <c r="W24" s="641"/>
      <c r="X24" s="641"/>
      <c r="Y24" s="642"/>
      <c r="Z24" s="677">
        <v>6.2</v>
      </c>
      <c r="AA24" s="677"/>
      <c r="AB24" s="677"/>
      <c r="AC24" s="677"/>
      <c r="AD24" s="678" t="s">
        <v>232</v>
      </c>
      <c r="AE24" s="678"/>
      <c r="AF24" s="678"/>
      <c r="AG24" s="678"/>
      <c r="AH24" s="678"/>
      <c r="AI24" s="678"/>
      <c r="AJ24" s="678"/>
      <c r="AK24" s="678"/>
      <c r="AL24" s="643" t="s">
        <v>232</v>
      </c>
      <c r="AM24" s="644"/>
      <c r="AN24" s="644"/>
      <c r="AO24" s="679"/>
      <c r="AP24" s="735" t="s">
        <v>289</v>
      </c>
      <c r="AQ24" s="742"/>
      <c r="AR24" s="742"/>
      <c r="AS24" s="742"/>
      <c r="AT24" s="742"/>
      <c r="AU24" s="742"/>
      <c r="AV24" s="742"/>
      <c r="AW24" s="742"/>
      <c r="AX24" s="742"/>
      <c r="AY24" s="742"/>
      <c r="AZ24" s="742"/>
      <c r="BA24" s="742"/>
      <c r="BB24" s="742"/>
      <c r="BC24" s="742"/>
      <c r="BD24" s="742"/>
      <c r="BE24" s="742"/>
      <c r="BF24" s="737"/>
      <c r="BG24" s="640" t="s">
        <v>232</v>
      </c>
      <c r="BH24" s="641"/>
      <c r="BI24" s="641"/>
      <c r="BJ24" s="641"/>
      <c r="BK24" s="641"/>
      <c r="BL24" s="641"/>
      <c r="BM24" s="641"/>
      <c r="BN24" s="642"/>
      <c r="BO24" s="677" t="s">
        <v>232</v>
      </c>
      <c r="BP24" s="677"/>
      <c r="BQ24" s="677"/>
      <c r="BR24" s="677"/>
      <c r="BS24" s="646" t="s">
        <v>226</v>
      </c>
      <c r="BT24" s="641"/>
      <c r="BU24" s="641"/>
      <c r="BV24" s="641"/>
      <c r="BW24" s="641"/>
      <c r="BX24" s="641"/>
      <c r="BY24" s="641"/>
      <c r="BZ24" s="641"/>
      <c r="CA24" s="641"/>
      <c r="CB24" s="684"/>
      <c r="CD24" s="698" t="s">
        <v>290</v>
      </c>
      <c r="CE24" s="699"/>
      <c r="CF24" s="699"/>
      <c r="CG24" s="699"/>
      <c r="CH24" s="699"/>
      <c r="CI24" s="699"/>
      <c r="CJ24" s="699"/>
      <c r="CK24" s="699"/>
      <c r="CL24" s="699"/>
      <c r="CM24" s="699"/>
      <c r="CN24" s="699"/>
      <c r="CO24" s="699"/>
      <c r="CP24" s="699"/>
      <c r="CQ24" s="700"/>
      <c r="CR24" s="695">
        <v>2860335</v>
      </c>
      <c r="CS24" s="696"/>
      <c r="CT24" s="696"/>
      <c r="CU24" s="696"/>
      <c r="CV24" s="696"/>
      <c r="CW24" s="696"/>
      <c r="CX24" s="696"/>
      <c r="CY24" s="739"/>
      <c r="CZ24" s="740">
        <v>38.200000000000003</v>
      </c>
      <c r="DA24" s="713"/>
      <c r="DB24" s="713"/>
      <c r="DC24" s="743"/>
      <c r="DD24" s="738">
        <v>2515748</v>
      </c>
      <c r="DE24" s="696"/>
      <c r="DF24" s="696"/>
      <c r="DG24" s="696"/>
      <c r="DH24" s="696"/>
      <c r="DI24" s="696"/>
      <c r="DJ24" s="696"/>
      <c r="DK24" s="739"/>
      <c r="DL24" s="738">
        <v>2450355</v>
      </c>
      <c r="DM24" s="696"/>
      <c r="DN24" s="696"/>
      <c r="DO24" s="696"/>
      <c r="DP24" s="696"/>
      <c r="DQ24" s="696"/>
      <c r="DR24" s="696"/>
      <c r="DS24" s="696"/>
      <c r="DT24" s="696"/>
      <c r="DU24" s="696"/>
      <c r="DV24" s="739"/>
      <c r="DW24" s="740">
        <v>52.8</v>
      </c>
      <c r="DX24" s="713"/>
      <c r="DY24" s="713"/>
      <c r="DZ24" s="713"/>
      <c r="EA24" s="713"/>
      <c r="EB24" s="713"/>
      <c r="EC24" s="741"/>
    </row>
    <row r="25" spans="2:133" ht="11.25" customHeight="1">
      <c r="B25" s="637" t="s">
        <v>291</v>
      </c>
      <c r="C25" s="638"/>
      <c r="D25" s="638"/>
      <c r="E25" s="638"/>
      <c r="F25" s="638"/>
      <c r="G25" s="638"/>
      <c r="H25" s="638"/>
      <c r="I25" s="638"/>
      <c r="J25" s="638"/>
      <c r="K25" s="638"/>
      <c r="L25" s="638"/>
      <c r="M25" s="638"/>
      <c r="N25" s="638"/>
      <c r="O25" s="638"/>
      <c r="P25" s="638"/>
      <c r="Q25" s="639"/>
      <c r="R25" s="640" t="s">
        <v>226</v>
      </c>
      <c r="S25" s="641"/>
      <c r="T25" s="641"/>
      <c r="U25" s="641"/>
      <c r="V25" s="641"/>
      <c r="W25" s="641"/>
      <c r="X25" s="641"/>
      <c r="Y25" s="642"/>
      <c r="Z25" s="677" t="s">
        <v>232</v>
      </c>
      <c r="AA25" s="677"/>
      <c r="AB25" s="677"/>
      <c r="AC25" s="677"/>
      <c r="AD25" s="678" t="s">
        <v>232</v>
      </c>
      <c r="AE25" s="678"/>
      <c r="AF25" s="678"/>
      <c r="AG25" s="678"/>
      <c r="AH25" s="678"/>
      <c r="AI25" s="678"/>
      <c r="AJ25" s="678"/>
      <c r="AK25" s="678"/>
      <c r="AL25" s="643" t="s">
        <v>232</v>
      </c>
      <c r="AM25" s="644"/>
      <c r="AN25" s="644"/>
      <c r="AO25" s="679"/>
      <c r="AP25" s="735" t="s">
        <v>292</v>
      </c>
      <c r="AQ25" s="742"/>
      <c r="AR25" s="742"/>
      <c r="AS25" s="742"/>
      <c r="AT25" s="742"/>
      <c r="AU25" s="742"/>
      <c r="AV25" s="742"/>
      <c r="AW25" s="742"/>
      <c r="AX25" s="742"/>
      <c r="AY25" s="742"/>
      <c r="AZ25" s="742"/>
      <c r="BA25" s="742"/>
      <c r="BB25" s="742"/>
      <c r="BC25" s="742"/>
      <c r="BD25" s="742"/>
      <c r="BE25" s="742"/>
      <c r="BF25" s="737"/>
      <c r="BG25" s="640" t="s">
        <v>226</v>
      </c>
      <c r="BH25" s="641"/>
      <c r="BI25" s="641"/>
      <c r="BJ25" s="641"/>
      <c r="BK25" s="641"/>
      <c r="BL25" s="641"/>
      <c r="BM25" s="641"/>
      <c r="BN25" s="642"/>
      <c r="BO25" s="677" t="s">
        <v>226</v>
      </c>
      <c r="BP25" s="677"/>
      <c r="BQ25" s="677"/>
      <c r="BR25" s="677"/>
      <c r="BS25" s="646" t="s">
        <v>232</v>
      </c>
      <c r="BT25" s="641"/>
      <c r="BU25" s="641"/>
      <c r="BV25" s="641"/>
      <c r="BW25" s="641"/>
      <c r="BX25" s="641"/>
      <c r="BY25" s="641"/>
      <c r="BZ25" s="641"/>
      <c r="CA25" s="641"/>
      <c r="CB25" s="684"/>
      <c r="CD25" s="673" t="s">
        <v>293</v>
      </c>
      <c r="CE25" s="674"/>
      <c r="CF25" s="674"/>
      <c r="CG25" s="674"/>
      <c r="CH25" s="674"/>
      <c r="CI25" s="674"/>
      <c r="CJ25" s="674"/>
      <c r="CK25" s="674"/>
      <c r="CL25" s="674"/>
      <c r="CM25" s="674"/>
      <c r="CN25" s="674"/>
      <c r="CO25" s="674"/>
      <c r="CP25" s="674"/>
      <c r="CQ25" s="675"/>
      <c r="CR25" s="640">
        <v>1328333</v>
      </c>
      <c r="CS25" s="659"/>
      <c r="CT25" s="659"/>
      <c r="CU25" s="659"/>
      <c r="CV25" s="659"/>
      <c r="CW25" s="659"/>
      <c r="CX25" s="659"/>
      <c r="CY25" s="660"/>
      <c r="CZ25" s="643">
        <v>17.7</v>
      </c>
      <c r="DA25" s="661"/>
      <c r="DB25" s="661"/>
      <c r="DC25" s="662"/>
      <c r="DD25" s="646">
        <v>1266266</v>
      </c>
      <c r="DE25" s="659"/>
      <c r="DF25" s="659"/>
      <c r="DG25" s="659"/>
      <c r="DH25" s="659"/>
      <c r="DI25" s="659"/>
      <c r="DJ25" s="659"/>
      <c r="DK25" s="660"/>
      <c r="DL25" s="646">
        <v>1250892</v>
      </c>
      <c r="DM25" s="659"/>
      <c r="DN25" s="659"/>
      <c r="DO25" s="659"/>
      <c r="DP25" s="659"/>
      <c r="DQ25" s="659"/>
      <c r="DR25" s="659"/>
      <c r="DS25" s="659"/>
      <c r="DT25" s="659"/>
      <c r="DU25" s="659"/>
      <c r="DV25" s="660"/>
      <c r="DW25" s="643">
        <v>26.9</v>
      </c>
      <c r="DX25" s="661"/>
      <c r="DY25" s="661"/>
      <c r="DZ25" s="661"/>
      <c r="EA25" s="661"/>
      <c r="EB25" s="661"/>
      <c r="EC25" s="676"/>
    </row>
    <row r="26" spans="2:133" ht="11.25" customHeight="1">
      <c r="B26" s="637" t="s">
        <v>294</v>
      </c>
      <c r="C26" s="638"/>
      <c r="D26" s="638"/>
      <c r="E26" s="638"/>
      <c r="F26" s="638"/>
      <c r="G26" s="638"/>
      <c r="H26" s="638"/>
      <c r="I26" s="638"/>
      <c r="J26" s="638"/>
      <c r="K26" s="638"/>
      <c r="L26" s="638"/>
      <c r="M26" s="638"/>
      <c r="N26" s="638"/>
      <c r="O26" s="638"/>
      <c r="P26" s="638"/>
      <c r="Q26" s="639"/>
      <c r="R26" s="640">
        <v>4982733</v>
      </c>
      <c r="S26" s="641"/>
      <c r="T26" s="641"/>
      <c r="U26" s="641"/>
      <c r="V26" s="641"/>
      <c r="W26" s="641"/>
      <c r="X26" s="641"/>
      <c r="Y26" s="642"/>
      <c r="Z26" s="677">
        <v>64.2</v>
      </c>
      <c r="AA26" s="677"/>
      <c r="AB26" s="677"/>
      <c r="AC26" s="677"/>
      <c r="AD26" s="678">
        <v>4498412</v>
      </c>
      <c r="AE26" s="678"/>
      <c r="AF26" s="678"/>
      <c r="AG26" s="678"/>
      <c r="AH26" s="678"/>
      <c r="AI26" s="678"/>
      <c r="AJ26" s="678"/>
      <c r="AK26" s="678"/>
      <c r="AL26" s="643">
        <v>99.7</v>
      </c>
      <c r="AM26" s="644"/>
      <c r="AN26" s="644"/>
      <c r="AO26" s="679"/>
      <c r="AP26" s="735" t="s">
        <v>295</v>
      </c>
      <c r="AQ26" s="736"/>
      <c r="AR26" s="736"/>
      <c r="AS26" s="736"/>
      <c r="AT26" s="736"/>
      <c r="AU26" s="736"/>
      <c r="AV26" s="736"/>
      <c r="AW26" s="736"/>
      <c r="AX26" s="736"/>
      <c r="AY26" s="736"/>
      <c r="AZ26" s="736"/>
      <c r="BA26" s="736"/>
      <c r="BB26" s="736"/>
      <c r="BC26" s="736"/>
      <c r="BD26" s="736"/>
      <c r="BE26" s="736"/>
      <c r="BF26" s="737"/>
      <c r="BG26" s="640" t="s">
        <v>226</v>
      </c>
      <c r="BH26" s="641"/>
      <c r="BI26" s="641"/>
      <c r="BJ26" s="641"/>
      <c r="BK26" s="641"/>
      <c r="BL26" s="641"/>
      <c r="BM26" s="641"/>
      <c r="BN26" s="642"/>
      <c r="BO26" s="677" t="s">
        <v>232</v>
      </c>
      <c r="BP26" s="677"/>
      <c r="BQ26" s="677"/>
      <c r="BR26" s="677"/>
      <c r="BS26" s="646" t="s">
        <v>232</v>
      </c>
      <c r="BT26" s="641"/>
      <c r="BU26" s="641"/>
      <c r="BV26" s="641"/>
      <c r="BW26" s="641"/>
      <c r="BX26" s="641"/>
      <c r="BY26" s="641"/>
      <c r="BZ26" s="641"/>
      <c r="CA26" s="641"/>
      <c r="CB26" s="684"/>
      <c r="CD26" s="673" t="s">
        <v>296</v>
      </c>
      <c r="CE26" s="674"/>
      <c r="CF26" s="674"/>
      <c r="CG26" s="674"/>
      <c r="CH26" s="674"/>
      <c r="CI26" s="674"/>
      <c r="CJ26" s="674"/>
      <c r="CK26" s="674"/>
      <c r="CL26" s="674"/>
      <c r="CM26" s="674"/>
      <c r="CN26" s="674"/>
      <c r="CO26" s="674"/>
      <c r="CP26" s="674"/>
      <c r="CQ26" s="675"/>
      <c r="CR26" s="640">
        <v>835561</v>
      </c>
      <c r="CS26" s="641"/>
      <c r="CT26" s="641"/>
      <c r="CU26" s="641"/>
      <c r="CV26" s="641"/>
      <c r="CW26" s="641"/>
      <c r="CX26" s="641"/>
      <c r="CY26" s="642"/>
      <c r="CZ26" s="643">
        <v>11.2</v>
      </c>
      <c r="DA26" s="661"/>
      <c r="DB26" s="661"/>
      <c r="DC26" s="662"/>
      <c r="DD26" s="646">
        <v>804212</v>
      </c>
      <c r="DE26" s="641"/>
      <c r="DF26" s="641"/>
      <c r="DG26" s="641"/>
      <c r="DH26" s="641"/>
      <c r="DI26" s="641"/>
      <c r="DJ26" s="641"/>
      <c r="DK26" s="642"/>
      <c r="DL26" s="646" t="s">
        <v>232</v>
      </c>
      <c r="DM26" s="641"/>
      <c r="DN26" s="641"/>
      <c r="DO26" s="641"/>
      <c r="DP26" s="641"/>
      <c r="DQ26" s="641"/>
      <c r="DR26" s="641"/>
      <c r="DS26" s="641"/>
      <c r="DT26" s="641"/>
      <c r="DU26" s="641"/>
      <c r="DV26" s="642"/>
      <c r="DW26" s="643" t="s">
        <v>232</v>
      </c>
      <c r="DX26" s="661"/>
      <c r="DY26" s="661"/>
      <c r="DZ26" s="661"/>
      <c r="EA26" s="661"/>
      <c r="EB26" s="661"/>
      <c r="EC26" s="676"/>
    </row>
    <row r="27" spans="2:133" ht="11.25" customHeight="1">
      <c r="B27" s="637" t="s">
        <v>297</v>
      </c>
      <c r="C27" s="638"/>
      <c r="D27" s="638"/>
      <c r="E27" s="638"/>
      <c r="F27" s="638"/>
      <c r="G27" s="638"/>
      <c r="H27" s="638"/>
      <c r="I27" s="638"/>
      <c r="J27" s="638"/>
      <c r="K27" s="638"/>
      <c r="L27" s="638"/>
      <c r="M27" s="638"/>
      <c r="N27" s="638"/>
      <c r="O27" s="638"/>
      <c r="P27" s="638"/>
      <c r="Q27" s="639"/>
      <c r="R27" s="640">
        <v>878</v>
      </c>
      <c r="S27" s="641"/>
      <c r="T27" s="641"/>
      <c r="U27" s="641"/>
      <c r="V27" s="641"/>
      <c r="W27" s="641"/>
      <c r="X27" s="641"/>
      <c r="Y27" s="642"/>
      <c r="Z27" s="677">
        <v>0</v>
      </c>
      <c r="AA27" s="677"/>
      <c r="AB27" s="677"/>
      <c r="AC27" s="677"/>
      <c r="AD27" s="678">
        <v>878</v>
      </c>
      <c r="AE27" s="678"/>
      <c r="AF27" s="678"/>
      <c r="AG27" s="678"/>
      <c r="AH27" s="678"/>
      <c r="AI27" s="678"/>
      <c r="AJ27" s="678"/>
      <c r="AK27" s="678"/>
      <c r="AL27" s="643">
        <v>0</v>
      </c>
      <c r="AM27" s="644"/>
      <c r="AN27" s="644"/>
      <c r="AO27" s="679"/>
      <c r="AP27" s="637" t="s">
        <v>298</v>
      </c>
      <c r="AQ27" s="638"/>
      <c r="AR27" s="638"/>
      <c r="AS27" s="638"/>
      <c r="AT27" s="638"/>
      <c r="AU27" s="638"/>
      <c r="AV27" s="638"/>
      <c r="AW27" s="638"/>
      <c r="AX27" s="638"/>
      <c r="AY27" s="638"/>
      <c r="AZ27" s="638"/>
      <c r="BA27" s="638"/>
      <c r="BB27" s="638"/>
      <c r="BC27" s="638"/>
      <c r="BD27" s="638"/>
      <c r="BE27" s="638"/>
      <c r="BF27" s="639"/>
      <c r="BG27" s="640">
        <v>830860</v>
      </c>
      <c r="BH27" s="641"/>
      <c r="BI27" s="641"/>
      <c r="BJ27" s="641"/>
      <c r="BK27" s="641"/>
      <c r="BL27" s="641"/>
      <c r="BM27" s="641"/>
      <c r="BN27" s="642"/>
      <c r="BO27" s="677">
        <v>100</v>
      </c>
      <c r="BP27" s="677"/>
      <c r="BQ27" s="677"/>
      <c r="BR27" s="677"/>
      <c r="BS27" s="646" t="s">
        <v>226</v>
      </c>
      <c r="BT27" s="641"/>
      <c r="BU27" s="641"/>
      <c r="BV27" s="641"/>
      <c r="BW27" s="641"/>
      <c r="BX27" s="641"/>
      <c r="BY27" s="641"/>
      <c r="BZ27" s="641"/>
      <c r="CA27" s="641"/>
      <c r="CB27" s="684"/>
      <c r="CD27" s="673" t="s">
        <v>299</v>
      </c>
      <c r="CE27" s="674"/>
      <c r="CF27" s="674"/>
      <c r="CG27" s="674"/>
      <c r="CH27" s="674"/>
      <c r="CI27" s="674"/>
      <c r="CJ27" s="674"/>
      <c r="CK27" s="674"/>
      <c r="CL27" s="674"/>
      <c r="CM27" s="674"/>
      <c r="CN27" s="674"/>
      <c r="CO27" s="674"/>
      <c r="CP27" s="674"/>
      <c r="CQ27" s="675"/>
      <c r="CR27" s="640">
        <v>380889</v>
      </c>
      <c r="CS27" s="659"/>
      <c r="CT27" s="659"/>
      <c r="CU27" s="659"/>
      <c r="CV27" s="659"/>
      <c r="CW27" s="659"/>
      <c r="CX27" s="659"/>
      <c r="CY27" s="660"/>
      <c r="CZ27" s="643">
        <v>5.0999999999999996</v>
      </c>
      <c r="DA27" s="661"/>
      <c r="DB27" s="661"/>
      <c r="DC27" s="662"/>
      <c r="DD27" s="646">
        <v>105659</v>
      </c>
      <c r="DE27" s="659"/>
      <c r="DF27" s="659"/>
      <c r="DG27" s="659"/>
      <c r="DH27" s="659"/>
      <c r="DI27" s="659"/>
      <c r="DJ27" s="659"/>
      <c r="DK27" s="660"/>
      <c r="DL27" s="646">
        <v>55640</v>
      </c>
      <c r="DM27" s="659"/>
      <c r="DN27" s="659"/>
      <c r="DO27" s="659"/>
      <c r="DP27" s="659"/>
      <c r="DQ27" s="659"/>
      <c r="DR27" s="659"/>
      <c r="DS27" s="659"/>
      <c r="DT27" s="659"/>
      <c r="DU27" s="659"/>
      <c r="DV27" s="660"/>
      <c r="DW27" s="643">
        <v>1.2</v>
      </c>
      <c r="DX27" s="661"/>
      <c r="DY27" s="661"/>
      <c r="DZ27" s="661"/>
      <c r="EA27" s="661"/>
      <c r="EB27" s="661"/>
      <c r="EC27" s="676"/>
    </row>
    <row r="28" spans="2:133" ht="11.25" customHeight="1">
      <c r="B28" s="637" t="s">
        <v>300</v>
      </c>
      <c r="C28" s="638"/>
      <c r="D28" s="638"/>
      <c r="E28" s="638"/>
      <c r="F28" s="638"/>
      <c r="G28" s="638"/>
      <c r="H28" s="638"/>
      <c r="I28" s="638"/>
      <c r="J28" s="638"/>
      <c r="K28" s="638"/>
      <c r="L28" s="638"/>
      <c r="M28" s="638"/>
      <c r="N28" s="638"/>
      <c r="O28" s="638"/>
      <c r="P28" s="638"/>
      <c r="Q28" s="639"/>
      <c r="R28" s="640">
        <v>11429</v>
      </c>
      <c r="S28" s="641"/>
      <c r="T28" s="641"/>
      <c r="U28" s="641"/>
      <c r="V28" s="641"/>
      <c r="W28" s="641"/>
      <c r="X28" s="641"/>
      <c r="Y28" s="642"/>
      <c r="Z28" s="677">
        <v>0.1</v>
      </c>
      <c r="AA28" s="677"/>
      <c r="AB28" s="677"/>
      <c r="AC28" s="677"/>
      <c r="AD28" s="678" t="s">
        <v>232</v>
      </c>
      <c r="AE28" s="678"/>
      <c r="AF28" s="678"/>
      <c r="AG28" s="678"/>
      <c r="AH28" s="678"/>
      <c r="AI28" s="678"/>
      <c r="AJ28" s="678"/>
      <c r="AK28" s="678"/>
      <c r="AL28" s="643" t="s">
        <v>232</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301</v>
      </c>
      <c r="CE28" s="674"/>
      <c r="CF28" s="674"/>
      <c r="CG28" s="674"/>
      <c r="CH28" s="674"/>
      <c r="CI28" s="674"/>
      <c r="CJ28" s="674"/>
      <c r="CK28" s="674"/>
      <c r="CL28" s="674"/>
      <c r="CM28" s="674"/>
      <c r="CN28" s="674"/>
      <c r="CO28" s="674"/>
      <c r="CP28" s="674"/>
      <c r="CQ28" s="675"/>
      <c r="CR28" s="640">
        <v>1151113</v>
      </c>
      <c r="CS28" s="641"/>
      <c r="CT28" s="641"/>
      <c r="CU28" s="641"/>
      <c r="CV28" s="641"/>
      <c r="CW28" s="641"/>
      <c r="CX28" s="641"/>
      <c r="CY28" s="642"/>
      <c r="CZ28" s="643">
        <v>15.4</v>
      </c>
      <c r="DA28" s="661"/>
      <c r="DB28" s="661"/>
      <c r="DC28" s="662"/>
      <c r="DD28" s="646">
        <v>1143823</v>
      </c>
      <c r="DE28" s="641"/>
      <c r="DF28" s="641"/>
      <c r="DG28" s="641"/>
      <c r="DH28" s="641"/>
      <c r="DI28" s="641"/>
      <c r="DJ28" s="641"/>
      <c r="DK28" s="642"/>
      <c r="DL28" s="646">
        <v>1143823</v>
      </c>
      <c r="DM28" s="641"/>
      <c r="DN28" s="641"/>
      <c r="DO28" s="641"/>
      <c r="DP28" s="641"/>
      <c r="DQ28" s="641"/>
      <c r="DR28" s="641"/>
      <c r="DS28" s="641"/>
      <c r="DT28" s="641"/>
      <c r="DU28" s="641"/>
      <c r="DV28" s="642"/>
      <c r="DW28" s="643">
        <v>24.6</v>
      </c>
      <c r="DX28" s="661"/>
      <c r="DY28" s="661"/>
      <c r="DZ28" s="661"/>
      <c r="EA28" s="661"/>
      <c r="EB28" s="661"/>
      <c r="EC28" s="676"/>
    </row>
    <row r="29" spans="2:133" ht="11.25" customHeight="1">
      <c r="B29" s="637" t="s">
        <v>302</v>
      </c>
      <c r="C29" s="638"/>
      <c r="D29" s="638"/>
      <c r="E29" s="638"/>
      <c r="F29" s="638"/>
      <c r="G29" s="638"/>
      <c r="H29" s="638"/>
      <c r="I29" s="638"/>
      <c r="J29" s="638"/>
      <c r="K29" s="638"/>
      <c r="L29" s="638"/>
      <c r="M29" s="638"/>
      <c r="N29" s="638"/>
      <c r="O29" s="638"/>
      <c r="P29" s="638"/>
      <c r="Q29" s="639"/>
      <c r="R29" s="640">
        <v>50547</v>
      </c>
      <c r="S29" s="641"/>
      <c r="T29" s="641"/>
      <c r="U29" s="641"/>
      <c r="V29" s="641"/>
      <c r="W29" s="641"/>
      <c r="X29" s="641"/>
      <c r="Y29" s="642"/>
      <c r="Z29" s="677">
        <v>0.7</v>
      </c>
      <c r="AA29" s="677"/>
      <c r="AB29" s="677"/>
      <c r="AC29" s="677"/>
      <c r="AD29" s="678" t="s">
        <v>232</v>
      </c>
      <c r="AE29" s="678"/>
      <c r="AF29" s="678"/>
      <c r="AG29" s="678"/>
      <c r="AH29" s="678"/>
      <c r="AI29" s="678"/>
      <c r="AJ29" s="678"/>
      <c r="AK29" s="678"/>
      <c r="AL29" s="643" t="s">
        <v>226</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28"/>
      <c r="CD29" s="729" t="s">
        <v>303</v>
      </c>
      <c r="CE29" s="730"/>
      <c r="CF29" s="673" t="s">
        <v>70</v>
      </c>
      <c r="CG29" s="674"/>
      <c r="CH29" s="674"/>
      <c r="CI29" s="674"/>
      <c r="CJ29" s="674"/>
      <c r="CK29" s="674"/>
      <c r="CL29" s="674"/>
      <c r="CM29" s="674"/>
      <c r="CN29" s="674"/>
      <c r="CO29" s="674"/>
      <c r="CP29" s="674"/>
      <c r="CQ29" s="675"/>
      <c r="CR29" s="640">
        <v>1151113</v>
      </c>
      <c r="CS29" s="659"/>
      <c r="CT29" s="659"/>
      <c r="CU29" s="659"/>
      <c r="CV29" s="659"/>
      <c r="CW29" s="659"/>
      <c r="CX29" s="659"/>
      <c r="CY29" s="660"/>
      <c r="CZ29" s="643">
        <v>15.4</v>
      </c>
      <c r="DA29" s="661"/>
      <c r="DB29" s="661"/>
      <c r="DC29" s="662"/>
      <c r="DD29" s="646">
        <v>1143823</v>
      </c>
      <c r="DE29" s="659"/>
      <c r="DF29" s="659"/>
      <c r="DG29" s="659"/>
      <c r="DH29" s="659"/>
      <c r="DI29" s="659"/>
      <c r="DJ29" s="659"/>
      <c r="DK29" s="660"/>
      <c r="DL29" s="646">
        <v>1143823</v>
      </c>
      <c r="DM29" s="659"/>
      <c r="DN29" s="659"/>
      <c r="DO29" s="659"/>
      <c r="DP29" s="659"/>
      <c r="DQ29" s="659"/>
      <c r="DR29" s="659"/>
      <c r="DS29" s="659"/>
      <c r="DT29" s="659"/>
      <c r="DU29" s="659"/>
      <c r="DV29" s="660"/>
      <c r="DW29" s="643">
        <v>24.6</v>
      </c>
      <c r="DX29" s="661"/>
      <c r="DY29" s="661"/>
      <c r="DZ29" s="661"/>
      <c r="EA29" s="661"/>
      <c r="EB29" s="661"/>
      <c r="EC29" s="676"/>
    </row>
    <row r="30" spans="2:133" ht="11.25" customHeight="1">
      <c r="B30" s="637" t="s">
        <v>304</v>
      </c>
      <c r="C30" s="638"/>
      <c r="D30" s="638"/>
      <c r="E30" s="638"/>
      <c r="F30" s="638"/>
      <c r="G30" s="638"/>
      <c r="H30" s="638"/>
      <c r="I30" s="638"/>
      <c r="J30" s="638"/>
      <c r="K30" s="638"/>
      <c r="L30" s="638"/>
      <c r="M30" s="638"/>
      <c r="N30" s="638"/>
      <c r="O30" s="638"/>
      <c r="P30" s="638"/>
      <c r="Q30" s="639"/>
      <c r="R30" s="640">
        <v>43617</v>
      </c>
      <c r="S30" s="641"/>
      <c r="T30" s="641"/>
      <c r="U30" s="641"/>
      <c r="V30" s="641"/>
      <c r="W30" s="641"/>
      <c r="X30" s="641"/>
      <c r="Y30" s="642"/>
      <c r="Z30" s="677">
        <v>0.6</v>
      </c>
      <c r="AA30" s="677"/>
      <c r="AB30" s="677"/>
      <c r="AC30" s="677"/>
      <c r="AD30" s="678" t="s">
        <v>226</v>
      </c>
      <c r="AE30" s="678"/>
      <c r="AF30" s="678"/>
      <c r="AG30" s="678"/>
      <c r="AH30" s="678"/>
      <c r="AI30" s="678"/>
      <c r="AJ30" s="678"/>
      <c r="AK30" s="678"/>
      <c r="AL30" s="643" t="s">
        <v>232</v>
      </c>
      <c r="AM30" s="644"/>
      <c r="AN30" s="644"/>
      <c r="AO30" s="679"/>
      <c r="AP30" s="701" t="s">
        <v>220</v>
      </c>
      <c r="AQ30" s="702"/>
      <c r="AR30" s="702"/>
      <c r="AS30" s="702"/>
      <c r="AT30" s="702"/>
      <c r="AU30" s="702"/>
      <c r="AV30" s="702"/>
      <c r="AW30" s="702"/>
      <c r="AX30" s="702"/>
      <c r="AY30" s="702"/>
      <c r="AZ30" s="702"/>
      <c r="BA30" s="702"/>
      <c r="BB30" s="702"/>
      <c r="BC30" s="702"/>
      <c r="BD30" s="702"/>
      <c r="BE30" s="702"/>
      <c r="BF30" s="703"/>
      <c r="BG30" s="701" t="s">
        <v>305</v>
      </c>
      <c r="BH30" s="726"/>
      <c r="BI30" s="726"/>
      <c r="BJ30" s="726"/>
      <c r="BK30" s="726"/>
      <c r="BL30" s="726"/>
      <c r="BM30" s="726"/>
      <c r="BN30" s="726"/>
      <c r="BO30" s="726"/>
      <c r="BP30" s="726"/>
      <c r="BQ30" s="727"/>
      <c r="BR30" s="701" t="s">
        <v>306</v>
      </c>
      <c r="BS30" s="726"/>
      <c r="BT30" s="726"/>
      <c r="BU30" s="726"/>
      <c r="BV30" s="726"/>
      <c r="BW30" s="726"/>
      <c r="BX30" s="726"/>
      <c r="BY30" s="726"/>
      <c r="BZ30" s="726"/>
      <c r="CA30" s="726"/>
      <c r="CB30" s="727"/>
      <c r="CD30" s="731"/>
      <c r="CE30" s="732"/>
      <c r="CF30" s="673" t="s">
        <v>307</v>
      </c>
      <c r="CG30" s="674"/>
      <c r="CH30" s="674"/>
      <c r="CI30" s="674"/>
      <c r="CJ30" s="674"/>
      <c r="CK30" s="674"/>
      <c r="CL30" s="674"/>
      <c r="CM30" s="674"/>
      <c r="CN30" s="674"/>
      <c r="CO30" s="674"/>
      <c r="CP30" s="674"/>
      <c r="CQ30" s="675"/>
      <c r="CR30" s="640">
        <v>1079069</v>
      </c>
      <c r="CS30" s="641"/>
      <c r="CT30" s="641"/>
      <c r="CU30" s="641"/>
      <c r="CV30" s="641"/>
      <c r="CW30" s="641"/>
      <c r="CX30" s="641"/>
      <c r="CY30" s="642"/>
      <c r="CZ30" s="643">
        <v>14.4</v>
      </c>
      <c r="DA30" s="661"/>
      <c r="DB30" s="661"/>
      <c r="DC30" s="662"/>
      <c r="DD30" s="646">
        <v>1071779</v>
      </c>
      <c r="DE30" s="641"/>
      <c r="DF30" s="641"/>
      <c r="DG30" s="641"/>
      <c r="DH30" s="641"/>
      <c r="DI30" s="641"/>
      <c r="DJ30" s="641"/>
      <c r="DK30" s="642"/>
      <c r="DL30" s="646">
        <v>1071779</v>
      </c>
      <c r="DM30" s="641"/>
      <c r="DN30" s="641"/>
      <c r="DO30" s="641"/>
      <c r="DP30" s="641"/>
      <c r="DQ30" s="641"/>
      <c r="DR30" s="641"/>
      <c r="DS30" s="641"/>
      <c r="DT30" s="641"/>
      <c r="DU30" s="641"/>
      <c r="DV30" s="642"/>
      <c r="DW30" s="643">
        <v>23.1</v>
      </c>
      <c r="DX30" s="661"/>
      <c r="DY30" s="661"/>
      <c r="DZ30" s="661"/>
      <c r="EA30" s="661"/>
      <c r="EB30" s="661"/>
      <c r="EC30" s="676"/>
    </row>
    <row r="31" spans="2:133" ht="11.25" customHeight="1">
      <c r="B31" s="637" t="s">
        <v>308</v>
      </c>
      <c r="C31" s="638"/>
      <c r="D31" s="638"/>
      <c r="E31" s="638"/>
      <c r="F31" s="638"/>
      <c r="G31" s="638"/>
      <c r="H31" s="638"/>
      <c r="I31" s="638"/>
      <c r="J31" s="638"/>
      <c r="K31" s="638"/>
      <c r="L31" s="638"/>
      <c r="M31" s="638"/>
      <c r="N31" s="638"/>
      <c r="O31" s="638"/>
      <c r="P31" s="638"/>
      <c r="Q31" s="639"/>
      <c r="R31" s="640">
        <v>455552</v>
      </c>
      <c r="S31" s="641"/>
      <c r="T31" s="641"/>
      <c r="U31" s="641"/>
      <c r="V31" s="641"/>
      <c r="W31" s="641"/>
      <c r="X31" s="641"/>
      <c r="Y31" s="642"/>
      <c r="Z31" s="677">
        <v>5.9</v>
      </c>
      <c r="AA31" s="677"/>
      <c r="AB31" s="677"/>
      <c r="AC31" s="677"/>
      <c r="AD31" s="678" t="s">
        <v>232</v>
      </c>
      <c r="AE31" s="678"/>
      <c r="AF31" s="678"/>
      <c r="AG31" s="678"/>
      <c r="AH31" s="678"/>
      <c r="AI31" s="678"/>
      <c r="AJ31" s="678"/>
      <c r="AK31" s="678"/>
      <c r="AL31" s="643" t="s">
        <v>232</v>
      </c>
      <c r="AM31" s="644"/>
      <c r="AN31" s="644"/>
      <c r="AO31" s="679"/>
      <c r="AP31" s="715" t="s">
        <v>309</v>
      </c>
      <c r="AQ31" s="716"/>
      <c r="AR31" s="716"/>
      <c r="AS31" s="716"/>
      <c r="AT31" s="721" t="s">
        <v>310</v>
      </c>
      <c r="AU31" s="231"/>
      <c r="AV31" s="231"/>
      <c r="AW31" s="231"/>
      <c r="AX31" s="708" t="s">
        <v>186</v>
      </c>
      <c r="AY31" s="709"/>
      <c r="AZ31" s="709"/>
      <c r="BA31" s="709"/>
      <c r="BB31" s="709"/>
      <c r="BC31" s="709"/>
      <c r="BD31" s="709"/>
      <c r="BE31" s="709"/>
      <c r="BF31" s="710"/>
      <c r="BG31" s="711">
        <v>98.7</v>
      </c>
      <c r="BH31" s="712"/>
      <c r="BI31" s="712"/>
      <c r="BJ31" s="712"/>
      <c r="BK31" s="712"/>
      <c r="BL31" s="712"/>
      <c r="BM31" s="713">
        <v>96.6</v>
      </c>
      <c r="BN31" s="712"/>
      <c r="BO31" s="712"/>
      <c r="BP31" s="712"/>
      <c r="BQ31" s="714"/>
      <c r="BR31" s="711">
        <v>99</v>
      </c>
      <c r="BS31" s="712"/>
      <c r="BT31" s="712"/>
      <c r="BU31" s="712"/>
      <c r="BV31" s="712"/>
      <c r="BW31" s="712"/>
      <c r="BX31" s="713">
        <v>96.7</v>
      </c>
      <c r="BY31" s="712"/>
      <c r="BZ31" s="712"/>
      <c r="CA31" s="712"/>
      <c r="CB31" s="714"/>
      <c r="CD31" s="731"/>
      <c r="CE31" s="732"/>
      <c r="CF31" s="673" t="s">
        <v>311</v>
      </c>
      <c r="CG31" s="674"/>
      <c r="CH31" s="674"/>
      <c r="CI31" s="674"/>
      <c r="CJ31" s="674"/>
      <c r="CK31" s="674"/>
      <c r="CL31" s="674"/>
      <c r="CM31" s="674"/>
      <c r="CN31" s="674"/>
      <c r="CO31" s="674"/>
      <c r="CP31" s="674"/>
      <c r="CQ31" s="675"/>
      <c r="CR31" s="640">
        <v>72044</v>
      </c>
      <c r="CS31" s="659"/>
      <c r="CT31" s="659"/>
      <c r="CU31" s="659"/>
      <c r="CV31" s="659"/>
      <c r="CW31" s="659"/>
      <c r="CX31" s="659"/>
      <c r="CY31" s="660"/>
      <c r="CZ31" s="643">
        <v>1</v>
      </c>
      <c r="DA31" s="661"/>
      <c r="DB31" s="661"/>
      <c r="DC31" s="662"/>
      <c r="DD31" s="646">
        <v>72044</v>
      </c>
      <c r="DE31" s="659"/>
      <c r="DF31" s="659"/>
      <c r="DG31" s="659"/>
      <c r="DH31" s="659"/>
      <c r="DI31" s="659"/>
      <c r="DJ31" s="659"/>
      <c r="DK31" s="660"/>
      <c r="DL31" s="646">
        <v>72044</v>
      </c>
      <c r="DM31" s="659"/>
      <c r="DN31" s="659"/>
      <c r="DO31" s="659"/>
      <c r="DP31" s="659"/>
      <c r="DQ31" s="659"/>
      <c r="DR31" s="659"/>
      <c r="DS31" s="659"/>
      <c r="DT31" s="659"/>
      <c r="DU31" s="659"/>
      <c r="DV31" s="660"/>
      <c r="DW31" s="643">
        <v>1.6</v>
      </c>
      <c r="DX31" s="661"/>
      <c r="DY31" s="661"/>
      <c r="DZ31" s="661"/>
      <c r="EA31" s="661"/>
      <c r="EB31" s="661"/>
      <c r="EC31" s="676"/>
    </row>
    <row r="32" spans="2:133" ht="11.25" customHeight="1">
      <c r="B32" s="704" t="s">
        <v>312</v>
      </c>
      <c r="C32" s="705"/>
      <c r="D32" s="705"/>
      <c r="E32" s="705"/>
      <c r="F32" s="705"/>
      <c r="G32" s="705"/>
      <c r="H32" s="705"/>
      <c r="I32" s="705"/>
      <c r="J32" s="705"/>
      <c r="K32" s="705"/>
      <c r="L32" s="705"/>
      <c r="M32" s="705"/>
      <c r="N32" s="705"/>
      <c r="O32" s="705"/>
      <c r="P32" s="705"/>
      <c r="Q32" s="706"/>
      <c r="R32" s="640" t="s">
        <v>232</v>
      </c>
      <c r="S32" s="641"/>
      <c r="T32" s="641"/>
      <c r="U32" s="641"/>
      <c r="V32" s="641"/>
      <c r="W32" s="641"/>
      <c r="X32" s="641"/>
      <c r="Y32" s="642"/>
      <c r="Z32" s="677" t="s">
        <v>232</v>
      </c>
      <c r="AA32" s="677"/>
      <c r="AB32" s="677"/>
      <c r="AC32" s="677"/>
      <c r="AD32" s="678" t="s">
        <v>232</v>
      </c>
      <c r="AE32" s="678"/>
      <c r="AF32" s="678"/>
      <c r="AG32" s="678"/>
      <c r="AH32" s="678"/>
      <c r="AI32" s="678"/>
      <c r="AJ32" s="678"/>
      <c r="AK32" s="678"/>
      <c r="AL32" s="643" t="s">
        <v>226</v>
      </c>
      <c r="AM32" s="644"/>
      <c r="AN32" s="644"/>
      <c r="AO32" s="679"/>
      <c r="AP32" s="717"/>
      <c r="AQ32" s="718"/>
      <c r="AR32" s="718"/>
      <c r="AS32" s="718"/>
      <c r="AT32" s="722"/>
      <c r="AU32" s="230" t="s">
        <v>313</v>
      </c>
      <c r="AV32" s="230"/>
      <c r="AW32" s="230"/>
      <c r="AX32" s="637" t="s">
        <v>314</v>
      </c>
      <c r="AY32" s="638"/>
      <c r="AZ32" s="638"/>
      <c r="BA32" s="638"/>
      <c r="BB32" s="638"/>
      <c r="BC32" s="638"/>
      <c r="BD32" s="638"/>
      <c r="BE32" s="638"/>
      <c r="BF32" s="639"/>
      <c r="BG32" s="724">
        <v>98.8</v>
      </c>
      <c r="BH32" s="659"/>
      <c r="BI32" s="659"/>
      <c r="BJ32" s="659"/>
      <c r="BK32" s="659"/>
      <c r="BL32" s="659"/>
      <c r="BM32" s="644">
        <v>96.4</v>
      </c>
      <c r="BN32" s="725"/>
      <c r="BO32" s="725"/>
      <c r="BP32" s="725"/>
      <c r="BQ32" s="683"/>
      <c r="BR32" s="724">
        <v>98.8</v>
      </c>
      <c r="BS32" s="659"/>
      <c r="BT32" s="659"/>
      <c r="BU32" s="659"/>
      <c r="BV32" s="659"/>
      <c r="BW32" s="659"/>
      <c r="BX32" s="644">
        <v>96</v>
      </c>
      <c r="BY32" s="725"/>
      <c r="BZ32" s="725"/>
      <c r="CA32" s="725"/>
      <c r="CB32" s="683"/>
      <c r="CD32" s="733"/>
      <c r="CE32" s="734"/>
      <c r="CF32" s="673" t="s">
        <v>315</v>
      </c>
      <c r="CG32" s="674"/>
      <c r="CH32" s="674"/>
      <c r="CI32" s="674"/>
      <c r="CJ32" s="674"/>
      <c r="CK32" s="674"/>
      <c r="CL32" s="674"/>
      <c r="CM32" s="674"/>
      <c r="CN32" s="674"/>
      <c r="CO32" s="674"/>
      <c r="CP32" s="674"/>
      <c r="CQ32" s="675"/>
      <c r="CR32" s="640" t="s">
        <v>232</v>
      </c>
      <c r="CS32" s="641"/>
      <c r="CT32" s="641"/>
      <c r="CU32" s="641"/>
      <c r="CV32" s="641"/>
      <c r="CW32" s="641"/>
      <c r="CX32" s="641"/>
      <c r="CY32" s="642"/>
      <c r="CZ32" s="643" t="s">
        <v>226</v>
      </c>
      <c r="DA32" s="661"/>
      <c r="DB32" s="661"/>
      <c r="DC32" s="662"/>
      <c r="DD32" s="646" t="s">
        <v>232</v>
      </c>
      <c r="DE32" s="641"/>
      <c r="DF32" s="641"/>
      <c r="DG32" s="641"/>
      <c r="DH32" s="641"/>
      <c r="DI32" s="641"/>
      <c r="DJ32" s="641"/>
      <c r="DK32" s="642"/>
      <c r="DL32" s="646" t="s">
        <v>232</v>
      </c>
      <c r="DM32" s="641"/>
      <c r="DN32" s="641"/>
      <c r="DO32" s="641"/>
      <c r="DP32" s="641"/>
      <c r="DQ32" s="641"/>
      <c r="DR32" s="641"/>
      <c r="DS32" s="641"/>
      <c r="DT32" s="641"/>
      <c r="DU32" s="641"/>
      <c r="DV32" s="642"/>
      <c r="DW32" s="643" t="s">
        <v>232</v>
      </c>
      <c r="DX32" s="661"/>
      <c r="DY32" s="661"/>
      <c r="DZ32" s="661"/>
      <c r="EA32" s="661"/>
      <c r="EB32" s="661"/>
      <c r="EC32" s="676"/>
    </row>
    <row r="33" spans="2:133" ht="11.25" customHeight="1">
      <c r="B33" s="637" t="s">
        <v>316</v>
      </c>
      <c r="C33" s="638"/>
      <c r="D33" s="638"/>
      <c r="E33" s="638"/>
      <c r="F33" s="638"/>
      <c r="G33" s="638"/>
      <c r="H33" s="638"/>
      <c r="I33" s="638"/>
      <c r="J33" s="638"/>
      <c r="K33" s="638"/>
      <c r="L33" s="638"/>
      <c r="M33" s="638"/>
      <c r="N33" s="638"/>
      <c r="O33" s="638"/>
      <c r="P33" s="638"/>
      <c r="Q33" s="639"/>
      <c r="R33" s="640">
        <v>434585</v>
      </c>
      <c r="S33" s="641"/>
      <c r="T33" s="641"/>
      <c r="U33" s="641"/>
      <c r="V33" s="641"/>
      <c r="W33" s="641"/>
      <c r="X33" s="641"/>
      <c r="Y33" s="642"/>
      <c r="Z33" s="677">
        <v>5.6</v>
      </c>
      <c r="AA33" s="677"/>
      <c r="AB33" s="677"/>
      <c r="AC33" s="677"/>
      <c r="AD33" s="678" t="s">
        <v>232</v>
      </c>
      <c r="AE33" s="678"/>
      <c r="AF33" s="678"/>
      <c r="AG33" s="678"/>
      <c r="AH33" s="678"/>
      <c r="AI33" s="678"/>
      <c r="AJ33" s="678"/>
      <c r="AK33" s="678"/>
      <c r="AL33" s="643" t="s">
        <v>226</v>
      </c>
      <c r="AM33" s="644"/>
      <c r="AN33" s="644"/>
      <c r="AO33" s="679"/>
      <c r="AP33" s="719"/>
      <c r="AQ33" s="720"/>
      <c r="AR33" s="720"/>
      <c r="AS33" s="720"/>
      <c r="AT33" s="723"/>
      <c r="AU33" s="232"/>
      <c r="AV33" s="232"/>
      <c r="AW33" s="232"/>
      <c r="AX33" s="621" t="s">
        <v>317</v>
      </c>
      <c r="AY33" s="622"/>
      <c r="AZ33" s="622"/>
      <c r="BA33" s="622"/>
      <c r="BB33" s="622"/>
      <c r="BC33" s="622"/>
      <c r="BD33" s="622"/>
      <c r="BE33" s="622"/>
      <c r="BF33" s="623"/>
      <c r="BG33" s="707">
        <v>98.5</v>
      </c>
      <c r="BH33" s="625"/>
      <c r="BI33" s="625"/>
      <c r="BJ33" s="625"/>
      <c r="BK33" s="625"/>
      <c r="BL33" s="625"/>
      <c r="BM33" s="668">
        <v>95.9</v>
      </c>
      <c r="BN33" s="625"/>
      <c r="BO33" s="625"/>
      <c r="BP33" s="625"/>
      <c r="BQ33" s="689"/>
      <c r="BR33" s="707">
        <v>99</v>
      </c>
      <c r="BS33" s="625"/>
      <c r="BT33" s="625"/>
      <c r="BU33" s="625"/>
      <c r="BV33" s="625"/>
      <c r="BW33" s="625"/>
      <c r="BX33" s="668">
        <v>96.2</v>
      </c>
      <c r="BY33" s="625"/>
      <c r="BZ33" s="625"/>
      <c r="CA33" s="625"/>
      <c r="CB33" s="689"/>
      <c r="CD33" s="673" t="s">
        <v>318</v>
      </c>
      <c r="CE33" s="674"/>
      <c r="CF33" s="674"/>
      <c r="CG33" s="674"/>
      <c r="CH33" s="674"/>
      <c r="CI33" s="674"/>
      <c r="CJ33" s="674"/>
      <c r="CK33" s="674"/>
      <c r="CL33" s="674"/>
      <c r="CM33" s="674"/>
      <c r="CN33" s="674"/>
      <c r="CO33" s="674"/>
      <c r="CP33" s="674"/>
      <c r="CQ33" s="675"/>
      <c r="CR33" s="640">
        <v>3880536</v>
      </c>
      <c r="CS33" s="659"/>
      <c r="CT33" s="659"/>
      <c r="CU33" s="659"/>
      <c r="CV33" s="659"/>
      <c r="CW33" s="659"/>
      <c r="CX33" s="659"/>
      <c r="CY33" s="660"/>
      <c r="CZ33" s="643">
        <v>51.8</v>
      </c>
      <c r="DA33" s="661"/>
      <c r="DB33" s="661"/>
      <c r="DC33" s="662"/>
      <c r="DD33" s="646">
        <v>2958994</v>
      </c>
      <c r="DE33" s="659"/>
      <c r="DF33" s="659"/>
      <c r="DG33" s="659"/>
      <c r="DH33" s="659"/>
      <c r="DI33" s="659"/>
      <c r="DJ33" s="659"/>
      <c r="DK33" s="660"/>
      <c r="DL33" s="646">
        <v>2351336</v>
      </c>
      <c r="DM33" s="659"/>
      <c r="DN33" s="659"/>
      <c r="DO33" s="659"/>
      <c r="DP33" s="659"/>
      <c r="DQ33" s="659"/>
      <c r="DR33" s="659"/>
      <c r="DS33" s="659"/>
      <c r="DT33" s="659"/>
      <c r="DU33" s="659"/>
      <c r="DV33" s="660"/>
      <c r="DW33" s="643">
        <v>50.6</v>
      </c>
      <c r="DX33" s="661"/>
      <c r="DY33" s="661"/>
      <c r="DZ33" s="661"/>
      <c r="EA33" s="661"/>
      <c r="EB33" s="661"/>
      <c r="EC33" s="676"/>
    </row>
    <row r="34" spans="2:133" ht="11.25" customHeight="1">
      <c r="B34" s="637" t="s">
        <v>319</v>
      </c>
      <c r="C34" s="638"/>
      <c r="D34" s="638"/>
      <c r="E34" s="638"/>
      <c r="F34" s="638"/>
      <c r="G34" s="638"/>
      <c r="H34" s="638"/>
      <c r="I34" s="638"/>
      <c r="J34" s="638"/>
      <c r="K34" s="638"/>
      <c r="L34" s="638"/>
      <c r="M34" s="638"/>
      <c r="N34" s="638"/>
      <c r="O34" s="638"/>
      <c r="P34" s="638"/>
      <c r="Q34" s="639"/>
      <c r="R34" s="640">
        <v>32192</v>
      </c>
      <c r="S34" s="641"/>
      <c r="T34" s="641"/>
      <c r="U34" s="641"/>
      <c r="V34" s="641"/>
      <c r="W34" s="641"/>
      <c r="X34" s="641"/>
      <c r="Y34" s="642"/>
      <c r="Z34" s="677">
        <v>0.4</v>
      </c>
      <c r="AA34" s="677"/>
      <c r="AB34" s="677"/>
      <c r="AC34" s="677"/>
      <c r="AD34" s="678">
        <v>14073</v>
      </c>
      <c r="AE34" s="678"/>
      <c r="AF34" s="678"/>
      <c r="AG34" s="678"/>
      <c r="AH34" s="678"/>
      <c r="AI34" s="678"/>
      <c r="AJ34" s="678"/>
      <c r="AK34" s="678"/>
      <c r="AL34" s="643">
        <v>0.3</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320</v>
      </c>
      <c r="CE34" s="674"/>
      <c r="CF34" s="674"/>
      <c r="CG34" s="674"/>
      <c r="CH34" s="674"/>
      <c r="CI34" s="674"/>
      <c r="CJ34" s="674"/>
      <c r="CK34" s="674"/>
      <c r="CL34" s="674"/>
      <c r="CM34" s="674"/>
      <c r="CN34" s="674"/>
      <c r="CO34" s="674"/>
      <c r="CP34" s="674"/>
      <c r="CQ34" s="675"/>
      <c r="CR34" s="640">
        <v>1302337</v>
      </c>
      <c r="CS34" s="641"/>
      <c r="CT34" s="641"/>
      <c r="CU34" s="641"/>
      <c r="CV34" s="641"/>
      <c r="CW34" s="641"/>
      <c r="CX34" s="641"/>
      <c r="CY34" s="642"/>
      <c r="CZ34" s="643">
        <v>17.399999999999999</v>
      </c>
      <c r="DA34" s="661"/>
      <c r="DB34" s="661"/>
      <c r="DC34" s="662"/>
      <c r="DD34" s="646">
        <v>964812</v>
      </c>
      <c r="DE34" s="641"/>
      <c r="DF34" s="641"/>
      <c r="DG34" s="641"/>
      <c r="DH34" s="641"/>
      <c r="DI34" s="641"/>
      <c r="DJ34" s="641"/>
      <c r="DK34" s="642"/>
      <c r="DL34" s="646">
        <v>957589</v>
      </c>
      <c r="DM34" s="641"/>
      <c r="DN34" s="641"/>
      <c r="DO34" s="641"/>
      <c r="DP34" s="641"/>
      <c r="DQ34" s="641"/>
      <c r="DR34" s="641"/>
      <c r="DS34" s="641"/>
      <c r="DT34" s="641"/>
      <c r="DU34" s="641"/>
      <c r="DV34" s="642"/>
      <c r="DW34" s="643">
        <v>20.6</v>
      </c>
      <c r="DX34" s="661"/>
      <c r="DY34" s="661"/>
      <c r="DZ34" s="661"/>
      <c r="EA34" s="661"/>
      <c r="EB34" s="661"/>
      <c r="EC34" s="676"/>
    </row>
    <row r="35" spans="2:133" ht="11.25" customHeight="1">
      <c r="B35" s="637" t="s">
        <v>321</v>
      </c>
      <c r="C35" s="638"/>
      <c r="D35" s="638"/>
      <c r="E35" s="638"/>
      <c r="F35" s="638"/>
      <c r="G35" s="638"/>
      <c r="H35" s="638"/>
      <c r="I35" s="638"/>
      <c r="J35" s="638"/>
      <c r="K35" s="638"/>
      <c r="L35" s="638"/>
      <c r="M35" s="638"/>
      <c r="N35" s="638"/>
      <c r="O35" s="638"/>
      <c r="P35" s="638"/>
      <c r="Q35" s="639"/>
      <c r="R35" s="640">
        <v>64080</v>
      </c>
      <c r="S35" s="641"/>
      <c r="T35" s="641"/>
      <c r="U35" s="641"/>
      <c r="V35" s="641"/>
      <c r="W35" s="641"/>
      <c r="X35" s="641"/>
      <c r="Y35" s="642"/>
      <c r="Z35" s="677">
        <v>0.8</v>
      </c>
      <c r="AA35" s="677"/>
      <c r="AB35" s="677"/>
      <c r="AC35" s="677"/>
      <c r="AD35" s="678" t="s">
        <v>232</v>
      </c>
      <c r="AE35" s="678"/>
      <c r="AF35" s="678"/>
      <c r="AG35" s="678"/>
      <c r="AH35" s="678"/>
      <c r="AI35" s="678"/>
      <c r="AJ35" s="678"/>
      <c r="AK35" s="678"/>
      <c r="AL35" s="643" t="s">
        <v>232</v>
      </c>
      <c r="AM35" s="644"/>
      <c r="AN35" s="644"/>
      <c r="AO35" s="679"/>
      <c r="AP35" s="235"/>
      <c r="AQ35" s="701" t="s">
        <v>322</v>
      </c>
      <c r="AR35" s="702"/>
      <c r="AS35" s="702"/>
      <c r="AT35" s="702"/>
      <c r="AU35" s="702"/>
      <c r="AV35" s="702"/>
      <c r="AW35" s="702"/>
      <c r="AX35" s="702"/>
      <c r="AY35" s="702"/>
      <c r="AZ35" s="702"/>
      <c r="BA35" s="702"/>
      <c r="BB35" s="702"/>
      <c r="BC35" s="702"/>
      <c r="BD35" s="702"/>
      <c r="BE35" s="702"/>
      <c r="BF35" s="703"/>
      <c r="BG35" s="701" t="s">
        <v>323</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324</v>
      </c>
      <c r="CE35" s="674"/>
      <c r="CF35" s="674"/>
      <c r="CG35" s="674"/>
      <c r="CH35" s="674"/>
      <c r="CI35" s="674"/>
      <c r="CJ35" s="674"/>
      <c r="CK35" s="674"/>
      <c r="CL35" s="674"/>
      <c r="CM35" s="674"/>
      <c r="CN35" s="674"/>
      <c r="CO35" s="674"/>
      <c r="CP35" s="674"/>
      <c r="CQ35" s="675"/>
      <c r="CR35" s="640">
        <v>186767</v>
      </c>
      <c r="CS35" s="659"/>
      <c r="CT35" s="659"/>
      <c r="CU35" s="659"/>
      <c r="CV35" s="659"/>
      <c r="CW35" s="659"/>
      <c r="CX35" s="659"/>
      <c r="CY35" s="660"/>
      <c r="CZ35" s="643">
        <v>2.5</v>
      </c>
      <c r="DA35" s="661"/>
      <c r="DB35" s="661"/>
      <c r="DC35" s="662"/>
      <c r="DD35" s="646">
        <v>134761</v>
      </c>
      <c r="DE35" s="659"/>
      <c r="DF35" s="659"/>
      <c r="DG35" s="659"/>
      <c r="DH35" s="659"/>
      <c r="DI35" s="659"/>
      <c r="DJ35" s="659"/>
      <c r="DK35" s="660"/>
      <c r="DL35" s="646">
        <v>91972</v>
      </c>
      <c r="DM35" s="659"/>
      <c r="DN35" s="659"/>
      <c r="DO35" s="659"/>
      <c r="DP35" s="659"/>
      <c r="DQ35" s="659"/>
      <c r="DR35" s="659"/>
      <c r="DS35" s="659"/>
      <c r="DT35" s="659"/>
      <c r="DU35" s="659"/>
      <c r="DV35" s="660"/>
      <c r="DW35" s="643">
        <v>2</v>
      </c>
      <c r="DX35" s="661"/>
      <c r="DY35" s="661"/>
      <c r="DZ35" s="661"/>
      <c r="EA35" s="661"/>
      <c r="EB35" s="661"/>
      <c r="EC35" s="676"/>
    </row>
    <row r="36" spans="2:133" ht="11.25" customHeight="1">
      <c r="B36" s="637" t="s">
        <v>325</v>
      </c>
      <c r="C36" s="638"/>
      <c r="D36" s="638"/>
      <c r="E36" s="638"/>
      <c r="F36" s="638"/>
      <c r="G36" s="638"/>
      <c r="H36" s="638"/>
      <c r="I36" s="638"/>
      <c r="J36" s="638"/>
      <c r="K36" s="638"/>
      <c r="L36" s="638"/>
      <c r="M36" s="638"/>
      <c r="N36" s="638"/>
      <c r="O36" s="638"/>
      <c r="P36" s="638"/>
      <c r="Q36" s="639"/>
      <c r="R36" s="640">
        <v>741726</v>
      </c>
      <c r="S36" s="641"/>
      <c r="T36" s="641"/>
      <c r="U36" s="641"/>
      <c r="V36" s="641"/>
      <c r="W36" s="641"/>
      <c r="X36" s="641"/>
      <c r="Y36" s="642"/>
      <c r="Z36" s="677">
        <v>9.6</v>
      </c>
      <c r="AA36" s="677"/>
      <c r="AB36" s="677"/>
      <c r="AC36" s="677"/>
      <c r="AD36" s="678" t="s">
        <v>232</v>
      </c>
      <c r="AE36" s="678"/>
      <c r="AF36" s="678"/>
      <c r="AG36" s="678"/>
      <c r="AH36" s="678"/>
      <c r="AI36" s="678"/>
      <c r="AJ36" s="678"/>
      <c r="AK36" s="678"/>
      <c r="AL36" s="643" t="s">
        <v>232</v>
      </c>
      <c r="AM36" s="644"/>
      <c r="AN36" s="644"/>
      <c r="AO36" s="679"/>
      <c r="AP36" s="235"/>
      <c r="AQ36" s="692" t="s">
        <v>326</v>
      </c>
      <c r="AR36" s="693"/>
      <c r="AS36" s="693"/>
      <c r="AT36" s="693"/>
      <c r="AU36" s="693"/>
      <c r="AV36" s="693"/>
      <c r="AW36" s="693"/>
      <c r="AX36" s="693"/>
      <c r="AY36" s="694"/>
      <c r="AZ36" s="695">
        <v>1085669</v>
      </c>
      <c r="BA36" s="696"/>
      <c r="BB36" s="696"/>
      <c r="BC36" s="696"/>
      <c r="BD36" s="696"/>
      <c r="BE36" s="696"/>
      <c r="BF36" s="697"/>
      <c r="BG36" s="698" t="s">
        <v>327</v>
      </c>
      <c r="BH36" s="699"/>
      <c r="BI36" s="699"/>
      <c r="BJ36" s="699"/>
      <c r="BK36" s="699"/>
      <c r="BL36" s="699"/>
      <c r="BM36" s="699"/>
      <c r="BN36" s="699"/>
      <c r="BO36" s="699"/>
      <c r="BP36" s="699"/>
      <c r="BQ36" s="699"/>
      <c r="BR36" s="699"/>
      <c r="BS36" s="699"/>
      <c r="BT36" s="699"/>
      <c r="BU36" s="700"/>
      <c r="BV36" s="695">
        <v>2760</v>
      </c>
      <c r="BW36" s="696"/>
      <c r="BX36" s="696"/>
      <c r="BY36" s="696"/>
      <c r="BZ36" s="696"/>
      <c r="CA36" s="696"/>
      <c r="CB36" s="697"/>
      <c r="CD36" s="673" t="s">
        <v>328</v>
      </c>
      <c r="CE36" s="674"/>
      <c r="CF36" s="674"/>
      <c r="CG36" s="674"/>
      <c r="CH36" s="674"/>
      <c r="CI36" s="674"/>
      <c r="CJ36" s="674"/>
      <c r="CK36" s="674"/>
      <c r="CL36" s="674"/>
      <c r="CM36" s="674"/>
      <c r="CN36" s="674"/>
      <c r="CO36" s="674"/>
      <c r="CP36" s="674"/>
      <c r="CQ36" s="675"/>
      <c r="CR36" s="640">
        <v>1511052</v>
      </c>
      <c r="CS36" s="641"/>
      <c r="CT36" s="641"/>
      <c r="CU36" s="641"/>
      <c r="CV36" s="641"/>
      <c r="CW36" s="641"/>
      <c r="CX36" s="641"/>
      <c r="CY36" s="642"/>
      <c r="CZ36" s="643">
        <v>20.2</v>
      </c>
      <c r="DA36" s="661"/>
      <c r="DB36" s="661"/>
      <c r="DC36" s="662"/>
      <c r="DD36" s="646">
        <v>1106684</v>
      </c>
      <c r="DE36" s="641"/>
      <c r="DF36" s="641"/>
      <c r="DG36" s="641"/>
      <c r="DH36" s="641"/>
      <c r="DI36" s="641"/>
      <c r="DJ36" s="641"/>
      <c r="DK36" s="642"/>
      <c r="DL36" s="646">
        <v>769525</v>
      </c>
      <c r="DM36" s="641"/>
      <c r="DN36" s="641"/>
      <c r="DO36" s="641"/>
      <c r="DP36" s="641"/>
      <c r="DQ36" s="641"/>
      <c r="DR36" s="641"/>
      <c r="DS36" s="641"/>
      <c r="DT36" s="641"/>
      <c r="DU36" s="641"/>
      <c r="DV36" s="642"/>
      <c r="DW36" s="643">
        <v>16.600000000000001</v>
      </c>
      <c r="DX36" s="661"/>
      <c r="DY36" s="661"/>
      <c r="DZ36" s="661"/>
      <c r="EA36" s="661"/>
      <c r="EB36" s="661"/>
      <c r="EC36" s="676"/>
    </row>
    <row r="37" spans="2:133" ht="11.25" customHeight="1">
      <c r="B37" s="637" t="s">
        <v>329</v>
      </c>
      <c r="C37" s="638"/>
      <c r="D37" s="638"/>
      <c r="E37" s="638"/>
      <c r="F37" s="638"/>
      <c r="G37" s="638"/>
      <c r="H37" s="638"/>
      <c r="I37" s="638"/>
      <c r="J37" s="638"/>
      <c r="K37" s="638"/>
      <c r="L37" s="638"/>
      <c r="M37" s="638"/>
      <c r="N37" s="638"/>
      <c r="O37" s="638"/>
      <c r="P37" s="638"/>
      <c r="Q37" s="639"/>
      <c r="R37" s="640">
        <v>112699</v>
      </c>
      <c r="S37" s="641"/>
      <c r="T37" s="641"/>
      <c r="U37" s="641"/>
      <c r="V37" s="641"/>
      <c r="W37" s="641"/>
      <c r="X37" s="641"/>
      <c r="Y37" s="642"/>
      <c r="Z37" s="677">
        <v>1.5</v>
      </c>
      <c r="AA37" s="677"/>
      <c r="AB37" s="677"/>
      <c r="AC37" s="677"/>
      <c r="AD37" s="678" t="s">
        <v>232</v>
      </c>
      <c r="AE37" s="678"/>
      <c r="AF37" s="678"/>
      <c r="AG37" s="678"/>
      <c r="AH37" s="678"/>
      <c r="AI37" s="678"/>
      <c r="AJ37" s="678"/>
      <c r="AK37" s="678"/>
      <c r="AL37" s="643" t="s">
        <v>232</v>
      </c>
      <c r="AM37" s="644"/>
      <c r="AN37" s="644"/>
      <c r="AO37" s="679"/>
      <c r="AQ37" s="680" t="s">
        <v>330</v>
      </c>
      <c r="AR37" s="681"/>
      <c r="AS37" s="681"/>
      <c r="AT37" s="681"/>
      <c r="AU37" s="681"/>
      <c r="AV37" s="681"/>
      <c r="AW37" s="681"/>
      <c r="AX37" s="681"/>
      <c r="AY37" s="682"/>
      <c r="AZ37" s="640">
        <v>380000</v>
      </c>
      <c r="BA37" s="641"/>
      <c r="BB37" s="641"/>
      <c r="BC37" s="641"/>
      <c r="BD37" s="659"/>
      <c r="BE37" s="659"/>
      <c r="BF37" s="683"/>
      <c r="BG37" s="673" t="s">
        <v>331</v>
      </c>
      <c r="BH37" s="674"/>
      <c r="BI37" s="674"/>
      <c r="BJ37" s="674"/>
      <c r="BK37" s="674"/>
      <c r="BL37" s="674"/>
      <c r="BM37" s="674"/>
      <c r="BN37" s="674"/>
      <c r="BO37" s="674"/>
      <c r="BP37" s="674"/>
      <c r="BQ37" s="674"/>
      <c r="BR37" s="674"/>
      <c r="BS37" s="674"/>
      <c r="BT37" s="674"/>
      <c r="BU37" s="675"/>
      <c r="BV37" s="640">
        <v>9412</v>
      </c>
      <c r="BW37" s="641"/>
      <c r="BX37" s="641"/>
      <c r="BY37" s="641"/>
      <c r="BZ37" s="641"/>
      <c r="CA37" s="641"/>
      <c r="CB37" s="684"/>
      <c r="CD37" s="673" t="s">
        <v>332</v>
      </c>
      <c r="CE37" s="674"/>
      <c r="CF37" s="674"/>
      <c r="CG37" s="674"/>
      <c r="CH37" s="674"/>
      <c r="CI37" s="674"/>
      <c r="CJ37" s="674"/>
      <c r="CK37" s="674"/>
      <c r="CL37" s="674"/>
      <c r="CM37" s="674"/>
      <c r="CN37" s="674"/>
      <c r="CO37" s="674"/>
      <c r="CP37" s="674"/>
      <c r="CQ37" s="675"/>
      <c r="CR37" s="640">
        <v>150283</v>
      </c>
      <c r="CS37" s="659"/>
      <c r="CT37" s="659"/>
      <c r="CU37" s="659"/>
      <c r="CV37" s="659"/>
      <c r="CW37" s="659"/>
      <c r="CX37" s="659"/>
      <c r="CY37" s="660"/>
      <c r="CZ37" s="643">
        <v>2</v>
      </c>
      <c r="DA37" s="661"/>
      <c r="DB37" s="661"/>
      <c r="DC37" s="662"/>
      <c r="DD37" s="646">
        <v>150283</v>
      </c>
      <c r="DE37" s="659"/>
      <c r="DF37" s="659"/>
      <c r="DG37" s="659"/>
      <c r="DH37" s="659"/>
      <c r="DI37" s="659"/>
      <c r="DJ37" s="659"/>
      <c r="DK37" s="660"/>
      <c r="DL37" s="646">
        <v>3110</v>
      </c>
      <c r="DM37" s="659"/>
      <c r="DN37" s="659"/>
      <c r="DO37" s="659"/>
      <c r="DP37" s="659"/>
      <c r="DQ37" s="659"/>
      <c r="DR37" s="659"/>
      <c r="DS37" s="659"/>
      <c r="DT37" s="659"/>
      <c r="DU37" s="659"/>
      <c r="DV37" s="660"/>
      <c r="DW37" s="643">
        <v>0.1</v>
      </c>
      <c r="DX37" s="661"/>
      <c r="DY37" s="661"/>
      <c r="DZ37" s="661"/>
      <c r="EA37" s="661"/>
      <c r="EB37" s="661"/>
      <c r="EC37" s="676"/>
    </row>
    <row r="38" spans="2:133" ht="11.25" customHeight="1">
      <c r="B38" s="637" t="s">
        <v>333</v>
      </c>
      <c r="C38" s="638"/>
      <c r="D38" s="638"/>
      <c r="E38" s="638"/>
      <c r="F38" s="638"/>
      <c r="G38" s="638"/>
      <c r="H38" s="638"/>
      <c r="I38" s="638"/>
      <c r="J38" s="638"/>
      <c r="K38" s="638"/>
      <c r="L38" s="638"/>
      <c r="M38" s="638"/>
      <c r="N38" s="638"/>
      <c r="O38" s="638"/>
      <c r="P38" s="638"/>
      <c r="Q38" s="639"/>
      <c r="R38" s="640">
        <v>185960</v>
      </c>
      <c r="S38" s="641"/>
      <c r="T38" s="641"/>
      <c r="U38" s="641"/>
      <c r="V38" s="641"/>
      <c r="W38" s="641"/>
      <c r="X38" s="641"/>
      <c r="Y38" s="642"/>
      <c r="Z38" s="677">
        <v>2.4</v>
      </c>
      <c r="AA38" s="677"/>
      <c r="AB38" s="677"/>
      <c r="AC38" s="677"/>
      <c r="AD38" s="678">
        <v>179</v>
      </c>
      <c r="AE38" s="678"/>
      <c r="AF38" s="678"/>
      <c r="AG38" s="678"/>
      <c r="AH38" s="678"/>
      <c r="AI38" s="678"/>
      <c r="AJ38" s="678"/>
      <c r="AK38" s="678"/>
      <c r="AL38" s="643">
        <v>0</v>
      </c>
      <c r="AM38" s="644"/>
      <c r="AN38" s="644"/>
      <c r="AO38" s="679"/>
      <c r="AQ38" s="680" t="s">
        <v>334</v>
      </c>
      <c r="AR38" s="681"/>
      <c r="AS38" s="681"/>
      <c r="AT38" s="681"/>
      <c r="AU38" s="681"/>
      <c r="AV38" s="681"/>
      <c r="AW38" s="681"/>
      <c r="AX38" s="681"/>
      <c r="AY38" s="682"/>
      <c r="AZ38" s="640">
        <v>319000</v>
      </c>
      <c r="BA38" s="641"/>
      <c r="BB38" s="641"/>
      <c r="BC38" s="641"/>
      <c r="BD38" s="659"/>
      <c r="BE38" s="659"/>
      <c r="BF38" s="683"/>
      <c r="BG38" s="673" t="s">
        <v>335</v>
      </c>
      <c r="BH38" s="674"/>
      <c r="BI38" s="674"/>
      <c r="BJ38" s="674"/>
      <c r="BK38" s="674"/>
      <c r="BL38" s="674"/>
      <c r="BM38" s="674"/>
      <c r="BN38" s="674"/>
      <c r="BO38" s="674"/>
      <c r="BP38" s="674"/>
      <c r="BQ38" s="674"/>
      <c r="BR38" s="674"/>
      <c r="BS38" s="674"/>
      <c r="BT38" s="674"/>
      <c r="BU38" s="675"/>
      <c r="BV38" s="640">
        <v>963</v>
      </c>
      <c r="BW38" s="641"/>
      <c r="BX38" s="641"/>
      <c r="BY38" s="641"/>
      <c r="BZ38" s="641"/>
      <c r="CA38" s="641"/>
      <c r="CB38" s="684"/>
      <c r="CD38" s="673" t="s">
        <v>336</v>
      </c>
      <c r="CE38" s="674"/>
      <c r="CF38" s="674"/>
      <c r="CG38" s="674"/>
      <c r="CH38" s="674"/>
      <c r="CI38" s="674"/>
      <c r="CJ38" s="674"/>
      <c r="CK38" s="674"/>
      <c r="CL38" s="674"/>
      <c r="CM38" s="674"/>
      <c r="CN38" s="674"/>
      <c r="CO38" s="674"/>
      <c r="CP38" s="674"/>
      <c r="CQ38" s="675"/>
      <c r="CR38" s="640">
        <v>705669</v>
      </c>
      <c r="CS38" s="641"/>
      <c r="CT38" s="641"/>
      <c r="CU38" s="641"/>
      <c r="CV38" s="641"/>
      <c r="CW38" s="641"/>
      <c r="CX38" s="641"/>
      <c r="CY38" s="642"/>
      <c r="CZ38" s="643">
        <v>9.4</v>
      </c>
      <c r="DA38" s="661"/>
      <c r="DB38" s="661"/>
      <c r="DC38" s="662"/>
      <c r="DD38" s="646">
        <v>641625</v>
      </c>
      <c r="DE38" s="641"/>
      <c r="DF38" s="641"/>
      <c r="DG38" s="641"/>
      <c r="DH38" s="641"/>
      <c r="DI38" s="641"/>
      <c r="DJ38" s="641"/>
      <c r="DK38" s="642"/>
      <c r="DL38" s="646">
        <v>532250</v>
      </c>
      <c r="DM38" s="641"/>
      <c r="DN38" s="641"/>
      <c r="DO38" s="641"/>
      <c r="DP38" s="641"/>
      <c r="DQ38" s="641"/>
      <c r="DR38" s="641"/>
      <c r="DS38" s="641"/>
      <c r="DT38" s="641"/>
      <c r="DU38" s="641"/>
      <c r="DV38" s="642"/>
      <c r="DW38" s="643">
        <v>11.5</v>
      </c>
      <c r="DX38" s="661"/>
      <c r="DY38" s="661"/>
      <c r="DZ38" s="661"/>
      <c r="EA38" s="661"/>
      <c r="EB38" s="661"/>
      <c r="EC38" s="676"/>
    </row>
    <row r="39" spans="2:133" ht="11.25" customHeight="1">
      <c r="B39" s="637" t="s">
        <v>337</v>
      </c>
      <c r="C39" s="638"/>
      <c r="D39" s="638"/>
      <c r="E39" s="638"/>
      <c r="F39" s="638"/>
      <c r="G39" s="638"/>
      <c r="H39" s="638"/>
      <c r="I39" s="638"/>
      <c r="J39" s="638"/>
      <c r="K39" s="638"/>
      <c r="L39" s="638"/>
      <c r="M39" s="638"/>
      <c r="N39" s="638"/>
      <c r="O39" s="638"/>
      <c r="P39" s="638"/>
      <c r="Q39" s="639"/>
      <c r="R39" s="640">
        <v>640224</v>
      </c>
      <c r="S39" s="641"/>
      <c r="T39" s="641"/>
      <c r="U39" s="641"/>
      <c r="V39" s="641"/>
      <c r="W39" s="641"/>
      <c r="X39" s="641"/>
      <c r="Y39" s="642"/>
      <c r="Z39" s="677">
        <v>8.3000000000000007</v>
      </c>
      <c r="AA39" s="677"/>
      <c r="AB39" s="677"/>
      <c r="AC39" s="677"/>
      <c r="AD39" s="678" t="s">
        <v>232</v>
      </c>
      <c r="AE39" s="678"/>
      <c r="AF39" s="678"/>
      <c r="AG39" s="678"/>
      <c r="AH39" s="678"/>
      <c r="AI39" s="678"/>
      <c r="AJ39" s="678"/>
      <c r="AK39" s="678"/>
      <c r="AL39" s="643" t="s">
        <v>232</v>
      </c>
      <c r="AM39" s="644"/>
      <c r="AN39" s="644"/>
      <c r="AO39" s="679"/>
      <c r="AQ39" s="680" t="s">
        <v>338</v>
      </c>
      <c r="AR39" s="681"/>
      <c r="AS39" s="681"/>
      <c r="AT39" s="681"/>
      <c r="AU39" s="681"/>
      <c r="AV39" s="681"/>
      <c r="AW39" s="681"/>
      <c r="AX39" s="681"/>
      <c r="AY39" s="682"/>
      <c r="AZ39" s="640">
        <v>63317</v>
      </c>
      <c r="BA39" s="641"/>
      <c r="BB39" s="641"/>
      <c r="BC39" s="641"/>
      <c r="BD39" s="659"/>
      <c r="BE39" s="659"/>
      <c r="BF39" s="683"/>
      <c r="BG39" s="673" t="s">
        <v>339</v>
      </c>
      <c r="BH39" s="674"/>
      <c r="BI39" s="674"/>
      <c r="BJ39" s="674"/>
      <c r="BK39" s="674"/>
      <c r="BL39" s="674"/>
      <c r="BM39" s="674"/>
      <c r="BN39" s="674"/>
      <c r="BO39" s="674"/>
      <c r="BP39" s="674"/>
      <c r="BQ39" s="674"/>
      <c r="BR39" s="674"/>
      <c r="BS39" s="674"/>
      <c r="BT39" s="674"/>
      <c r="BU39" s="675"/>
      <c r="BV39" s="640">
        <v>1432</v>
      </c>
      <c r="BW39" s="641"/>
      <c r="BX39" s="641"/>
      <c r="BY39" s="641"/>
      <c r="BZ39" s="641"/>
      <c r="CA39" s="641"/>
      <c r="CB39" s="684"/>
      <c r="CD39" s="673" t="s">
        <v>340</v>
      </c>
      <c r="CE39" s="674"/>
      <c r="CF39" s="674"/>
      <c r="CG39" s="674"/>
      <c r="CH39" s="674"/>
      <c r="CI39" s="674"/>
      <c r="CJ39" s="674"/>
      <c r="CK39" s="674"/>
      <c r="CL39" s="674"/>
      <c r="CM39" s="674"/>
      <c r="CN39" s="674"/>
      <c r="CO39" s="674"/>
      <c r="CP39" s="674"/>
      <c r="CQ39" s="675"/>
      <c r="CR39" s="640">
        <v>153611</v>
      </c>
      <c r="CS39" s="659"/>
      <c r="CT39" s="659"/>
      <c r="CU39" s="659"/>
      <c r="CV39" s="659"/>
      <c r="CW39" s="659"/>
      <c r="CX39" s="659"/>
      <c r="CY39" s="660"/>
      <c r="CZ39" s="643">
        <v>2.1</v>
      </c>
      <c r="DA39" s="661"/>
      <c r="DB39" s="661"/>
      <c r="DC39" s="662"/>
      <c r="DD39" s="646">
        <v>95012</v>
      </c>
      <c r="DE39" s="659"/>
      <c r="DF39" s="659"/>
      <c r="DG39" s="659"/>
      <c r="DH39" s="659"/>
      <c r="DI39" s="659"/>
      <c r="DJ39" s="659"/>
      <c r="DK39" s="660"/>
      <c r="DL39" s="646" t="s">
        <v>226</v>
      </c>
      <c r="DM39" s="659"/>
      <c r="DN39" s="659"/>
      <c r="DO39" s="659"/>
      <c r="DP39" s="659"/>
      <c r="DQ39" s="659"/>
      <c r="DR39" s="659"/>
      <c r="DS39" s="659"/>
      <c r="DT39" s="659"/>
      <c r="DU39" s="659"/>
      <c r="DV39" s="660"/>
      <c r="DW39" s="643" t="s">
        <v>226</v>
      </c>
      <c r="DX39" s="661"/>
      <c r="DY39" s="661"/>
      <c r="DZ39" s="661"/>
      <c r="EA39" s="661"/>
      <c r="EB39" s="661"/>
      <c r="EC39" s="676"/>
    </row>
    <row r="40" spans="2:133" ht="11.25" customHeight="1">
      <c r="B40" s="637" t="s">
        <v>341</v>
      </c>
      <c r="C40" s="638"/>
      <c r="D40" s="638"/>
      <c r="E40" s="638"/>
      <c r="F40" s="638"/>
      <c r="G40" s="638"/>
      <c r="H40" s="638"/>
      <c r="I40" s="638"/>
      <c r="J40" s="638"/>
      <c r="K40" s="638"/>
      <c r="L40" s="638"/>
      <c r="M40" s="638"/>
      <c r="N40" s="638"/>
      <c r="O40" s="638"/>
      <c r="P40" s="638"/>
      <c r="Q40" s="639"/>
      <c r="R40" s="640" t="s">
        <v>232</v>
      </c>
      <c r="S40" s="641"/>
      <c r="T40" s="641"/>
      <c r="U40" s="641"/>
      <c r="V40" s="641"/>
      <c r="W40" s="641"/>
      <c r="X40" s="641"/>
      <c r="Y40" s="642"/>
      <c r="Z40" s="677" t="s">
        <v>232</v>
      </c>
      <c r="AA40" s="677"/>
      <c r="AB40" s="677"/>
      <c r="AC40" s="677"/>
      <c r="AD40" s="678" t="s">
        <v>232</v>
      </c>
      <c r="AE40" s="678"/>
      <c r="AF40" s="678"/>
      <c r="AG40" s="678"/>
      <c r="AH40" s="678"/>
      <c r="AI40" s="678"/>
      <c r="AJ40" s="678"/>
      <c r="AK40" s="678"/>
      <c r="AL40" s="643" t="s">
        <v>232</v>
      </c>
      <c r="AM40" s="644"/>
      <c r="AN40" s="644"/>
      <c r="AO40" s="679"/>
      <c r="AQ40" s="680" t="s">
        <v>342</v>
      </c>
      <c r="AR40" s="681"/>
      <c r="AS40" s="681"/>
      <c r="AT40" s="681"/>
      <c r="AU40" s="681"/>
      <c r="AV40" s="681"/>
      <c r="AW40" s="681"/>
      <c r="AX40" s="681"/>
      <c r="AY40" s="682"/>
      <c r="AZ40" s="640" t="s">
        <v>232</v>
      </c>
      <c r="BA40" s="641"/>
      <c r="BB40" s="641"/>
      <c r="BC40" s="641"/>
      <c r="BD40" s="659"/>
      <c r="BE40" s="659"/>
      <c r="BF40" s="683"/>
      <c r="BG40" s="685" t="s">
        <v>343</v>
      </c>
      <c r="BH40" s="686"/>
      <c r="BI40" s="686"/>
      <c r="BJ40" s="686"/>
      <c r="BK40" s="686"/>
      <c r="BL40" s="236"/>
      <c r="BM40" s="674" t="s">
        <v>344</v>
      </c>
      <c r="BN40" s="674"/>
      <c r="BO40" s="674"/>
      <c r="BP40" s="674"/>
      <c r="BQ40" s="674"/>
      <c r="BR40" s="674"/>
      <c r="BS40" s="674"/>
      <c r="BT40" s="674"/>
      <c r="BU40" s="675"/>
      <c r="BV40" s="640">
        <v>78</v>
      </c>
      <c r="BW40" s="641"/>
      <c r="BX40" s="641"/>
      <c r="BY40" s="641"/>
      <c r="BZ40" s="641"/>
      <c r="CA40" s="641"/>
      <c r="CB40" s="684"/>
      <c r="CD40" s="673" t="s">
        <v>345</v>
      </c>
      <c r="CE40" s="674"/>
      <c r="CF40" s="674"/>
      <c r="CG40" s="674"/>
      <c r="CH40" s="674"/>
      <c r="CI40" s="674"/>
      <c r="CJ40" s="674"/>
      <c r="CK40" s="674"/>
      <c r="CL40" s="674"/>
      <c r="CM40" s="674"/>
      <c r="CN40" s="674"/>
      <c r="CO40" s="674"/>
      <c r="CP40" s="674"/>
      <c r="CQ40" s="675"/>
      <c r="CR40" s="640">
        <v>21100</v>
      </c>
      <c r="CS40" s="641"/>
      <c r="CT40" s="641"/>
      <c r="CU40" s="641"/>
      <c r="CV40" s="641"/>
      <c r="CW40" s="641"/>
      <c r="CX40" s="641"/>
      <c r="CY40" s="642"/>
      <c r="CZ40" s="643">
        <v>0.3</v>
      </c>
      <c r="DA40" s="661"/>
      <c r="DB40" s="661"/>
      <c r="DC40" s="662"/>
      <c r="DD40" s="646">
        <v>16100</v>
      </c>
      <c r="DE40" s="641"/>
      <c r="DF40" s="641"/>
      <c r="DG40" s="641"/>
      <c r="DH40" s="641"/>
      <c r="DI40" s="641"/>
      <c r="DJ40" s="641"/>
      <c r="DK40" s="642"/>
      <c r="DL40" s="646" t="s">
        <v>232</v>
      </c>
      <c r="DM40" s="641"/>
      <c r="DN40" s="641"/>
      <c r="DO40" s="641"/>
      <c r="DP40" s="641"/>
      <c r="DQ40" s="641"/>
      <c r="DR40" s="641"/>
      <c r="DS40" s="641"/>
      <c r="DT40" s="641"/>
      <c r="DU40" s="641"/>
      <c r="DV40" s="642"/>
      <c r="DW40" s="643" t="s">
        <v>226</v>
      </c>
      <c r="DX40" s="661"/>
      <c r="DY40" s="661"/>
      <c r="DZ40" s="661"/>
      <c r="EA40" s="661"/>
      <c r="EB40" s="661"/>
      <c r="EC40" s="676"/>
    </row>
    <row r="41" spans="2:133" ht="11.25" customHeight="1">
      <c r="B41" s="637" t="s">
        <v>346</v>
      </c>
      <c r="C41" s="638"/>
      <c r="D41" s="638"/>
      <c r="E41" s="638"/>
      <c r="F41" s="638"/>
      <c r="G41" s="638"/>
      <c r="H41" s="638"/>
      <c r="I41" s="638"/>
      <c r="J41" s="638"/>
      <c r="K41" s="638"/>
      <c r="L41" s="638"/>
      <c r="M41" s="638"/>
      <c r="N41" s="638"/>
      <c r="O41" s="638"/>
      <c r="P41" s="638"/>
      <c r="Q41" s="639"/>
      <c r="R41" s="640">
        <v>130354</v>
      </c>
      <c r="S41" s="641"/>
      <c r="T41" s="641"/>
      <c r="U41" s="641"/>
      <c r="V41" s="641"/>
      <c r="W41" s="641"/>
      <c r="X41" s="641"/>
      <c r="Y41" s="642"/>
      <c r="Z41" s="677">
        <v>1.7</v>
      </c>
      <c r="AA41" s="677"/>
      <c r="AB41" s="677"/>
      <c r="AC41" s="677"/>
      <c r="AD41" s="678" t="s">
        <v>232</v>
      </c>
      <c r="AE41" s="678"/>
      <c r="AF41" s="678"/>
      <c r="AG41" s="678"/>
      <c r="AH41" s="678"/>
      <c r="AI41" s="678"/>
      <c r="AJ41" s="678"/>
      <c r="AK41" s="678"/>
      <c r="AL41" s="643" t="s">
        <v>226</v>
      </c>
      <c r="AM41" s="644"/>
      <c r="AN41" s="644"/>
      <c r="AO41" s="679"/>
      <c r="AQ41" s="680" t="s">
        <v>347</v>
      </c>
      <c r="AR41" s="681"/>
      <c r="AS41" s="681"/>
      <c r="AT41" s="681"/>
      <c r="AU41" s="681"/>
      <c r="AV41" s="681"/>
      <c r="AW41" s="681"/>
      <c r="AX41" s="681"/>
      <c r="AY41" s="682"/>
      <c r="AZ41" s="640">
        <v>83424</v>
      </c>
      <c r="BA41" s="641"/>
      <c r="BB41" s="641"/>
      <c r="BC41" s="641"/>
      <c r="BD41" s="659"/>
      <c r="BE41" s="659"/>
      <c r="BF41" s="683"/>
      <c r="BG41" s="685"/>
      <c r="BH41" s="686"/>
      <c r="BI41" s="686"/>
      <c r="BJ41" s="686"/>
      <c r="BK41" s="686"/>
      <c r="BL41" s="236"/>
      <c r="BM41" s="674" t="s">
        <v>348</v>
      </c>
      <c r="BN41" s="674"/>
      <c r="BO41" s="674"/>
      <c r="BP41" s="674"/>
      <c r="BQ41" s="674"/>
      <c r="BR41" s="674"/>
      <c r="BS41" s="674"/>
      <c r="BT41" s="674"/>
      <c r="BU41" s="675"/>
      <c r="BV41" s="640" t="s">
        <v>232</v>
      </c>
      <c r="BW41" s="641"/>
      <c r="BX41" s="641"/>
      <c r="BY41" s="641"/>
      <c r="BZ41" s="641"/>
      <c r="CA41" s="641"/>
      <c r="CB41" s="684"/>
      <c r="CD41" s="673" t="s">
        <v>349</v>
      </c>
      <c r="CE41" s="674"/>
      <c r="CF41" s="674"/>
      <c r="CG41" s="674"/>
      <c r="CH41" s="674"/>
      <c r="CI41" s="674"/>
      <c r="CJ41" s="674"/>
      <c r="CK41" s="674"/>
      <c r="CL41" s="674"/>
      <c r="CM41" s="674"/>
      <c r="CN41" s="674"/>
      <c r="CO41" s="674"/>
      <c r="CP41" s="674"/>
      <c r="CQ41" s="675"/>
      <c r="CR41" s="640" t="s">
        <v>232</v>
      </c>
      <c r="CS41" s="659"/>
      <c r="CT41" s="659"/>
      <c r="CU41" s="659"/>
      <c r="CV41" s="659"/>
      <c r="CW41" s="659"/>
      <c r="CX41" s="659"/>
      <c r="CY41" s="660"/>
      <c r="CZ41" s="643" t="s">
        <v>232</v>
      </c>
      <c r="DA41" s="661"/>
      <c r="DB41" s="661"/>
      <c r="DC41" s="662"/>
      <c r="DD41" s="646" t="s">
        <v>232</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c r="B42" s="621" t="s">
        <v>350</v>
      </c>
      <c r="C42" s="622"/>
      <c r="D42" s="622"/>
      <c r="E42" s="622"/>
      <c r="F42" s="622"/>
      <c r="G42" s="622"/>
      <c r="H42" s="622"/>
      <c r="I42" s="622"/>
      <c r="J42" s="622"/>
      <c r="K42" s="622"/>
      <c r="L42" s="622"/>
      <c r="M42" s="622"/>
      <c r="N42" s="622"/>
      <c r="O42" s="622"/>
      <c r="P42" s="622"/>
      <c r="Q42" s="623"/>
      <c r="R42" s="624">
        <v>7756222</v>
      </c>
      <c r="S42" s="663"/>
      <c r="T42" s="663"/>
      <c r="U42" s="663"/>
      <c r="V42" s="663"/>
      <c r="W42" s="663"/>
      <c r="X42" s="663"/>
      <c r="Y42" s="665"/>
      <c r="Z42" s="666">
        <v>100</v>
      </c>
      <c r="AA42" s="666"/>
      <c r="AB42" s="666"/>
      <c r="AC42" s="666"/>
      <c r="AD42" s="667">
        <v>4513542</v>
      </c>
      <c r="AE42" s="667"/>
      <c r="AF42" s="667"/>
      <c r="AG42" s="667"/>
      <c r="AH42" s="667"/>
      <c r="AI42" s="667"/>
      <c r="AJ42" s="667"/>
      <c r="AK42" s="667"/>
      <c r="AL42" s="627">
        <v>100</v>
      </c>
      <c r="AM42" s="668"/>
      <c r="AN42" s="668"/>
      <c r="AO42" s="669"/>
      <c r="AQ42" s="670" t="s">
        <v>351</v>
      </c>
      <c r="AR42" s="671"/>
      <c r="AS42" s="671"/>
      <c r="AT42" s="671"/>
      <c r="AU42" s="671"/>
      <c r="AV42" s="671"/>
      <c r="AW42" s="671"/>
      <c r="AX42" s="671"/>
      <c r="AY42" s="672"/>
      <c r="AZ42" s="624">
        <v>239928</v>
      </c>
      <c r="BA42" s="663"/>
      <c r="BB42" s="663"/>
      <c r="BC42" s="663"/>
      <c r="BD42" s="625"/>
      <c r="BE42" s="625"/>
      <c r="BF42" s="689"/>
      <c r="BG42" s="687"/>
      <c r="BH42" s="688"/>
      <c r="BI42" s="688"/>
      <c r="BJ42" s="688"/>
      <c r="BK42" s="688"/>
      <c r="BL42" s="237"/>
      <c r="BM42" s="690" t="s">
        <v>352</v>
      </c>
      <c r="BN42" s="690"/>
      <c r="BO42" s="690"/>
      <c r="BP42" s="690"/>
      <c r="BQ42" s="690"/>
      <c r="BR42" s="690"/>
      <c r="BS42" s="690"/>
      <c r="BT42" s="690"/>
      <c r="BU42" s="691"/>
      <c r="BV42" s="624">
        <v>422</v>
      </c>
      <c r="BW42" s="663"/>
      <c r="BX42" s="663"/>
      <c r="BY42" s="663"/>
      <c r="BZ42" s="663"/>
      <c r="CA42" s="663"/>
      <c r="CB42" s="664"/>
      <c r="CD42" s="637" t="s">
        <v>353</v>
      </c>
      <c r="CE42" s="638"/>
      <c r="CF42" s="638"/>
      <c r="CG42" s="638"/>
      <c r="CH42" s="638"/>
      <c r="CI42" s="638"/>
      <c r="CJ42" s="638"/>
      <c r="CK42" s="638"/>
      <c r="CL42" s="638"/>
      <c r="CM42" s="638"/>
      <c r="CN42" s="638"/>
      <c r="CO42" s="638"/>
      <c r="CP42" s="638"/>
      <c r="CQ42" s="639"/>
      <c r="CR42" s="640">
        <v>746413</v>
      </c>
      <c r="CS42" s="641"/>
      <c r="CT42" s="641"/>
      <c r="CU42" s="641"/>
      <c r="CV42" s="641"/>
      <c r="CW42" s="641"/>
      <c r="CX42" s="641"/>
      <c r="CY42" s="642"/>
      <c r="CZ42" s="643">
        <v>10</v>
      </c>
      <c r="DA42" s="644"/>
      <c r="DB42" s="644"/>
      <c r="DC42" s="645"/>
      <c r="DD42" s="646">
        <v>190978</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c r="BV43" s="238"/>
      <c r="BW43" s="238"/>
      <c r="BX43" s="238"/>
      <c r="BY43" s="238"/>
      <c r="BZ43" s="238"/>
      <c r="CA43" s="238"/>
      <c r="CB43" s="238"/>
      <c r="CD43" s="637" t="s">
        <v>354</v>
      </c>
      <c r="CE43" s="638"/>
      <c r="CF43" s="638"/>
      <c r="CG43" s="638"/>
      <c r="CH43" s="638"/>
      <c r="CI43" s="638"/>
      <c r="CJ43" s="638"/>
      <c r="CK43" s="638"/>
      <c r="CL43" s="638"/>
      <c r="CM43" s="638"/>
      <c r="CN43" s="638"/>
      <c r="CO43" s="638"/>
      <c r="CP43" s="638"/>
      <c r="CQ43" s="639"/>
      <c r="CR43" s="640" t="s">
        <v>232</v>
      </c>
      <c r="CS43" s="659"/>
      <c r="CT43" s="659"/>
      <c r="CU43" s="659"/>
      <c r="CV43" s="659"/>
      <c r="CW43" s="659"/>
      <c r="CX43" s="659"/>
      <c r="CY43" s="660"/>
      <c r="CZ43" s="643" t="s">
        <v>232</v>
      </c>
      <c r="DA43" s="661"/>
      <c r="DB43" s="661"/>
      <c r="DC43" s="662"/>
      <c r="DD43" s="646" t="s">
        <v>232</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c r="CD44" s="653" t="s">
        <v>303</v>
      </c>
      <c r="CE44" s="654"/>
      <c r="CF44" s="637" t="s">
        <v>355</v>
      </c>
      <c r="CG44" s="638"/>
      <c r="CH44" s="638"/>
      <c r="CI44" s="638"/>
      <c r="CJ44" s="638"/>
      <c r="CK44" s="638"/>
      <c r="CL44" s="638"/>
      <c r="CM44" s="638"/>
      <c r="CN44" s="638"/>
      <c r="CO44" s="638"/>
      <c r="CP44" s="638"/>
      <c r="CQ44" s="639"/>
      <c r="CR44" s="640">
        <v>687194</v>
      </c>
      <c r="CS44" s="641"/>
      <c r="CT44" s="641"/>
      <c r="CU44" s="641"/>
      <c r="CV44" s="641"/>
      <c r="CW44" s="641"/>
      <c r="CX44" s="641"/>
      <c r="CY44" s="642"/>
      <c r="CZ44" s="643">
        <v>9.1999999999999993</v>
      </c>
      <c r="DA44" s="644"/>
      <c r="DB44" s="644"/>
      <c r="DC44" s="645"/>
      <c r="DD44" s="646">
        <v>180488</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c r="CD45" s="655"/>
      <c r="CE45" s="656"/>
      <c r="CF45" s="637" t="s">
        <v>356</v>
      </c>
      <c r="CG45" s="638"/>
      <c r="CH45" s="638"/>
      <c r="CI45" s="638"/>
      <c r="CJ45" s="638"/>
      <c r="CK45" s="638"/>
      <c r="CL45" s="638"/>
      <c r="CM45" s="638"/>
      <c r="CN45" s="638"/>
      <c r="CO45" s="638"/>
      <c r="CP45" s="638"/>
      <c r="CQ45" s="639"/>
      <c r="CR45" s="640">
        <v>263174</v>
      </c>
      <c r="CS45" s="659"/>
      <c r="CT45" s="659"/>
      <c r="CU45" s="659"/>
      <c r="CV45" s="659"/>
      <c r="CW45" s="659"/>
      <c r="CX45" s="659"/>
      <c r="CY45" s="660"/>
      <c r="CZ45" s="643">
        <v>3.5</v>
      </c>
      <c r="DA45" s="661"/>
      <c r="DB45" s="661"/>
      <c r="DC45" s="662"/>
      <c r="DD45" s="646">
        <v>35651</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c r="B46" s="230" t="s">
        <v>357</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358</v>
      </c>
      <c r="CG46" s="638"/>
      <c r="CH46" s="638"/>
      <c r="CI46" s="638"/>
      <c r="CJ46" s="638"/>
      <c r="CK46" s="638"/>
      <c r="CL46" s="638"/>
      <c r="CM46" s="638"/>
      <c r="CN46" s="638"/>
      <c r="CO46" s="638"/>
      <c r="CP46" s="638"/>
      <c r="CQ46" s="639"/>
      <c r="CR46" s="640">
        <v>412031</v>
      </c>
      <c r="CS46" s="641"/>
      <c r="CT46" s="641"/>
      <c r="CU46" s="641"/>
      <c r="CV46" s="641"/>
      <c r="CW46" s="641"/>
      <c r="CX46" s="641"/>
      <c r="CY46" s="642"/>
      <c r="CZ46" s="643">
        <v>5.5</v>
      </c>
      <c r="DA46" s="644"/>
      <c r="DB46" s="644"/>
      <c r="DC46" s="645"/>
      <c r="DD46" s="646">
        <v>136327</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c r="B47" s="240" t="s">
        <v>359</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360</v>
      </c>
      <c r="CG47" s="638"/>
      <c r="CH47" s="638"/>
      <c r="CI47" s="638"/>
      <c r="CJ47" s="638"/>
      <c r="CK47" s="638"/>
      <c r="CL47" s="638"/>
      <c r="CM47" s="638"/>
      <c r="CN47" s="638"/>
      <c r="CO47" s="638"/>
      <c r="CP47" s="638"/>
      <c r="CQ47" s="639"/>
      <c r="CR47" s="640">
        <v>59219</v>
      </c>
      <c r="CS47" s="659"/>
      <c r="CT47" s="659"/>
      <c r="CU47" s="659"/>
      <c r="CV47" s="659"/>
      <c r="CW47" s="659"/>
      <c r="CX47" s="659"/>
      <c r="CY47" s="660"/>
      <c r="CZ47" s="643">
        <v>0.8</v>
      </c>
      <c r="DA47" s="661"/>
      <c r="DB47" s="661"/>
      <c r="DC47" s="662"/>
      <c r="DD47" s="646">
        <v>10490</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c r="B48" s="241" t="s">
        <v>361</v>
      </c>
      <c r="CD48" s="657"/>
      <c r="CE48" s="658"/>
      <c r="CF48" s="637" t="s">
        <v>362</v>
      </c>
      <c r="CG48" s="638"/>
      <c r="CH48" s="638"/>
      <c r="CI48" s="638"/>
      <c r="CJ48" s="638"/>
      <c r="CK48" s="638"/>
      <c r="CL48" s="638"/>
      <c r="CM48" s="638"/>
      <c r="CN48" s="638"/>
      <c r="CO48" s="638"/>
      <c r="CP48" s="638"/>
      <c r="CQ48" s="639"/>
      <c r="CR48" s="640" t="s">
        <v>232</v>
      </c>
      <c r="CS48" s="641"/>
      <c r="CT48" s="641"/>
      <c r="CU48" s="641"/>
      <c r="CV48" s="641"/>
      <c r="CW48" s="641"/>
      <c r="CX48" s="641"/>
      <c r="CY48" s="642"/>
      <c r="CZ48" s="643" t="s">
        <v>232</v>
      </c>
      <c r="DA48" s="644"/>
      <c r="DB48" s="644"/>
      <c r="DC48" s="645"/>
      <c r="DD48" s="646" t="s">
        <v>232</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c r="CD49" s="621" t="s">
        <v>363</v>
      </c>
      <c r="CE49" s="622"/>
      <c r="CF49" s="622"/>
      <c r="CG49" s="622"/>
      <c r="CH49" s="622"/>
      <c r="CI49" s="622"/>
      <c r="CJ49" s="622"/>
      <c r="CK49" s="622"/>
      <c r="CL49" s="622"/>
      <c r="CM49" s="622"/>
      <c r="CN49" s="622"/>
      <c r="CO49" s="622"/>
      <c r="CP49" s="622"/>
      <c r="CQ49" s="623"/>
      <c r="CR49" s="624">
        <v>7487284</v>
      </c>
      <c r="CS49" s="625"/>
      <c r="CT49" s="625"/>
      <c r="CU49" s="625"/>
      <c r="CV49" s="625"/>
      <c r="CW49" s="625"/>
      <c r="CX49" s="625"/>
      <c r="CY49" s="626"/>
      <c r="CZ49" s="627">
        <v>100</v>
      </c>
      <c r="DA49" s="628"/>
      <c r="DB49" s="628"/>
      <c r="DC49" s="629"/>
      <c r="DD49" s="630">
        <v>5665720</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HzJG4iYnERqbVCoOizSdb8kGsBXSQD8cTp60cLw6JQbxkv3Jp3Zd9SjXKq1CuJ0iIPNi3SOSpph1D0VTaW2dCA==" saltValue="I8mcVc94TwGmDhYvGg/vjg=="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BG35:CB35"/>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70" zoomScaleSheetLayoutView="70" workbookViewId="0"/>
  </sheetViews>
  <sheetFormatPr defaultColWidth="0" defaultRowHeight="13.5" zeroHeight="1"/>
  <cols>
    <col min="1" max="130" width="2.75" style="290" customWidth="1"/>
    <col min="131" max="131" width="1.625" style="290" customWidth="1"/>
    <col min="132" max="16384" width="9" style="290" hidden="1"/>
  </cols>
  <sheetData>
    <row r="1" spans="1:131" s="248" customFormat="1" ht="11.25" customHeight="1" thickBot="1">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c r="A2" s="249" t="s">
        <v>364</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4" t="s">
        <v>365</v>
      </c>
      <c r="DK2" s="1165"/>
      <c r="DL2" s="1165"/>
      <c r="DM2" s="1165"/>
      <c r="DN2" s="1165"/>
      <c r="DO2" s="1166"/>
      <c r="DP2" s="250"/>
      <c r="DQ2" s="1164" t="s">
        <v>366</v>
      </c>
      <c r="DR2" s="1165"/>
      <c r="DS2" s="1165"/>
      <c r="DT2" s="1165"/>
      <c r="DU2" s="1165"/>
      <c r="DV2" s="1165"/>
      <c r="DW2" s="1165"/>
      <c r="DX2" s="1165"/>
      <c r="DY2" s="1165"/>
      <c r="DZ2" s="1166"/>
      <c r="EA2" s="251"/>
    </row>
    <row r="3" spans="1:131" s="248" customFormat="1" ht="11.2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c r="A4" s="1117" t="s">
        <v>367</v>
      </c>
      <c r="B4" s="1117"/>
      <c r="C4" s="1117"/>
      <c r="D4" s="1117"/>
      <c r="E4" s="1117"/>
      <c r="F4" s="1117"/>
      <c r="G4" s="1117"/>
      <c r="H4" s="1117"/>
      <c r="I4" s="1117"/>
      <c r="J4" s="1117"/>
      <c r="K4" s="1117"/>
      <c r="L4" s="1117"/>
      <c r="M4" s="1117"/>
      <c r="N4" s="1117"/>
      <c r="O4" s="1117"/>
      <c r="P4" s="1117"/>
      <c r="Q4" s="1117"/>
      <c r="R4" s="1117"/>
      <c r="S4" s="1117"/>
      <c r="T4" s="1117"/>
      <c r="U4" s="1117"/>
      <c r="V4" s="1117"/>
      <c r="W4" s="1117"/>
      <c r="X4" s="1117"/>
      <c r="Y4" s="1117"/>
      <c r="Z4" s="1117"/>
      <c r="AA4" s="1117"/>
      <c r="AB4" s="1117"/>
      <c r="AC4" s="1117"/>
      <c r="AD4" s="1117"/>
      <c r="AE4" s="1117"/>
      <c r="AF4" s="1117"/>
      <c r="AG4" s="1117"/>
      <c r="AH4" s="1117"/>
      <c r="AI4" s="1117"/>
      <c r="AJ4" s="1117"/>
      <c r="AK4" s="1117"/>
      <c r="AL4" s="1117"/>
      <c r="AM4" s="1117"/>
      <c r="AN4" s="1117"/>
      <c r="AO4" s="1117"/>
      <c r="AP4" s="1117"/>
      <c r="AQ4" s="1117"/>
      <c r="AR4" s="1117"/>
      <c r="AS4" s="1117"/>
      <c r="AT4" s="1117"/>
      <c r="AU4" s="1117"/>
      <c r="AV4" s="1117"/>
      <c r="AW4" s="1117"/>
      <c r="AX4" s="1117"/>
      <c r="AY4" s="1117"/>
      <c r="AZ4" s="253"/>
      <c r="BA4" s="253"/>
      <c r="BB4" s="253"/>
      <c r="BC4" s="253"/>
      <c r="BD4" s="253"/>
      <c r="BE4" s="254"/>
      <c r="BF4" s="254"/>
      <c r="BG4" s="254"/>
      <c r="BH4" s="254"/>
      <c r="BI4" s="254"/>
      <c r="BJ4" s="254"/>
      <c r="BK4" s="254"/>
      <c r="BL4" s="254"/>
      <c r="BM4" s="254"/>
      <c r="BN4" s="254"/>
      <c r="BO4" s="254"/>
      <c r="BP4" s="254"/>
      <c r="BQ4" s="253" t="s">
        <v>368</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c r="A5" s="1050" t="s">
        <v>369</v>
      </c>
      <c r="B5" s="1051"/>
      <c r="C5" s="1051"/>
      <c r="D5" s="1051"/>
      <c r="E5" s="1051"/>
      <c r="F5" s="1051"/>
      <c r="G5" s="1051"/>
      <c r="H5" s="1051"/>
      <c r="I5" s="1051"/>
      <c r="J5" s="1051"/>
      <c r="K5" s="1051"/>
      <c r="L5" s="1051"/>
      <c r="M5" s="1051"/>
      <c r="N5" s="1051"/>
      <c r="O5" s="1051"/>
      <c r="P5" s="1052"/>
      <c r="Q5" s="1056" t="s">
        <v>370</v>
      </c>
      <c r="R5" s="1057"/>
      <c r="S5" s="1057"/>
      <c r="T5" s="1057"/>
      <c r="U5" s="1058"/>
      <c r="V5" s="1056" t="s">
        <v>371</v>
      </c>
      <c r="W5" s="1057"/>
      <c r="X5" s="1057"/>
      <c r="Y5" s="1057"/>
      <c r="Z5" s="1058"/>
      <c r="AA5" s="1056" t="s">
        <v>372</v>
      </c>
      <c r="AB5" s="1057"/>
      <c r="AC5" s="1057"/>
      <c r="AD5" s="1057"/>
      <c r="AE5" s="1057"/>
      <c r="AF5" s="1167" t="s">
        <v>373</v>
      </c>
      <c r="AG5" s="1057"/>
      <c r="AH5" s="1057"/>
      <c r="AI5" s="1057"/>
      <c r="AJ5" s="1072"/>
      <c r="AK5" s="1057" t="s">
        <v>374</v>
      </c>
      <c r="AL5" s="1057"/>
      <c r="AM5" s="1057"/>
      <c r="AN5" s="1057"/>
      <c r="AO5" s="1058"/>
      <c r="AP5" s="1056" t="s">
        <v>375</v>
      </c>
      <c r="AQ5" s="1057"/>
      <c r="AR5" s="1057"/>
      <c r="AS5" s="1057"/>
      <c r="AT5" s="1058"/>
      <c r="AU5" s="1056" t="s">
        <v>376</v>
      </c>
      <c r="AV5" s="1057"/>
      <c r="AW5" s="1057"/>
      <c r="AX5" s="1057"/>
      <c r="AY5" s="1072"/>
      <c r="AZ5" s="257"/>
      <c r="BA5" s="257"/>
      <c r="BB5" s="257"/>
      <c r="BC5" s="257"/>
      <c r="BD5" s="257"/>
      <c r="BE5" s="258"/>
      <c r="BF5" s="258"/>
      <c r="BG5" s="258"/>
      <c r="BH5" s="258"/>
      <c r="BI5" s="258"/>
      <c r="BJ5" s="258"/>
      <c r="BK5" s="258"/>
      <c r="BL5" s="258"/>
      <c r="BM5" s="258"/>
      <c r="BN5" s="258"/>
      <c r="BO5" s="258"/>
      <c r="BP5" s="258"/>
      <c r="BQ5" s="1050" t="s">
        <v>377</v>
      </c>
      <c r="BR5" s="1051"/>
      <c r="BS5" s="1051"/>
      <c r="BT5" s="1051"/>
      <c r="BU5" s="1051"/>
      <c r="BV5" s="1051"/>
      <c r="BW5" s="1051"/>
      <c r="BX5" s="1051"/>
      <c r="BY5" s="1051"/>
      <c r="BZ5" s="1051"/>
      <c r="CA5" s="1051"/>
      <c r="CB5" s="1051"/>
      <c r="CC5" s="1051"/>
      <c r="CD5" s="1051"/>
      <c r="CE5" s="1051"/>
      <c r="CF5" s="1051"/>
      <c r="CG5" s="1052"/>
      <c r="CH5" s="1056" t="s">
        <v>378</v>
      </c>
      <c r="CI5" s="1057"/>
      <c r="CJ5" s="1057"/>
      <c r="CK5" s="1057"/>
      <c r="CL5" s="1058"/>
      <c r="CM5" s="1056" t="s">
        <v>379</v>
      </c>
      <c r="CN5" s="1057"/>
      <c r="CO5" s="1057"/>
      <c r="CP5" s="1057"/>
      <c r="CQ5" s="1058"/>
      <c r="CR5" s="1056" t="s">
        <v>380</v>
      </c>
      <c r="CS5" s="1057"/>
      <c r="CT5" s="1057"/>
      <c r="CU5" s="1057"/>
      <c r="CV5" s="1058"/>
      <c r="CW5" s="1056" t="s">
        <v>381</v>
      </c>
      <c r="CX5" s="1057"/>
      <c r="CY5" s="1057"/>
      <c r="CZ5" s="1057"/>
      <c r="DA5" s="1058"/>
      <c r="DB5" s="1056" t="s">
        <v>382</v>
      </c>
      <c r="DC5" s="1057"/>
      <c r="DD5" s="1057"/>
      <c r="DE5" s="1057"/>
      <c r="DF5" s="1058"/>
      <c r="DG5" s="1152" t="s">
        <v>383</v>
      </c>
      <c r="DH5" s="1153"/>
      <c r="DI5" s="1153"/>
      <c r="DJ5" s="1153"/>
      <c r="DK5" s="1154"/>
      <c r="DL5" s="1152" t="s">
        <v>384</v>
      </c>
      <c r="DM5" s="1153"/>
      <c r="DN5" s="1153"/>
      <c r="DO5" s="1153"/>
      <c r="DP5" s="1154"/>
      <c r="DQ5" s="1056" t="s">
        <v>385</v>
      </c>
      <c r="DR5" s="1057"/>
      <c r="DS5" s="1057"/>
      <c r="DT5" s="1057"/>
      <c r="DU5" s="1058"/>
      <c r="DV5" s="1056" t="s">
        <v>376</v>
      </c>
      <c r="DW5" s="1057"/>
      <c r="DX5" s="1057"/>
      <c r="DY5" s="1057"/>
      <c r="DZ5" s="1072"/>
      <c r="EA5" s="255"/>
    </row>
    <row r="6" spans="1:131" s="256" customFormat="1" ht="26.25" customHeight="1" thickBot="1">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68"/>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5"/>
      <c r="DH6" s="1156"/>
      <c r="DI6" s="1156"/>
      <c r="DJ6" s="1156"/>
      <c r="DK6" s="1157"/>
      <c r="DL6" s="1155"/>
      <c r="DM6" s="1156"/>
      <c r="DN6" s="1156"/>
      <c r="DO6" s="1156"/>
      <c r="DP6" s="1157"/>
      <c r="DQ6" s="1059"/>
      <c r="DR6" s="1060"/>
      <c r="DS6" s="1060"/>
      <c r="DT6" s="1060"/>
      <c r="DU6" s="1061"/>
      <c r="DV6" s="1059"/>
      <c r="DW6" s="1060"/>
      <c r="DX6" s="1060"/>
      <c r="DY6" s="1060"/>
      <c r="DZ6" s="1073"/>
      <c r="EA6" s="255"/>
    </row>
    <row r="7" spans="1:131" s="256" customFormat="1" ht="26.25" customHeight="1" thickTop="1">
      <c r="A7" s="259">
        <v>1</v>
      </c>
      <c r="B7" s="1104" t="s">
        <v>386</v>
      </c>
      <c r="C7" s="1105"/>
      <c r="D7" s="1105"/>
      <c r="E7" s="1105"/>
      <c r="F7" s="1105"/>
      <c r="G7" s="1105"/>
      <c r="H7" s="1105"/>
      <c r="I7" s="1105"/>
      <c r="J7" s="1105"/>
      <c r="K7" s="1105"/>
      <c r="L7" s="1105"/>
      <c r="M7" s="1105"/>
      <c r="N7" s="1105"/>
      <c r="O7" s="1105"/>
      <c r="P7" s="1106"/>
      <c r="Q7" s="1158">
        <v>7756</v>
      </c>
      <c r="R7" s="1159"/>
      <c r="S7" s="1159"/>
      <c r="T7" s="1159"/>
      <c r="U7" s="1159"/>
      <c r="V7" s="1159">
        <v>7487</v>
      </c>
      <c r="W7" s="1159"/>
      <c r="X7" s="1159"/>
      <c r="Y7" s="1159"/>
      <c r="Z7" s="1159"/>
      <c r="AA7" s="1159">
        <v>269</v>
      </c>
      <c r="AB7" s="1159"/>
      <c r="AC7" s="1159"/>
      <c r="AD7" s="1159"/>
      <c r="AE7" s="1160"/>
      <c r="AF7" s="1161">
        <v>231</v>
      </c>
      <c r="AG7" s="1162"/>
      <c r="AH7" s="1162"/>
      <c r="AI7" s="1162"/>
      <c r="AJ7" s="1163"/>
      <c r="AK7" s="1145">
        <v>742</v>
      </c>
      <c r="AL7" s="1146"/>
      <c r="AM7" s="1146"/>
      <c r="AN7" s="1146"/>
      <c r="AO7" s="1146"/>
      <c r="AP7" s="1146">
        <v>11370</v>
      </c>
      <c r="AQ7" s="1146"/>
      <c r="AR7" s="1146"/>
      <c r="AS7" s="1146"/>
      <c r="AT7" s="1146"/>
      <c r="AU7" s="1147"/>
      <c r="AV7" s="1147"/>
      <c r="AW7" s="1147"/>
      <c r="AX7" s="1147"/>
      <c r="AY7" s="1148"/>
      <c r="AZ7" s="253"/>
      <c r="BA7" s="253"/>
      <c r="BB7" s="253"/>
      <c r="BC7" s="253"/>
      <c r="BD7" s="253"/>
      <c r="BE7" s="254"/>
      <c r="BF7" s="254"/>
      <c r="BG7" s="254"/>
      <c r="BH7" s="254"/>
      <c r="BI7" s="254"/>
      <c r="BJ7" s="254"/>
      <c r="BK7" s="254"/>
      <c r="BL7" s="254"/>
      <c r="BM7" s="254"/>
      <c r="BN7" s="254"/>
      <c r="BO7" s="254"/>
      <c r="BP7" s="254"/>
      <c r="BQ7" s="260">
        <v>1</v>
      </c>
      <c r="BR7" s="261"/>
      <c r="BS7" s="1149" t="s">
        <v>599</v>
      </c>
      <c r="BT7" s="1150"/>
      <c r="BU7" s="1150"/>
      <c r="BV7" s="1150"/>
      <c r="BW7" s="1150"/>
      <c r="BX7" s="1150"/>
      <c r="BY7" s="1150"/>
      <c r="BZ7" s="1150"/>
      <c r="CA7" s="1150"/>
      <c r="CB7" s="1150"/>
      <c r="CC7" s="1150"/>
      <c r="CD7" s="1150"/>
      <c r="CE7" s="1150"/>
      <c r="CF7" s="1150"/>
      <c r="CG7" s="1151"/>
      <c r="CH7" s="1142">
        <v>-6</v>
      </c>
      <c r="CI7" s="1143"/>
      <c r="CJ7" s="1143"/>
      <c r="CK7" s="1143"/>
      <c r="CL7" s="1144"/>
      <c r="CM7" s="1142">
        <v>-31</v>
      </c>
      <c r="CN7" s="1143"/>
      <c r="CO7" s="1143"/>
      <c r="CP7" s="1143"/>
      <c r="CQ7" s="1144"/>
      <c r="CR7" s="1142">
        <v>31</v>
      </c>
      <c r="CS7" s="1143"/>
      <c r="CT7" s="1143"/>
      <c r="CU7" s="1143"/>
      <c r="CV7" s="1144"/>
      <c r="CW7" s="1142" t="s">
        <v>601</v>
      </c>
      <c r="CX7" s="1143"/>
      <c r="CY7" s="1143"/>
      <c r="CZ7" s="1143"/>
      <c r="DA7" s="1144"/>
      <c r="DB7" s="1142" t="s">
        <v>592</v>
      </c>
      <c r="DC7" s="1143"/>
      <c r="DD7" s="1143"/>
      <c r="DE7" s="1143"/>
      <c r="DF7" s="1144"/>
      <c r="DG7" s="1142" t="s">
        <v>592</v>
      </c>
      <c r="DH7" s="1143"/>
      <c r="DI7" s="1143"/>
      <c r="DJ7" s="1143"/>
      <c r="DK7" s="1144"/>
      <c r="DL7" s="1142" t="s">
        <v>592</v>
      </c>
      <c r="DM7" s="1143"/>
      <c r="DN7" s="1143"/>
      <c r="DO7" s="1143"/>
      <c r="DP7" s="1144"/>
      <c r="DQ7" s="1142" t="s">
        <v>592</v>
      </c>
      <c r="DR7" s="1143"/>
      <c r="DS7" s="1143"/>
      <c r="DT7" s="1143"/>
      <c r="DU7" s="1144"/>
      <c r="DV7" s="1169"/>
      <c r="DW7" s="1170"/>
      <c r="DX7" s="1170"/>
      <c r="DY7" s="1170"/>
      <c r="DZ7" s="1171"/>
      <c r="EA7" s="255"/>
    </row>
    <row r="8" spans="1:131" s="256" customFormat="1" ht="26.25" customHeight="1">
      <c r="A8" s="262">
        <v>2</v>
      </c>
      <c r="B8" s="1086"/>
      <c r="C8" s="1087"/>
      <c r="D8" s="1087"/>
      <c r="E8" s="1087"/>
      <c r="F8" s="1087"/>
      <c r="G8" s="1087"/>
      <c r="H8" s="1087"/>
      <c r="I8" s="1087"/>
      <c r="J8" s="1087"/>
      <c r="K8" s="1087"/>
      <c r="L8" s="1087"/>
      <c r="M8" s="1087"/>
      <c r="N8" s="1087"/>
      <c r="O8" s="1087"/>
      <c r="P8" s="1088"/>
      <c r="Q8" s="1098"/>
      <c r="R8" s="1099"/>
      <c r="S8" s="1099"/>
      <c r="T8" s="1099"/>
      <c r="U8" s="1099"/>
      <c r="V8" s="1099"/>
      <c r="W8" s="1099"/>
      <c r="X8" s="1099"/>
      <c r="Y8" s="1099"/>
      <c r="Z8" s="1099"/>
      <c r="AA8" s="1099"/>
      <c r="AB8" s="1099"/>
      <c r="AC8" s="1099"/>
      <c r="AD8" s="1099"/>
      <c r="AE8" s="1100"/>
      <c r="AF8" s="1092"/>
      <c r="AG8" s="1093"/>
      <c r="AH8" s="1093"/>
      <c r="AI8" s="1093"/>
      <c r="AJ8" s="1094"/>
      <c r="AK8" s="1140"/>
      <c r="AL8" s="1141"/>
      <c r="AM8" s="1141"/>
      <c r="AN8" s="1141"/>
      <c r="AO8" s="1141"/>
      <c r="AP8" s="1141"/>
      <c r="AQ8" s="1141"/>
      <c r="AR8" s="1141"/>
      <c r="AS8" s="1141"/>
      <c r="AT8" s="1141"/>
      <c r="AU8" s="1138"/>
      <c r="AV8" s="1138"/>
      <c r="AW8" s="1138"/>
      <c r="AX8" s="1138"/>
      <c r="AY8" s="1139"/>
      <c r="AZ8" s="253"/>
      <c r="BA8" s="253"/>
      <c r="BB8" s="253"/>
      <c r="BC8" s="253"/>
      <c r="BD8" s="253"/>
      <c r="BE8" s="254"/>
      <c r="BF8" s="254"/>
      <c r="BG8" s="254"/>
      <c r="BH8" s="254"/>
      <c r="BI8" s="254"/>
      <c r="BJ8" s="254"/>
      <c r="BK8" s="254"/>
      <c r="BL8" s="254"/>
      <c r="BM8" s="254"/>
      <c r="BN8" s="254"/>
      <c r="BO8" s="254"/>
      <c r="BP8" s="254"/>
      <c r="BQ8" s="263">
        <v>2</v>
      </c>
      <c r="BR8" s="264"/>
      <c r="BS8" s="1069"/>
      <c r="BT8" s="1070"/>
      <c r="BU8" s="1070"/>
      <c r="BV8" s="1070"/>
      <c r="BW8" s="1070"/>
      <c r="BX8" s="1070"/>
      <c r="BY8" s="1070"/>
      <c r="BZ8" s="1070"/>
      <c r="CA8" s="1070"/>
      <c r="CB8" s="1070"/>
      <c r="CC8" s="1070"/>
      <c r="CD8" s="1070"/>
      <c r="CE8" s="1070"/>
      <c r="CF8" s="1070"/>
      <c r="CG8" s="1071"/>
      <c r="CH8" s="1044"/>
      <c r="CI8" s="1045"/>
      <c r="CJ8" s="1045"/>
      <c r="CK8" s="1045"/>
      <c r="CL8" s="1046"/>
      <c r="CM8" s="1044"/>
      <c r="CN8" s="1045"/>
      <c r="CO8" s="1045"/>
      <c r="CP8" s="1045"/>
      <c r="CQ8" s="1046"/>
      <c r="CR8" s="1044"/>
      <c r="CS8" s="1045"/>
      <c r="CT8" s="1045"/>
      <c r="CU8" s="1045"/>
      <c r="CV8" s="1046"/>
      <c r="CW8" s="1044"/>
      <c r="CX8" s="1045"/>
      <c r="CY8" s="1045"/>
      <c r="CZ8" s="1045"/>
      <c r="DA8" s="1046"/>
      <c r="DB8" s="1044"/>
      <c r="DC8" s="1045"/>
      <c r="DD8" s="1045"/>
      <c r="DE8" s="1045"/>
      <c r="DF8" s="1046"/>
      <c r="DG8" s="1044"/>
      <c r="DH8" s="1045"/>
      <c r="DI8" s="1045"/>
      <c r="DJ8" s="1045"/>
      <c r="DK8" s="1046"/>
      <c r="DL8" s="1044"/>
      <c r="DM8" s="1045"/>
      <c r="DN8" s="1045"/>
      <c r="DO8" s="1045"/>
      <c r="DP8" s="1046"/>
      <c r="DQ8" s="1044"/>
      <c r="DR8" s="1045"/>
      <c r="DS8" s="1045"/>
      <c r="DT8" s="1045"/>
      <c r="DU8" s="1046"/>
      <c r="DV8" s="1047"/>
      <c r="DW8" s="1048"/>
      <c r="DX8" s="1048"/>
      <c r="DY8" s="1048"/>
      <c r="DZ8" s="1049"/>
      <c r="EA8" s="255"/>
    </row>
    <row r="9" spans="1:131" s="256" customFormat="1" ht="26.25" customHeight="1">
      <c r="A9" s="262">
        <v>3</v>
      </c>
      <c r="B9" s="1086"/>
      <c r="C9" s="1087"/>
      <c r="D9" s="1087"/>
      <c r="E9" s="1087"/>
      <c r="F9" s="1087"/>
      <c r="G9" s="1087"/>
      <c r="H9" s="1087"/>
      <c r="I9" s="1087"/>
      <c r="J9" s="1087"/>
      <c r="K9" s="1087"/>
      <c r="L9" s="1087"/>
      <c r="M9" s="1087"/>
      <c r="N9" s="1087"/>
      <c r="O9" s="1087"/>
      <c r="P9" s="1088"/>
      <c r="Q9" s="1098"/>
      <c r="R9" s="1099"/>
      <c r="S9" s="1099"/>
      <c r="T9" s="1099"/>
      <c r="U9" s="1099"/>
      <c r="V9" s="1099"/>
      <c r="W9" s="1099"/>
      <c r="X9" s="1099"/>
      <c r="Y9" s="1099"/>
      <c r="Z9" s="1099"/>
      <c r="AA9" s="1099"/>
      <c r="AB9" s="1099"/>
      <c r="AC9" s="1099"/>
      <c r="AD9" s="1099"/>
      <c r="AE9" s="1100"/>
      <c r="AF9" s="1092"/>
      <c r="AG9" s="1093"/>
      <c r="AH9" s="1093"/>
      <c r="AI9" s="1093"/>
      <c r="AJ9" s="1094"/>
      <c r="AK9" s="1140"/>
      <c r="AL9" s="1141"/>
      <c r="AM9" s="1141"/>
      <c r="AN9" s="1141"/>
      <c r="AO9" s="1141"/>
      <c r="AP9" s="1141"/>
      <c r="AQ9" s="1141"/>
      <c r="AR9" s="1141"/>
      <c r="AS9" s="1141"/>
      <c r="AT9" s="1141"/>
      <c r="AU9" s="1138"/>
      <c r="AV9" s="1138"/>
      <c r="AW9" s="1138"/>
      <c r="AX9" s="1138"/>
      <c r="AY9" s="1139"/>
      <c r="AZ9" s="253"/>
      <c r="BA9" s="253"/>
      <c r="BB9" s="253"/>
      <c r="BC9" s="253"/>
      <c r="BD9" s="253"/>
      <c r="BE9" s="254"/>
      <c r="BF9" s="254"/>
      <c r="BG9" s="254"/>
      <c r="BH9" s="254"/>
      <c r="BI9" s="254"/>
      <c r="BJ9" s="254"/>
      <c r="BK9" s="254"/>
      <c r="BL9" s="254"/>
      <c r="BM9" s="254"/>
      <c r="BN9" s="254"/>
      <c r="BO9" s="254"/>
      <c r="BP9" s="254"/>
      <c r="BQ9" s="263">
        <v>3</v>
      </c>
      <c r="BR9" s="264"/>
      <c r="BS9" s="1069"/>
      <c r="BT9" s="1070"/>
      <c r="BU9" s="1070"/>
      <c r="BV9" s="1070"/>
      <c r="BW9" s="1070"/>
      <c r="BX9" s="1070"/>
      <c r="BY9" s="1070"/>
      <c r="BZ9" s="1070"/>
      <c r="CA9" s="1070"/>
      <c r="CB9" s="1070"/>
      <c r="CC9" s="1070"/>
      <c r="CD9" s="1070"/>
      <c r="CE9" s="1070"/>
      <c r="CF9" s="1070"/>
      <c r="CG9" s="1071"/>
      <c r="CH9" s="1044"/>
      <c r="CI9" s="1045"/>
      <c r="CJ9" s="1045"/>
      <c r="CK9" s="1045"/>
      <c r="CL9" s="1046"/>
      <c r="CM9" s="1044"/>
      <c r="CN9" s="1045"/>
      <c r="CO9" s="1045"/>
      <c r="CP9" s="1045"/>
      <c r="CQ9" s="1046"/>
      <c r="CR9" s="1044"/>
      <c r="CS9" s="1045"/>
      <c r="CT9" s="1045"/>
      <c r="CU9" s="1045"/>
      <c r="CV9" s="1046"/>
      <c r="CW9" s="1044"/>
      <c r="CX9" s="1045"/>
      <c r="CY9" s="1045"/>
      <c r="CZ9" s="1045"/>
      <c r="DA9" s="1046"/>
      <c r="DB9" s="1044"/>
      <c r="DC9" s="1045"/>
      <c r="DD9" s="1045"/>
      <c r="DE9" s="1045"/>
      <c r="DF9" s="1046"/>
      <c r="DG9" s="1044"/>
      <c r="DH9" s="1045"/>
      <c r="DI9" s="1045"/>
      <c r="DJ9" s="1045"/>
      <c r="DK9" s="1046"/>
      <c r="DL9" s="1044"/>
      <c r="DM9" s="1045"/>
      <c r="DN9" s="1045"/>
      <c r="DO9" s="1045"/>
      <c r="DP9" s="1046"/>
      <c r="DQ9" s="1044"/>
      <c r="DR9" s="1045"/>
      <c r="DS9" s="1045"/>
      <c r="DT9" s="1045"/>
      <c r="DU9" s="1046"/>
      <c r="DV9" s="1047"/>
      <c r="DW9" s="1048"/>
      <c r="DX9" s="1048"/>
      <c r="DY9" s="1048"/>
      <c r="DZ9" s="1049"/>
      <c r="EA9" s="255"/>
    </row>
    <row r="10" spans="1:131" s="256" customFormat="1" ht="26.25" customHeight="1">
      <c r="A10" s="262">
        <v>4</v>
      </c>
      <c r="B10" s="1086"/>
      <c r="C10" s="1087"/>
      <c r="D10" s="1087"/>
      <c r="E10" s="1087"/>
      <c r="F10" s="1087"/>
      <c r="G10" s="1087"/>
      <c r="H10" s="1087"/>
      <c r="I10" s="1087"/>
      <c r="J10" s="1087"/>
      <c r="K10" s="1087"/>
      <c r="L10" s="1087"/>
      <c r="M10" s="1087"/>
      <c r="N10" s="1087"/>
      <c r="O10" s="1087"/>
      <c r="P10" s="1088"/>
      <c r="Q10" s="1098"/>
      <c r="R10" s="1099"/>
      <c r="S10" s="1099"/>
      <c r="T10" s="1099"/>
      <c r="U10" s="1099"/>
      <c r="V10" s="1099"/>
      <c r="W10" s="1099"/>
      <c r="X10" s="1099"/>
      <c r="Y10" s="1099"/>
      <c r="Z10" s="1099"/>
      <c r="AA10" s="1099"/>
      <c r="AB10" s="1099"/>
      <c r="AC10" s="1099"/>
      <c r="AD10" s="1099"/>
      <c r="AE10" s="1100"/>
      <c r="AF10" s="1092"/>
      <c r="AG10" s="1093"/>
      <c r="AH10" s="1093"/>
      <c r="AI10" s="1093"/>
      <c r="AJ10" s="1094"/>
      <c r="AK10" s="1140"/>
      <c r="AL10" s="1141"/>
      <c r="AM10" s="1141"/>
      <c r="AN10" s="1141"/>
      <c r="AO10" s="1141"/>
      <c r="AP10" s="1141"/>
      <c r="AQ10" s="1141"/>
      <c r="AR10" s="1141"/>
      <c r="AS10" s="1141"/>
      <c r="AT10" s="1141"/>
      <c r="AU10" s="1138"/>
      <c r="AV10" s="1138"/>
      <c r="AW10" s="1138"/>
      <c r="AX10" s="1138"/>
      <c r="AY10" s="1139"/>
      <c r="AZ10" s="253"/>
      <c r="BA10" s="253"/>
      <c r="BB10" s="253"/>
      <c r="BC10" s="253"/>
      <c r="BD10" s="253"/>
      <c r="BE10" s="254"/>
      <c r="BF10" s="254"/>
      <c r="BG10" s="254"/>
      <c r="BH10" s="254"/>
      <c r="BI10" s="254"/>
      <c r="BJ10" s="254"/>
      <c r="BK10" s="254"/>
      <c r="BL10" s="254"/>
      <c r="BM10" s="254"/>
      <c r="BN10" s="254"/>
      <c r="BO10" s="254"/>
      <c r="BP10" s="254"/>
      <c r="BQ10" s="263">
        <v>4</v>
      </c>
      <c r="BR10" s="264"/>
      <c r="BS10" s="1069"/>
      <c r="BT10" s="1070"/>
      <c r="BU10" s="1070"/>
      <c r="BV10" s="1070"/>
      <c r="BW10" s="1070"/>
      <c r="BX10" s="1070"/>
      <c r="BY10" s="1070"/>
      <c r="BZ10" s="1070"/>
      <c r="CA10" s="1070"/>
      <c r="CB10" s="1070"/>
      <c r="CC10" s="1070"/>
      <c r="CD10" s="1070"/>
      <c r="CE10" s="1070"/>
      <c r="CF10" s="1070"/>
      <c r="CG10" s="1071"/>
      <c r="CH10" s="1044"/>
      <c r="CI10" s="1045"/>
      <c r="CJ10" s="1045"/>
      <c r="CK10" s="1045"/>
      <c r="CL10" s="1046"/>
      <c r="CM10" s="1044"/>
      <c r="CN10" s="1045"/>
      <c r="CO10" s="1045"/>
      <c r="CP10" s="1045"/>
      <c r="CQ10" s="1046"/>
      <c r="CR10" s="1044"/>
      <c r="CS10" s="1045"/>
      <c r="CT10" s="1045"/>
      <c r="CU10" s="1045"/>
      <c r="CV10" s="1046"/>
      <c r="CW10" s="1044"/>
      <c r="CX10" s="1045"/>
      <c r="CY10" s="1045"/>
      <c r="CZ10" s="1045"/>
      <c r="DA10" s="1046"/>
      <c r="DB10" s="1044"/>
      <c r="DC10" s="1045"/>
      <c r="DD10" s="1045"/>
      <c r="DE10" s="1045"/>
      <c r="DF10" s="1046"/>
      <c r="DG10" s="1044"/>
      <c r="DH10" s="1045"/>
      <c r="DI10" s="1045"/>
      <c r="DJ10" s="1045"/>
      <c r="DK10" s="1046"/>
      <c r="DL10" s="1044"/>
      <c r="DM10" s="1045"/>
      <c r="DN10" s="1045"/>
      <c r="DO10" s="1045"/>
      <c r="DP10" s="1046"/>
      <c r="DQ10" s="1044"/>
      <c r="DR10" s="1045"/>
      <c r="DS10" s="1045"/>
      <c r="DT10" s="1045"/>
      <c r="DU10" s="1046"/>
      <c r="DV10" s="1047"/>
      <c r="DW10" s="1048"/>
      <c r="DX10" s="1048"/>
      <c r="DY10" s="1048"/>
      <c r="DZ10" s="1049"/>
      <c r="EA10" s="255"/>
    </row>
    <row r="11" spans="1:131" s="256" customFormat="1" ht="26.25" customHeight="1">
      <c r="A11" s="262">
        <v>5</v>
      </c>
      <c r="B11" s="1086"/>
      <c r="C11" s="1087"/>
      <c r="D11" s="1087"/>
      <c r="E11" s="1087"/>
      <c r="F11" s="1087"/>
      <c r="G11" s="1087"/>
      <c r="H11" s="1087"/>
      <c r="I11" s="1087"/>
      <c r="J11" s="1087"/>
      <c r="K11" s="1087"/>
      <c r="L11" s="1087"/>
      <c r="M11" s="1087"/>
      <c r="N11" s="1087"/>
      <c r="O11" s="1087"/>
      <c r="P11" s="1088"/>
      <c r="Q11" s="1098"/>
      <c r="R11" s="1099"/>
      <c r="S11" s="1099"/>
      <c r="T11" s="1099"/>
      <c r="U11" s="1099"/>
      <c r="V11" s="1099"/>
      <c r="W11" s="1099"/>
      <c r="X11" s="1099"/>
      <c r="Y11" s="1099"/>
      <c r="Z11" s="1099"/>
      <c r="AA11" s="1099"/>
      <c r="AB11" s="1099"/>
      <c r="AC11" s="1099"/>
      <c r="AD11" s="1099"/>
      <c r="AE11" s="1100"/>
      <c r="AF11" s="1092"/>
      <c r="AG11" s="1093"/>
      <c r="AH11" s="1093"/>
      <c r="AI11" s="1093"/>
      <c r="AJ11" s="1094"/>
      <c r="AK11" s="1140"/>
      <c r="AL11" s="1141"/>
      <c r="AM11" s="1141"/>
      <c r="AN11" s="1141"/>
      <c r="AO11" s="1141"/>
      <c r="AP11" s="1141"/>
      <c r="AQ11" s="1141"/>
      <c r="AR11" s="1141"/>
      <c r="AS11" s="1141"/>
      <c r="AT11" s="1141"/>
      <c r="AU11" s="1138"/>
      <c r="AV11" s="1138"/>
      <c r="AW11" s="1138"/>
      <c r="AX11" s="1138"/>
      <c r="AY11" s="1139"/>
      <c r="AZ11" s="253"/>
      <c r="BA11" s="253"/>
      <c r="BB11" s="253"/>
      <c r="BC11" s="253"/>
      <c r="BD11" s="253"/>
      <c r="BE11" s="254"/>
      <c r="BF11" s="254"/>
      <c r="BG11" s="254"/>
      <c r="BH11" s="254"/>
      <c r="BI11" s="254"/>
      <c r="BJ11" s="254"/>
      <c r="BK11" s="254"/>
      <c r="BL11" s="254"/>
      <c r="BM11" s="254"/>
      <c r="BN11" s="254"/>
      <c r="BO11" s="254"/>
      <c r="BP11" s="254"/>
      <c r="BQ11" s="263">
        <v>5</v>
      </c>
      <c r="BR11" s="264"/>
      <c r="BS11" s="1069"/>
      <c r="BT11" s="1070"/>
      <c r="BU11" s="1070"/>
      <c r="BV11" s="1070"/>
      <c r="BW11" s="1070"/>
      <c r="BX11" s="1070"/>
      <c r="BY11" s="1070"/>
      <c r="BZ11" s="1070"/>
      <c r="CA11" s="1070"/>
      <c r="CB11" s="1070"/>
      <c r="CC11" s="1070"/>
      <c r="CD11" s="1070"/>
      <c r="CE11" s="1070"/>
      <c r="CF11" s="1070"/>
      <c r="CG11" s="1071"/>
      <c r="CH11" s="1044"/>
      <c r="CI11" s="1045"/>
      <c r="CJ11" s="1045"/>
      <c r="CK11" s="1045"/>
      <c r="CL11" s="1046"/>
      <c r="CM11" s="1044"/>
      <c r="CN11" s="1045"/>
      <c r="CO11" s="1045"/>
      <c r="CP11" s="1045"/>
      <c r="CQ11" s="1046"/>
      <c r="CR11" s="1044"/>
      <c r="CS11" s="1045"/>
      <c r="CT11" s="1045"/>
      <c r="CU11" s="1045"/>
      <c r="CV11" s="1046"/>
      <c r="CW11" s="1044"/>
      <c r="CX11" s="1045"/>
      <c r="CY11" s="1045"/>
      <c r="CZ11" s="1045"/>
      <c r="DA11" s="1046"/>
      <c r="DB11" s="1044"/>
      <c r="DC11" s="1045"/>
      <c r="DD11" s="1045"/>
      <c r="DE11" s="1045"/>
      <c r="DF11" s="1046"/>
      <c r="DG11" s="1044"/>
      <c r="DH11" s="1045"/>
      <c r="DI11" s="1045"/>
      <c r="DJ11" s="1045"/>
      <c r="DK11" s="1046"/>
      <c r="DL11" s="1044"/>
      <c r="DM11" s="1045"/>
      <c r="DN11" s="1045"/>
      <c r="DO11" s="1045"/>
      <c r="DP11" s="1046"/>
      <c r="DQ11" s="1044"/>
      <c r="DR11" s="1045"/>
      <c r="DS11" s="1045"/>
      <c r="DT11" s="1045"/>
      <c r="DU11" s="1046"/>
      <c r="DV11" s="1047"/>
      <c r="DW11" s="1048"/>
      <c r="DX11" s="1048"/>
      <c r="DY11" s="1048"/>
      <c r="DZ11" s="1049"/>
      <c r="EA11" s="255"/>
    </row>
    <row r="12" spans="1:131" s="256" customFormat="1" ht="26.25" customHeight="1">
      <c r="A12" s="262">
        <v>6</v>
      </c>
      <c r="B12" s="1086"/>
      <c r="C12" s="1087"/>
      <c r="D12" s="1087"/>
      <c r="E12" s="1087"/>
      <c r="F12" s="1087"/>
      <c r="G12" s="1087"/>
      <c r="H12" s="1087"/>
      <c r="I12" s="1087"/>
      <c r="J12" s="1087"/>
      <c r="K12" s="1087"/>
      <c r="L12" s="1087"/>
      <c r="M12" s="1087"/>
      <c r="N12" s="1087"/>
      <c r="O12" s="1087"/>
      <c r="P12" s="1088"/>
      <c r="Q12" s="1098"/>
      <c r="R12" s="1099"/>
      <c r="S12" s="1099"/>
      <c r="T12" s="1099"/>
      <c r="U12" s="1099"/>
      <c r="V12" s="1099"/>
      <c r="W12" s="1099"/>
      <c r="X12" s="1099"/>
      <c r="Y12" s="1099"/>
      <c r="Z12" s="1099"/>
      <c r="AA12" s="1099"/>
      <c r="AB12" s="1099"/>
      <c r="AC12" s="1099"/>
      <c r="AD12" s="1099"/>
      <c r="AE12" s="1100"/>
      <c r="AF12" s="1092"/>
      <c r="AG12" s="1093"/>
      <c r="AH12" s="1093"/>
      <c r="AI12" s="1093"/>
      <c r="AJ12" s="1094"/>
      <c r="AK12" s="1140"/>
      <c r="AL12" s="1141"/>
      <c r="AM12" s="1141"/>
      <c r="AN12" s="1141"/>
      <c r="AO12" s="1141"/>
      <c r="AP12" s="1141"/>
      <c r="AQ12" s="1141"/>
      <c r="AR12" s="1141"/>
      <c r="AS12" s="1141"/>
      <c r="AT12" s="1141"/>
      <c r="AU12" s="1138"/>
      <c r="AV12" s="1138"/>
      <c r="AW12" s="1138"/>
      <c r="AX12" s="1138"/>
      <c r="AY12" s="1139"/>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c r="A13" s="262">
        <v>7</v>
      </c>
      <c r="B13" s="1086"/>
      <c r="C13" s="1087"/>
      <c r="D13" s="1087"/>
      <c r="E13" s="1087"/>
      <c r="F13" s="1087"/>
      <c r="G13" s="1087"/>
      <c r="H13" s="1087"/>
      <c r="I13" s="1087"/>
      <c r="J13" s="1087"/>
      <c r="K13" s="1087"/>
      <c r="L13" s="1087"/>
      <c r="M13" s="1087"/>
      <c r="N13" s="1087"/>
      <c r="O13" s="1087"/>
      <c r="P13" s="1088"/>
      <c r="Q13" s="1098"/>
      <c r="R13" s="1099"/>
      <c r="S13" s="1099"/>
      <c r="T13" s="1099"/>
      <c r="U13" s="1099"/>
      <c r="V13" s="1099"/>
      <c r="W13" s="1099"/>
      <c r="X13" s="1099"/>
      <c r="Y13" s="1099"/>
      <c r="Z13" s="1099"/>
      <c r="AA13" s="1099"/>
      <c r="AB13" s="1099"/>
      <c r="AC13" s="1099"/>
      <c r="AD13" s="1099"/>
      <c r="AE13" s="1100"/>
      <c r="AF13" s="1092"/>
      <c r="AG13" s="1093"/>
      <c r="AH13" s="1093"/>
      <c r="AI13" s="1093"/>
      <c r="AJ13" s="1094"/>
      <c r="AK13" s="1140"/>
      <c r="AL13" s="1141"/>
      <c r="AM13" s="1141"/>
      <c r="AN13" s="1141"/>
      <c r="AO13" s="1141"/>
      <c r="AP13" s="1141"/>
      <c r="AQ13" s="1141"/>
      <c r="AR13" s="1141"/>
      <c r="AS13" s="1141"/>
      <c r="AT13" s="1141"/>
      <c r="AU13" s="1138"/>
      <c r="AV13" s="1138"/>
      <c r="AW13" s="1138"/>
      <c r="AX13" s="1138"/>
      <c r="AY13" s="1139"/>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c r="A14" s="262">
        <v>8</v>
      </c>
      <c r="B14" s="1086"/>
      <c r="C14" s="1087"/>
      <c r="D14" s="1087"/>
      <c r="E14" s="1087"/>
      <c r="F14" s="1087"/>
      <c r="G14" s="1087"/>
      <c r="H14" s="1087"/>
      <c r="I14" s="1087"/>
      <c r="J14" s="1087"/>
      <c r="K14" s="1087"/>
      <c r="L14" s="1087"/>
      <c r="M14" s="1087"/>
      <c r="N14" s="1087"/>
      <c r="O14" s="1087"/>
      <c r="P14" s="1088"/>
      <c r="Q14" s="1098"/>
      <c r="R14" s="1099"/>
      <c r="S14" s="1099"/>
      <c r="T14" s="1099"/>
      <c r="U14" s="1099"/>
      <c r="V14" s="1099"/>
      <c r="W14" s="1099"/>
      <c r="X14" s="1099"/>
      <c r="Y14" s="1099"/>
      <c r="Z14" s="1099"/>
      <c r="AA14" s="1099"/>
      <c r="AB14" s="1099"/>
      <c r="AC14" s="1099"/>
      <c r="AD14" s="1099"/>
      <c r="AE14" s="1100"/>
      <c r="AF14" s="1092"/>
      <c r="AG14" s="1093"/>
      <c r="AH14" s="1093"/>
      <c r="AI14" s="1093"/>
      <c r="AJ14" s="1094"/>
      <c r="AK14" s="1140"/>
      <c r="AL14" s="1141"/>
      <c r="AM14" s="1141"/>
      <c r="AN14" s="1141"/>
      <c r="AO14" s="1141"/>
      <c r="AP14" s="1141"/>
      <c r="AQ14" s="1141"/>
      <c r="AR14" s="1141"/>
      <c r="AS14" s="1141"/>
      <c r="AT14" s="1141"/>
      <c r="AU14" s="1138"/>
      <c r="AV14" s="1138"/>
      <c r="AW14" s="1138"/>
      <c r="AX14" s="1138"/>
      <c r="AY14" s="1139"/>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c r="A15" s="262">
        <v>9</v>
      </c>
      <c r="B15" s="1086"/>
      <c r="C15" s="1087"/>
      <c r="D15" s="1087"/>
      <c r="E15" s="1087"/>
      <c r="F15" s="1087"/>
      <c r="G15" s="1087"/>
      <c r="H15" s="1087"/>
      <c r="I15" s="1087"/>
      <c r="J15" s="1087"/>
      <c r="K15" s="1087"/>
      <c r="L15" s="1087"/>
      <c r="M15" s="1087"/>
      <c r="N15" s="1087"/>
      <c r="O15" s="1087"/>
      <c r="P15" s="1088"/>
      <c r="Q15" s="1098"/>
      <c r="R15" s="1099"/>
      <c r="S15" s="1099"/>
      <c r="T15" s="1099"/>
      <c r="U15" s="1099"/>
      <c r="V15" s="1099"/>
      <c r="W15" s="1099"/>
      <c r="X15" s="1099"/>
      <c r="Y15" s="1099"/>
      <c r="Z15" s="1099"/>
      <c r="AA15" s="1099"/>
      <c r="AB15" s="1099"/>
      <c r="AC15" s="1099"/>
      <c r="AD15" s="1099"/>
      <c r="AE15" s="1100"/>
      <c r="AF15" s="1092"/>
      <c r="AG15" s="1093"/>
      <c r="AH15" s="1093"/>
      <c r="AI15" s="1093"/>
      <c r="AJ15" s="1094"/>
      <c r="AK15" s="1140"/>
      <c r="AL15" s="1141"/>
      <c r="AM15" s="1141"/>
      <c r="AN15" s="1141"/>
      <c r="AO15" s="1141"/>
      <c r="AP15" s="1141"/>
      <c r="AQ15" s="1141"/>
      <c r="AR15" s="1141"/>
      <c r="AS15" s="1141"/>
      <c r="AT15" s="1141"/>
      <c r="AU15" s="1138"/>
      <c r="AV15" s="1138"/>
      <c r="AW15" s="1138"/>
      <c r="AX15" s="1138"/>
      <c r="AY15" s="1139"/>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c r="A16" s="262">
        <v>10</v>
      </c>
      <c r="B16" s="1086"/>
      <c r="C16" s="1087"/>
      <c r="D16" s="1087"/>
      <c r="E16" s="1087"/>
      <c r="F16" s="1087"/>
      <c r="G16" s="1087"/>
      <c r="H16" s="1087"/>
      <c r="I16" s="1087"/>
      <c r="J16" s="1087"/>
      <c r="K16" s="1087"/>
      <c r="L16" s="1087"/>
      <c r="M16" s="1087"/>
      <c r="N16" s="1087"/>
      <c r="O16" s="1087"/>
      <c r="P16" s="1088"/>
      <c r="Q16" s="1098"/>
      <c r="R16" s="1099"/>
      <c r="S16" s="1099"/>
      <c r="T16" s="1099"/>
      <c r="U16" s="1099"/>
      <c r="V16" s="1099"/>
      <c r="W16" s="1099"/>
      <c r="X16" s="1099"/>
      <c r="Y16" s="1099"/>
      <c r="Z16" s="1099"/>
      <c r="AA16" s="1099"/>
      <c r="AB16" s="1099"/>
      <c r="AC16" s="1099"/>
      <c r="AD16" s="1099"/>
      <c r="AE16" s="1100"/>
      <c r="AF16" s="1092"/>
      <c r="AG16" s="1093"/>
      <c r="AH16" s="1093"/>
      <c r="AI16" s="1093"/>
      <c r="AJ16" s="1094"/>
      <c r="AK16" s="1140"/>
      <c r="AL16" s="1141"/>
      <c r="AM16" s="1141"/>
      <c r="AN16" s="1141"/>
      <c r="AO16" s="1141"/>
      <c r="AP16" s="1141"/>
      <c r="AQ16" s="1141"/>
      <c r="AR16" s="1141"/>
      <c r="AS16" s="1141"/>
      <c r="AT16" s="1141"/>
      <c r="AU16" s="1138"/>
      <c r="AV16" s="1138"/>
      <c r="AW16" s="1138"/>
      <c r="AX16" s="1138"/>
      <c r="AY16" s="1139"/>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c r="A17" s="262">
        <v>11</v>
      </c>
      <c r="B17" s="1086"/>
      <c r="C17" s="1087"/>
      <c r="D17" s="1087"/>
      <c r="E17" s="1087"/>
      <c r="F17" s="1087"/>
      <c r="G17" s="1087"/>
      <c r="H17" s="1087"/>
      <c r="I17" s="1087"/>
      <c r="J17" s="1087"/>
      <c r="K17" s="1087"/>
      <c r="L17" s="1087"/>
      <c r="M17" s="1087"/>
      <c r="N17" s="1087"/>
      <c r="O17" s="1087"/>
      <c r="P17" s="1088"/>
      <c r="Q17" s="1098"/>
      <c r="R17" s="1099"/>
      <c r="S17" s="1099"/>
      <c r="T17" s="1099"/>
      <c r="U17" s="1099"/>
      <c r="V17" s="1099"/>
      <c r="W17" s="1099"/>
      <c r="X17" s="1099"/>
      <c r="Y17" s="1099"/>
      <c r="Z17" s="1099"/>
      <c r="AA17" s="1099"/>
      <c r="AB17" s="1099"/>
      <c r="AC17" s="1099"/>
      <c r="AD17" s="1099"/>
      <c r="AE17" s="1100"/>
      <c r="AF17" s="1092"/>
      <c r="AG17" s="1093"/>
      <c r="AH17" s="1093"/>
      <c r="AI17" s="1093"/>
      <c r="AJ17" s="1094"/>
      <c r="AK17" s="1140"/>
      <c r="AL17" s="1141"/>
      <c r="AM17" s="1141"/>
      <c r="AN17" s="1141"/>
      <c r="AO17" s="1141"/>
      <c r="AP17" s="1141"/>
      <c r="AQ17" s="1141"/>
      <c r="AR17" s="1141"/>
      <c r="AS17" s="1141"/>
      <c r="AT17" s="1141"/>
      <c r="AU17" s="1138"/>
      <c r="AV17" s="1138"/>
      <c r="AW17" s="1138"/>
      <c r="AX17" s="1138"/>
      <c r="AY17" s="1139"/>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c r="A18" s="262">
        <v>12</v>
      </c>
      <c r="B18" s="1086"/>
      <c r="C18" s="1087"/>
      <c r="D18" s="1087"/>
      <c r="E18" s="1087"/>
      <c r="F18" s="1087"/>
      <c r="G18" s="1087"/>
      <c r="H18" s="1087"/>
      <c r="I18" s="1087"/>
      <c r="J18" s="1087"/>
      <c r="K18" s="1087"/>
      <c r="L18" s="1087"/>
      <c r="M18" s="1087"/>
      <c r="N18" s="1087"/>
      <c r="O18" s="1087"/>
      <c r="P18" s="1088"/>
      <c r="Q18" s="1098"/>
      <c r="R18" s="1099"/>
      <c r="S18" s="1099"/>
      <c r="T18" s="1099"/>
      <c r="U18" s="1099"/>
      <c r="V18" s="1099"/>
      <c r="W18" s="1099"/>
      <c r="X18" s="1099"/>
      <c r="Y18" s="1099"/>
      <c r="Z18" s="1099"/>
      <c r="AA18" s="1099"/>
      <c r="AB18" s="1099"/>
      <c r="AC18" s="1099"/>
      <c r="AD18" s="1099"/>
      <c r="AE18" s="1100"/>
      <c r="AF18" s="1092"/>
      <c r="AG18" s="1093"/>
      <c r="AH18" s="1093"/>
      <c r="AI18" s="1093"/>
      <c r="AJ18" s="1094"/>
      <c r="AK18" s="1140"/>
      <c r="AL18" s="1141"/>
      <c r="AM18" s="1141"/>
      <c r="AN18" s="1141"/>
      <c r="AO18" s="1141"/>
      <c r="AP18" s="1141"/>
      <c r="AQ18" s="1141"/>
      <c r="AR18" s="1141"/>
      <c r="AS18" s="1141"/>
      <c r="AT18" s="1141"/>
      <c r="AU18" s="1138"/>
      <c r="AV18" s="1138"/>
      <c r="AW18" s="1138"/>
      <c r="AX18" s="1138"/>
      <c r="AY18" s="1139"/>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c r="A19" s="262">
        <v>13</v>
      </c>
      <c r="B19" s="1086"/>
      <c r="C19" s="1087"/>
      <c r="D19" s="1087"/>
      <c r="E19" s="1087"/>
      <c r="F19" s="1087"/>
      <c r="G19" s="1087"/>
      <c r="H19" s="1087"/>
      <c r="I19" s="1087"/>
      <c r="J19" s="1087"/>
      <c r="K19" s="1087"/>
      <c r="L19" s="1087"/>
      <c r="M19" s="1087"/>
      <c r="N19" s="1087"/>
      <c r="O19" s="1087"/>
      <c r="P19" s="1088"/>
      <c r="Q19" s="1098"/>
      <c r="R19" s="1099"/>
      <c r="S19" s="1099"/>
      <c r="T19" s="1099"/>
      <c r="U19" s="1099"/>
      <c r="V19" s="1099"/>
      <c r="W19" s="1099"/>
      <c r="X19" s="1099"/>
      <c r="Y19" s="1099"/>
      <c r="Z19" s="1099"/>
      <c r="AA19" s="1099"/>
      <c r="AB19" s="1099"/>
      <c r="AC19" s="1099"/>
      <c r="AD19" s="1099"/>
      <c r="AE19" s="1100"/>
      <c r="AF19" s="1092"/>
      <c r="AG19" s="1093"/>
      <c r="AH19" s="1093"/>
      <c r="AI19" s="1093"/>
      <c r="AJ19" s="1094"/>
      <c r="AK19" s="1140"/>
      <c r="AL19" s="1141"/>
      <c r="AM19" s="1141"/>
      <c r="AN19" s="1141"/>
      <c r="AO19" s="1141"/>
      <c r="AP19" s="1141"/>
      <c r="AQ19" s="1141"/>
      <c r="AR19" s="1141"/>
      <c r="AS19" s="1141"/>
      <c r="AT19" s="1141"/>
      <c r="AU19" s="1138"/>
      <c r="AV19" s="1138"/>
      <c r="AW19" s="1138"/>
      <c r="AX19" s="1138"/>
      <c r="AY19" s="1139"/>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c r="A20" s="262">
        <v>14</v>
      </c>
      <c r="B20" s="1086"/>
      <c r="C20" s="1087"/>
      <c r="D20" s="1087"/>
      <c r="E20" s="1087"/>
      <c r="F20" s="1087"/>
      <c r="G20" s="1087"/>
      <c r="H20" s="1087"/>
      <c r="I20" s="1087"/>
      <c r="J20" s="1087"/>
      <c r="K20" s="1087"/>
      <c r="L20" s="1087"/>
      <c r="M20" s="1087"/>
      <c r="N20" s="1087"/>
      <c r="O20" s="1087"/>
      <c r="P20" s="1088"/>
      <c r="Q20" s="1098"/>
      <c r="R20" s="1099"/>
      <c r="S20" s="1099"/>
      <c r="T20" s="1099"/>
      <c r="U20" s="1099"/>
      <c r="V20" s="1099"/>
      <c r="W20" s="1099"/>
      <c r="X20" s="1099"/>
      <c r="Y20" s="1099"/>
      <c r="Z20" s="1099"/>
      <c r="AA20" s="1099"/>
      <c r="AB20" s="1099"/>
      <c r="AC20" s="1099"/>
      <c r="AD20" s="1099"/>
      <c r="AE20" s="1100"/>
      <c r="AF20" s="1092"/>
      <c r="AG20" s="1093"/>
      <c r="AH20" s="1093"/>
      <c r="AI20" s="1093"/>
      <c r="AJ20" s="1094"/>
      <c r="AK20" s="1140"/>
      <c r="AL20" s="1141"/>
      <c r="AM20" s="1141"/>
      <c r="AN20" s="1141"/>
      <c r="AO20" s="1141"/>
      <c r="AP20" s="1141"/>
      <c r="AQ20" s="1141"/>
      <c r="AR20" s="1141"/>
      <c r="AS20" s="1141"/>
      <c r="AT20" s="1141"/>
      <c r="AU20" s="1138"/>
      <c r="AV20" s="1138"/>
      <c r="AW20" s="1138"/>
      <c r="AX20" s="1138"/>
      <c r="AY20" s="1139"/>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c r="A21" s="262">
        <v>15</v>
      </c>
      <c r="B21" s="1086"/>
      <c r="C21" s="1087"/>
      <c r="D21" s="1087"/>
      <c r="E21" s="1087"/>
      <c r="F21" s="1087"/>
      <c r="G21" s="1087"/>
      <c r="H21" s="1087"/>
      <c r="I21" s="1087"/>
      <c r="J21" s="1087"/>
      <c r="K21" s="1087"/>
      <c r="L21" s="1087"/>
      <c r="M21" s="1087"/>
      <c r="N21" s="1087"/>
      <c r="O21" s="1087"/>
      <c r="P21" s="1088"/>
      <c r="Q21" s="1098"/>
      <c r="R21" s="1099"/>
      <c r="S21" s="1099"/>
      <c r="T21" s="1099"/>
      <c r="U21" s="1099"/>
      <c r="V21" s="1099"/>
      <c r="W21" s="1099"/>
      <c r="X21" s="1099"/>
      <c r="Y21" s="1099"/>
      <c r="Z21" s="1099"/>
      <c r="AA21" s="1099"/>
      <c r="AB21" s="1099"/>
      <c r="AC21" s="1099"/>
      <c r="AD21" s="1099"/>
      <c r="AE21" s="1100"/>
      <c r="AF21" s="1092"/>
      <c r="AG21" s="1093"/>
      <c r="AH21" s="1093"/>
      <c r="AI21" s="1093"/>
      <c r="AJ21" s="1094"/>
      <c r="AK21" s="1140"/>
      <c r="AL21" s="1141"/>
      <c r="AM21" s="1141"/>
      <c r="AN21" s="1141"/>
      <c r="AO21" s="1141"/>
      <c r="AP21" s="1141"/>
      <c r="AQ21" s="1141"/>
      <c r="AR21" s="1141"/>
      <c r="AS21" s="1141"/>
      <c r="AT21" s="1141"/>
      <c r="AU21" s="1138"/>
      <c r="AV21" s="1138"/>
      <c r="AW21" s="1138"/>
      <c r="AX21" s="1138"/>
      <c r="AY21" s="1139"/>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c r="A22" s="262">
        <v>16</v>
      </c>
      <c r="B22" s="1086"/>
      <c r="C22" s="1087"/>
      <c r="D22" s="1087"/>
      <c r="E22" s="1087"/>
      <c r="F22" s="1087"/>
      <c r="G22" s="1087"/>
      <c r="H22" s="1087"/>
      <c r="I22" s="1087"/>
      <c r="J22" s="1087"/>
      <c r="K22" s="1087"/>
      <c r="L22" s="1087"/>
      <c r="M22" s="1087"/>
      <c r="N22" s="1087"/>
      <c r="O22" s="1087"/>
      <c r="P22" s="1088"/>
      <c r="Q22" s="1135"/>
      <c r="R22" s="1136"/>
      <c r="S22" s="1136"/>
      <c r="T22" s="1136"/>
      <c r="U22" s="1136"/>
      <c r="V22" s="1136"/>
      <c r="W22" s="1136"/>
      <c r="X22" s="1136"/>
      <c r="Y22" s="1136"/>
      <c r="Z22" s="1136"/>
      <c r="AA22" s="1136"/>
      <c r="AB22" s="1136"/>
      <c r="AC22" s="1136"/>
      <c r="AD22" s="1136"/>
      <c r="AE22" s="1137"/>
      <c r="AF22" s="1092"/>
      <c r="AG22" s="1093"/>
      <c r="AH22" s="1093"/>
      <c r="AI22" s="1093"/>
      <c r="AJ22" s="1094"/>
      <c r="AK22" s="1131"/>
      <c r="AL22" s="1132"/>
      <c r="AM22" s="1132"/>
      <c r="AN22" s="1132"/>
      <c r="AO22" s="1132"/>
      <c r="AP22" s="1132"/>
      <c r="AQ22" s="1132"/>
      <c r="AR22" s="1132"/>
      <c r="AS22" s="1132"/>
      <c r="AT22" s="1132"/>
      <c r="AU22" s="1133"/>
      <c r="AV22" s="1133"/>
      <c r="AW22" s="1133"/>
      <c r="AX22" s="1133"/>
      <c r="AY22" s="1134"/>
      <c r="AZ22" s="1084" t="s">
        <v>387</v>
      </c>
      <c r="BA22" s="1084"/>
      <c r="BB22" s="1084"/>
      <c r="BC22" s="1084"/>
      <c r="BD22" s="1085"/>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c r="A23" s="265" t="s">
        <v>388</v>
      </c>
      <c r="B23" s="999" t="s">
        <v>389</v>
      </c>
      <c r="C23" s="1000"/>
      <c r="D23" s="1000"/>
      <c r="E23" s="1000"/>
      <c r="F23" s="1000"/>
      <c r="G23" s="1000"/>
      <c r="H23" s="1000"/>
      <c r="I23" s="1000"/>
      <c r="J23" s="1000"/>
      <c r="K23" s="1000"/>
      <c r="L23" s="1000"/>
      <c r="M23" s="1000"/>
      <c r="N23" s="1000"/>
      <c r="O23" s="1000"/>
      <c r="P23" s="1001"/>
      <c r="Q23" s="1122">
        <v>7756</v>
      </c>
      <c r="R23" s="1123"/>
      <c r="S23" s="1123"/>
      <c r="T23" s="1123"/>
      <c r="U23" s="1123"/>
      <c r="V23" s="1123">
        <v>7487</v>
      </c>
      <c r="W23" s="1123"/>
      <c r="X23" s="1123"/>
      <c r="Y23" s="1123"/>
      <c r="Z23" s="1123"/>
      <c r="AA23" s="1123">
        <v>269</v>
      </c>
      <c r="AB23" s="1123"/>
      <c r="AC23" s="1123"/>
      <c r="AD23" s="1123"/>
      <c r="AE23" s="1124"/>
      <c r="AF23" s="1125">
        <v>231</v>
      </c>
      <c r="AG23" s="1123"/>
      <c r="AH23" s="1123"/>
      <c r="AI23" s="1123"/>
      <c r="AJ23" s="1126"/>
      <c r="AK23" s="1127"/>
      <c r="AL23" s="1128"/>
      <c r="AM23" s="1128"/>
      <c r="AN23" s="1128"/>
      <c r="AO23" s="1128"/>
      <c r="AP23" s="1123">
        <v>11370</v>
      </c>
      <c r="AQ23" s="1123"/>
      <c r="AR23" s="1123"/>
      <c r="AS23" s="1123"/>
      <c r="AT23" s="1123"/>
      <c r="AU23" s="1129"/>
      <c r="AV23" s="1129"/>
      <c r="AW23" s="1129"/>
      <c r="AX23" s="1129"/>
      <c r="AY23" s="1130"/>
      <c r="AZ23" s="1119" t="s">
        <v>390</v>
      </c>
      <c r="BA23" s="1120"/>
      <c r="BB23" s="1120"/>
      <c r="BC23" s="1120"/>
      <c r="BD23" s="1121"/>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c r="A24" s="1118" t="s">
        <v>391</v>
      </c>
      <c r="B24" s="1118"/>
      <c r="C24" s="1118"/>
      <c r="D24" s="1118"/>
      <c r="E24" s="1118"/>
      <c r="F24" s="1118"/>
      <c r="G24" s="1118"/>
      <c r="H24" s="1118"/>
      <c r="I24" s="1118"/>
      <c r="J24" s="1118"/>
      <c r="K24" s="1118"/>
      <c r="L24" s="1118"/>
      <c r="M24" s="1118"/>
      <c r="N24" s="1118"/>
      <c r="O24" s="1118"/>
      <c r="P24" s="1118"/>
      <c r="Q24" s="1118"/>
      <c r="R24" s="1118"/>
      <c r="S24" s="1118"/>
      <c r="T24" s="1118"/>
      <c r="U24" s="1118"/>
      <c r="V24" s="1118"/>
      <c r="W24" s="1118"/>
      <c r="X24" s="1118"/>
      <c r="Y24" s="1118"/>
      <c r="Z24" s="1118"/>
      <c r="AA24" s="1118"/>
      <c r="AB24" s="1118"/>
      <c r="AC24" s="1118"/>
      <c r="AD24" s="1118"/>
      <c r="AE24" s="1118"/>
      <c r="AF24" s="1118"/>
      <c r="AG24" s="1118"/>
      <c r="AH24" s="1118"/>
      <c r="AI24" s="1118"/>
      <c r="AJ24" s="1118"/>
      <c r="AK24" s="1118"/>
      <c r="AL24" s="1118"/>
      <c r="AM24" s="1118"/>
      <c r="AN24" s="1118"/>
      <c r="AO24" s="1118"/>
      <c r="AP24" s="1118"/>
      <c r="AQ24" s="1118"/>
      <c r="AR24" s="1118"/>
      <c r="AS24" s="1118"/>
      <c r="AT24" s="1118"/>
      <c r="AU24" s="1118"/>
      <c r="AV24" s="1118"/>
      <c r="AW24" s="1118"/>
      <c r="AX24" s="1118"/>
      <c r="AY24" s="1118"/>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c r="A25" s="1117" t="s">
        <v>392</v>
      </c>
      <c r="B25" s="1117"/>
      <c r="C25" s="1117"/>
      <c r="D25" s="1117"/>
      <c r="E25" s="1117"/>
      <c r="F25" s="1117"/>
      <c r="G25" s="1117"/>
      <c r="H25" s="1117"/>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17"/>
      <c r="AE25" s="1117"/>
      <c r="AF25" s="1117"/>
      <c r="AG25" s="1117"/>
      <c r="AH25" s="1117"/>
      <c r="AI25" s="1117"/>
      <c r="AJ25" s="1117"/>
      <c r="AK25" s="1117"/>
      <c r="AL25" s="1117"/>
      <c r="AM25" s="1117"/>
      <c r="AN25" s="1117"/>
      <c r="AO25" s="1117"/>
      <c r="AP25" s="1117"/>
      <c r="AQ25" s="1117"/>
      <c r="AR25" s="1117"/>
      <c r="AS25" s="1117"/>
      <c r="AT25" s="1117"/>
      <c r="AU25" s="1117"/>
      <c r="AV25" s="1117"/>
      <c r="AW25" s="1117"/>
      <c r="AX25" s="1117"/>
      <c r="AY25" s="1117"/>
      <c r="AZ25" s="1117"/>
      <c r="BA25" s="1117"/>
      <c r="BB25" s="1117"/>
      <c r="BC25" s="1117"/>
      <c r="BD25" s="1117"/>
      <c r="BE25" s="1117"/>
      <c r="BF25" s="1117"/>
      <c r="BG25" s="1117"/>
      <c r="BH25" s="1117"/>
      <c r="BI25" s="1117"/>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c r="A26" s="1050" t="s">
        <v>369</v>
      </c>
      <c r="B26" s="1051"/>
      <c r="C26" s="1051"/>
      <c r="D26" s="1051"/>
      <c r="E26" s="1051"/>
      <c r="F26" s="1051"/>
      <c r="G26" s="1051"/>
      <c r="H26" s="1051"/>
      <c r="I26" s="1051"/>
      <c r="J26" s="1051"/>
      <c r="K26" s="1051"/>
      <c r="L26" s="1051"/>
      <c r="M26" s="1051"/>
      <c r="N26" s="1051"/>
      <c r="O26" s="1051"/>
      <c r="P26" s="1052"/>
      <c r="Q26" s="1056" t="s">
        <v>393</v>
      </c>
      <c r="R26" s="1057"/>
      <c r="S26" s="1057"/>
      <c r="T26" s="1057"/>
      <c r="U26" s="1058"/>
      <c r="V26" s="1056" t="s">
        <v>394</v>
      </c>
      <c r="W26" s="1057"/>
      <c r="X26" s="1057"/>
      <c r="Y26" s="1057"/>
      <c r="Z26" s="1058"/>
      <c r="AA26" s="1056" t="s">
        <v>395</v>
      </c>
      <c r="AB26" s="1057"/>
      <c r="AC26" s="1057"/>
      <c r="AD26" s="1057"/>
      <c r="AE26" s="1057"/>
      <c r="AF26" s="1113" t="s">
        <v>396</v>
      </c>
      <c r="AG26" s="1063"/>
      <c r="AH26" s="1063"/>
      <c r="AI26" s="1063"/>
      <c r="AJ26" s="1114"/>
      <c r="AK26" s="1057" t="s">
        <v>397</v>
      </c>
      <c r="AL26" s="1057"/>
      <c r="AM26" s="1057"/>
      <c r="AN26" s="1057"/>
      <c r="AO26" s="1058"/>
      <c r="AP26" s="1056" t="s">
        <v>398</v>
      </c>
      <c r="AQ26" s="1057"/>
      <c r="AR26" s="1057"/>
      <c r="AS26" s="1057"/>
      <c r="AT26" s="1058"/>
      <c r="AU26" s="1056" t="s">
        <v>399</v>
      </c>
      <c r="AV26" s="1057"/>
      <c r="AW26" s="1057"/>
      <c r="AX26" s="1057"/>
      <c r="AY26" s="1058"/>
      <c r="AZ26" s="1056" t="s">
        <v>400</v>
      </c>
      <c r="BA26" s="1057"/>
      <c r="BB26" s="1057"/>
      <c r="BC26" s="1057"/>
      <c r="BD26" s="1058"/>
      <c r="BE26" s="1056" t="s">
        <v>376</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15"/>
      <c r="AG27" s="1066"/>
      <c r="AH27" s="1066"/>
      <c r="AI27" s="1066"/>
      <c r="AJ27" s="1116"/>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c r="A28" s="267">
        <v>1</v>
      </c>
      <c r="B28" s="1104" t="s">
        <v>401</v>
      </c>
      <c r="C28" s="1105"/>
      <c r="D28" s="1105"/>
      <c r="E28" s="1105"/>
      <c r="F28" s="1105"/>
      <c r="G28" s="1105"/>
      <c r="H28" s="1105"/>
      <c r="I28" s="1105"/>
      <c r="J28" s="1105"/>
      <c r="K28" s="1105"/>
      <c r="L28" s="1105"/>
      <c r="M28" s="1105"/>
      <c r="N28" s="1105"/>
      <c r="O28" s="1105"/>
      <c r="P28" s="1106"/>
      <c r="Q28" s="1107">
        <v>916</v>
      </c>
      <c r="R28" s="1108"/>
      <c r="S28" s="1108"/>
      <c r="T28" s="1108"/>
      <c r="U28" s="1108"/>
      <c r="V28" s="1108">
        <v>913</v>
      </c>
      <c r="W28" s="1108"/>
      <c r="X28" s="1108"/>
      <c r="Y28" s="1108"/>
      <c r="Z28" s="1108"/>
      <c r="AA28" s="1108">
        <v>3</v>
      </c>
      <c r="AB28" s="1108"/>
      <c r="AC28" s="1108"/>
      <c r="AD28" s="1108"/>
      <c r="AE28" s="1109"/>
      <c r="AF28" s="1110">
        <v>3</v>
      </c>
      <c r="AG28" s="1108"/>
      <c r="AH28" s="1108"/>
      <c r="AI28" s="1108"/>
      <c r="AJ28" s="1111"/>
      <c r="AK28" s="1112">
        <v>104</v>
      </c>
      <c r="AL28" s="1101"/>
      <c r="AM28" s="1101"/>
      <c r="AN28" s="1101"/>
      <c r="AO28" s="1101"/>
      <c r="AP28" s="1101" t="s">
        <v>593</v>
      </c>
      <c r="AQ28" s="1101"/>
      <c r="AR28" s="1101"/>
      <c r="AS28" s="1101"/>
      <c r="AT28" s="1101"/>
      <c r="AU28" s="1101" t="s">
        <v>593</v>
      </c>
      <c r="AV28" s="1101"/>
      <c r="AW28" s="1101"/>
      <c r="AX28" s="1101"/>
      <c r="AY28" s="1101"/>
      <c r="AZ28" s="1101" t="s">
        <v>600</v>
      </c>
      <c r="BA28" s="1101"/>
      <c r="BB28" s="1101"/>
      <c r="BC28" s="1101"/>
      <c r="BD28" s="1101"/>
      <c r="BE28" s="1102"/>
      <c r="BF28" s="1102"/>
      <c r="BG28" s="1102"/>
      <c r="BH28" s="1102"/>
      <c r="BI28" s="1103"/>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c r="A29" s="267">
        <v>2</v>
      </c>
      <c r="B29" s="1086" t="s">
        <v>402</v>
      </c>
      <c r="C29" s="1087"/>
      <c r="D29" s="1087"/>
      <c r="E29" s="1087"/>
      <c r="F29" s="1087"/>
      <c r="G29" s="1087"/>
      <c r="H29" s="1087"/>
      <c r="I29" s="1087"/>
      <c r="J29" s="1087"/>
      <c r="K29" s="1087"/>
      <c r="L29" s="1087"/>
      <c r="M29" s="1087"/>
      <c r="N29" s="1087"/>
      <c r="O29" s="1087"/>
      <c r="P29" s="1088"/>
      <c r="Q29" s="1098">
        <v>1297</v>
      </c>
      <c r="R29" s="1099"/>
      <c r="S29" s="1099"/>
      <c r="T29" s="1099"/>
      <c r="U29" s="1099"/>
      <c r="V29" s="1099">
        <v>1267</v>
      </c>
      <c r="W29" s="1099"/>
      <c r="X29" s="1099"/>
      <c r="Y29" s="1099"/>
      <c r="Z29" s="1099"/>
      <c r="AA29" s="1099">
        <v>30</v>
      </c>
      <c r="AB29" s="1099"/>
      <c r="AC29" s="1099"/>
      <c r="AD29" s="1099"/>
      <c r="AE29" s="1100"/>
      <c r="AF29" s="1092">
        <v>30</v>
      </c>
      <c r="AG29" s="1093"/>
      <c r="AH29" s="1093"/>
      <c r="AI29" s="1093"/>
      <c r="AJ29" s="1094"/>
      <c r="AK29" s="1035">
        <v>184</v>
      </c>
      <c r="AL29" s="1026"/>
      <c r="AM29" s="1026"/>
      <c r="AN29" s="1026"/>
      <c r="AO29" s="1026"/>
      <c r="AP29" s="1026" t="s">
        <v>592</v>
      </c>
      <c r="AQ29" s="1026"/>
      <c r="AR29" s="1026"/>
      <c r="AS29" s="1026"/>
      <c r="AT29" s="1026"/>
      <c r="AU29" s="1026" t="s">
        <v>592</v>
      </c>
      <c r="AV29" s="1026"/>
      <c r="AW29" s="1026"/>
      <c r="AX29" s="1026"/>
      <c r="AY29" s="1026"/>
      <c r="AZ29" s="1026" t="s">
        <v>592</v>
      </c>
      <c r="BA29" s="1026"/>
      <c r="BB29" s="1026"/>
      <c r="BC29" s="1026"/>
      <c r="BD29" s="1026"/>
      <c r="BE29" s="1081"/>
      <c r="BF29" s="1081"/>
      <c r="BG29" s="1081"/>
      <c r="BH29" s="1081"/>
      <c r="BI29" s="1082"/>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c r="A30" s="267">
        <v>3</v>
      </c>
      <c r="B30" s="1086" t="s">
        <v>403</v>
      </c>
      <c r="C30" s="1087"/>
      <c r="D30" s="1087"/>
      <c r="E30" s="1087"/>
      <c r="F30" s="1087"/>
      <c r="G30" s="1087"/>
      <c r="H30" s="1087"/>
      <c r="I30" s="1087"/>
      <c r="J30" s="1087"/>
      <c r="K30" s="1087"/>
      <c r="L30" s="1087"/>
      <c r="M30" s="1087"/>
      <c r="N30" s="1087"/>
      <c r="O30" s="1087"/>
      <c r="P30" s="1088"/>
      <c r="Q30" s="1098">
        <v>151</v>
      </c>
      <c r="R30" s="1099"/>
      <c r="S30" s="1099"/>
      <c r="T30" s="1099"/>
      <c r="U30" s="1099"/>
      <c r="V30" s="1099">
        <v>145</v>
      </c>
      <c r="W30" s="1099"/>
      <c r="X30" s="1099"/>
      <c r="Y30" s="1099"/>
      <c r="Z30" s="1099"/>
      <c r="AA30" s="1099">
        <v>5</v>
      </c>
      <c r="AB30" s="1099"/>
      <c r="AC30" s="1099"/>
      <c r="AD30" s="1099"/>
      <c r="AE30" s="1100"/>
      <c r="AF30" s="1092">
        <v>5</v>
      </c>
      <c r="AG30" s="1093"/>
      <c r="AH30" s="1093"/>
      <c r="AI30" s="1093"/>
      <c r="AJ30" s="1094"/>
      <c r="AK30" s="1035">
        <v>59</v>
      </c>
      <c r="AL30" s="1026"/>
      <c r="AM30" s="1026"/>
      <c r="AN30" s="1026"/>
      <c r="AO30" s="1026"/>
      <c r="AP30" s="1026" t="s">
        <v>592</v>
      </c>
      <c r="AQ30" s="1026"/>
      <c r="AR30" s="1026"/>
      <c r="AS30" s="1026"/>
      <c r="AT30" s="1026"/>
      <c r="AU30" s="1026" t="s">
        <v>592</v>
      </c>
      <c r="AV30" s="1026"/>
      <c r="AW30" s="1026"/>
      <c r="AX30" s="1026"/>
      <c r="AY30" s="1026"/>
      <c r="AZ30" s="1026" t="s">
        <v>592</v>
      </c>
      <c r="BA30" s="1026"/>
      <c r="BB30" s="1026"/>
      <c r="BC30" s="1026"/>
      <c r="BD30" s="1026"/>
      <c r="BE30" s="1081"/>
      <c r="BF30" s="1081"/>
      <c r="BG30" s="1081"/>
      <c r="BH30" s="1081"/>
      <c r="BI30" s="1082"/>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c r="A31" s="267">
        <v>4</v>
      </c>
      <c r="B31" s="1086" t="s">
        <v>404</v>
      </c>
      <c r="C31" s="1087"/>
      <c r="D31" s="1087"/>
      <c r="E31" s="1087"/>
      <c r="F31" s="1087"/>
      <c r="G31" s="1087"/>
      <c r="H31" s="1087"/>
      <c r="I31" s="1087"/>
      <c r="J31" s="1087"/>
      <c r="K31" s="1087"/>
      <c r="L31" s="1087"/>
      <c r="M31" s="1087"/>
      <c r="N31" s="1087"/>
      <c r="O31" s="1087"/>
      <c r="P31" s="1088"/>
      <c r="Q31" s="1098">
        <v>18</v>
      </c>
      <c r="R31" s="1099"/>
      <c r="S31" s="1099"/>
      <c r="T31" s="1099"/>
      <c r="U31" s="1099"/>
      <c r="V31" s="1099">
        <v>18</v>
      </c>
      <c r="W31" s="1099"/>
      <c r="X31" s="1099"/>
      <c r="Y31" s="1099"/>
      <c r="Z31" s="1099"/>
      <c r="AA31" s="1099" t="s">
        <v>594</v>
      </c>
      <c r="AB31" s="1099"/>
      <c r="AC31" s="1099"/>
      <c r="AD31" s="1099"/>
      <c r="AE31" s="1100"/>
      <c r="AF31" s="1092" t="s">
        <v>405</v>
      </c>
      <c r="AG31" s="1093"/>
      <c r="AH31" s="1093"/>
      <c r="AI31" s="1093"/>
      <c r="AJ31" s="1094"/>
      <c r="AK31" s="1035">
        <v>14</v>
      </c>
      <c r="AL31" s="1026"/>
      <c r="AM31" s="1026"/>
      <c r="AN31" s="1026"/>
      <c r="AO31" s="1026"/>
      <c r="AP31" s="1026" t="s">
        <v>592</v>
      </c>
      <c r="AQ31" s="1026"/>
      <c r="AR31" s="1026"/>
      <c r="AS31" s="1026"/>
      <c r="AT31" s="1026"/>
      <c r="AU31" s="1026" t="s">
        <v>592</v>
      </c>
      <c r="AV31" s="1026"/>
      <c r="AW31" s="1026"/>
      <c r="AX31" s="1026"/>
      <c r="AY31" s="1026"/>
      <c r="AZ31" s="1026" t="s">
        <v>592</v>
      </c>
      <c r="BA31" s="1026"/>
      <c r="BB31" s="1026"/>
      <c r="BC31" s="1026"/>
      <c r="BD31" s="1026"/>
      <c r="BE31" s="1081"/>
      <c r="BF31" s="1081"/>
      <c r="BG31" s="1081"/>
      <c r="BH31" s="1081"/>
      <c r="BI31" s="1082"/>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c r="A32" s="267">
        <v>5</v>
      </c>
      <c r="B32" s="1086" t="s">
        <v>406</v>
      </c>
      <c r="C32" s="1087"/>
      <c r="D32" s="1087"/>
      <c r="E32" s="1087"/>
      <c r="F32" s="1087"/>
      <c r="G32" s="1087"/>
      <c r="H32" s="1087"/>
      <c r="I32" s="1087"/>
      <c r="J32" s="1087"/>
      <c r="K32" s="1087"/>
      <c r="L32" s="1087"/>
      <c r="M32" s="1087"/>
      <c r="N32" s="1087"/>
      <c r="O32" s="1087"/>
      <c r="P32" s="1088"/>
      <c r="Q32" s="1098">
        <v>1965</v>
      </c>
      <c r="R32" s="1099"/>
      <c r="S32" s="1099"/>
      <c r="T32" s="1099"/>
      <c r="U32" s="1099"/>
      <c r="V32" s="1099">
        <v>1943</v>
      </c>
      <c r="W32" s="1099"/>
      <c r="X32" s="1099"/>
      <c r="Y32" s="1099"/>
      <c r="Z32" s="1099"/>
      <c r="AA32" s="1099">
        <v>22</v>
      </c>
      <c r="AB32" s="1099"/>
      <c r="AC32" s="1099"/>
      <c r="AD32" s="1099"/>
      <c r="AE32" s="1100"/>
      <c r="AF32" s="1092">
        <v>872</v>
      </c>
      <c r="AG32" s="1093"/>
      <c r="AH32" s="1093"/>
      <c r="AI32" s="1093"/>
      <c r="AJ32" s="1094"/>
      <c r="AK32" s="1035">
        <v>380</v>
      </c>
      <c r="AL32" s="1026"/>
      <c r="AM32" s="1026"/>
      <c r="AN32" s="1026"/>
      <c r="AO32" s="1026"/>
      <c r="AP32" s="1026">
        <v>704</v>
      </c>
      <c r="AQ32" s="1026"/>
      <c r="AR32" s="1026"/>
      <c r="AS32" s="1026"/>
      <c r="AT32" s="1026"/>
      <c r="AU32" s="1026">
        <v>444</v>
      </c>
      <c r="AV32" s="1026"/>
      <c r="AW32" s="1026"/>
      <c r="AX32" s="1026"/>
      <c r="AY32" s="1026"/>
      <c r="AZ32" s="1026" t="s">
        <v>592</v>
      </c>
      <c r="BA32" s="1026"/>
      <c r="BB32" s="1026"/>
      <c r="BC32" s="1026"/>
      <c r="BD32" s="1026"/>
      <c r="BE32" s="1081" t="s">
        <v>407</v>
      </c>
      <c r="BF32" s="1081"/>
      <c r="BG32" s="1081"/>
      <c r="BH32" s="1081"/>
      <c r="BI32" s="1082"/>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c r="A33" s="267">
        <v>6</v>
      </c>
      <c r="B33" s="1086" t="s">
        <v>408</v>
      </c>
      <c r="C33" s="1087"/>
      <c r="D33" s="1087"/>
      <c r="E33" s="1087"/>
      <c r="F33" s="1087"/>
      <c r="G33" s="1087"/>
      <c r="H33" s="1087"/>
      <c r="I33" s="1087"/>
      <c r="J33" s="1087"/>
      <c r="K33" s="1087"/>
      <c r="L33" s="1087"/>
      <c r="M33" s="1087"/>
      <c r="N33" s="1087"/>
      <c r="O33" s="1087"/>
      <c r="P33" s="1088"/>
      <c r="Q33" s="1098">
        <v>163</v>
      </c>
      <c r="R33" s="1099"/>
      <c r="S33" s="1099"/>
      <c r="T33" s="1099"/>
      <c r="U33" s="1099"/>
      <c r="V33" s="1099">
        <v>162</v>
      </c>
      <c r="W33" s="1099"/>
      <c r="X33" s="1099"/>
      <c r="Y33" s="1099"/>
      <c r="Z33" s="1099"/>
      <c r="AA33" s="1099">
        <v>1</v>
      </c>
      <c r="AB33" s="1099"/>
      <c r="AC33" s="1099"/>
      <c r="AD33" s="1099"/>
      <c r="AE33" s="1100"/>
      <c r="AF33" s="1092">
        <v>1</v>
      </c>
      <c r="AG33" s="1093"/>
      <c r="AH33" s="1093"/>
      <c r="AI33" s="1093"/>
      <c r="AJ33" s="1094"/>
      <c r="AK33" s="1035">
        <v>66</v>
      </c>
      <c r="AL33" s="1026"/>
      <c r="AM33" s="1026"/>
      <c r="AN33" s="1026"/>
      <c r="AO33" s="1026"/>
      <c r="AP33" s="1026">
        <v>601</v>
      </c>
      <c r="AQ33" s="1026"/>
      <c r="AR33" s="1026"/>
      <c r="AS33" s="1026"/>
      <c r="AT33" s="1026"/>
      <c r="AU33" s="1026">
        <v>384</v>
      </c>
      <c r="AV33" s="1026"/>
      <c r="AW33" s="1026"/>
      <c r="AX33" s="1026"/>
      <c r="AY33" s="1026"/>
      <c r="AZ33" s="1026" t="s">
        <v>592</v>
      </c>
      <c r="BA33" s="1026"/>
      <c r="BB33" s="1026"/>
      <c r="BC33" s="1026"/>
      <c r="BD33" s="1026"/>
      <c r="BE33" s="1081" t="s">
        <v>409</v>
      </c>
      <c r="BF33" s="1081"/>
      <c r="BG33" s="1081"/>
      <c r="BH33" s="1081"/>
      <c r="BI33" s="1082"/>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c r="A34" s="267">
        <v>7</v>
      </c>
      <c r="B34" s="1086" t="s">
        <v>410</v>
      </c>
      <c r="C34" s="1087"/>
      <c r="D34" s="1087"/>
      <c r="E34" s="1087"/>
      <c r="F34" s="1087"/>
      <c r="G34" s="1087"/>
      <c r="H34" s="1087"/>
      <c r="I34" s="1087"/>
      <c r="J34" s="1087"/>
      <c r="K34" s="1087"/>
      <c r="L34" s="1087"/>
      <c r="M34" s="1087"/>
      <c r="N34" s="1087"/>
      <c r="O34" s="1087"/>
      <c r="P34" s="1088"/>
      <c r="Q34" s="1098">
        <v>123</v>
      </c>
      <c r="R34" s="1099"/>
      <c r="S34" s="1099"/>
      <c r="T34" s="1099"/>
      <c r="U34" s="1099"/>
      <c r="V34" s="1099">
        <v>122</v>
      </c>
      <c r="W34" s="1099"/>
      <c r="X34" s="1099"/>
      <c r="Y34" s="1099"/>
      <c r="Z34" s="1099"/>
      <c r="AA34" s="1099">
        <v>1</v>
      </c>
      <c r="AB34" s="1099"/>
      <c r="AC34" s="1099"/>
      <c r="AD34" s="1099"/>
      <c r="AE34" s="1100"/>
      <c r="AF34" s="1092">
        <v>1</v>
      </c>
      <c r="AG34" s="1093"/>
      <c r="AH34" s="1093"/>
      <c r="AI34" s="1093"/>
      <c r="AJ34" s="1094"/>
      <c r="AK34" s="1035">
        <v>93</v>
      </c>
      <c r="AL34" s="1026"/>
      <c r="AM34" s="1026"/>
      <c r="AN34" s="1026"/>
      <c r="AO34" s="1026"/>
      <c r="AP34" s="1026">
        <v>485</v>
      </c>
      <c r="AQ34" s="1026"/>
      <c r="AR34" s="1026"/>
      <c r="AS34" s="1026"/>
      <c r="AT34" s="1026"/>
      <c r="AU34" s="1026">
        <v>485</v>
      </c>
      <c r="AV34" s="1026"/>
      <c r="AW34" s="1026"/>
      <c r="AX34" s="1026"/>
      <c r="AY34" s="1026"/>
      <c r="AZ34" s="1026" t="s">
        <v>592</v>
      </c>
      <c r="BA34" s="1026"/>
      <c r="BB34" s="1026"/>
      <c r="BC34" s="1026"/>
      <c r="BD34" s="1026"/>
      <c r="BE34" s="1081" t="s">
        <v>411</v>
      </c>
      <c r="BF34" s="1081"/>
      <c r="BG34" s="1081"/>
      <c r="BH34" s="1081"/>
      <c r="BI34" s="1082"/>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c r="A35" s="267">
        <v>8</v>
      </c>
      <c r="B35" s="1086" t="s">
        <v>412</v>
      </c>
      <c r="C35" s="1087"/>
      <c r="D35" s="1087"/>
      <c r="E35" s="1087"/>
      <c r="F35" s="1087"/>
      <c r="G35" s="1087"/>
      <c r="H35" s="1087"/>
      <c r="I35" s="1087"/>
      <c r="J35" s="1087"/>
      <c r="K35" s="1087"/>
      <c r="L35" s="1087"/>
      <c r="M35" s="1087"/>
      <c r="N35" s="1087"/>
      <c r="O35" s="1087"/>
      <c r="P35" s="1088"/>
      <c r="Q35" s="1098">
        <v>318</v>
      </c>
      <c r="R35" s="1099"/>
      <c r="S35" s="1099"/>
      <c r="T35" s="1099"/>
      <c r="U35" s="1099"/>
      <c r="V35" s="1099">
        <v>318</v>
      </c>
      <c r="W35" s="1099"/>
      <c r="X35" s="1099"/>
      <c r="Y35" s="1099"/>
      <c r="Z35" s="1099"/>
      <c r="AA35" s="1099">
        <v>0</v>
      </c>
      <c r="AB35" s="1099"/>
      <c r="AC35" s="1099"/>
      <c r="AD35" s="1099"/>
      <c r="AE35" s="1100"/>
      <c r="AF35" s="1092">
        <v>0</v>
      </c>
      <c r="AG35" s="1093"/>
      <c r="AH35" s="1093"/>
      <c r="AI35" s="1093"/>
      <c r="AJ35" s="1094"/>
      <c r="AK35" s="1035">
        <v>235</v>
      </c>
      <c r="AL35" s="1026"/>
      <c r="AM35" s="1026"/>
      <c r="AN35" s="1026"/>
      <c r="AO35" s="1026"/>
      <c r="AP35" s="1026">
        <v>1317</v>
      </c>
      <c r="AQ35" s="1026"/>
      <c r="AR35" s="1026"/>
      <c r="AS35" s="1026"/>
      <c r="AT35" s="1026"/>
      <c r="AU35" s="1026">
        <v>1317</v>
      </c>
      <c r="AV35" s="1026"/>
      <c r="AW35" s="1026"/>
      <c r="AX35" s="1026"/>
      <c r="AY35" s="1026"/>
      <c r="AZ35" s="1026" t="s">
        <v>592</v>
      </c>
      <c r="BA35" s="1026"/>
      <c r="BB35" s="1026"/>
      <c r="BC35" s="1026"/>
      <c r="BD35" s="1026"/>
      <c r="BE35" s="1081" t="s">
        <v>411</v>
      </c>
      <c r="BF35" s="1081"/>
      <c r="BG35" s="1081"/>
      <c r="BH35" s="1081"/>
      <c r="BI35" s="1082"/>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c r="A36" s="267">
        <v>9</v>
      </c>
      <c r="B36" s="1086"/>
      <c r="C36" s="1087"/>
      <c r="D36" s="1087"/>
      <c r="E36" s="1087"/>
      <c r="F36" s="1087"/>
      <c r="G36" s="1087"/>
      <c r="H36" s="1087"/>
      <c r="I36" s="1087"/>
      <c r="J36" s="1087"/>
      <c r="K36" s="1087"/>
      <c r="L36" s="1087"/>
      <c r="M36" s="1087"/>
      <c r="N36" s="1087"/>
      <c r="O36" s="1087"/>
      <c r="P36" s="1088"/>
      <c r="Q36" s="1098"/>
      <c r="R36" s="1099"/>
      <c r="S36" s="1099"/>
      <c r="T36" s="1099"/>
      <c r="U36" s="1099"/>
      <c r="V36" s="1099"/>
      <c r="W36" s="1099"/>
      <c r="X36" s="1099"/>
      <c r="Y36" s="1099"/>
      <c r="Z36" s="1099"/>
      <c r="AA36" s="1099"/>
      <c r="AB36" s="1099"/>
      <c r="AC36" s="1099"/>
      <c r="AD36" s="1099"/>
      <c r="AE36" s="1100"/>
      <c r="AF36" s="1092"/>
      <c r="AG36" s="1093"/>
      <c r="AH36" s="1093"/>
      <c r="AI36" s="1093"/>
      <c r="AJ36" s="1094"/>
      <c r="AK36" s="1035"/>
      <c r="AL36" s="1026"/>
      <c r="AM36" s="1026"/>
      <c r="AN36" s="1026"/>
      <c r="AO36" s="1026"/>
      <c r="AP36" s="1026"/>
      <c r="AQ36" s="1026"/>
      <c r="AR36" s="1026"/>
      <c r="AS36" s="1026"/>
      <c r="AT36" s="1026"/>
      <c r="AU36" s="1026"/>
      <c r="AV36" s="1026"/>
      <c r="AW36" s="1026"/>
      <c r="AX36" s="1026"/>
      <c r="AY36" s="1026"/>
      <c r="AZ36" s="1097"/>
      <c r="BA36" s="1097"/>
      <c r="BB36" s="1097"/>
      <c r="BC36" s="1097"/>
      <c r="BD36" s="1097"/>
      <c r="BE36" s="1081"/>
      <c r="BF36" s="1081"/>
      <c r="BG36" s="1081"/>
      <c r="BH36" s="1081"/>
      <c r="BI36" s="1082"/>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c r="A37" s="267">
        <v>10</v>
      </c>
      <c r="B37" s="1086"/>
      <c r="C37" s="1087"/>
      <c r="D37" s="1087"/>
      <c r="E37" s="1087"/>
      <c r="F37" s="1087"/>
      <c r="G37" s="1087"/>
      <c r="H37" s="1087"/>
      <c r="I37" s="1087"/>
      <c r="J37" s="1087"/>
      <c r="K37" s="1087"/>
      <c r="L37" s="1087"/>
      <c r="M37" s="1087"/>
      <c r="N37" s="1087"/>
      <c r="O37" s="1087"/>
      <c r="P37" s="1088"/>
      <c r="Q37" s="1098"/>
      <c r="R37" s="1099"/>
      <c r="S37" s="1099"/>
      <c r="T37" s="1099"/>
      <c r="U37" s="1099"/>
      <c r="V37" s="1099"/>
      <c r="W37" s="1099"/>
      <c r="X37" s="1099"/>
      <c r="Y37" s="1099"/>
      <c r="Z37" s="1099"/>
      <c r="AA37" s="1099"/>
      <c r="AB37" s="1099"/>
      <c r="AC37" s="1099"/>
      <c r="AD37" s="1099"/>
      <c r="AE37" s="1100"/>
      <c r="AF37" s="1092"/>
      <c r="AG37" s="1093"/>
      <c r="AH37" s="1093"/>
      <c r="AI37" s="1093"/>
      <c r="AJ37" s="1094"/>
      <c r="AK37" s="1035"/>
      <c r="AL37" s="1026"/>
      <c r="AM37" s="1026"/>
      <c r="AN37" s="1026"/>
      <c r="AO37" s="1026"/>
      <c r="AP37" s="1026"/>
      <c r="AQ37" s="1026"/>
      <c r="AR37" s="1026"/>
      <c r="AS37" s="1026"/>
      <c r="AT37" s="1026"/>
      <c r="AU37" s="1026"/>
      <c r="AV37" s="1026"/>
      <c r="AW37" s="1026"/>
      <c r="AX37" s="1026"/>
      <c r="AY37" s="1026"/>
      <c r="AZ37" s="1097"/>
      <c r="BA37" s="1097"/>
      <c r="BB37" s="1097"/>
      <c r="BC37" s="1097"/>
      <c r="BD37" s="1097"/>
      <c r="BE37" s="1081"/>
      <c r="BF37" s="1081"/>
      <c r="BG37" s="1081"/>
      <c r="BH37" s="1081"/>
      <c r="BI37" s="1082"/>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c r="A38" s="267">
        <v>11</v>
      </c>
      <c r="B38" s="1086"/>
      <c r="C38" s="1087"/>
      <c r="D38" s="1087"/>
      <c r="E38" s="1087"/>
      <c r="F38" s="1087"/>
      <c r="G38" s="1087"/>
      <c r="H38" s="1087"/>
      <c r="I38" s="1087"/>
      <c r="J38" s="1087"/>
      <c r="K38" s="1087"/>
      <c r="L38" s="1087"/>
      <c r="M38" s="1087"/>
      <c r="N38" s="1087"/>
      <c r="O38" s="1087"/>
      <c r="P38" s="1088"/>
      <c r="Q38" s="1098"/>
      <c r="R38" s="1099"/>
      <c r="S38" s="1099"/>
      <c r="T38" s="1099"/>
      <c r="U38" s="1099"/>
      <c r="V38" s="1099"/>
      <c r="W38" s="1099"/>
      <c r="X38" s="1099"/>
      <c r="Y38" s="1099"/>
      <c r="Z38" s="1099"/>
      <c r="AA38" s="1099"/>
      <c r="AB38" s="1099"/>
      <c r="AC38" s="1099"/>
      <c r="AD38" s="1099"/>
      <c r="AE38" s="1100"/>
      <c r="AF38" s="1092"/>
      <c r="AG38" s="1093"/>
      <c r="AH38" s="1093"/>
      <c r="AI38" s="1093"/>
      <c r="AJ38" s="1094"/>
      <c r="AK38" s="1035"/>
      <c r="AL38" s="1026"/>
      <c r="AM38" s="1026"/>
      <c r="AN38" s="1026"/>
      <c r="AO38" s="1026"/>
      <c r="AP38" s="1026"/>
      <c r="AQ38" s="1026"/>
      <c r="AR38" s="1026"/>
      <c r="AS38" s="1026"/>
      <c r="AT38" s="1026"/>
      <c r="AU38" s="1026"/>
      <c r="AV38" s="1026"/>
      <c r="AW38" s="1026"/>
      <c r="AX38" s="1026"/>
      <c r="AY38" s="1026"/>
      <c r="AZ38" s="1097"/>
      <c r="BA38" s="1097"/>
      <c r="BB38" s="1097"/>
      <c r="BC38" s="1097"/>
      <c r="BD38" s="1097"/>
      <c r="BE38" s="1081"/>
      <c r="BF38" s="1081"/>
      <c r="BG38" s="1081"/>
      <c r="BH38" s="1081"/>
      <c r="BI38" s="1082"/>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c r="A39" s="267">
        <v>12</v>
      </c>
      <c r="B39" s="1086"/>
      <c r="C39" s="1087"/>
      <c r="D39" s="1087"/>
      <c r="E39" s="1087"/>
      <c r="F39" s="1087"/>
      <c r="G39" s="1087"/>
      <c r="H39" s="1087"/>
      <c r="I39" s="1087"/>
      <c r="J39" s="1087"/>
      <c r="K39" s="1087"/>
      <c r="L39" s="1087"/>
      <c r="M39" s="1087"/>
      <c r="N39" s="1087"/>
      <c r="O39" s="1087"/>
      <c r="P39" s="1088"/>
      <c r="Q39" s="1098"/>
      <c r="R39" s="1099"/>
      <c r="S39" s="1099"/>
      <c r="T39" s="1099"/>
      <c r="U39" s="1099"/>
      <c r="V39" s="1099"/>
      <c r="W39" s="1099"/>
      <c r="X39" s="1099"/>
      <c r="Y39" s="1099"/>
      <c r="Z39" s="1099"/>
      <c r="AA39" s="1099"/>
      <c r="AB39" s="1099"/>
      <c r="AC39" s="1099"/>
      <c r="AD39" s="1099"/>
      <c r="AE39" s="1100"/>
      <c r="AF39" s="1092"/>
      <c r="AG39" s="1093"/>
      <c r="AH39" s="1093"/>
      <c r="AI39" s="1093"/>
      <c r="AJ39" s="1094"/>
      <c r="AK39" s="1035"/>
      <c r="AL39" s="1026"/>
      <c r="AM39" s="1026"/>
      <c r="AN39" s="1026"/>
      <c r="AO39" s="1026"/>
      <c r="AP39" s="1026"/>
      <c r="AQ39" s="1026"/>
      <c r="AR39" s="1026"/>
      <c r="AS39" s="1026"/>
      <c r="AT39" s="1026"/>
      <c r="AU39" s="1026"/>
      <c r="AV39" s="1026"/>
      <c r="AW39" s="1026"/>
      <c r="AX39" s="1026"/>
      <c r="AY39" s="1026"/>
      <c r="AZ39" s="1097"/>
      <c r="BA39" s="1097"/>
      <c r="BB39" s="1097"/>
      <c r="BC39" s="1097"/>
      <c r="BD39" s="1097"/>
      <c r="BE39" s="1081"/>
      <c r="BF39" s="1081"/>
      <c r="BG39" s="1081"/>
      <c r="BH39" s="1081"/>
      <c r="BI39" s="1082"/>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c r="A40" s="262">
        <v>13</v>
      </c>
      <c r="B40" s="1086"/>
      <c r="C40" s="1087"/>
      <c r="D40" s="1087"/>
      <c r="E40" s="1087"/>
      <c r="F40" s="1087"/>
      <c r="G40" s="1087"/>
      <c r="H40" s="1087"/>
      <c r="I40" s="1087"/>
      <c r="J40" s="1087"/>
      <c r="K40" s="1087"/>
      <c r="L40" s="1087"/>
      <c r="M40" s="1087"/>
      <c r="N40" s="1087"/>
      <c r="O40" s="1087"/>
      <c r="P40" s="1088"/>
      <c r="Q40" s="1098"/>
      <c r="R40" s="1099"/>
      <c r="S40" s="1099"/>
      <c r="T40" s="1099"/>
      <c r="U40" s="1099"/>
      <c r="V40" s="1099"/>
      <c r="W40" s="1099"/>
      <c r="X40" s="1099"/>
      <c r="Y40" s="1099"/>
      <c r="Z40" s="1099"/>
      <c r="AA40" s="1099"/>
      <c r="AB40" s="1099"/>
      <c r="AC40" s="1099"/>
      <c r="AD40" s="1099"/>
      <c r="AE40" s="1100"/>
      <c r="AF40" s="1092"/>
      <c r="AG40" s="1093"/>
      <c r="AH40" s="1093"/>
      <c r="AI40" s="1093"/>
      <c r="AJ40" s="1094"/>
      <c r="AK40" s="1035"/>
      <c r="AL40" s="1026"/>
      <c r="AM40" s="1026"/>
      <c r="AN40" s="1026"/>
      <c r="AO40" s="1026"/>
      <c r="AP40" s="1026"/>
      <c r="AQ40" s="1026"/>
      <c r="AR40" s="1026"/>
      <c r="AS40" s="1026"/>
      <c r="AT40" s="1026"/>
      <c r="AU40" s="1026"/>
      <c r="AV40" s="1026"/>
      <c r="AW40" s="1026"/>
      <c r="AX40" s="1026"/>
      <c r="AY40" s="1026"/>
      <c r="AZ40" s="1097"/>
      <c r="BA40" s="1097"/>
      <c r="BB40" s="1097"/>
      <c r="BC40" s="1097"/>
      <c r="BD40" s="1097"/>
      <c r="BE40" s="1081"/>
      <c r="BF40" s="1081"/>
      <c r="BG40" s="1081"/>
      <c r="BH40" s="1081"/>
      <c r="BI40" s="1082"/>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c r="A41" s="262">
        <v>14</v>
      </c>
      <c r="B41" s="1086"/>
      <c r="C41" s="1087"/>
      <c r="D41" s="1087"/>
      <c r="E41" s="1087"/>
      <c r="F41" s="1087"/>
      <c r="G41" s="1087"/>
      <c r="H41" s="1087"/>
      <c r="I41" s="1087"/>
      <c r="J41" s="1087"/>
      <c r="K41" s="1087"/>
      <c r="L41" s="1087"/>
      <c r="M41" s="1087"/>
      <c r="N41" s="1087"/>
      <c r="O41" s="1087"/>
      <c r="P41" s="1088"/>
      <c r="Q41" s="1098"/>
      <c r="R41" s="1099"/>
      <c r="S41" s="1099"/>
      <c r="T41" s="1099"/>
      <c r="U41" s="1099"/>
      <c r="V41" s="1099"/>
      <c r="W41" s="1099"/>
      <c r="X41" s="1099"/>
      <c r="Y41" s="1099"/>
      <c r="Z41" s="1099"/>
      <c r="AA41" s="1099"/>
      <c r="AB41" s="1099"/>
      <c r="AC41" s="1099"/>
      <c r="AD41" s="1099"/>
      <c r="AE41" s="1100"/>
      <c r="AF41" s="1092"/>
      <c r="AG41" s="1093"/>
      <c r="AH41" s="1093"/>
      <c r="AI41" s="1093"/>
      <c r="AJ41" s="1094"/>
      <c r="AK41" s="1035"/>
      <c r="AL41" s="1026"/>
      <c r="AM41" s="1026"/>
      <c r="AN41" s="1026"/>
      <c r="AO41" s="1026"/>
      <c r="AP41" s="1026"/>
      <c r="AQ41" s="1026"/>
      <c r="AR41" s="1026"/>
      <c r="AS41" s="1026"/>
      <c r="AT41" s="1026"/>
      <c r="AU41" s="1026"/>
      <c r="AV41" s="1026"/>
      <c r="AW41" s="1026"/>
      <c r="AX41" s="1026"/>
      <c r="AY41" s="1026"/>
      <c r="AZ41" s="1097"/>
      <c r="BA41" s="1097"/>
      <c r="BB41" s="1097"/>
      <c r="BC41" s="1097"/>
      <c r="BD41" s="1097"/>
      <c r="BE41" s="1081"/>
      <c r="BF41" s="1081"/>
      <c r="BG41" s="1081"/>
      <c r="BH41" s="1081"/>
      <c r="BI41" s="1082"/>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c r="A42" s="262">
        <v>15</v>
      </c>
      <c r="B42" s="1086"/>
      <c r="C42" s="1087"/>
      <c r="D42" s="1087"/>
      <c r="E42" s="1087"/>
      <c r="F42" s="1087"/>
      <c r="G42" s="1087"/>
      <c r="H42" s="1087"/>
      <c r="I42" s="1087"/>
      <c r="J42" s="1087"/>
      <c r="K42" s="1087"/>
      <c r="L42" s="1087"/>
      <c r="M42" s="1087"/>
      <c r="N42" s="1087"/>
      <c r="O42" s="1087"/>
      <c r="P42" s="1088"/>
      <c r="Q42" s="1098"/>
      <c r="R42" s="1099"/>
      <c r="S42" s="1099"/>
      <c r="T42" s="1099"/>
      <c r="U42" s="1099"/>
      <c r="V42" s="1099"/>
      <c r="W42" s="1099"/>
      <c r="X42" s="1099"/>
      <c r="Y42" s="1099"/>
      <c r="Z42" s="1099"/>
      <c r="AA42" s="1099"/>
      <c r="AB42" s="1099"/>
      <c r="AC42" s="1099"/>
      <c r="AD42" s="1099"/>
      <c r="AE42" s="1100"/>
      <c r="AF42" s="1092"/>
      <c r="AG42" s="1093"/>
      <c r="AH42" s="1093"/>
      <c r="AI42" s="1093"/>
      <c r="AJ42" s="1094"/>
      <c r="AK42" s="1035"/>
      <c r="AL42" s="1026"/>
      <c r="AM42" s="1026"/>
      <c r="AN42" s="1026"/>
      <c r="AO42" s="1026"/>
      <c r="AP42" s="1026"/>
      <c r="AQ42" s="1026"/>
      <c r="AR42" s="1026"/>
      <c r="AS42" s="1026"/>
      <c r="AT42" s="1026"/>
      <c r="AU42" s="1026"/>
      <c r="AV42" s="1026"/>
      <c r="AW42" s="1026"/>
      <c r="AX42" s="1026"/>
      <c r="AY42" s="1026"/>
      <c r="AZ42" s="1097"/>
      <c r="BA42" s="1097"/>
      <c r="BB42" s="1097"/>
      <c r="BC42" s="1097"/>
      <c r="BD42" s="1097"/>
      <c r="BE42" s="1081"/>
      <c r="BF42" s="1081"/>
      <c r="BG42" s="1081"/>
      <c r="BH42" s="1081"/>
      <c r="BI42" s="1082"/>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c r="A43" s="262">
        <v>16</v>
      </c>
      <c r="B43" s="1086"/>
      <c r="C43" s="1087"/>
      <c r="D43" s="1087"/>
      <c r="E43" s="1087"/>
      <c r="F43" s="1087"/>
      <c r="G43" s="1087"/>
      <c r="H43" s="1087"/>
      <c r="I43" s="1087"/>
      <c r="J43" s="1087"/>
      <c r="K43" s="1087"/>
      <c r="L43" s="1087"/>
      <c r="M43" s="1087"/>
      <c r="N43" s="1087"/>
      <c r="O43" s="1087"/>
      <c r="P43" s="1088"/>
      <c r="Q43" s="1098"/>
      <c r="R43" s="1099"/>
      <c r="S43" s="1099"/>
      <c r="T43" s="1099"/>
      <c r="U43" s="1099"/>
      <c r="V43" s="1099"/>
      <c r="W43" s="1099"/>
      <c r="X43" s="1099"/>
      <c r="Y43" s="1099"/>
      <c r="Z43" s="1099"/>
      <c r="AA43" s="1099"/>
      <c r="AB43" s="1099"/>
      <c r="AC43" s="1099"/>
      <c r="AD43" s="1099"/>
      <c r="AE43" s="1100"/>
      <c r="AF43" s="1092"/>
      <c r="AG43" s="1093"/>
      <c r="AH43" s="1093"/>
      <c r="AI43" s="1093"/>
      <c r="AJ43" s="1094"/>
      <c r="AK43" s="1035"/>
      <c r="AL43" s="1026"/>
      <c r="AM43" s="1026"/>
      <c r="AN43" s="1026"/>
      <c r="AO43" s="1026"/>
      <c r="AP43" s="1026"/>
      <c r="AQ43" s="1026"/>
      <c r="AR43" s="1026"/>
      <c r="AS43" s="1026"/>
      <c r="AT43" s="1026"/>
      <c r="AU43" s="1026"/>
      <c r="AV43" s="1026"/>
      <c r="AW43" s="1026"/>
      <c r="AX43" s="1026"/>
      <c r="AY43" s="1026"/>
      <c r="AZ43" s="1097"/>
      <c r="BA43" s="1097"/>
      <c r="BB43" s="1097"/>
      <c r="BC43" s="1097"/>
      <c r="BD43" s="1097"/>
      <c r="BE43" s="1081"/>
      <c r="BF43" s="1081"/>
      <c r="BG43" s="1081"/>
      <c r="BH43" s="1081"/>
      <c r="BI43" s="1082"/>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c r="A44" s="262">
        <v>17</v>
      </c>
      <c r="B44" s="1086"/>
      <c r="C44" s="1087"/>
      <c r="D44" s="1087"/>
      <c r="E44" s="1087"/>
      <c r="F44" s="1087"/>
      <c r="G44" s="1087"/>
      <c r="H44" s="1087"/>
      <c r="I44" s="1087"/>
      <c r="J44" s="1087"/>
      <c r="K44" s="1087"/>
      <c r="L44" s="1087"/>
      <c r="M44" s="1087"/>
      <c r="N44" s="1087"/>
      <c r="O44" s="1087"/>
      <c r="P44" s="1088"/>
      <c r="Q44" s="1098"/>
      <c r="R44" s="1099"/>
      <c r="S44" s="1099"/>
      <c r="T44" s="1099"/>
      <c r="U44" s="1099"/>
      <c r="V44" s="1099"/>
      <c r="W44" s="1099"/>
      <c r="X44" s="1099"/>
      <c r="Y44" s="1099"/>
      <c r="Z44" s="1099"/>
      <c r="AA44" s="1099"/>
      <c r="AB44" s="1099"/>
      <c r="AC44" s="1099"/>
      <c r="AD44" s="1099"/>
      <c r="AE44" s="1100"/>
      <c r="AF44" s="1092"/>
      <c r="AG44" s="1093"/>
      <c r="AH44" s="1093"/>
      <c r="AI44" s="1093"/>
      <c r="AJ44" s="1094"/>
      <c r="AK44" s="1035"/>
      <c r="AL44" s="1026"/>
      <c r="AM44" s="1026"/>
      <c r="AN44" s="1026"/>
      <c r="AO44" s="1026"/>
      <c r="AP44" s="1026"/>
      <c r="AQ44" s="1026"/>
      <c r="AR44" s="1026"/>
      <c r="AS44" s="1026"/>
      <c r="AT44" s="1026"/>
      <c r="AU44" s="1026"/>
      <c r="AV44" s="1026"/>
      <c r="AW44" s="1026"/>
      <c r="AX44" s="1026"/>
      <c r="AY44" s="1026"/>
      <c r="AZ44" s="1097"/>
      <c r="BA44" s="1097"/>
      <c r="BB44" s="1097"/>
      <c r="BC44" s="1097"/>
      <c r="BD44" s="1097"/>
      <c r="BE44" s="1081"/>
      <c r="BF44" s="1081"/>
      <c r="BG44" s="1081"/>
      <c r="BH44" s="1081"/>
      <c r="BI44" s="1082"/>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c r="A45" s="262">
        <v>18</v>
      </c>
      <c r="B45" s="1086"/>
      <c r="C45" s="1087"/>
      <c r="D45" s="1087"/>
      <c r="E45" s="1087"/>
      <c r="F45" s="1087"/>
      <c r="G45" s="1087"/>
      <c r="H45" s="1087"/>
      <c r="I45" s="1087"/>
      <c r="J45" s="1087"/>
      <c r="K45" s="1087"/>
      <c r="L45" s="1087"/>
      <c r="M45" s="1087"/>
      <c r="N45" s="1087"/>
      <c r="O45" s="1087"/>
      <c r="P45" s="1088"/>
      <c r="Q45" s="1098"/>
      <c r="R45" s="1099"/>
      <c r="S45" s="1099"/>
      <c r="T45" s="1099"/>
      <c r="U45" s="1099"/>
      <c r="V45" s="1099"/>
      <c r="W45" s="1099"/>
      <c r="X45" s="1099"/>
      <c r="Y45" s="1099"/>
      <c r="Z45" s="1099"/>
      <c r="AA45" s="1099"/>
      <c r="AB45" s="1099"/>
      <c r="AC45" s="1099"/>
      <c r="AD45" s="1099"/>
      <c r="AE45" s="1100"/>
      <c r="AF45" s="1092"/>
      <c r="AG45" s="1093"/>
      <c r="AH45" s="1093"/>
      <c r="AI45" s="1093"/>
      <c r="AJ45" s="1094"/>
      <c r="AK45" s="1035"/>
      <c r="AL45" s="1026"/>
      <c r="AM45" s="1026"/>
      <c r="AN45" s="1026"/>
      <c r="AO45" s="1026"/>
      <c r="AP45" s="1026"/>
      <c r="AQ45" s="1026"/>
      <c r="AR45" s="1026"/>
      <c r="AS45" s="1026"/>
      <c r="AT45" s="1026"/>
      <c r="AU45" s="1026"/>
      <c r="AV45" s="1026"/>
      <c r="AW45" s="1026"/>
      <c r="AX45" s="1026"/>
      <c r="AY45" s="1026"/>
      <c r="AZ45" s="1097"/>
      <c r="BA45" s="1097"/>
      <c r="BB45" s="1097"/>
      <c r="BC45" s="1097"/>
      <c r="BD45" s="1097"/>
      <c r="BE45" s="1081"/>
      <c r="BF45" s="1081"/>
      <c r="BG45" s="1081"/>
      <c r="BH45" s="1081"/>
      <c r="BI45" s="1082"/>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c r="A46" s="262">
        <v>19</v>
      </c>
      <c r="B46" s="1086"/>
      <c r="C46" s="1087"/>
      <c r="D46" s="1087"/>
      <c r="E46" s="1087"/>
      <c r="F46" s="1087"/>
      <c r="G46" s="1087"/>
      <c r="H46" s="1087"/>
      <c r="I46" s="1087"/>
      <c r="J46" s="1087"/>
      <c r="K46" s="1087"/>
      <c r="L46" s="1087"/>
      <c r="M46" s="1087"/>
      <c r="N46" s="1087"/>
      <c r="O46" s="1087"/>
      <c r="P46" s="1088"/>
      <c r="Q46" s="1098"/>
      <c r="R46" s="1099"/>
      <c r="S46" s="1099"/>
      <c r="T46" s="1099"/>
      <c r="U46" s="1099"/>
      <c r="V46" s="1099"/>
      <c r="W46" s="1099"/>
      <c r="X46" s="1099"/>
      <c r="Y46" s="1099"/>
      <c r="Z46" s="1099"/>
      <c r="AA46" s="1099"/>
      <c r="AB46" s="1099"/>
      <c r="AC46" s="1099"/>
      <c r="AD46" s="1099"/>
      <c r="AE46" s="1100"/>
      <c r="AF46" s="1092"/>
      <c r="AG46" s="1093"/>
      <c r="AH46" s="1093"/>
      <c r="AI46" s="1093"/>
      <c r="AJ46" s="1094"/>
      <c r="AK46" s="1035"/>
      <c r="AL46" s="1026"/>
      <c r="AM46" s="1026"/>
      <c r="AN46" s="1026"/>
      <c r="AO46" s="1026"/>
      <c r="AP46" s="1026"/>
      <c r="AQ46" s="1026"/>
      <c r="AR46" s="1026"/>
      <c r="AS46" s="1026"/>
      <c r="AT46" s="1026"/>
      <c r="AU46" s="1026"/>
      <c r="AV46" s="1026"/>
      <c r="AW46" s="1026"/>
      <c r="AX46" s="1026"/>
      <c r="AY46" s="1026"/>
      <c r="AZ46" s="1097"/>
      <c r="BA46" s="1097"/>
      <c r="BB46" s="1097"/>
      <c r="BC46" s="1097"/>
      <c r="BD46" s="1097"/>
      <c r="BE46" s="1081"/>
      <c r="BF46" s="1081"/>
      <c r="BG46" s="1081"/>
      <c r="BH46" s="1081"/>
      <c r="BI46" s="1082"/>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c r="A47" s="262">
        <v>20</v>
      </c>
      <c r="B47" s="1086"/>
      <c r="C47" s="1087"/>
      <c r="D47" s="1087"/>
      <c r="E47" s="1087"/>
      <c r="F47" s="1087"/>
      <c r="G47" s="1087"/>
      <c r="H47" s="1087"/>
      <c r="I47" s="1087"/>
      <c r="J47" s="1087"/>
      <c r="K47" s="1087"/>
      <c r="L47" s="1087"/>
      <c r="M47" s="1087"/>
      <c r="N47" s="1087"/>
      <c r="O47" s="1087"/>
      <c r="P47" s="1088"/>
      <c r="Q47" s="1098"/>
      <c r="R47" s="1099"/>
      <c r="S47" s="1099"/>
      <c r="T47" s="1099"/>
      <c r="U47" s="1099"/>
      <c r="V47" s="1099"/>
      <c r="W47" s="1099"/>
      <c r="X47" s="1099"/>
      <c r="Y47" s="1099"/>
      <c r="Z47" s="1099"/>
      <c r="AA47" s="1099"/>
      <c r="AB47" s="1099"/>
      <c r="AC47" s="1099"/>
      <c r="AD47" s="1099"/>
      <c r="AE47" s="1100"/>
      <c r="AF47" s="1092"/>
      <c r="AG47" s="1093"/>
      <c r="AH47" s="1093"/>
      <c r="AI47" s="1093"/>
      <c r="AJ47" s="1094"/>
      <c r="AK47" s="1035"/>
      <c r="AL47" s="1026"/>
      <c r="AM47" s="1026"/>
      <c r="AN47" s="1026"/>
      <c r="AO47" s="1026"/>
      <c r="AP47" s="1026"/>
      <c r="AQ47" s="1026"/>
      <c r="AR47" s="1026"/>
      <c r="AS47" s="1026"/>
      <c r="AT47" s="1026"/>
      <c r="AU47" s="1026"/>
      <c r="AV47" s="1026"/>
      <c r="AW47" s="1026"/>
      <c r="AX47" s="1026"/>
      <c r="AY47" s="1026"/>
      <c r="AZ47" s="1097"/>
      <c r="BA47" s="1097"/>
      <c r="BB47" s="1097"/>
      <c r="BC47" s="1097"/>
      <c r="BD47" s="1097"/>
      <c r="BE47" s="1081"/>
      <c r="BF47" s="1081"/>
      <c r="BG47" s="1081"/>
      <c r="BH47" s="1081"/>
      <c r="BI47" s="1082"/>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c r="A48" s="262">
        <v>21</v>
      </c>
      <c r="B48" s="1086"/>
      <c r="C48" s="1087"/>
      <c r="D48" s="1087"/>
      <c r="E48" s="1087"/>
      <c r="F48" s="1087"/>
      <c r="G48" s="1087"/>
      <c r="H48" s="1087"/>
      <c r="I48" s="1087"/>
      <c r="J48" s="1087"/>
      <c r="K48" s="1087"/>
      <c r="L48" s="1087"/>
      <c r="M48" s="1087"/>
      <c r="N48" s="1087"/>
      <c r="O48" s="1087"/>
      <c r="P48" s="1088"/>
      <c r="Q48" s="1098"/>
      <c r="R48" s="1099"/>
      <c r="S48" s="1099"/>
      <c r="T48" s="1099"/>
      <c r="U48" s="1099"/>
      <c r="V48" s="1099"/>
      <c r="W48" s="1099"/>
      <c r="X48" s="1099"/>
      <c r="Y48" s="1099"/>
      <c r="Z48" s="1099"/>
      <c r="AA48" s="1099"/>
      <c r="AB48" s="1099"/>
      <c r="AC48" s="1099"/>
      <c r="AD48" s="1099"/>
      <c r="AE48" s="1100"/>
      <c r="AF48" s="1092"/>
      <c r="AG48" s="1093"/>
      <c r="AH48" s="1093"/>
      <c r="AI48" s="1093"/>
      <c r="AJ48" s="1094"/>
      <c r="AK48" s="1035"/>
      <c r="AL48" s="1026"/>
      <c r="AM48" s="1026"/>
      <c r="AN48" s="1026"/>
      <c r="AO48" s="1026"/>
      <c r="AP48" s="1026"/>
      <c r="AQ48" s="1026"/>
      <c r="AR48" s="1026"/>
      <c r="AS48" s="1026"/>
      <c r="AT48" s="1026"/>
      <c r="AU48" s="1026"/>
      <c r="AV48" s="1026"/>
      <c r="AW48" s="1026"/>
      <c r="AX48" s="1026"/>
      <c r="AY48" s="1026"/>
      <c r="AZ48" s="1097"/>
      <c r="BA48" s="1097"/>
      <c r="BB48" s="1097"/>
      <c r="BC48" s="1097"/>
      <c r="BD48" s="1097"/>
      <c r="BE48" s="1081"/>
      <c r="BF48" s="1081"/>
      <c r="BG48" s="1081"/>
      <c r="BH48" s="1081"/>
      <c r="BI48" s="1082"/>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c r="A49" s="262">
        <v>22</v>
      </c>
      <c r="B49" s="1086"/>
      <c r="C49" s="1087"/>
      <c r="D49" s="1087"/>
      <c r="E49" s="1087"/>
      <c r="F49" s="1087"/>
      <c r="G49" s="1087"/>
      <c r="H49" s="1087"/>
      <c r="I49" s="1087"/>
      <c r="J49" s="1087"/>
      <c r="K49" s="1087"/>
      <c r="L49" s="1087"/>
      <c r="M49" s="1087"/>
      <c r="N49" s="1087"/>
      <c r="O49" s="1087"/>
      <c r="P49" s="1088"/>
      <c r="Q49" s="1098"/>
      <c r="R49" s="1099"/>
      <c r="S49" s="1099"/>
      <c r="T49" s="1099"/>
      <c r="U49" s="1099"/>
      <c r="V49" s="1099"/>
      <c r="W49" s="1099"/>
      <c r="X49" s="1099"/>
      <c r="Y49" s="1099"/>
      <c r="Z49" s="1099"/>
      <c r="AA49" s="1099"/>
      <c r="AB49" s="1099"/>
      <c r="AC49" s="1099"/>
      <c r="AD49" s="1099"/>
      <c r="AE49" s="1100"/>
      <c r="AF49" s="1092"/>
      <c r="AG49" s="1093"/>
      <c r="AH49" s="1093"/>
      <c r="AI49" s="1093"/>
      <c r="AJ49" s="1094"/>
      <c r="AK49" s="1035"/>
      <c r="AL49" s="1026"/>
      <c r="AM49" s="1026"/>
      <c r="AN49" s="1026"/>
      <c r="AO49" s="1026"/>
      <c r="AP49" s="1026"/>
      <c r="AQ49" s="1026"/>
      <c r="AR49" s="1026"/>
      <c r="AS49" s="1026"/>
      <c r="AT49" s="1026"/>
      <c r="AU49" s="1026"/>
      <c r="AV49" s="1026"/>
      <c r="AW49" s="1026"/>
      <c r="AX49" s="1026"/>
      <c r="AY49" s="1026"/>
      <c r="AZ49" s="1097"/>
      <c r="BA49" s="1097"/>
      <c r="BB49" s="1097"/>
      <c r="BC49" s="1097"/>
      <c r="BD49" s="1097"/>
      <c r="BE49" s="1081"/>
      <c r="BF49" s="1081"/>
      <c r="BG49" s="1081"/>
      <c r="BH49" s="1081"/>
      <c r="BI49" s="1082"/>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c r="A50" s="262">
        <v>23</v>
      </c>
      <c r="B50" s="1086"/>
      <c r="C50" s="1087"/>
      <c r="D50" s="1087"/>
      <c r="E50" s="1087"/>
      <c r="F50" s="1087"/>
      <c r="G50" s="1087"/>
      <c r="H50" s="1087"/>
      <c r="I50" s="1087"/>
      <c r="J50" s="1087"/>
      <c r="K50" s="1087"/>
      <c r="L50" s="1087"/>
      <c r="M50" s="1087"/>
      <c r="N50" s="1087"/>
      <c r="O50" s="1087"/>
      <c r="P50" s="1088"/>
      <c r="Q50" s="1089"/>
      <c r="R50" s="1090"/>
      <c r="S50" s="1090"/>
      <c r="T50" s="1090"/>
      <c r="U50" s="1090"/>
      <c r="V50" s="1090"/>
      <c r="W50" s="1090"/>
      <c r="X50" s="1090"/>
      <c r="Y50" s="1090"/>
      <c r="Z50" s="1090"/>
      <c r="AA50" s="1090"/>
      <c r="AB50" s="1090"/>
      <c r="AC50" s="1090"/>
      <c r="AD50" s="1090"/>
      <c r="AE50" s="1091"/>
      <c r="AF50" s="1092"/>
      <c r="AG50" s="1093"/>
      <c r="AH50" s="1093"/>
      <c r="AI50" s="1093"/>
      <c r="AJ50" s="1094"/>
      <c r="AK50" s="1095"/>
      <c r="AL50" s="1090"/>
      <c r="AM50" s="1090"/>
      <c r="AN50" s="1090"/>
      <c r="AO50" s="1090"/>
      <c r="AP50" s="1090"/>
      <c r="AQ50" s="1090"/>
      <c r="AR50" s="1090"/>
      <c r="AS50" s="1090"/>
      <c r="AT50" s="1090"/>
      <c r="AU50" s="1090"/>
      <c r="AV50" s="1090"/>
      <c r="AW50" s="1090"/>
      <c r="AX50" s="1090"/>
      <c r="AY50" s="1090"/>
      <c r="AZ50" s="1096"/>
      <c r="BA50" s="1096"/>
      <c r="BB50" s="1096"/>
      <c r="BC50" s="1096"/>
      <c r="BD50" s="1096"/>
      <c r="BE50" s="1081"/>
      <c r="BF50" s="1081"/>
      <c r="BG50" s="1081"/>
      <c r="BH50" s="1081"/>
      <c r="BI50" s="1082"/>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c r="A51" s="262">
        <v>24</v>
      </c>
      <c r="B51" s="1086"/>
      <c r="C51" s="1087"/>
      <c r="D51" s="1087"/>
      <c r="E51" s="1087"/>
      <c r="F51" s="1087"/>
      <c r="G51" s="1087"/>
      <c r="H51" s="1087"/>
      <c r="I51" s="1087"/>
      <c r="J51" s="1087"/>
      <c r="K51" s="1087"/>
      <c r="L51" s="1087"/>
      <c r="M51" s="1087"/>
      <c r="N51" s="1087"/>
      <c r="O51" s="1087"/>
      <c r="P51" s="1088"/>
      <c r="Q51" s="1089"/>
      <c r="R51" s="1090"/>
      <c r="S51" s="1090"/>
      <c r="T51" s="1090"/>
      <c r="U51" s="1090"/>
      <c r="V51" s="1090"/>
      <c r="W51" s="1090"/>
      <c r="X51" s="1090"/>
      <c r="Y51" s="1090"/>
      <c r="Z51" s="1090"/>
      <c r="AA51" s="1090"/>
      <c r="AB51" s="1090"/>
      <c r="AC51" s="1090"/>
      <c r="AD51" s="1090"/>
      <c r="AE51" s="1091"/>
      <c r="AF51" s="1092"/>
      <c r="AG51" s="1093"/>
      <c r="AH51" s="1093"/>
      <c r="AI51" s="1093"/>
      <c r="AJ51" s="1094"/>
      <c r="AK51" s="1095"/>
      <c r="AL51" s="1090"/>
      <c r="AM51" s="1090"/>
      <c r="AN51" s="1090"/>
      <c r="AO51" s="1090"/>
      <c r="AP51" s="1090"/>
      <c r="AQ51" s="1090"/>
      <c r="AR51" s="1090"/>
      <c r="AS51" s="1090"/>
      <c r="AT51" s="1090"/>
      <c r="AU51" s="1090"/>
      <c r="AV51" s="1090"/>
      <c r="AW51" s="1090"/>
      <c r="AX51" s="1090"/>
      <c r="AY51" s="1090"/>
      <c r="AZ51" s="1096"/>
      <c r="BA51" s="1096"/>
      <c r="BB51" s="1096"/>
      <c r="BC51" s="1096"/>
      <c r="BD51" s="1096"/>
      <c r="BE51" s="1081"/>
      <c r="BF51" s="1081"/>
      <c r="BG51" s="1081"/>
      <c r="BH51" s="1081"/>
      <c r="BI51" s="1082"/>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c r="A52" s="262">
        <v>25</v>
      </c>
      <c r="B52" s="1086"/>
      <c r="C52" s="1087"/>
      <c r="D52" s="1087"/>
      <c r="E52" s="1087"/>
      <c r="F52" s="1087"/>
      <c r="G52" s="1087"/>
      <c r="H52" s="1087"/>
      <c r="I52" s="1087"/>
      <c r="J52" s="1087"/>
      <c r="K52" s="1087"/>
      <c r="L52" s="1087"/>
      <c r="M52" s="1087"/>
      <c r="N52" s="1087"/>
      <c r="O52" s="1087"/>
      <c r="P52" s="1088"/>
      <c r="Q52" s="1089"/>
      <c r="R52" s="1090"/>
      <c r="S52" s="1090"/>
      <c r="T52" s="1090"/>
      <c r="U52" s="1090"/>
      <c r="V52" s="1090"/>
      <c r="W52" s="1090"/>
      <c r="X52" s="1090"/>
      <c r="Y52" s="1090"/>
      <c r="Z52" s="1090"/>
      <c r="AA52" s="1090"/>
      <c r="AB52" s="1090"/>
      <c r="AC52" s="1090"/>
      <c r="AD52" s="1090"/>
      <c r="AE52" s="1091"/>
      <c r="AF52" s="1092"/>
      <c r="AG52" s="1093"/>
      <c r="AH52" s="1093"/>
      <c r="AI52" s="1093"/>
      <c r="AJ52" s="1094"/>
      <c r="AK52" s="1095"/>
      <c r="AL52" s="1090"/>
      <c r="AM52" s="1090"/>
      <c r="AN52" s="1090"/>
      <c r="AO52" s="1090"/>
      <c r="AP52" s="1090"/>
      <c r="AQ52" s="1090"/>
      <c r="AR52" s="1090"/>
      <c r="AS52" s="1090"/>
      <c r="AT52" s="1090"/>
      <c r="AU52" s="1090"/>
      <c r="AV52" s="1090"/>
      <c r="AW52" s="1090"/>
      <c r="AX52" s="1090"/>
      <c r="AY52" s="1090"/>
      <c r="AZ52" s="1096"/>
      <c r="BA52" s="1096"/>
      <c r="BB52" s="1096"/>
      <c r="BC52" s="1096"/>
      <c r="BD52" s="1096"/>
      <c r="BE52" s="1081"/>
      <c r="BF52" s="1081"/>
      <c r="BG52" s="1081"/>
      <c r="BH52" s="1081"/>
      <c r="BI52" s="1082"/>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c r="A53" s="262">
        <v>26</v>
      </c>
      <c r="B53" s="1086"/>
      <c r="C53" s="1087"/>
      <c r="D53" s="1087"/>
      <c r="E53" s="1087"/>
      <c r="F53" s="1087"/>
      <c r="G53" s="1087"/>
      <c r="H53" s="1087"/>
      <c r="I53" s="1087"/>
      <c r="J53" s="1087"/>
      <c r="K53" s="1087"/>
      <c r="L53" s="1087"/>
      <c r="M53" s="1087"/>
      <c r="N53" s="1087"/>
      <c r="O53" s="1087"/>
      <c r="P53" s="1088"/>
      <c r="Q53" s="1089"/>
      <c r="R53" s="1090"/>
      <c r="S53" s="1090"/>
      <c r="T53" s="1090"/>
      <c r="U53" s="1090"/>
      <c r="V53" s="1090"/>
      <c r="W53" s="1090"/>
      <c r="X53" s="1090"/>
      <c r="Y53" s="1090"/>
      <c r="Z53" s="1090"/>
      <c r="AA53" s="1090"/>
      <c r="AB53" s="1090"/>
      <c r="AC53" s="1090"/>
      <c r="AD53" s="1090"/>
      <c r="AE53" s="1091"/>
      <c r="AF53" s="1092"/>
      <c r="AG53" s="1093"/>
      <c r="AH53" s="1093"/>
      <c r="AI53" s="1093"/>
      <c r="AJ53" s="1094"/>
      <c r="AK53" s="1095"/>
      <c r="AL53" s="1090"/>
      <c r="AM53" s="1090"/>
      <c r="AN53" s="1090"/>
      <c r="AO53" s="1090"/>
      <c r="AP53" s="1090"/>
      <c r="AQ53" s="1090"/>
      <c r="AR53" s="1090"/>
      <c r="AS53" s="1090"/>
      <c r="AT53" s="1090"/>
      <c r="AU53" s="1090"/>
      <c r="AV53" s="1090"/>
      <c r="AW53" s="1090"/>
      <c r="AX53" s="1090"/>
      <c r="AY53" s="1090"/>
      <c r="AZ53" s="1096"/>
      <c r="BA53" s="1096"/>
      <c r="BB53" s="1096"/>
      <c r="BC53" s="1096"/>
      <c r="BD53" s="1096"/>
      <c r="BE53" s="1081"/>
      <c r="BF53" s="1081"/>
      <c r="BG53" s="1081"/>
      <c r="BH53" s="1081"/>
      <c r="BI53" s="1082"/>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c r="A54" s="262">
        <v>27</v>
      </c>
      <c r="B54" s="1086"/>
      <c r="C54" s="1087"/>
      <c r="D54" s="1087"/>
      <c r="E54" s="1087"/>
      <c r="F54" s="1087"/>
      <c r="G54" s="1087"/>
      <c r="H54" s="1087"/>
      <c r="I54" s="1087"/>
      <c r="J54" s="1087"/>
      <c r="K54" s="1087"/>
      <c r="L54" s="1087"/>
      <c r="M54" s="1087"/>
      <c r="N54" s="1087"/>
      <c r="O54" s="1087"/>
      <c r="P54" s="1088"/>
      <c r="Q54" s="1089"/>
      <c r="R54" s="1090"/>
      <c r="S54" s="1090"/>
      <c r="T54" s="1090"/>
      <c r="U54" s="1090"/>
      <c r="V54" s="1090"/>
      <c r="W54" s="1090"/>
      <c r="X54" s="1090"/>
      <c r="Y54" s="1090"/>
      <c r="Z54" s="1090"/>
      <c r="AA54" s="1090"/>
      <c r="AB54" s="1090"/>
      <c r="AC54" s="1090"/>
      <c r="AD54" s="1090"/>
      <c r="AE54" s="1091"/>
      <c r="AF54" s="1092"/>
      <c r="AG54" s="1093"/>
      <c r="AH54" s="1093"/>
      <c r="AI54" s="1093"/>
      <c r="AJ54" s="1094"/>
      <c r="AK54" s="1095"/>
      <c r="AL54" s="1090"/>
      <c r="AM54" s="1090"/>
      <c r="AN54" s="1090"/>
      <c r="AO54" s="1090"/>
      <c r="AP54" s="1090"/>
      <c r="AQ54" s="1090"/>
      <c r="AR54" s="1090"/>
      <c r="AS54" s="1090"/>
      <c r="AT54" s="1090"/>
      <c r="AU54" s="1090"/>
      <c r="AV54" s="1090"/>
      <c r="AW54" s="1090"/>
      <c r="AX54" s="1090"/>
      <c r="AY54" s="1090"/>
      <c r="AZ54" s="1096"/>
      <c r="BA54" s="1096"/>
      <c r="BB54" s="1096"/>
      <c r="BC54" s="1096"/>
      <c r="BD54" s="1096"/>
      <c r="BE54" s="1081"/>
      <c r="BF54" s="1081"/>
      <c r="BG54" s="1081"/>
      <c r="BH54" s="1081"/>
      <c r="BI54" s="1082"/>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c r="A55" s="262">
        <v>28</v>
      </c>
      <c r="B55" s="1086"/>
      <c r="C55" s="1087"/>
      <c r="D55" s="1087"/>
      <c r="E55" s="1087"/>
      <c r="F55" s="1087"/>
      <c r="G55" s="1087"/>
      <c r="H55" s="1087"/>
      <c r="I55" s="1087"/>
      <c r="J55" s="1087"/>
      <c r="K55" s="1087"/>
      <c r="L55" s="1087"/>
      <c r="M55" s="1087"/>
      <c r="N55" s="1087"/>
      <c r="O55" s="1087"/>
      <c r="P55" s="1088"/>
      <c r="Q55" s="1089"/>
      <c r="R55" s="1090"/>
      <c r="S55" s="1090"/>
      <c r="T55" s="1090"/>
      <c r="U55" s="1090"/>
      <c r="V55" s="1090"/>
      <c r="W55" s="1090"/>
      <c r="X55" s="1090"/>
      <c r="Y55" s="1090"/>
      <c r="Z55" s="1090"/>
      <c r="AA55" s="1090"/>
      <c r="AB55" s="1090"/>
      <c r="AC55" s="1090"/>
      <c r="AD55" s="1090"/>
      <c r="AE55" s="1091"/>
      <c r="AF55" s="1092"/>
      <c r="AG55" s="1093"/>
      <c r="AH55" s="1093"/>
      <c r="AI55" s="1093"/>
      <c r="AJ55" s="1094"/>
      <c r="AK55" s="1095"/>
      <c r="AL55" s="1090"/>
      <c r="AM55" s="1090"/>
      <c r="AN55" s="1090"/>
      <c r="AO55" s="1090"/>
      <c r="AP55" s="1090"/>
      <c r="AQ55" s="1090"/>
      <c r="AR55" s="1090"/>
      <c r="AS55" s="1090"/>
      <c r="AT55" s="1090"/>
      <c r="AU55" s="1090"/>
      <c r="AV55" s="1090"/>
      <c r="AW55" s="1090"/>
      <c r="AX55" s="1090"/>
      <c r="AY55" s="1090"/>
      <c r="AZ55" s="1096"/>
      <c r="BA55" s="1096"/>
      <c r="BB55" s="1096"/>
      <c r="BC55" s="1096"/>
      <c r="BD55" s="1096"/>
      <c r="BE55" s="1081"/>
      <c r="BF55" s="1081"/>
      <c r="BG55" s="1081"/>
      <c r="BH55" s="1081"/>
      <c r="BI55" s="1082"/>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c r="A56" s="262">
        <v>29</v>
      </c>
      <c r="B56" s="1086"/>
      <c r="C56" s="1087"/>
      <c r="D56" s="1087"/>
      <c r="E56" s="1087"/>
      <c r="F56" s="1087"/>
      <c r="G56" s="1087"/>
      <c r="H56" s="1087"/>
      <c r="I56" s="1087"/>
      <c r="J56" s="1087"/>
      <c r="K56" s="1087"/>
      <c r="L56" s="1087"/>
      <c r="M56" s="1087"/>
      <c r="N56" s="1087"/>
      <c r="O56" s="1087"/>
      <c r="P56" s="1088"/>
      <c r="Q56" s="1089"/>
      <c r="R56" s="1090"/>
      <c r="S56" s="1090"/>
      <c r="T56" s="1090"/>
      <c r="U56" s="1090"/>
      <c r="V56" s="1090"/>
      <c r="W56" s="1090"/>
      <c r="X56" s="1090"/>
      <c r="Y56" s="1090"/>
      <c r="Z56" s="1090"/>
      <c r="AA56" s="1090"/>
      <c r="AB56" s="1090"/>
      <c r="AC56" s="1090"/>
      <c r="AD56" s="1090"/>
      <c r="AE56" s="1091"/>
      <c r="AF56" s="1092"/>
      <c r="AG56" s="1093"/>
      <c r="AH56" s="1093"/>
      <c r="AI56" s="1093"/>
      <c r="AJ56" s="1094"/>
      <c r="AK56" s="1095"/>
      <c r="AL56" s="1090"/>
      <c r="AM56" s="1090"/>
      <c r="AN56" s="1090"/>
      <c r="AO56" s="1090"/>
      <c r="AP56" s="1090"/>
      <c r="AQ56" s="1090"/>
      <c r="AR56" s="1090"/>
      <c r="AS56" s="1090"/>
      <c r="AT56" s="1090"/>
      <c r="AU56" s="1090"/>
      <c r="AV56" s="1090"/>
      <c r="AW56" s="1090"/>
      <c r="AX56" s="1090"/>
      <c r="AY56" s="1090"/>
      <c r="AZ56" s="1096"/>
      <c r="BA56" s="1096"/>
      <c r="BB56" s="1096"/>
      <c r="BC56" s="1096"/>
      <c r="BD56" s="1096"/>
      <c r="BE56" s="1081"/>
      <c r="BF56" s="1081"/>
      <c r="BG56" s="1081"/>
      <c r="BH56" s="1081"/>
      <c r="BI56" s="1082"/>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c r="A57" s="262">
        <v>30</v>
      </c>
      <c r="B57" s="1086"/>
      <c r="C57" s="1087"/>
      <c r="D57" s="1087"/>
      <c r="E57" s="1087"/>
      <c r="F57" s="1087"/>
      <c r="G57" s="1087"/>
      <c r="H57" s="1087"/>
      <c r="I57" s="1087"/>
      <c r="J57" s="1087"/>
      <c r="K57" s="1087"/>
      <c r="L57" s="1087"/>
      <c r="M57" s="1087"/>
      <c r="N57" s="1087"/>
      <c r="O57" s="1087"/>
      <c r="P57" s="1088"/>
      <c r="Q57" s="1089"/>
      <c r="R57" s="1090"/>
      <c r="S57" s="1090"/>
      <c r="T57" s="1090"/>
      <c r="U57" s="1090"/>
      <c r="V57" s="1090"/>
      <c r="W57" s="1090"/>
      <c r="X57" s="1090"/>
      <c r="Y57" s="1090"/>
      <c r="Z57" s="1090"/>
      <c r="AA57" s="1090"/>
      <c r="AB57" s="1090"/>
      <c r="AC57" s="1090"/>
      <c r="AD57" s="1090"/>
      <c r="AE57" s="1091"/>
      <c r="AF57" s="1092"/>
      <c r="AG57" s="1093"/>
      <c r="AH57" s="1093"/>
      <c r="AI57" s="1093"/>
      <c r="AJ57" s="1094"/>
      <c r="AK57" s="1095"/>
      <c r="AL57" s="1090"/>
      <c r="AM57" s="1090"/>
      <c r="AN57" s="1090"/>
      <c r="AO57" s="1090"/>
      <c r="AP57" s="1090"/>
      <c r="AQ57" s="1090"/>
      <c r="AR57" s="1090"/>
      <c r="AS57" s="1090"/>
      <c r="AT57" s="1090"/>
      <c r="AU57" s="1090"/>
      <c r="AV57" s="1090"/>
      <c r="AW57" s="1090"/>
      <c r="AX57" s="1090"/>
      <c r="AY57" s="1090"/>
      <c r="AZ57" s="1096"/>
      <c r="BA57" s="1096"/>
      <c r="BB57" s="1096"/>
      <c r="BC57" s="1096"/>
      <c r="BD57" s="1096"/>
      <c r="BE57" s="1081"/>
      <c r="BF57" s="1081"/>
      <c r="BG57" s="1081"/>
      <c r="BH57" s="1081"/>
      <c r="BI57" s="1082"/>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c r="A58" s="262">
        <v>31</v>
      </c>
      <c r="B58" s="1086"/>
      <c r="C58" s="1087"/>
      <c r="D58" s="1087"/>
      <c r="E58" s="1087"/>
      <c r="F58" s="1087"/>
      <c r="G58" s="1087"/>
      <c r="H58" s="1087"/>
      <c r="I58" s="1087"/>
      <c r="J58" s="1087"/>
      <c r="K58" s="1087"/>
      <c r="L58" s="1087"/>
      <c r="M58" s="1087"/>
      <c r="N58" s="1087"/>
      <c r="O58" s="1087"/>
      <c r="P58" s="1088"/>
      <c r="Q58" s="1089"/>
      <c r="R58" s="1090"/>
      <c r="S58" s="1090"/>
      <c r="T58" s="1090"/>
      <c r="U58" s="1090"/>
      <c r="V58" s="1090"/>
      <c r="W58" s="1090"/>
      <c r="X58" s="1090"/>
      <c r="Y58" s="1090"/>
      <c r="Z58" s="1090"/>
      <c r="AA58" s="1090"/>
      <c r="AB58" s="1090"/>
      <c r="AC58" s="1090"/>
      <c r="AD58" s="1090"/>
      <c r="AE58" s="1091"/>
      <c r="AF58" s="1092"/>
      <c r="AG58" s="1093"/>
      <c r="AH58" s="1093"/>
      <c r="AI58" s="1093"/>
      <c r="AJ58" s="1094"/>
      <c r="AK58" s="1095"/>
      <c r="AL58" s="1090"/>
      <c r="AM58" s="1090"/>
      <c r="AN58" s="1090"/>
      <c r="AO58" s="1090"/>
      <c r="AP58" s="1090"/>
      <c r="AQ58" s="1090"/>
      <c r="AR58" s="1090"/>
      <c r="AS58" s="1090"/>
      <c r="AT58" s="1090"/>
      <c r="AU58" s="1090"/>
      <c r="AV58" s="1090"/>
      <c r="AW58" s="1090"/>
      <c r="AX58" s="1090"/>
      <c r="AY58" s="1090"/>
      <c r="AZ58" s="1096"/>
      <c r="BA58" s="1096"/>
      <c r="BB58" s="1096"/>
      <c r="BC58" s="1096"/>
      <c r="BD58" s="1096"/>
      <c r="BE58" s="1081"/>
      <c r="BF58" s="1081"/>
      <c r="BG58" s="1081"/>
      <c r="BH58" s="1081"/>
      <c r="BI58" s="1082"/>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c r="A59" s="262">
        <v>32</v>
      </c>
      <c r="B59" s="1086"/>
      <c r="C59" s="1087"/>
      <c r="D59" s="1087"/>
      <c r="E59" s="1087"/>
      <c r="F59" s="1087"/>
      <c r="G59" s="1087"/>
      <c r="H59" s="1087"/>
      <c r="I59" s="1087"/>
      <c r="J59" s="1087"/>
      <c r="K59" s="1087"/>
      <c r="L59" s="1087"/>
      <c r="M59" s="1087"/>
      <c r="N59" s="1087"/>
      <c r="O59" s="1087"/>
      <c r="P59" s="1088"/>
      <c r="Q59" s="1089"/>
      <c r="R59" s="1090"/>
      <c r="S59" s="1090"/>
      <c r="T59" s="1090"/>
      <c r="U59" s="1090"/>
      <c r="V59" s="1090"/>
      <c r="W59" s="1090"/>
      <c r="X59" s="1090"/>
      <c r="Y59" s="1090"/>
      <c r="Z59" s="1090"/>
      <c r="AA59" s="1090"/>
      <c r="AB59" s="1090"/>
      <c r="AC59" s="1090"/>
      <c r="AD59" s="1090"/>
      <c r="AE59" s="1091"/>
      <c r="AF59" s="1092"/>
      <c r="AG59" s="1093"/>
      <c r="AH59" s="1093"/>
      <c r="AI59" s="1093"/>
      <c r="AJ59" s="1094"/>
      <c r="AK59" s="1095"/>
      <c r="AL59" s="1090"/>
      <c r="AM59" s="1090"/>
      <c r="AN59" s="1090"/>
      <c r="AO59" s="1090"/>
      <c r="AP59" s="1090"/>
      <c r="AQ59" s="1090"/>
      <c r="AR59" s="1090"/>
      <c r="AS59" s="1090"/>
      <c r="AT59" s="1090"/>
      <c r="AU59" s="1090"/>
      <c r="AV59" s="1090"/>
      <c r="AW59" s="1090"/>
      <c r="AX59" s="1090"/>
      <c r="AY59" s="1090"/>
      <c r="AZ59" s="1096"/>
      <c r="BA59" s="1096"/>
      <c r="BB59" s="1096"/>
      <c r="BC59" s="1096"/>
      <c r="BD59" s="1096"/>
      <c r="BE59" s="1081"/>
      <c r="BF59" s="1081"/>
      <c r="BG59" s="1081"/>
      <c r="BH59" s="1081"/>
      <c r="BI59" s="1082"/>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c r="A60" s="262">
        <v>33</v>
      </c>
      <c r="B60" s="1086"/>
      <c r="C60" s="1087"/>
      <c r="D60" s="1087"/>
      <c r="E60" s="1087"/>
      <c r="F60" s="1087"/>
      <c r="G60" s="1087"/>
      <c r="H60" s="1087"/>
      <c r="I60" s="1087"/>
      <c r="J60" s="1087"/>
      <c r="K60" s="1087"/>
      <c r="L60" s="1087"/>
      <c r="M60" s="1087"/>
      <c r="N60" s="1087"/>
      <c r="O60" s="1087"/>
      <c r="P60" s="1088"/>
      <c r="Q60" s="1089"/>
      <c r="R60" s="1090"/>
      <c r="S60" s="1090"/>
      <c r="T60" s="1090"/>
      <c r="U60" s="1090"/>
      <c r="V60" s="1090"/>
      <c r="W60" s="1090"/>
      <c r="X60" s="1090"/>
      <c r="Y60" s="1090"/>
      <c r="Z60" s="1090"/>
      <c r="AA60" s="1090"/>
      <c r="AB60" s="1090"/>
      <c r="AC60" s="1090"/>
      <c r="AD60" s="1090"/>
      <c r="AE60" s="1091"/>
      <c r="AF60" s="1092"/>
      <c r="AG60" s="1093"/>
      <c r="AH60" s="1093"/>
      <c r="AI60" s="1093"/>
      <c r="AJ60" s="1094"/>
      <c r="AK60" s="1095"/>
      <c r="AL60" s="1090"/>
      <c r="AM60" s="1090"/>
      <c r="AN60" s="1090"/>
      <c r="AO60" s="1090"/>
      <c r="AP60" s="1090"/>
      <c r="AQ60" s="1090"/>
      <c r="AR60" s="1090"/>
      <c r="AS60" s="1090"/>
      <c r="AT60" s="1090"/>
      <c r="AU60" s="1090"/>
      <c r="AV60" s="1090"/>
      <c r="AW60" s="1090"/>
      <c r="AX60" s="1090"/>
      <c r="AY60" s="1090"/>
      <c r="AZ60" s="1096"/>
      <c r="BA60" s="1096"/>
      <c r="BB60" s="1096"/>
      <c r="BC60" s="1096"/>
      <c r="BD60" s="1096"/>
      <c r="BE60" s="1081"/>
      <c r="BF60" s="1081"/>
      <c r="BG60" s="1081"/>
      <c r="BH60" s="1081"/>
      <c r="BI60" s="1082"/>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c r="A61" s="262">
        <v>34</v>
      </c>
      <c r="B61" s="1086"/>
      <c r="C61" s="1087"/>
      <c r="D61" s="1087"/>
      <c r="E61" s="1087"/>
      <c r="F61" s="1087"/>
      <c r="G61" s="1087"/>
      <c r="H61" s="1087"/>
      <c r="I61" s="1087"/>
      <c r="J61" s="1087"/>
      <c r="K61" s="1087"/>
      <c r="L61" s="1087"/>
      <c r="M61" s="1087"/>
      <c r="N61" s="1087"/>
      <c r="O61" s="1087"/>
      <c r="P61" s="1088"/>
      <c r="Q61" s="1089"/>
      <c r="R61" s="1090"/>
      <c r="S61" s="1090"/>
      <c r="T61" s="1090"/>
      <c r="U61" s="1090"/>
      <c r="V61" s="1090"/>
      <c r="W61" s="1090"/>
      <c r="X61" s="1090"/>
      <c r="Y61" s="1090"/>
      <c r="Z61" s="1090"/>
      <c r="AA61" s="1090"/>
      <c r="AB61" s="1090"/>
      <c r="AC61" s="1090"/>
      <c r="AD61" s="1090"/>
      <c r="AE61" s="1091"/>
      <c r="AF61" s="1092"/>
      <c r="AG61" s="1093"/>
      <c r="AH61" s="1093"/>
      <c r="AI61" s="1093"/>
      <c r="AJ61" s="1094"/>
      <c r="AK61" s="1095"/>
      <c r="AL61" s="1090"/>
      <c r="AM61" s="1090"/>
      <c r="AN61" s="1090"/>
      <c r="AO61" s="1090"/>
      <c r="AP61" s="1090"/>
      <c r="AQ61" s="1090"/>
      <c r="AR61" s="1090"/>
      <c r="AS61" s="1090"/>
      <c r="AT61" s="1090"/>
      <c r="AU61" s="1090"/>
      <c r="AV61" s="1090"/>
      <c r="AW61" s="1090"/>
      <c r="AX61" s="1090"/>
      <c r="AY61" s="1090"/>
      <c r="AZ61" s="1096"/>
      <c r="BA61" s="1096"/>
      <c r="BB61" s="1096"/>
      <c r="BC61" s="1096"/>
      <c r="BD61" s="1096"/>
      <c r="BE61" s="1081"/>
      <c r="BF61" s="1081"/>
      <c r="BG61" s="1081"/>
      <c r="BH61" s="1081"/>
      <c r="BI61" s="1082"/>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c r="A62" s="262">
        <v>35</v>
      </c>
      <c r="B62" s="1086"/>
      <c r="C62" s="1087"/>
      <c r="D62" s="1087"/>
      <c r="E62" s="1087"/>
      <c r="F62" s="1087"/>
      <c r="G62" s="1087"/>
      <c r="H62" s="1087"/>
      <c r="I62" s="1087"/>
      <c r="J62" s="1087"/>
      <c r="K62" s="1087"/>
      <c r="L62" s="1087"/>
      <c r="M62" s="1087"/>
      <c r="N62" s="1087"/>
      <c r="O62" s="1087"/>
      <c r="P62" s="1088"/>
      <c r="Q62" s="1089"/>
      <c r="R62" s="1090"/>
      <c r="S62" s="1090"/>
      <c r="T62" s="1090"/>
      <c r="U62" s="1090"/>
      <c r="V62" s="1090"/>
      <c r="W62" s="1090"/>
      <c r="X62" s="1090"/>
      <c r="Y62" s="1090"/>
      <c r="Z62" s="1090"/>
      <c r="AA62" s="1090"/>
      <c r="AB62" s="1090"/>
      <c r="AC62" s="1090"/>
      <c r="AD62" s="1090"/>
      <c r="AE62" s="1091"/>
      <c r="AF62" s="1092"/>
      <c r="AG62" s="1093"/>
      <c r="AH62" s="1093"/>
      <c r="AI62" s="1093"/>
      <c r="AJ62" s="1094"/>
      <c r="AK62" s="1095"/>
      <c r="AL62" s="1090"/>
      <c r="AM62" s="1090"/>
      <c r="AN62" s="1090"/>
      <c r="AO62" s="1090"/>
      <c r="AP62" s="1090"/>
      <c r="AQ62" s="1090"/>
      <c r="AR62" s="1090"/>
      <c r="AS62" s="1090"/>
      <c r="AT62" s="1090"/>
      <c r="AU62" s="1090"/>
      <c r="AV62" s="1090"/>
      <c r="AW62" s="1090"/>
      <c r="AX62" s="1090"/>
      <c r="AY62" s="1090"/>
      <c r="AZ62" s="1096"/>
      <c r="BA62" s="1096"/>
      <c r="BB62" s="1096"/>
      <c r="BC62" s="1096"/>
      <c r="BD62" s="1096"/>
      <c r="BE62" s="1081"/>
      <c r="BF62" s="1081"/>
      <c r="BG62" s="1081"/>
      <c r="BH62" s="1081"/>
      <c r="BI62" s="1082"/>
      <c r="BJ62" s="1083" t="s">
        <v>413</v>
      </c>
      <c r="BK62" s="1084"/>
      <c r="BL62" s="1084"/>
      <c r="BM62" s="1084"/>
      <c r="BN62" s="1085"/>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c r="A63" s="265" t="s">
        <v>388</v>
      </c>
      <c r="B63" s="999" t="s">
        <v>414</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18"/>
      <c r="AB63" s="1018"/>
      <c r="AC63" s="1018"/>
      <c r="AD63" s="1018"/>
      <c r="AE63" s="1077"/>
      <c r="AF63" s="1078">
        <v>913</v>
      </c>
      <c r="AG63" s="1014"/>
      <c r="AH63" s="1014"/>
      <c r="AI63" s="1014"/>
      <c r="AJ63" s="1079"/>
      <c r="AK63" s="1080"/>
      <c r="AL63" s="1018"/>
      <c r="AM63" s="1018"/>
      <c r="AN63" s="1018"/>
      <c r="AO63" s="1018"/>
      <c r="AP63" s="1014">
        <v>3107</v>
      </c>
      <c r="AQ63" s="1014"/>
      <c r="AR63" s="1014"/>
      <c r="AS63" s="1014"/>
      <c r="AT63" s="1014"/>
      <c r="AU63" s="1014">
        <v>2630</v>
      </c>
      <c r="AV63" s="1014"/>
      <c r="AW63" s="1014"/>
      <c r="AX63" s="1014"/>
      <c r="AY63" s="1014"/>
      <c r="AZ63" s="1074"/>
      <c r="BA63" s="1074"/>
      <c r="BB63" s="1074"/>
      <c r="BC63" s="1074"/>
      <c r="BD63" s="1074"/>
      <c r="BE63" s="1015"/>
      <c r="BF63" s="1015"/>
      <c r="BG63" s="1015"/>
      <c r="BH63" s="1015"/>
      <c r="BI63" s="1016"/>
      <c r="BJ63" s="1075" t="s">
        <v>415</v>
      </c>
      <c r="BK63" s="1006"/>
      <c r="BL63" s="1006"/>
      <c r="BM63" s="1006"/>
      <c r="BN63" s="1076"/>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c r="A65" s="253" t="s">
        <v>416</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c r="A66" s="1050" t="s">
        <v>417</v>
      </c>
      <c r="B66" s="1051"/>
      <c r="C66" s="1051"/>
      <c r="D66" s="1051"/>
      <c r="E66" s="1051"/>
      <c r="F66" s="1051"/>
      <c r="G66" s="1051"/>
      <c r="H66" s="1051"/>
      <c r="I66" s="1051"/>
      <c r="J66" s="1051"/>
      <c r="K66" s="1051"/>
      <c r="L66" s="1051"/>
      <c r="M66" s="1051"/>
      <c r="N66" s="1051"/>
      <c r="O66" s="1051"/>
      <c r="P66" s="1052"/>
      <c r="Q66" s="1056" t="s">
        <v>418</v>
      </c>
      <c r="R66" s="1057"/>
      <c r="S66" s="1057"/>
      <c r="T66" s="1057"/>
      <c r="U66" s="1058"/>
      <c r="V66" s="1056" t="s">
        <v>419</v>
      </c>
      <c r="W66" s="1057"/>
      <c r="X66" s="1057"/>
      <c r="Y66" s="1057"/>
      <c r="Z66" s="1058"/>
      <c r="AA66" s="1056" t="s">
        <v>420</v>
      </c>
      <c r="AB66" s="1057"/>
      <c r="AC66" s="1057"/>
      <c r="AD66" s="1057"/>
      <c r="AE66" s="1058"/>
      <c r="AF66" s="1062" t="s">
        <v>421</v>
      </c>
      <c r="AG66" s="1063"/>
      <c r="AH66" s="1063"/>
      <c r="AI66" s="1063"/>
      <c r="AJ66" s="1064"/>
      <c r="AK66" s="1056" t="s">
        <v>422</v>
      </c>
      <c r="AL66" s="1051"/>
      <c r="AM66" s="1051"/>
      <c r="AN66" s="1051"/>
      <c r="AO66" s="1052"/>
      <c r="AP66" s="1056" t="s">
        <v>423</v>
      </c>
      <c r="AQ66" s="1057"/>
      <c r="AR66" s="1057"/>
      <c r="AS66" s="1057"/>
      <c r="AT66" s="1058"/>
      <c r="AU66" s="1056" t="s">
        <v>424</v>
      </c>
      <c r="AV66" s="1057"/>
      <c r="AW66" s="1057"/>
      <c r="AX66" s="1057"/>
      <c r="AY66" s="1058"/>
      <c r="AZ66" s="1056" t="s">
        <v>376</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c r="A68" s="259">
        <v>1</v>
      </c>
      <c r="B68" s="1040" t="s">
        <v>611</v>
      </c>
      <c r="C68" s="1041"/>
      <c r="D68" s="1041"/>
      <c r="E68" s="1041"/>
      <c r="F68" s="1041"/>
      <c r="G68" s="1041"/>
      <c r="H68" s="1041"/>
      <c r="I68" s="1041"/>
      <c r="J68" s="1041"/>
      <c r="K68" s="1041"/>
      <c r="L68" s="1041"/>
      <c r="M68" s="1041"/>
      <c r="N68" s="1041"/>
      <c r="O68" s="1041"/>
      <c r="P68" s="1042"/>
      <c r="Q68" s="1043">
        <v>1312</v>
      </c>
      <c r="R68" s="1037"/>
      <c r="S68" s="1037"/>
      <c r="T68" s="1037"/>
      <c r="U68" s="1037"/>
      <c r="V68" s="1037">
        <v>1205</v>
      </c>
      <c r="W68" s="1037"/>
      <c r="X68" s="1037"/>
      <c r="Y68" s="1037"/>
      <c r="Z68" s="1037"/>
      <c r="AA68" s="1037">
        <v>106</v>
      </c>
      <c r="AB68" s="1037"/>
      <c r="AC68" s="1037"/>
      <c r="AD68" s="1037"/>
      <c r="AE68" s="1037"/>
      <c r="AF68" s="1037">
        <v>106</v>
      </c>
      <c r="AG68" s="1037"/>
      <c r="AH68" s="1037"/>
      <c r="AI68" s="1037"/>
      <c r="AJ68" s="1037"/>
      <c r="AK68" s="1037" t="s">
        <v>592</v>
      </c>
      <c r="AL68" s="1037"/>
      <c r="AM68" s="1037"/>
      <c r="AN68" s="1037"/>
      <c r="AO68" s="1037"/>
      <c r="AP68" s="1037" t="s">
        <v>597</v>
      </c>
      <c r="AQ68" s="1037"/>
      <c r="AR68" s="1037"/>
      <c r="AS68" s="1037"/>
      <c r="AT68" s="1037"/>
      <c r="AU68" s="1037" t="s">
        <v>597</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c r="A69" s="262">
        <v>2</v>
      </c>
      <c r="B69" s="1029" t="s">
        <v>612</v>
      </c>
      <c r="C69" s="1030"/>
      <c r="D69" s="1030"/>
      <c r="E69" s="1030"/>
      <c r="F69" s="1030"/>
      <c r="G69" s="1030"/>
      <c r="H69" s="1030"/>
      <c r="I69" s="1030"/>
      <c r="J69" s="1030"/>
      <c r="K69" s="1030"/>
      <c r="L69" s="1030"/>
      <c r="M69" s="1030"/>
      <c r="N69" s="1030"/>
      <c r="O69" s="1030"/>
      <c r="P69" s="1031"/>
      <c r="Q69" s="1032">
        <v>419100</v>
      </c>
      <c r="R69" s="1026"/>
      <c r="S69" s="1026"/>
      <c r="T69" s="1026"/>
      <c r="U69" s="1026"/>
      <c r="V69" s="1026">
        <v>414580</v>
      </c>
      <c r="W69" s="1026"/>
      <c r="X69" s="1026"/>
      <c r="Y69" s="1026"/>
      <c r="Z69" s="1026"/>
      <c r="AA69" s="1026">
        <v>4521</v>
      </c>
      <c r="AB69" s="1026"/>
      <c r="AC69" s="1026"/>
      <c r="AD69" s="1026"/>
      <c r="AE69" s="1026"/>
      <c r="AF69" s="1026">
        <v>4521</v>
      </c>
      <c r="AG69" s="1026"/>
      <c r="AH69" s="1026"/>
      <c r="AI69" s="1026"/>
      <c r="AJ69" s="1026"/>
      <c r="AK69" s="1026">
        <v>845</v>
      </c>
      <c r="AL69" s="1026"/>
      <c r="AM69" s="1026"/>
      <c r="AN69" s="1026"/>
      <c r="AO69" s="1026"/>
      <c r="AP69" s="1026" t="s">
        <v>596</v>
      </c>
      <c r="AQ69" s="1026"/>
      <c r="AR69" s="1026"/>
      <c r="AS69" s="1026"/>
      <c r="AT69" s="1026"/>
      <c r="AU69" s="1026" t="s">
        <v>592</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c r="A70" s="262">
        <v>3</v>
      </c>
      <c r="B70" s="1029" t="s">
        <v>595</v>
      </c>
      <c r="C70" s="1030"/>
      <c r="D70" s="1030"/>
      <c r="E70" s="1030"/>
      <c r="F70" s="1030"/>
      <c r="G70" s="1030"/>
      <c r="H70" s="1030"/>
      <c r="I70" s="1030"/>
      <c r="J70" s="1030"/>
      <c r="K70" s="1030"/>
      <c r="L70" s="1030"/>
      <c r="M70" s="1030"/>
      <c r="N70" s="1030"/>
      <c r="O70" s="1030"/>
      <c r="P70" s="1031"/>
      <c r="Q70" s="1032">
        <v>6263</v>
      </c>
      <c r="R70" s="1026"/>
      <c r="S70" s="1026"/>
      <c r="T70" s="1026"/>
      <c r="U70" s="1026"/>
      <c r="V70" s="1026">
        <v>6037</v>
      </c>
      <c r="W70" s="1026"/>
      <c r="X70" s="1026"/>
      <c r="Y70" s="1026"/>
      <c r="Z70" s="1026"/>
      <c r="AA70" s="1026">
        <v>225</v>
      </c>
      <c r="AB70" s="1026"/>
      <c r="AC70" s="1026"/>
      <c r="AD70" s="1026"/>
      <c r="AE70" s="1026"/>
      <c r="AF70" s="1026">
        <v>225</v>
      </c>
      <c r="AG70" s="1026"/>
      <c r="AH70" s="1026"/>
      <c r="AI70" s="1026"/>
      <c r="AJ70" s="1026"/>
      <c r="AK70" s="1026" t="s">
        <v>592</v>
      </c>
      <c r="AL70" s="1026"/>
      <c r="AM70" s="1026"/>
      <c r="AN70" s="1026"/>
      <c r="AO70" s="1026"/>
      <c r="AP70" s="1026" t="s">
        <v>592</v>
      </c>
      <c r="AQ70" s="1026"/>
      <c r="AR70" s="1026"/>
      <c r="AS70" s="1026"/>
      <c r="AT70" s="1026"/>
      <c r="AU70" s="1026" t="s">
        <v>592</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c r="A71" s="262">
        <v>4</v>
      </c>
      <c r="B71" s="1029"/>
      <c r="C71" s="1030"/>
      <c r="D71" s="1030"/>
      <c r="E71" s="1030"/>
      <c r="F71" s="1030"/>
      <c r="G71" s="1030"/>
      <c r="H71" s="1030"/>
      <c r="I71" s="1030"/>
      <c r="J71" s="1030"/>
      <c r="K71" s="1030"/>
      <c r="L71" s="1030"/>
      <c r="M71" s="1030"/>
      <c r="N71" s="1030"/>
      <c r="O71" s="1030"/>
      <c r="P71" s="1031"/>
      <c r="Q71" s="1032"/>
      <c r="R71" s="1026"/>
      <c r="S71" s="1026"/>
      <c r="T71" s="1026"/>
      <c r="U71" s="1026"/>
      <c r="V71" s="1026"/>
      <c r="W71" s="1026"/>
      <c r="X71" s="1026"/>
      <c r="Y71" s="1026"/>
      <c r="Z71" s="1026"/>
      <c r="AA71" s="1026"/>
      <c r="AB71" s="1026"/>
      <c r="AC71" s="1026"/>
      <c r="AD71" s="1026"/>
      <c r="AE71" s="1026"/>
      <c r="AF71" s="1026"/>
      <c r="AG71" s="1026"/>
      <c r="AH71" s="1026"/>
      <c r="AI71" s="1026"/>
      <c r="AJ71" s="1026"/>
      <c r="AK71" s="1026"/>
      <c r="AL71" s="1026"/>
      <c r="AM71" s="1026"/>
      <c r="AN71" s="1026"/>
      <c r="AO71" s="1026"/>
      <c r="AP71" s="1026"/>
      <c r="AQ71" s="1026"/>
      <c r="AR71" s="1026"/>
      <c r="AS71" s="1026"/>
      <c r="AT71" s="1026"/>
      <c r="AU71" s="1026"/>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c r="A72" s="262">
        <v>5</v>
      </c>
      <c r="B72" s="1029"/>
      <c r="C72" s="1030"/>
      <c r="D72" s="1030"/>
      <c r="E72" s="1030"/>
      <c r="F72" s="1030"/>
      <c r="G72" s="1030"/>
      <c r="H72" s="1030"/>
      <c r="I72" s="1030"/>
      <c r="J72" s="1030"/>
      <c r="K72" s="1030"/>
      <c r="L72" s="1030"/>
      <c r="M72" s="1030"/>
      <c r="N72" s="1030"/>
      <c r="O72" s="1030"/>
      <c r="P72" s="1031"/>
      <c r="Q72" s="1032"/>
      <c r="R72" s="1026"/>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c r="A73" s="262">
        <v>6</v>
      </c>
      <c r="B73" s="1029"/>
      <c r="C73" s="1030"/>
      <c r="D73" s="1030"/>
      <c r="E73" s="1030"/>
      <c r="F73" s="1030"/>
      <c r="G73" s="1030"/>
      <c r="H73" s="1030"/>
      <c r="I73" s="1030"/>
      <c r="J73" s="1030"/>
      <c r="K73" s="1030"/>
      <c r="L73" s="1030"/>
      <c r="M73" s="1030"/>
      <c r="N73" s="1030"/>
      <c r="O73" s="1030"/>
      <c r="P73" s="1031"/>
      <c r="Q73" s="1032"/>
      <c r="R73" s="1026"/>
      <c r="S73" s="1026"/>
      <c r="T73" s="1026"/>
      <c r="U73" s="1026"/>
      <c r="V73" s="1026"/>
      <c r="W73" s="1026"/>
      <c r="X73" s="1026"/>
      <c r="Y73" s="1026"/>
      <c r="Z73" s="1026"/>
      <c r="AA73" s="1026"/>
      <c r="AB73" s="1026"/>
      <c r="AC73" s="1026"/>
      <c r="AD73" s="1026"/>
      <c r="AE73" s="1026"/>
      <c r="AF73" s="1026"/>
      <c r="AG73" s="1026"/>
      <c r="AH73" s="1026"/>
      <c r="AI73" s="1026"/>
      <c r="AJ73" s="1026"/>
      <c r="AK73" s="1026"/>
      <c r="AL73" s="1026"/>
      <c r="AM73" s="1026"/>
      <c r="AN73" s="1026"/>
      <c r="AO73" s="1026"/>
      <c r="AP73" s="1026"/>
      <c r="AQ73" s="1026"/>
      <c r="AR73" s="1026"/>
      <c r="AS73" s="1026"/>
      <c r="AT73" s="1026"/>
      <c r="AU73" s="1026"/>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c r="A74" s="262">
        <v>7</v>
      </c>
      <c r="B74" s="1029"/>
      <c r="C74" s="1030"/>
      <c r="D74" s="1030"/>
      <c r="E74" s="1030"/>
      <c r="F74" s="1030"/>
      <c r="G74" s="1030"/>
      <c r="H74" s="1030"/>
      <c r="I74" s="1030"/>
      <c r="J74" s="1030"/>
      <c r="K74" s="1030"/>
      <c r="L74" s="1030"/>
      <c r="M74" s="1030"/>
      <c r="N74" s="1030"/>
      <c r="O74" s="1030"/>
      <c r="P74" s="1031"/>
      <c r="Q74" s="1032"/>
      <c r="R74" s="1026"/>
      <c r="S74" s="1026"/>
      <c r="T74" s="1026"/>
      <c r="U74" s="1026"/>
      <c r="V74" s="1026"/>
      <c r="W74" s="1026"/>
      <c r="X74" s="1026"/>
      <c r="Y74" s="1026"/>
      <c r="Z74" s="1026"/>
      <c r="AA74" s="1026"/>
      <c r="AB74" s="1026"/>
      <c r="AC74" s="1026"/>
      <c r="AD74" s="1026"/>
      <c r="AE74" s="1026"/>
      <c r="AF74" s="1026"/>
      <c r="AG74" s="1026"/>
      <c r="AH74" s="1026"/>
      <c r="AI74" s="1026"/>
      <c r="AJ74" s="1026"/>
      <c r="AK74" s="1026"/>
      <c r="AL74" s="1026"/>
      <c r="AM74" s="1026"/>
      <c r="AN74" s="1026"/>
      <c r="AO74" s="1026"/>
      <c r="AP74" s="1026"/>
      <c r="AQ74" s="1026"/>
      <c r="AR74" s="1026"/>
      <c r="AS74" s="1026"/>
      <c r="AT74" s="1026"/>
      <c r="AU74" s="1026"/>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c r="A75" s="262">
        <v>8</v>
      </c>
      <c r="B75" s="1029"/>
      <c r="C75" s="1030"/>
      <c r="D75" s="1030"/>
      <c r="E75" s="1030"/>
      <c r="F75" s="1030"/>
      <c r="G75" s="1030"/>
      <c r="H75" s="1030"/>
      <c r="I75" s="1030"/>
      <c r="J75" s="1030"/>
      <c r="K75" s="1030"/>
      <c r="L75" s="1030"/>
      <c r="M75" s="1030"/>
      <c r="N75" s="1030"/>
      <c r="O75" s="1030"/>
      <c r="P75" s="1031"/>
      <c r="Q75" s="1033"/>
      <c r="R75" s="1034"/>
      <c r="S75" s="1034"/>
      <c r="T75" s="1034"/>
      <c r="U75" s="1035"/>
      <c r="V75" s="1036"/>
      <c r="W75" s="1034"/>
      <c r="X75" s="1034"/>
      <c r="Y75" s="1034"/>
      <c r="Z75" s="1035"/>
      <c r="AA75" s="1036"/>
      <c r="AB75" s="1034"/>
      <c r="AC75" s="1034"/>
      <c r="AD75" s="1034"/>
      <c r="AE75" s="1035"/>
      <c r="AF75" s="1036"/>
      <c r="AG75" s="1034"/>
      <c r="AH75" s="1034"/>
      <c r="AI75" s="1034"/>
      <c r="AJ75" s="1035"/>
      <c r="AK75" s="1036"/>
      <c r="AL75" s="1034"/>
      <c r="AM75" s="1034"/>
      <c r="AN75" s="1034"/>
      <c r="AO75" s="1035"/>
      <c r="AP75" s="1036"/>
      <c r="AQ75" s="1034"/>
      <c r="AR75" s="1034"/>
      <c r="AS75" s="1034"/>
      <c r="AT75" s="1035"/>
      <c r="AU75" s="1036"/>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c r="A76" s="262">
        <v>9</v>
      </c>
      <c r="B76" s="1029"/>
      <c r="C76" s="1030"/>
      <c r="D76" s="1030"/>
      <c r="E76" s="1030"/>
      <c r="F76" s="1030"/>
      <c r="G76" s="1030"/>
      <c r="H76" s="1030"/>
      <c r="I76" s="1030"/>
      <c r="J76" s="1030"/>
      <c r="K76" s="1030"/>
      <c r="L76" s="1030"/>
      <c r="M76" s="1030"/>
      <c r="N76" s="1030"/>
      <c r="O76" s="1030"/>
      <c r="P76" s="1031"/>
      <c r="Q76" s="1033"/>
      <c r="R76" s="1034"/>
      <c r="S76" s="1034"/>
      <c r="T76" s="1034"/>
      <c r="U76" s="1035"/>
      <c r="V76" s="1036"/>
      <c r="W76" s="1034"/>
      <c r="X76" s="1034"/>
      <c r="Y76" s="1034"/>
      <c r="Z76" s="1035"/>
      <c r="AA76" s="1036"/>
      <c r="AB76" s="1034"/>
      <c r="AC76" s="1034"/>
      <c r="AD76" s="1034"/>
      <c r="AE76" s="1035"/>
      <c r="AF76" s="1036"/>
      <c r="AG76" s="1034"/>
      <c r="AH76" s="1034"/>
      <c r="AI76" s="1034"/>
      <c r="AJ76" s="1035"/>
      <c r="AK76" s="1036"/>
      <c r="AL76" s="1034"/>
      <c r="AM76" s="1034"/>
      <c r="AN76" s="1034"/>
      <c r="AO76" s="1035"/>
      <c r="AP76" s="1036"/>
      <c r="AQ76" s="1034"/>
      <c r="AR76" s="1034"/>
      <c r="AS76" s="1034"/>
      <c r="AT76" s="1035"/>
      <c r="AU76" s="1036"/>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c r="A88" s="265" t="s">
        <v>388</v>
      </c>
      <c r="B88" s="999" t="s">
        <v>425</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4852</v>
      </c>
      <c r="AG88" s="1014"/>
      <c r="AH88" s="1014"/>
      <c r="AI88" s="1014"/>
      <c r="AJ88" s="1014"/>
      <c r="AK88" s="1018"/>
      <c r="AL88" s="1018"/>
      <c r="AM88" s="1018"/>
      <c r="AN88" s="1018"/>
      <c r="AO88" s="1018"/>
      <c r="AP88" s="1014" t="s">
        <v>592</v>
      </c>
      <c r="AQ88" s="1014"/>
      <c r="AR88" s="1014"/>
      <c r="AS88" s="1014"/>
      <c r="AT88" s="1014"/>
      <c r="AU88" s="1014" t="s">
        <v>598</v>
      </c>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hidden="1" customHeight="1">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hidden="1" customHeight="1">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hidden="1" customHeight="1">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hidden="1" customHeight="1">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hidden="1" customHeight="1">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hidden="1" customHeight="1">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hidden="1" customHeight="1">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hidden="1" customHeight="1">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hidden="1" customHeight="1">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hidden="1" customHeight="1">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hidden="1" customHeight="1">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hidden="1" customHeight="1">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hidden="1" customHeight="1">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388</v>
      </c>
      <c r="BR102" s="999" t="s">
        <v>426</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v>31</v>
      </c>
      <c r="CS102" s="1006"/>
      <c r="CT102" s="1006"/>
      <c r="CU102" s="1006"/>
      <c r="CV102" s="1007"/>
      <c r="CW102" s="1005" t="s">
        <v>592</v>
      </c>
      <c r="CX102" s="1006"/>
      <c r="CY102" s="1006"/>
      <c r="CZ102" s="1006"/>
      <c r="DA102" s="1007"/>
      <c r="DB102" s="1005" t="s">
        <v>592</v>
      </c>
      <c r="DC102" s="1006"/>
      <c r="DD102" s="1006"/>
      <c r="DE102" s="1006"/>
      <c r="DF102" s="1007"/>
      <c r="DG102" s="1005" t="s">
        <v>592</v>
      </c>
      <c r="DH102" s="1006"/>
      <c r="DI102" s="1006"/>
      <c r="DJ102" s="1006"/>
      <c r="DK102" s="1007"/>
      <c r="DL102" s="1005" t="s">
        <v>602</v>
      </c>
      <c r="DM102" s="1006"/>
      <c r="DN102" s="1006"/>
      <c r="DO102" s="1006"/>
      <c r="DP102" s="1007"/>
      <c r="DQ102" s="1005" t="s">
        <v>592</v>
      </c>
      <c r="DR102" s="1006"/>
      <c r="DS102" s="1006"/>
      <c r="DT102" s="1006"/>
      <c r="DU102" s="1007"/>
      <c r="DV102" s="988"/>
      <c r="DW102" s="989"/>
      <c r="DX102" s="989"/>
      <c r="DY102" s="989"/>
      <c r="DZ102" s="990"/>
      <c r="EA102" s="247"/>
    </row>
    <row r="103" spans="1:131" s="248" customFormat="1" ht="26.25" customHeight="1">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427</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428</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c r="A107" s="276" t="s">
        <v>429</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430</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c r="A108" s="993" t="s">
        <v>431</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432</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c r="A109" s="948" t="s">
        <v>433</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434</v>
      </c>
      <c r="AB109" s="949"/>
      <c r="AC109" s="949"/>
      <c r="AD109" s="949"/>
      <c r="AE109" s="950"/>
      <c r="AF109" s="951" t="s">
        <v>306</v>
      </c>
      <c r="AG109" s="949"/>
      <c r="AH109" s="949"/>
      <c r="AI109" s="949"/>
      <c r="AJ109" s="950"/>
      <c r="AK109" s="951" t="s">
        <v>305</v>
      </c>
      <c r="AL109" s="949"/>
      <c r="AM109" s="949"/>
      <c r="AN109" s="949"/>
      <c r="AO109" s="950"/>
      <c r="AP109" s="951" t="s">
        <v>435</v>
      </c>
      <c r="AQ109" s="949"/>
      <c r="AR109" s="949"/>
      <c r="AS109" s="949"/>
      <c r="AT109" s="980"/>
      <c r="AU109" s="948" t="s">
        <v>433</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434</v>
      </c>
      <c r="BR109" s="949"/>
      <c r="BS109" s="949"/>
      <c r="BT109" s="949"/>
      <c r="BU109" s="950"/>
      <c r="BV109" s="951" t="s">
        <v>306</v>
      </c>
      <c r="BW109" s="949"/>
      <c r="BX109" s="949"/>
      <c r="BY109" s="949"/>
      <c r="BZ109" s="950"/>
      <c r="CA109" s="951" t="s">
        <v>305</v>
      </c>
      <c r="CB109" s="949"/>
      <c r="CC109" s="949"/>
      <c r="CD109" s="949"/>
      <c r="CE109" s="950"/>
      <c r="CF109" s="987" t="s">
        <v>435</v>
      </c>
      <c r="CG109" s="987"/>
      <c r="CH109" s="987"/>
      <c r="CI109" s="987"/>
      <c r="CJ109" s="987"/>
      <c r="CK109" s="951" t="s">
        <v>436</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434</v>
      </c>
      <c r="DH109" s="949"/>
      <c r="DI109" s="949"/>
      <c r="DJ109" s="949"/>
      <c r="DK109" s="950"/>
      <c r="DL109" s="951" t="s">
        <v>306</v>
      </c>
      <c r="DM109" s="949"/>
      <c r="DN109" s="949"/>
      <c r="DO109" s="949"/>
      <c r="DP109" s="950"/>
      <c r="DQ109" s="951" t="s">
        <v>305</v>
      </c>
      <c r="DR109" s="949"/>
      <c r="DS109" s="949"/>
      <c r="DT109" s="949"/>
      <c r="DU109" s="950"/>
      <c r="DV109" s="951" t="s">
        <v>435</v>
      </c>
      <c r="DW109" s="949"/>
      <c r="DX109" s="949"/>
      <c r="DY109" s="949"/>
      <c r="DZ109" s="980"/>
    </row>
    <row r="110" spans="1:131" s="247" customFormat="1" ht="26.25" customHeight="1">
      <c r="A110" s="851" t="s">
        <v>437</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947262</v>
      </c>
      <c r="AB110" s="942"/>
      <c r="AC110" s="942"/>
      <c r="AD110" s="942"/>
      <c r="AE110" s="943"/>
      <c r="AF110" s="944">
        <v>961979</v>
      </c>
      <c r="AG110" s="942"/>
      <c r="AH110" s="942"/>
      <c r="AI110" s="942"/>
      <c r="AJ110" s="943"/>
      <c r="AK110" s="944">
        <v>1151113</v>
      </c>
      <c r="AL110" s="942"/>
      <c r="AM110" s="942"/>
      <c r="AN110" s="942"/>
      <c r="AO110" s="943"/>
      <c r="AP110" s="945">
        <v>31.6</v>
      </c>
      <c r="AQ110" s="946"/>
      <c r="AR110" s="946"/>
      <c r="AS110" s="946"/>
      <c r="AT110" s="947"/>
      <c r="AU110" s="981" t="s">
        <v>73</v>
      </c>
      <c r="AV110" s="982"/>
      <c r="AW110" s="982"/>
      <c r="AX110" s="982"/>
      <c r="AY110" s="982"/>
      <c r="AZ110" s="907" t="s">
        <v>438</v>
      </c>
      <c r="BA110" s="852"/>
      <c r="BB110" s="852"/>
      <c r="BC110" s="852"/>
      <c r="BD110" s="852"/>
      <c r="BE110" s="852"/>
      <c r="BF110" s="852"/>
      <c r="BG110" s="852"/>
      <c r="BH110" s="852"/>
      <c r="BI110" s="852"/>
      <c r="BJ110" s="852"/>
      <c r="BK110" s="852"/>
      <c r="BL110" s="852"/>
      <c r="BM110" s="852"/>
      <c r="BN110" s="852"/>
      <c r="BO110" s="852"/>
      <c r="BP110" s="853"/>
      <c r="BQ110" s="908">
        <v>12158382</v>
      </c>
      <c r="BR110" s="889"/>
      <c r="BS110" s="889"/>
      <c r="BT110" s="889"/>
      <c r="BU110" s="889"/>
      <c r="BV110" s="889">
        <v>11808962</v>
      </c>
      <c r="BW110" s="889"/>
      <c r="BX110" s="889"/>
      <c r="BY110" s="889"/>
      <c r="BZ110" s="889"/>
      <c r="CA110" s="889">
        <v>11370118</v>
      </c>
      <c r="CB110" s="889"/>
      <c r="CC110" s="889"/>
      <c r="CD110" s="889"/>
      <c r="CE110" s="889"/>
      <c r="CF110" s="913">
        <v>312.3</v>
      </c>
      <c r="CG110" s="914"/>
      <c r="CH110" s="914"/>
      <c r="CI110" s="914"/>
      <c r="CJ110" s="914"/>
      <c r="CK110" s="977" t="s">
        <v>439</v>
      </c>
      <c r="CL110" s="863"/>
      <c r="CM110" s="938" t="s">
        <v>440</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441</v>
      </c>
      <c r="DH110" s="889"/>
      <c r="DI110" s="889"/>
      <c r="DJ110" s="889"/>
      <c r="DK110" s="889"/>
      <c r="DL110" s="889" t="s">
        <v>441</v>
      </c>
      <c r="DM110" s="889"/>
      <c r="DN110" s="889"/>
      <c r="DO110" s="889"/>
      <c r="DP110" s="889"/>
      <c r="DQ110" s="889" t="s">
        <v>442</v>
      </c>
      <c r="DR110" s="889"/>
      <c r="DS110" s="889"/>
      <c r="DT110" s="889"/>
      <c r="DU110" s="889"/>
      <c r="DV110" s="890" t="s">
        <v>441</v>
      </c>
      <c r="DW110" s="890"/>
      <c r="DX110" s="890"/>
      <c r="DY110" s="890"/>
      <c r="DZ110" s="891"/>
    </row>
    <row r="111" spans="1:131" s="247" customFormat="1" ht="26.25" customHeight="1">
      <c r="A111" s="818" t="s">
        <v>443</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444</v>
      </c>
      <c r="AB111" s="970"/>
      <c r="AC111" s="970"/>
      <c r="AD111" s="970"/>
      <c r="AE111" s="971"/>
      <c r="AF111" s="972" t="s">
        <v>445</v>
      </c>
      <c r="AG111" s="970"/>
      <c r="AH111" s="970"/>
      <c r="AI111" s="970"/>
      <c r="AJ111" s="971"/>
      <c r="AK111" s="972" t="s">
        <v>441</v>
      </c>
      <c r="AL111" s="970"/>
      <c r="AM111" s="970"/>
      <c r="AN111" s="970"/>
      <c r="AO111" s="971"/>
      <c r="AP111" s="973" t="s">
        <v>444</v>
      </c>
      <c r="AQ111" s="974"/>
      <c r="AR111" s="974"/>
      <c r="AS111" s="974"/>
      <c r="AT111" s="975"/>
      <c r="AU111" s="983"/>
      <c r="AV111" s="984"/>
      <c r="AW111" s="984"/>
      <c r="AX111" s="984"/>
      <c r="AY111" s="984"/>
      <c r="AZ111" s="859" t="s">
        <v>446</v>
      </c>
      <c r="BA111" s="794"/>
      <c r="BB111" s="794"/>
      <c r="BC111" s="794"/>
      <c r="BD111" s="794"/>
      <c r="BE111" s="794"/>
      <c r="BF111" s="794"/>
      <c r="BG111" s="794"/>
      <c r="BH111" s="794"/>
      <c r="BI111" s="794"/>
      <c r="BJ111" s="794"/>
      <c r="BK111" s="794"/>
      <c r="BL111" s="794"/>
      <c r="BM111" s="794"/>
      <c r="BN111" s="794"/>
      <c r="BO111" s="794"/>
      <c r="BP111" s="795"/>
      <c r="BQ111" s="860">
        <v>81750</v>
      </c>
      <c r="BR111" s="861"/>
      <c r="BS111" s="861"/>
      <c r="BT111" s="861"/>
      <c r="BU111" s="861"/>
      <c r="BV111" s="861">
        <v>71475</v>
      </c>
      <c r="BW111" s="861"/>
      <c r="BX111" s="861"/>
      <c r="BY111" s="861"/>
      <c r="BZ111" s="861"/>
      <c r="CA111" s="861">
        <v>62157</v>
      </c>
      <c r="CB111" s="861"/>
      <c r="CC111" s="861"/>
      <c r="CD111" s="861"/>
      <c r="CE111" s="861"/>
      <c r="CF111" s="922">
        <v>1.7</v>
      </c>
      <c r="CG111" s="923"/>
      <c r="CH111" s="923"/>
      <c r="CI111" s="923"/>
      <c r="CJ111" s="923"/>
      <c r="CK111" s="978"/>
      <c r="CL111" s="865"/>
      <c r="CM111" s="868" t="s">
        <v>447</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441</v>
      </c>
      <c r="DH111" s="861"/>
      <c r="DI111" s="861"/>
      <c r="DJ111" s="861"/>
      <c r="DK111" s="861"/>
      <c r="DL111" s="861" t="s">
        <v>441</v>
      </c>
      <c r="DM111" s="861"/>
      <c r="DN111" s="861"/>
      <c r="DO111" s="861"/>
      <c r="DP111" s="861"/>
      <c r="DQ111" s="861" t="s">
        <v>441</v>
      </c>
      <c r="DR111" s="861"/>
      <c r="DS111" s="861"/>
      <c r="DT111" s="861"/>
      <c r="DU111" s="861"/>
      <c r="DV111" s="838" t="s">
        <v>441</v>
      </c>
      <c r="DW111" s="838"/>
      <c r="DX111" s="838"/>
      <c r="DY111" s="838"/>
      <c r="DZ111" s="839"/>
    </row>
    <row r="112" spans="1:131" s="247" customFormat="1" ht="26.25" customHeight="1">
      <c r="A112" s="963" t="s">
        <v>448</v>
      </c>
      <c r="B112" s="964"/>
      <c r="C112" s="794" t="s">
        <v>449</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441</v>
      </c>
      <c r="AB112" s="824"/>
      <c r="AC112" s="824"/>
      <c r="AD112" s="824"/>
      <c r="AE112" s="825"/>
      <c r="AF112" s="826" t="s">
        <v>445</v>
      </c>
      <c r="AG112" s="824"/>
      <c r="AH112" s="824"/>
      <c r="AI112" s="824"/>
      <c r="AJ112" s="825"/>
      <c r="AK112" s="826" t="s">
        <v>441</v>
      </c>
      <c r="AL112" s="824"/>
      <c r="AM112" s="824"/>
      <c r="AN112" s="824"/>
      <c r="AO112" s="825"/>
      <c r="AP112" s="871" t="s">
        <v>450</v>
      </c>
      <c r="AQ112" s="872"/>
      <c r="AR112" s="872"/>
      <c r="AS112" s="872"/>
      <c r="AT112" s="873"/>
      <c r="AU112" s="983"/>
      <c r="AV112" s="984"/>
      <c r="AW112" s="984"/>
      <c r="AX112" s="984"/>
      <c r="AY112" s="984"/>
      <c r="AZ112" s="859" t="s">
        <v>451</v>
      </c>
      <c r="BA112" s="794"/>
      <c r="BB112" s="794"/>
      <c r="BC112" s="794"/>
      <c r="BD112" s="794"/>
      <c r="BE112" s="794"/>
      <c r="BF112" s="794"/>
      <c r="BG112" s="794"/>
      <c r="BH112" s="794"/>
      <c r="BI112" s="794"/>
      <c r="BJ112" s="794"/>
      <c r="BK112" s="794"/>
      <c r="BL112" s="794"/>
      <c r="BM112" s="794"/>
      <c r="BN112" s="794"/>
      <c r="BO112" s="794"/>
      <c r="BP112" s="795"/>
      <c r="BQ112" s="860">
        <v>3208697</v>
      </c>
      <c r="BR112" s="861"/>
      <c r="BS112" s="861"/>
      <c r="BT112" s="861"/>
      <c r="BU112" s="861"/>
      <c r="BV112" s="861">
        <v>2871096</v>
      </c>
      <c r="BW112" s="861"/>
      <c r="BX112" s="861"/>
      <c r="BY112" s="861"/>
      <c r="BZ112" s="861"/>
      <c r="CA112" s="861">
        <v>2629738</v>
      </c>
      <c r="CB112" s="861"/>
      <c r="CC112" s="861"/>
      <c r="CD112" s="861"/>
      <c r="CE112" s="861"/>
      <c r="CF112" s="922">
        <v>72.2</v>
      </c>
      <c r="CG112" s="923"/>
      <c r="CH112" s="923"/>
      <c r="CI112" s="923"/>
      <c r="CJ112" s="923"/>
      <c r="CK112" s="978"/>
      <c r="CL112" s="865"/>
      <c r="CM112" s="868" t="s">
        <v>452</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450</v>
      </c>
      <c r="DH112" s="861"/>
      <c r="DI112" s="861"/>
      <c r="DJ112" s="861"/>
      <c r="DK112" s="861"/>
      <c r="DL112" s="861" t="s">
        <v>453</v>
      </c>
      <c r="DM112" s="861"/>
      <c r="DN112" s="861"/>
      <c r="DO112" s="861"/>
      <c r="DP112" s="861"/>
      <c r="DQ112" s="861" t="s">
        <v>441</v>
      </c>
      <c r="DR112" s="861"/>
      <c r="DS112" s="861"/>
      <c r="DT112" s="861"/>
      <c r="DU112" s="861"/>
      <c r="DV112" s="838" t="s">
        <v>445</v>
      </c>
      <c r="DW112" s="838"/>
      <c r="DX112" s="838"/>
      <c r="DY112" s="838"/>
      <c r="DZ112" s="839"/>
    </row>
    <row r="113" spans="1:130" s="247" customFormat="1" ht="26.25" customHeight="1">
      <c r="A113" s="965"/>
      <c r="B113" s="966"/>
      <c r="C113" s="794" t="s">
        <v>454</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425333</v>
      </c>
      <c r="AB113" s="970"/>
      <c r="AC113" s="970"/>
      <c r="AD113" s="970"/>
      <c r="AE113" s="971"/>
      <c r="AF113" s="972">
        <v>387306</v>
      </c>
      <c r="AG113" s="970"/>
      <c r="AH113" s="970"/>
      <c r="AI113" s="970"/>
      <c r="AJ113" s="971"/>
      <c r="AK113" s="972">
        <v>329506</v>
      </c>
      <c r="AL113" s="970"/>
      <c r="AM113" s="970"/>
      <c r="AN113" s="970"/>
      <c r="AO113" s="971"/>
      <c r="AP113" s="973">
        <v>9.1</v>
      </c>
      <c r="AQ113" s="974"/>
      <c r="AR113" s="974"/>
      <c r="AS113" s="974"/>
      <c r="AT113" s="975"/>
      <c r="AU113" s="983"/>
      <c r="AV113" s="984"/>
      <c r="AW113" s="984"/>
      <c r="AX113" s="984"/>
      <c r="AY113" s="984"/>
      <c r="AZ113" s="859" t="s">
        <v>455</v>
      </c>
      <c r="BA113" s="794"/>
      <c r="BB113" s="794"/>
      <c r="BC113" s="794"/>
      <c r="BD113" s="794"/>
      <c r="BE113" s="794"/>
      <c r="BF113" s="794"/>
      <c r="BG113" s="794"/>
      <c r="BH113" s="794"/>
      <c r="BI113" s="794"/>
      <c r="BJ113" s="794"/>
      <c r="BK113" s="794"/>
      <c r="BL113" s="794"/>
      <c r="BM113" s="794"/>
      <c r="BN113" s="794"/>
      <c r="BO113" s="794"/>
      <c r="BP113" s="795"/>
      <c r="BQ113" s="860" t="s">
        <v>445</v>
      </c>
      <c r="BR113" s="861"/>
      <c r="BS113" s="861"/>
      <c r="BT113" s="861"/>
      <c r="BU113" s="861"/>
      <c r="BV113" s="861" t="s">
        <v>450</v>
      </c>
      <c r="BW113" s="861"/>
      <c r="BX113" s="861"/>
      <c r="BY113" s="861"/>
      <c r="BZ113" s="861"/>
      <c r="CA113" s="861" t="s">
        <v>445</v>
      </c>
      <c r="CB113" s="861"/>
      <c r="CC113" s="861"/>
      <c r="CD113" s="861"/>
      <c r="CE113" s="861"/>
      <c r="CF113" s="922" t="s">
        <v>441</v>
      </c>
      <c r="CG113" s="923"/>
      <c r="CH113" s="923"/>
      <c r="CI113" s="923"/>
      <c r="CJ113" s="923"/>
      <c r="CK113" s="978"/>
      <c r="CL113" s="865"/>
      <c r="CM113" s="868" t="s">
        <v>456</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v>81036</v>
      </c>
      <c r="DH113" s="824"/>
      <c r="DI113" s="824"/>
      <c r="DJ113" s="824"/>
      <c r="DK113" s="825"/>
      <c r="DL113" s="826">
        <v>71187</v>
      </c>
      <c r="DM113" s="824"/>
      <c r="DN113" s="824"/>
      <c r="DO113" s="824"/>
      <c r="DP113" s="825"/>
      <c r="DQ113" s="826">
        <v>62070</v>
      </c>
      <c r="DR113" s="824"/>
      <c r="DS113" s="824"/>
      <c r="DT113" s="824"/>
      <c r="DU113" s="825"/>
      <c r="DV113" s="871">
        <v>1.7</v>
      </c>
      <c r="DW113" s="872"/>
      <c r="DX113" s="872"/>
      <c r="DY113" s="872"/>
      <c r="DZ113" s="873"/>
    </row>
    <row r="114" spans="1:130" s="247" customFormat="1" ht="26.25" customHeight="1">
      <c r="A114" s="965"/>
      <c r="B114" s="966"/>
      <c r="C114" s="794" t="s">
        <v>457</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t="s">
        <v>450</v>
      </c>
      <c r="AB114" s="824"/>
      <c r="AC114" s="824"/>
      <c r="AD114" s="824"/>
      <c r="AE114" s="825"/>
      <c r="AF114" s="826" t="s">
        <v>441</v>
      </c>
      <c r="AG114" s="824"/>
      <c r="AH114" s="824"/>
      <c r="AI114" s="824"/>
      <c r="AJ114" s="825"/>
      <c r="AK114" s="826" t="s">
        <v>441</v>
      </c>
      <c r="AL114" s="824"/>
      <c r="AM114" s="824"/>
      <c r="AN114" s="824"/>
      <c r="AO114" s="825"/>
      <c r="AP114" s="871" t="s">
        <v>445</v>
      </c>
      <c r="AQ114" s="872"/>
      <c r="AR114" s="872"/>
      <c r="AS114" s="872"/>
      <c r="AT114" s="873"/>
      <c r="AU114" s="983"/>
      <c r="AV114" s="984"/>
      <c r="AW114" s="984"/>
      <c r="AX114" s="984"/>
      <c r="AY114" s="984"/>
      <c r="AZ114" s="859" t="s">
        <v>458</v>
      </c>
      <c r="BA114" s="794"/>
      <c r="BB114" s="794"/>
      <c r="BC114" s="794"/>
      <c r="BD114" s="794"/>
      <c r="BE114" s="794"/>
      <c r="BF114" s="794"/>
      <c r="BG114" s="794"/>
      <c r="BH114" s="794"/>
      <c r="BI114" s="794"/>
      <c r="BJ114" s="794"/>
      <c r="BK114" s="794"/>
      <c r="BL114" s="794"/>
      <c r="BM114" s="794"/>
      <c r="BN114" s="794"/>
      <c r="BO114" s="794"/>
      <c r="BP114" s="795"/>
      <c r="BQ114" s="860">
        <v>847214</v>
      </c>
      <c r="BR114" s="861"/>
      <c r="BS114" s="861"/>
      <c r="BT114" s="861"/>
      <c r="BU114" s="861"/>
      <c r="BV114" s="861">
        <v>781005</v>
      </c>
      <c r="BW114" s="861"/>
      <c r="BX114" s="861"/>
      <c r="BY114" s="861"/>
      <c r="BZ114" s="861"/>
      <c r="CA114" s="861">
        <v>688462</v>
      </c>
      <c r="CB114" s="861"/>
      <c r="CC114" s="861"/>
      <c r="CD114" s="861"/>
      <c r="CE114" s="861"/>
      <c r="CF114" s="922">
        <v>18.899999999999999</v>
      </c>
      <c r="CG114" s="923"/>
      <c r="CH114" s="923"/>
      <c r="CI114" s="923"/>
      <c r="CJ114" s="923"/>
      <c r="CK114" s="978"/>
      <c r="CL114" s="865"/>
      <c r="CM114" s="868" t="s">
        <v>459</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445</v>
      </c>
      <c r="DH114" s="824"/>
      <c r="DI114" s="824"/>
      <c r="DJ114" s="824"/>
      <c r="DK114" s="825"/>
      <c r="DL114" s="826" t="s">
        <v>441</v>
      </c>
      <c r="DM114" s="824"/>
      <c r="DN114" s="824"/>
      <c r="DO114" s="824"/>
      <c r="DP114" s="825"/>
      <c r="DQ114" s="826" t="s">
        <v>441</v>
      </c>
      <c r="DR114" s="824"/>
      <c r="DS114" s="824"/>
      <c r="DT114" s="824"/>
      <c r="DU114" s="825"/>
      <c r="DV114" s="871" t="s">
        <v>445</v>
      </c>
      <c r="DW114" s="872"/>
      <c r="DX114" s="872"/>
      <c r="DY114" s="872"/>
      <c r="DZ114" s="873"/>
    </row>
    <row r="115" spans="1:130" s="247" customFormat="1" ht="26.25" customHeight="1">
      <c r="A115" s="965"/>
      <c r="B115" s="966"/>
      <c r="C115" s="794" t="s">
        <v>460</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t="s">
        <v>441</v>
      </c>
      <c r="AB115" s="970"/>
      <c r="AC115" s="970"/>
      <c r="AD115" s="970"/>
      <c r="AE115" s="971"/>
      <c r="AF115" s="972" t="s">
        <v>441</v>
      </c>
      <c r="AG115" s="970"/>
      <c r="AH115" s="970"/>
      <c r="AI115" s="970"/>
      <c r="AJ115" s="971"/>
      <c r="AK115" s="972" t="s">
        <v>453</v>
      </c>
      <c r="AL115" s="970"/>
      <c r="AM115" s="970"/>
      <c r="AN115" s="970"/>
      <c r="AO115" s="971"/>
      <c r="AP115" s="973" t="s">
        <v>445</v>
      </c>
      <c r="AQ115" s="974"/>
      <c r="AR115" s="974"/>
      <c r="AS115" s="974"/>
      <c r="AT115" s="975"/>
      <c r="AU115" s="983"/>
      <c r="AV115" s="984"/>
      <c r="AW115" s="984"/>
      <c r="AX115" s="984"/>
      <c r="AY115" s="984"/>
      <c r="AZ115" s="859" t="s">
        <v>461</v>
      </c>
      <c r="BA115" s="794"/>
      <c r="BB115" s="794"/>
      <c r="BC115" s="794"/>
      <c r="BD115" s="794"/>
      <c r="BE115" s="794"/>
      <c r="BF115" s="794"/>
      <c r="BG115" s="794"/>
      <c r="BH115" s="794"/>
      <c r="BI115" s="794"/>
      <c r="BJ115" s="794"/>
      <c r="BK115" s="794"/>
      <c r="BL115" s="794"/>
      <c r="BM115" s="794"/>
      <c r="BN115" s="794"/>
      <c r="BO115" s="794"/>
      <c r="BP115" s="795"/>
      <c r="BQ115" s="860" t="s">
        <v>441</v>
      </c>
      <c r="BR115" s="861"/>
      <c r="BS115" s="861"/>
      <c r="BT115" s="861"/>
      <c r="BU115" s="861"/>
      <c r="BV115" s="861" t="s">
        <v>441</v>
      </c>
      <c r="BW115" s="861"/>
      <c r="BX115" s="861"/>
      <c r="BY115" s="861"/>
      <c r="BZ115" s="861"/>
      <c r="CA115" s="861" t="s">
        <v>441</v>
      </c>
      <c r="CB115" s="861"/>
      <c r="CC115" s="861"/>
      <c r="CD115" s="861"/>
      <c r="CE115" s="861"/>
      <c r="CF115" s="922" t="s">
        <v>441</v>
      </c>
      <c r="CG115" s="923"/>
      <c r="CH115" s="923"/>
      <c r="CI115" s="923"/>
      <c r="CJ115" s="923"/>
      <c r="CK115" s="978"/>
      <c r="CL115" s="865"/>
      <c r="CM115" s="859" t="s">
        <v>462</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t="s">
        <v>445</v>
      </c>
      <c r="DH115" s="824"/>
      <c r="DI115" s="824"/>
      <c r="DJ115" s="824"/>
      <c r="DK115" s="825"/>
      <c r="DL115" s="826" t="s">
        <v>445</v>
      </c>
      <c r="DM115" s="824"/>
      <c r="DN115" s="824"/>
      <c r="DO115" s="824"/>
      <c r="DP115" s="825"/>
      <c r="DQ115" s="826" t="s">
        <v>445</v>
      </c>
      <c r="DR115" s="824"/>
      <c r="DS115" s="824"/>
      <c r="DT115" s="824"/>
      <c r="DU115" s="825"/>
      <c r="DV115" s="871" t="s">
        <v>441</v>
      </c>
      <c r="DW115" s="872"/>
      <c r="DX115" s="872"/>
      <c r="DY115" s="872"/>
      <c r="DZ115" s="873"/>
    </row>
    <row r="116" spans="1:130" s="247" customFormat="1" ht="26.25" customHeight="1">
      <c r="A116" s="967"/>
      <c r="B116" s="968"/>
      <c r="C116" s="927" t="s">
        <v>463</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t="s">
        <v>441</v>
      </c>
      <c r="AB116" s="824"/>
      <c r="AC116" s="824"/>
      <c r="AD116" s="824"/>
      <c r="AE116" s="825"/>
      <c r="AF116" s="826" t="s">
        <v>441</v>
      </c>
      <c r="AG116" s="824"/>
      <c r="AH116" s="824"/>
      <c r="AI116" s="824"/>
      <c r="AJ116" s="825"/>
      <c r="AK116" s="826" t="s">
        <v>450</v>
      </c>
      <c r="AL116" s="824"/>
      <c r="AM116" s="824"/>
      <c r="AN116" s="824"/>
      <c r="AO116" s="825"/>
      <c r="AP116" s="871" t="s">
        <v>445</v>
      </c>
      <c r="AQ116" s="872"/>
      <c r="AR116" s="872"/>
      <c r="AS116" s="872"/>
      <c r="AT116" s="873"/>
      <c r="AU116" s="983"/>
      <c r="AV116" s="984"/>
      <c r="AW116" s="984"/>
      <c r="AX116" s="984"/>
      <c r="AY116" s="984"/>
      <c r="AZ116" s="910" t="s">
        <v>464</v>
      </c>
      <c r="BA116" s="911"/>
      <c r="BB116" s="911"/>
      <c r="BC116" s="911"/>
      <c r="BD116" s="911"/>
      <c r="BE116" s="911"/>
      <c r="BF116" s="911"/>
      <c r="BG116" s="911"/>
      <c r="BH116" s="911"/>
      <c r="BI116" s="911"/>
      <c r="BJ116" s="911"/>
      <c r="BK116" s="911"/>
      <c r="BL116" s="911"/>
      <c r="BM116" s="911"/>
      <c r="BN116" s="911"/>
      <c r="BO116" s="911"/>
      <c r="BP116" s="912"/>
      <c r="BQ116" s="860" t="s">
        <v>445</v>
      </c>
      <c r="BR116" s="861"/>
      <c r="BS116" s="861"/>
      <c r="BT116" s="861"/>
      <c r="BU116" s="861"/>
      <c r="BV116" s="861" t="s">
        <v>441</v>
      </c>
      <c r="BW116" s="861"/>
      <c r="BX116" s="861"/>
      <c r="BY116" s="861"/>
      <c r="BZ116" s="861"/>
      <c r="CA116" s="861" t="s">
        <v>441</v>
      </c>
      <c r="CB116" s="861"/>
      <c r="CC116" s="861"/>
      <c r="CD116" s="861"/>
      <c r="CE116" s="861"/>
      <c r="CF116" s="922" t="s">
        <v>441</v>
      </c>
      <c r="CG116" s="923"/>
      <c r="CH116" s="923"/>
      <c r="CI116" s="923"/>
      <c r="CJ116" s="923"/>
      <c r="CK116" s="978"/>
      <c r="CL116" s="865"/>
      <c r="CM116" s="868" t="s">
        <v>465</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445</v>
      </c>
      <c r="DH116" s="824"/>
      <c r="DI116" s="824"/>
      <c r="DJ116" s="824"/>
      <c r="DK116" s="825"/>
      <c r="DL116" s="826" t="s">
        <v>445</v>
      </c>
      <c r="DM116" s="824"/>
      <c r="DN116" s="824"/>
      <c r="DO116" s="824"/>
      <c r="DP116" s="825"/>
      <c r="DQ116" s="826" t="s">
        <v>445</v>
      </c>
      <c r="DR116" s="824"/>
      <c r="DS116" s="824"/>
      <c r="DT116" s="824"/>
      <c r="DU116" s="825"/>
      <c r="DV116" s="871" t="s">
        <v>450</v>
      </c>
      <c r="DW116" s="872"/>
      <c r="DX116" s="872"/>
      <c r="DY116" s="872"/>
      <c r="DZ116" s="873"/>
    </row>
    <row r="117" spans="1:130" s="247" customFormat="1" ht="26.25" customHeight="1">
      <c r="A117" s="948" t="s">
        <v>186</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466</v>
      </c>
      <c r="Z117" s="950"/>
      <c r="AA117" s="955">
        <v>1372595</v>
      </c>
      <c r="AB117" s="956"/>
      <c r="AC117" s="956"/>
      <c r="AD117" s="956"/>
      <c r="AE117" s="957"/>
      <c r="AF117" s="958">
        <v>1349285</v>
      </c>
      <c r="AG117" s="956"/>
      <c r="AH117" s="956"/>
      <c r="AI117" s="956"/>
      <c r="AJ117" s="957"/>
      <c r="AK117" s="958">
        <v>1480619</v>
      </c>
      <c r="AL117" s="956"/>
      <c r="AM117" s="956"/>
      <c r="AN117" s="956"/>
      <c r="AO117" s="957"/>
      <c r="AP117" s="959"/>
      <c r="AQ117" s="960"/>
      <c r="AR117" s="960"/>
      <c r="AS117" s="960"/>
      <c r="AT117" s="961"/>
      <c r="AU117" s="983"/>
      <c r="AV117" s="984"/>
      <c r="AW117" s="984"/>
      <c r="AX117" s="984"/>
      <c r="AY117" s="984"/>
      <c r="AZ117" s="910" t="s">
        <v>467</v>
      </c>
      <c r="BA117" s="911"/>
      <c r="BB117" s="911"/>
      <c r="BC117" s="911"/>
      <c r="BD117" s="911"/>
      <c r="BE117" s="911"/>
      <c r="BF117" s="911"/>
      <c r="BG117" s="911"/>
      <c r="BH117" s="911"/>
      <c r="BI117" s="911"/>
      <c r="BJ117" s="911"/>
      <c r="BK117" s="911"/>
      <c r="BL117" s="911"/>
      <c r="BM117" s="911"/>
      <c r="BN117" s="911"/>
      <c r="BO117" s="911"/>
      <c r="BP117" s="912"/>
      <c r="BQ117" s="860" t="s">
        <v>445</v>
      </c>
      <c r="BR117" s="861"/>
      <c r="BS117" s="861"/>
      <c r="BT117" s="861"/>
      <c r="BU117" s="861"/>
      <c r="BV117" s="861" t="s">
        <v>441</v>
      </c>
      <c r="BW117" s="861"/>
      <c r="BX117" s="861"/>
      <c r="BY117" s="861"/>
      <c r="BZ117" s="861"/>
      <c r="CA117" s="861" t="s">
        <v>445</v>
      </c>
      <c r="CB117" s="861"/>
      <c r="CC117" s="861"/>
      <c r="CD117" s="861"/>
      <c r="CE117" s="861"/>
      <c r="CF117" s="922" t="s">
        <v>445</v>
      </c>
      <c r="CG117" s="923"/>
      <c r="CH117" s="923"/>
      <c r="CI117" s="923"/>
      <c r="CJ117" s="923"/>
      <c r="CK117" s="978"/>
      <c r="CL117" s="865"/>
      <c r="CM117" s="868" t="s">
        <v>468</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445</v>
      </c>
      <c r="DH117" s="824"/>
      <c r="DI117" s="824"/>
      <c r="DJ117" s="824"/>
      <c r="DK117" s="825"/>
      <c r="DL117" s="826" t="s">
        <v>441</v>
      </c>
      <c r="DM117" s="824"/>
      <c r="DN117" s="824"/>
      <c r="DO117" s="824"/>
      <c r="DP117" s="825"/>
      <c r="DQ117" s="826" t="s">
        <v>445</v>
      </c>
      <c r="DR117" s="824"/>
      <c r="DS117" s="824"/>
      <c r="DT117" s="824"/>
      <c r="DU117" s="825"/>
      <c r="DV117" s="871" t="s">
        <v>445</v>
      </c>
      <c r="DW117" s="872"/>
      <c r="DX117" s="872"/>
      <c r="DY117" s="872"/>
      <c r="DZ117" s="873"/>
    </row>
    <row r="118" spans="1:130" s="247" customFormat="1" ht="26.25" customHeight="1">
      <c r="A118" s="948" t="s">
        <v>436</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434</v>
      </c>
      <c r="AB118" s="949"/>
      <c r="AC118" s="949"/>
      <c r="AD118" s="949"/>
      <c r="AE118" s="950"/>
      <c r="AF118" s="951" t="s">
        <v>306</v>
      </c>
      <c r="AG118" s="949"/>
      <c r="AH118" s="949"/>
      <c r="AI118" s="949"/>
      <c r="AJ118" s="950"/>
      <c r="AK118" s="951" t="s">
        <v>305</v>
      </c>
      <c r="AL118" s="949"/>
      <c r="AM118" s="949"/>
      <c r="AN118" s="949"/>
      <c r="AO118" s="950"/>
      <c r="AP118" s="952" t="s">
        <v>435</v>
      </c>
      <c r="AQ118" s="953"/>
      <c r="AR118" s="953"/>
      <c r="AS118" s="953"/>
      <c r="AT118" s="954"/>
      <c r="AU118" s="983"/>
      <c r="AV118" s="984"/>
      <c r="AW118" s="984"/>
      <c r="AX118" s="984"/>
      <c r="AY118" s="984"/>
      <c r="AZ118" s="926" t="s">
        <v>469</v>
      </c>
      <c r="BA118" s="927"/>
      <c r="BB118" s="927"/>
      <c r="BC118" s="927"/>
      <c r="BD118" s="927"/>
      <c r="BE118" s="927"/>
      <c r="BF118" s="927"/>
      <c r="BG118" s="927"/>
      <c r="BH118" s="927"/>
      <c r="BI118" s="927"/>
      <c r="BJ118" s="927"/>
      <c r="BK118" s="927"/>
      <c r="BL118" s="927"/>
      <c r="BM118" s="927"/>
      <c r="BN118" s="927"/>
      <c r="BO118" s="927"/>
      <c r="BP118" s="928"/>
      <c r="BQ118" s="929" t="s">
        <v>445</v>
      </c>
      <c r="BR118" s="892"/>
      <c r="BS118" s="892"/>
      <c r="BT118" s="892"/>
      <c r="BU118" s="892"/>
      <c r="BV118" s="892" t="s">
        <v>445</v>
      </c>
      <c r="BW118" s="892"/>
      <c r="BX118" s="892"/>
      <c r="BY118" s="892"/>
      <c r="BZ118" s="892"/>
      <c r="CA118" s="892" t="s">
        <v>445</v>
      </c>
      <c r="CB118" s="892"/>
      <c r="CC118" s="892"/>
      <c r="CD118" s="892"/>
      <c r="CE118" s="892"/>
      <c r="CF118" s="922" t="s">
        <v>441</v>
      </c>
      <c r="CG118" s="923"/>
      <c r="CH118" s="923"/>
      <c r="CI118" s="923"/>
      <c r="CJ118" s="923"/>
      <c r="CK118" s="978"/>
      <c r="CL118" s="865"/>
      <c r="CM118" s="868" t="s">
        <v>470</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445</v>
      </c>
      <c r="DH118" s="824"/>
      <c r="DI118" s="824"/>
      <c r="DJ118" s="824"/>
      <c r="DK118" s="825"/>
      <c r="DL118" s="826" t="s">
        <v>445</v>
      </c>
      <c r="DM118" s="824"/>
      <c r="DN118" s="824"/>
      <c r="DO118" s="824"/>
      <c r="DP118" s="825"/>
      <c r="DQ118" s="826" t="s">
        <v>445</v>
      </c>
      <c r="DR118" s="824"/>
      <c r="DS118" s="824"/>
      <c r="DT118" s="824"/>
      <c r="DU118" s="825"/>
      <c r="DV118" s="871" t="s">
        <v>445</v>
      </c>
      <c r="DW118" s="872"/>
      <c r="DX118" s="872"/>
      <c r="DY118" s="872"/>
      <c r="DZ118" s="873"/>
    </row>
    <row r="119" spans="1:130" s="247" customFormat="1" ht="26.25" customHeight="1">
      <c r="A119" s="862" t="s">
        <v>439</v>
      </c>
      <c r="B119" s="863"/>
      <c r="C119" s="938" t="s">
        <v>440</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445</v>
      </c>
      <c r="AB119" s="942"/>
      <c r="AC119" s="942"/>
      <c r="AD119" s="942"/>
      <c r="AE119" s="943"/>
      <c r="AF119" s="944" t="s">
        <v>445</v>
      </c>
      <c r="AG119" s="942"/>
      <c r="AH119" s="942"/>
      <c r="AI119" s="942"/>
      <c r="AJ119" s="943"/>
      <c r="AK119" s="944" t="s">
        <v>445</v>
      </c>
      <c r="AL119" s="942"/>
      <c r="AM119" s="942"/>
      <c r="AN119" s="942"/>
      <c r="AO119" s="943"/>
      <c r="AP119" s="945" t="s">
        <v>445</v>
      </c>
      <c r="AQ119" s="946"/>
      <c r="AR119" s="946"/>
      <c r="AS119" s="946"/>
      <c r="AT119" s="947"/>
      <c r="AU119" s="985"/>
      <c r="AV119" s="986"/>
      <c r="AW119" s="986"/>
      <c r="AX119" s="986"/>
      <c r="AY119" s="986"/>
      <c r="AZ119" s="278" t="s">
        <v>186</v>
      </c>
      <c r="BA119" s="278"/>
      <c r="BB119" s="278"/>
      <c r="BC119" s="278"/>
      <c r="BD119" s="278"/>
      <c r="BE119" s="278"/>
      <c r="BF119" s="278"/>
      <c r="BG119" s="278"/>
      <c r="BH119" s="278"/>
      <c r="BI119" s="278"/>
      <c r="BJ119" s="278"/>
      <c r="BK119" s="278"/>
      <c r="BL119" s="278"/>
      <c r="BM119" s="278"/>
      <c r="BN119" s="278"/>
      <c r="BO119" s="924" t="s">
        <v>471</v>
      </c>
      <c r="BP119" s="925"/>
      <c r="BQ119" s="929">
        <v>16296043</v>
      </c>
      <c r="BR119" s="892"/>
      <c r="BS119" s="892"/>
      <c r="BT119" s="892"/>
      <c r="BU119" s="892"/>
      <c r="BV119" s="892">
        <v>15532538</v>
      </c>
      <c r="BW119" s="892"/>
      <c r="BX119" s="892"/>
      <c r="BY119" s="892"/>
      <c r="BZ119" s="892"/>
      <c r="CA119" s="892">
        <v>14750475</v>
      </c>
      <c r="CB119" s="892"/>
      <c r="CC119" s="892"/>
      <c r="CD119" s="892"/>
      <c r="CE119" s="892"/>
      <c r="CF119" s="790"/>
      <c r="CG119" s="791"/>
      <c r="CH119" s="791"/>
      <c r="CI119" s="791"/>
      <c r="CJ119" s="881"/>
      <c r="CK119" s="979"/>
      <c r="CL119" s="867"/>
      <c r="CM119" s="885" t="s">
        <v>472</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v>714</v>
      </c>
      <c r="DH119" s="807"/>
      <c r="DI119" s="807"/>
      <c r="DJ119" s="807"/>
      <c r="DK119" s="808"/>
      <c r="DL119" s="809">
        <v>288</v>
      </c>
      <c r="DM119" s="807"/>
      <c r="DN119" s="807"/>
      <c r="DO119" s="807"/>
      <c r="DP119" s="808"/>
      <c r="DQ119" s="809">
        <v>87</v>
      </c>
      <c r="DR119" s="807"/>
      <c r="DS119" s="807"/>
      <c r="DT119" s="807"/>
      <c r="DU119" s="808"/>
      <c r="DV119" s="895">
        <v>0</v>
      </c>
      <c r="DW119" s="896"/>
      <c r="DX119" s="896"/>
      <c r="DY119" s="896"/>
      <c r="DZ119" s="897"/>
    </row>
    <row r="120" spans="1:130" s="247" customFormat="1" ht="26.25" customHeight="1">
      <c r="A120" s="864"/>
      <c r="B120" s="865"/>
      <c r="C120" s="868" t="s">
        <v>447</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445</v>
      </c>
      <c r="AB120" s="824"/>
      <c r="AC120" s="824"/>
      <c r="AD120" s="824"/>
      <c r="AE120" s="825"/>
      <c r="AF120" s="826" t="s">
        <v>445</v>
      </c>
      <c r="AG120" s="824"/>
      <c r="AH120" s="824"/>
      <c r="AI120" s="824"/>
      <c r="AJ120" s="825"/>
      <c r="AK120" s="826" t="s">
        <v>445</v>
      </c>
      <c r="AL120" s="824"/>
      <c r="AM120" s="824"/>
      <c r="AN120" s="824"/>
      <c r="AO120" s="825"/>
      <c r="AP120" s="871" t="s">
        <v>445</v>
      </c>
      <c r="AQ120" s="872"/>
      <c r="AR120" s="872"/>
      <c r="AS120" s="872"/>
      <c r="AT120" s="873"/>
      <c r="AU120" s="930" t="s">
        <v>473</v>
      </c>
      <c r="AV120" s="931"/>
      <c r="AW120" s="931"/>
      <c r="AX120" s="931"/>
      <c r="AY120" s="932"/>
      <c r="AZ120" s="907" t="s">
        <v>474</v>
      </c>
      <c r="BA120" s="852"/>
      <c r="BB120" s="852"/>
      <c r="BC120" s="852"/>
      <c r="BD120" s="852"/>
      <c r="BE120" s="852"/>
      <c r="BF120" s="852"/>
      <c r="BG120" s="852"/>
      <c r="BH120" s="852"/>
      <c r="BI120" s="852"/>
      <c r="BJ120" s="852"/>
      <c r="BK120" s="852"/>
      <c r="BL120" s="852"/>
      <c r="BM120" s="852"/>
      <c r="BN120" s="852"/>
      <c r="BO120" s="852"/>
      <c r="BP120" s="853"/>
      <c r="BQ120" s="908">
        <v>4233433</v>
      </c>
      <c r="BR120" s="889"/>
      <c r="BS120" s="889"/>
      <c r="BT120" s="889"/>
      <c r="BU120" s="889"/>
      <c r="BV120" s="889">
        <v>3851716</v>
      </c>
      <c r="BW120" s="889"/>
      <c r="BX120" s="889"/>
      <c r="BY120" s="889"/>
      <c r="BZ120" s="889"/>
      <c r="CA120" s="889">
        <v>3298192</v>
      </c>
      <c r="CB120" s="889"/>
      <c r="CC120" s="889"/>
      <c r="CD120" s="889"/>
      <c r="CE120" s="889"/>
      <c r="CF120" s="913">
        <v>90.6</v>
      </c>
      <c r="CG120" s="914"/>
      <c r="CH120" s="914"/>
      <c r="CI120" s="914"/>
      <c r="CJ120" s="914"/>
      <c r="CK120" s="915" t="s">
        <v>475</v>
      </c>
      <c r="CL120" s="899"/>
      <c r="CM120" s="899"/>
      <c r="CN120" s="899"/>
      <c r="CO120" s="900"/>
      <c r="CP120" s="919" t="s">
        <v>476</v>
      </c>
      <c r="CQ120" s="920"/>
      <c r="CR120" s="920"/>
      <c r="CS120" s="920"/>
      <c r="CT120" s="920"/>
      <c r="CU120" s="920"/>
      <c r="CV120" s="920"/>
      <c r="CW120" s="920"/>
      <c r="CX120" s="920"/>
      <c r="CY120" s="920"/>
      <c r="CZ120" s="920"/>
      <c r="DA120" s="920"/>
      <c r="DB120" s="920"/>
      <c r="DC120" s="920"/>
      <c r="DD120" s="920"/>
      <c r="DE120" s="920"/>
      <c r="DF120" s="921"/>
      <c r="DG120" s="908">
        <v>1544731</v>
      </c>
      <c r="DH120" s="889"/>
      <c r="DI120" s="889"/>
      <c r="DJ120" s="889"/>
      <c r="DK120" s="889"/>
      <c r="DL120" s="889">
        <v>1426724</v>
      </c>
      <c r="DM120" s="889"/>
      <c r="DN120" s="889"/>
      <c r="DO120" s="889"/>
      <c r="DP120" s="889"/>
      <c r="DQ120" s="889">
        <v>1316511</v>
      </c>
      <c r="DR120" s="889"/>
      <c r="DS120" s="889"/>
      <c r="DT120" s="889"/>
      <c r="DU120" s="889"/>
      <c r="DV120" s="890">
        <v>36.200000000000003</v>
      </c>
      <c r="DW120" s="890"/>
      <c r="DX120" s="890"/>
      <c r="DY120" s="890"/>
      <c r="DZ120" s="891"/>
    </row>
    <row r="121" spans="1:130" s="247" customFormat="1" ht="26.25" customHeight="1">
      <c r="A121" s="864"/>
      <c r="B121" s="865"/>
      <c r="C121" s="910" t="s">
        <v>477</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445</v>
      </c>
      <c r="AB121" s="824"/>
      <c r="AC121" s="824"/>
      <c r="AD121" s="824"/>
      <c r="AE121" s="825"/>
      <c r="AF121" s="826" t="s">
        <v>445</v>
      </c>
      <c r="AG121" s="824"/>
      <c r="AH121" s="824"/>
      <c r="AI121" s="824"/>
      <c r="AJ121" s="825"/>
      <c r="AK121" s="826" t="s">
        <v>445</v>
      </c>
      <c r="AL121" s="824"/>
      <c r="AM121" s="824"/>
      <c r="AN121" s="824"/>
      <c r="AO121" s="825"/>
      <c r="AP121" s="871" t="s">
        <v>441</v>
      </c>
      <c r="AQ121" s="872"/>
      <c r="AR121" s="872"/>
      <c r="AS121" s="872"/>
      <c r="AT121" s="873"/>
      <c r="AU121" s="933"/>
      <c r="AV121" s="934"/>
      <c r="AW121" s="934"/>
      <c r="AX121" s="934"/>
      <c r="AY121" s="935"/>
      <c r="AZ121" s="859" t="s">
        <v>478</v>
      </c>
      <c r="BA121" s="794"/>
      <c r="BB121" s="794"/>
      <c r="BC121" s="794"/>
      <c r="BD121" s="794"/>
      <c r="BE121" s="794"/>
      <c r="BF121" s="794"/>
      <c r="BG121" s="794"/>
      <c r="BH121" s="794"/>
      <c r="BI121" s="794"/>
      <c r="BJ121" s="794"/>
      <c r="BK121" s="794"/>
      <c r="BL121" s="794"/>
      <c r="BM121" s="794"/>
      <c r="BN121" s="794"/>
      <c r="BO121" s="794"/>
      <c r="BP121" s="795"/>
      <c r="BQ121" s="860">
        <v>27242</v>
      </c>
      <c r="BR121" s="861"/>
      <c r="BS121" s="861"/>
      <c r="BT121" s="861"/>
      <c r="BU121" s="861"/>
      <c r="BV121" s="861">
        <v>20232</v>
      </c>
      <c r="BW121" s="861"/>
      <c r="BX121" s="861"/>
      <c r="BY121" s="861"/>
      <c r="BZ121" s="861"/>
      <c r="CA121" s="861">
        <v>13161</v>
      </c>
      <c r="CB121" s="861"/>
      <c r="CC121" s="861"/>
      <c r="CD121" s="861"/>
      <c r="CE121" s="861"/>
      <c r="CF121" s="922">
        <v>0.4</v>
      </c>
      <c r="CG121" s="923"/>
      <c r="CH121" s="923"/>
      <c r="CI121" s="923"/>
      <c r="CJ121" s="923"/>
      <c r="CK121" s="916"/>
      <c r="CL121" s="902"/>
      <c r="CM121" s="902"/>
      <c r="CN121" s="902"/>
      <c r="CO121" s="903"/>
      <c r="CP121" s="882" t="s">
        <v>479</v>
      </c>
      <c r="CQ121" s="883"/>
      <c r="CR121" s="883"/>
      <c r="CS121" s="883"/>
      <c r="CT121" s="883"/>
      <c r="CU121" s="883"/>
      <c r="CV121" s="883"/>
      <c r="CW121" s="883"/>
      <c r="CX121" s="883"/>
      <c r="CY121" s="883"/>
      <c r="CZ121" s="883"/>
      <c r="DA121" s="883"/>
      <c r="DB121" s="883"/>
      <c r="DC121" s="883"/>
      <c r="DD121" s="883"/>
      <c r="DE121" s="883"/>
      <c r="DF121" s="884"/>
      <c r="DG121" s="860">
        <v>591935</v>
      </c>
      <c r="DH121" s="861"/>
      <c r="DI121" s="861"/>
      <c r="DJ121" s="861"/>
      <c r="DK121" s="861"/>
      <c r="DL121" s="861">
        <v>539269</v>
      </c>
      <c r="DM121" s="861"/>
      <c r="DN121" s="861"/>
      <c r="DO121" s="861"/>
      <c r="DP121" s="861"/>
      <c r="DQ121" s="861">
        <v>484791</v>
      </c>
      <c r="DR121" s="861"/>
      <c r="DS121" s="861"/>
      <c r="DT121" s="861"/>
      <c r="DU121" s="861"/>
      <c r="DV121" s="838">
        <v>13.3</v>
      </c>
      <c r="DW121" s="838"/>
      <c r="DX121" s="838"/>
      <c r="DY121" s="838"/>
      <c r="DZ121" s="839"/>
    </row>
    <row r="122" spans="1:130" s="247" customFormat="1" ht="26.25" customHeight="1">
      <c r="A122" s="864"/>
      <c r="B122" s="865"/>
      <c r="C122" s="868" t="s">
        <v>459</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445</v>
      </c>
      <c r="AB122" s="824"/>
      <c r="AC122" s="824"/>
      <c r="AD122" s="824"/>
      <c r="AE122" s="825"/>
      <c r="AF122" s="826" t="s">
        <v>445</v>
      </c>
      <c r="AG122" s="824"/>
      <c r="AH122" s="824"/>
      <c r="AI122" s="824"/>
      <c r="AJ122" s="825"/>
      <c r="AK122" s="826" t="s">
        <v>445</v>
      </c>
      <c r="AL122" s="824"/>
      <c r="AM122" s="824"/>
      <c r="AN122" s="824"/>
      <c r="AO122" s="825"/>
      <c r="AP122" s="871" t="s">
        <v>441</v>
      </c>
      <c r="AQ122" s="872"/>
      <c r="AR122" s="872"/>
      <c r="AS122" s="872"/>
      <c r="AT122" s="873"/>
      <c r="AU122" s="933"/>
      <c r="AV122" s="934"/>
      <c r="AW122" s="934"/>
      <c r="AX122" s="934"/>
      <c r="AY122" s="935"/>
      <c r="AZ122" s="926" t="s">
        <v>480</v>
      </c>
      <c r="BA122" s="927"/>
      <c r="BB122" s="927"/>
      <c r="BC122" s="927"/>
      <c r="BD122" s="927"/>
      <c r="BE122" s="927"/>
      <c r="BF122" s="927"/>
      <c r="BG122" s="927"/>
      <c r="BH122" s="927"/>
      <c r="BI122" s="927"/>
      <c r="BJ122" s="927"/>
      <c r="BK122" s="927"/>
      <c r="BL122" s="927"/>
      <c r="BM122" s="927"/>
      <c r="BN122" s="927"/>
      <c r="BO122" s="927"/>
      <c r="BP122" s="928"/>
      <c r="BQ122" s="929">
        <v>9444357</v>
      </c>
      <c r="BR122" s="892"/>
      <c r="BS122" s="892"/>
      <c r="BT122" s="892"/>
      <c r="BU122" s="892"/>
      <c r="BV122" s="892">
        <v>9406692</v>
      </c>
      <c r="BW122" s="892"/>
      <c r="BX122" s="892"/>
      <c r="BY122" s="892"/>
      <c r="BZ122" s="892"/>
      <c r="CA122" s="892">
        <v>9165034</v>
      </c>
      <c r="CB122" s="892"/>
      <c r="CC122" s="892"/>
      <c r="CD122" s="892"/>
      <c r="CE122" s="892"/>
      <c r="CF122" s="893">
        <v>251.8</v>
      </c>
      <c r="CG122" s="894"/>
      <c r="CH122" s="894"/>
      <c r="CI122" s="894"/>
      <c r="CJ122" s="894"/>
      <c r="CK122" s="916"/>
      <c r="CL122" s="902"/>
      <c r="CM122" s="902"/>
      <c r="CN122" s="902"/>
      <c r="CO122" s="903"/>
      <c r="CP122" s="882" t="s">
        <v>481</v>
      </c>
      <c r="CQ122" s="883"/>
      <c r="CR122" s="883"/>
      <c r="CS122" s="883"/>
      <c r="CT122" s="883"/>
      <c r="CU122" s="883"/>
      <c r="CV122" s="883"/>
      <c r="CW122" s="883"/>
      <c r="CX122" s="883"/>
      <c r="CY122" s="883"/>
      <c r="CZ122" s="883"/>
      <c r="DA122" s="883"/>
      <c r="DB122" s="883"/>
      <c r="DC122" s="883"/>
      <c r="DD122" s="883"/>
      <c r="DE122" s="883"/>
      <c r="DF122" s="884"/>
      <c r="DG122" s="860">
        <v>555603</v>
      </c>
      <c r="DH122" s="861"/>
      <c r="DI122" s="861"/>
      <c r="DJ122" s="861"/>
      <c r="DK122" s="861"/>
      <c r="DL122" s="861">
        <v>453334</v>
      </c>
      <c r="DM122" s="861"/>
      <c r="DN122" s="861"/>
      <c r="DO122" s="861"/>
      <c r="DP122" s="861"/>
      <c r="DQ122" s="861">
        <v>444287</v>
      </c>
      <c r="DR122" s="861"/>
      <c r="DS122" s="861"/>
      <c r="DT122" s="861"/>
      <c r="DU122" s="861"/>
      <c r="DV122" s="838">
        <v>12.2</v>
      </c>
      <c r="DW122" s="838"/>
      <c r="DX122" s="838"/>
      <c r="DY122" s="838"/>
      <c r="DZ122" s="839"/>
    </row>
    <row r="123" spans="1:130" s="247" customFormat="1" ht="26.25" customHeight="1">
      <c r="A123" s="864"/>
      <c r="B123" s="865"/>
      <c r="C123" s="868" t="s">
        <v>465</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t="s">
        <v>445</v>
      </c>
      <c r="AB123" s="824"/>
      <c r="AC123" s="824"/>
      <c r="AD123" s="824"/>
      <c r="AE123" s="825"/>
      <c r="AF123" s="826" t="s">
        <v>445</v>
      </c>
      <c r="AG123" s="824"/>
      <c r="AH123" s="824"/>
      <c r="AI123" s="824"/>
      <c r="AJ123" s="825"/>
      <c r="AK123" s="826" t="s">
        <v>445</v>
      </c>
      <c r="AL123" s="824"/>
      <c r="AM123" s="824"/>
      <c r="AN123" s="824"/>
      <c r="AO123" s="825"/>
      <c r="AP123" s="871" t="s">
        <v>441</v>
      </c>
      <c r="AQ123" s="872"/>
      <c r="AR123" s="872"/>
      <c r="AS123" s="872"/>
      <c r="AT123" s="873"/>
      <c r="AU123" s="936"/>
      <c r="AV123" s="937"/>
      <c r="AW123" s="937"/>
      <c r="AX123" s="937"/>
      <c r="AY123" s="937"/>
      <c r="AZ123" s="278" t="s">
        <v>186</v>
      </c>
      <c r="BA123" s="278"/>
      <c r="BB123" s="278"/>
      <c r="BC123" s="278"/>
      <c r="BD123" s="278"/>
      <c r="BE123" s="278"/>
      <c r="BF123" s="278"/>
      <c r="BG123" s="278"/>
      <c r="BH123" s="278"/>
      <c r="BI123" s="278"/>
      <c r="BJ123" s="278"/>
      <c r="BK123" s="278"/>
      <c r="BL123" s="278"/>
      <c r="BM123" s="278"/>
      <c r="BN123" s="278"/>
      <c r="BO123" s="924" t="s">
        <v>482</v>
      </c>
      <c r="BP123" s="925"/>
      <c r="BQ123" s="879">
        <v>13705032</v>
      </c>
      <c r="BR123" s="880"/>
      <c r="BS123" s="880"/>
      <c r="BT123" s="880"/>
      <c r="BU123" s="880"/>
      <c r="BV123" s="880">
        <v>13278640</v>
      </c>
      <c r="BW123" s="880"/>
      <c r="BX123" s="880"/>
      <c r="BY123" s="880"/>
      <c r="BZ123" s="880"/>
      <c r="CA123" s="880">
        <v>12476387</v>
      </c>
      <c r="CB123" s="880"/>
      <c r="CC123" s="880"/>
      <c r="CD123" s="880"/>
      <c r="CE123" s="880"/>
      <c r="CF123" s="790"/>
      <c r="CG123" s="791"/>
      <c r="CH123" s="791"/>
      <c r="CI123" s="791"/>
      <c r="CJ123" s="881"/>
      <c r="CK123" s="916"/>
      <c r="CL123" s="902"/>
      <c r="CM123" s="902"/>
      <c r="CN123" s="902"/>
      <c r="CO123" s="903"/>
      <c r="CP123" s="882" t="s">
        <v>483</v>
      </c>
      <c r="CQ123" s="883"/>
      <c r="CR123" s="883"/>
      <c r="CS123" s="883"/>
      <c r="CT123" s="883"/>
      <c r="CU123" s="883"/>
      <c r="CV123" s="883"/>
      <c r="CW123" s="883"/>
      <c r="CX123" s="883"/>
      <c r="CY123" s="883"/>
      <c r="CZ123" s="883"/>
      <c r="DA123" s="883"/>
      <c r="DB123" s="883"/>
      <c r="DC123" s="883"/>
      <c r="DD123" s="883"/>
      <c r="DE123" s="883"/>
      <c r="DF123" s="884"/>
      <c r="DG123" s="823">
        <v>516428</v>
      </c>
      <c r="DH123" s="824"/>
      <c r="DI123" s="824"/>
      <c r="DJ123" s="824"/>
      <c r="DK123" s="825"/>
      <c r="DL123" s="826">
        <v>451769</v>
      </c>
      <c r="DM123" s="824"/>
      <c r="DN123" s="824"/>
      <c r="DO123" s="824"/>
      <c r="DP123" s="825"/>
      <c r="DQ123" s="826">
        <v>384149</v>
      </c>
      <c r="DR123" s="824"/>
      <c r="DS123" s="824"/>
      <c r="DT123" s="824"/>
      <c r="DU123" s="825"/>
      <c r="DV123" s="871">
        <v>10.6</v>
      </c>
      <c r="DW123" s="872"/>
      <c r="DX123" s="872"/>
      <c r="DY123" s="872"/>
      <c r="DZ123" s="873"/>
    </row>
    <row r="124" spans="1:130" s="247" customFormat="1" ht="26.25" customHeight="1" thickBot="1">
      <c r="A124" s="864"/>
      <c r="B124" s="865"/>
      <c r="C124" s="868" t="s">
        <v>468</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441</v>
      </c>
      <c r="AB124" s="824"/>
      <c r="AC124" s="824"/>
      <c r="AD124" s="824"/>
      <c r="AE124" s="825"/>
      <c r="AF124" s="826" t="s">
        <v>445</v>
      </c>
      <c r="AG124" s="824"/>
      <c r="AH124" s="824"/>
      <c r="AI124" s="824"/>
      <c r="AJ124" s="825"/>
      <c r="AK124" s="826" t="s">
        <v>441</v>
      </c>
      <c r="AL124" s="824"/>
      <c r="AM124" s="824"/>
      <c r="AN124" s="824"/>
      <c r="AO124" s="825"/>
      <c r="AP124" s="871" t="s">
        <v>441</v>
      </c>
      <c r="AQ124" s="872"/>
      <c r="AR124" s="872"/>
      <c r="AS124" s="872"/>
      <c r="AT124" s="873"/>
      <c r="AU124" s="874" t="s">
        <v>484</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v>69.099999999999994</v>
      </c>
      <c r="BR124" s="878"/>
      <c r="BS124" s="878"/>
      <c r="BT124" s="878"/>
      <c r="BU124" s="878"/>
      <c r="BV124" s="878">
        <v>65.5</v>
      </c>
      <c r="BW124" s="878"/>
      <c r="BX124" s="878"/>
      <c r="BY124" s="878"/>
      <c r="BZ124" s="878"/>
      <c r="CA124" s="878">
        <v>62.4</v>
      </c>
      <c r="CB124" s="878"/>
      <c r="CC124" s="878"/>
      <c r="CD124" s="878"/>
      <c r="CE124" s="878"/>
      <c r="CF124" s="768"/>
      <c r="CG124" s="769"/>
      <c r="CH124" s="769"/>
      <c r="CI124" s="769"/>
      <c r="CJ124" s="909"/>
      <c r="CK124" s="917"/>
      <c r="CL124" s="917"/>
      <c r="CM124" s="917"/>
      <c r="CN124" s="917"/>
      <c r="CO124" s="918"/>
      <c r="CP124" s="882" t="s">
        <v>485</v>
      </c>
      <c r="CQ124" s="883"/>
      <c r="CR124" s="883"/>
      <c r="CS124" s="883"/>
      <c r="CT124" s="883"/>
      <c r="CU124" s="883"/>
      <c r="CV124" s="883"/>
      <c r="CW124" s="883"/>
      <c r="CX124" s="883"/>
      <c r="CY124" s="883"/>
      <c r="CZ124" s="883"/>
      <c r="DA124" s="883"/>
      <c r="DB124" s="883"/>
      <c r="DC124" s="883"/>
      <c r="DD124" s="883"/>
      <c r="DE124" s="883"/>
      <c r="DF124" s="884"/>
      <c r="DG124" s="806" t="s">
        <v>445</v>
      </c>
      <c r="DH124" s="807"/>
      <c r="DI124" s="807"/>
      <c r="DJ124" s="807"/>
      <c r="DK124" s="808"/>
      <c r="DL124" s="809" t="s">
        <v>486</v>
      </c>
      <c r="DM124" s="807"/>
      <c r="DN124" s="807"/>
      <c r="DO124" s="807"/>
      <c r="DP124" s="808"/>
      <c r="DQ124" s="809" t="s">
        <v>487</v>
      </c>
      <c r="DR124" s="807"/>
      <c r="DS124" s="807"/>
      <c r="DT124" s="807"/>
      <c r="DU124" s="808"/>
      <c r="DV124" s="895" t="s">
        <v>488</v>
      </c>
      <c r="DW124" s="896"/>
      <c r="DX124" s="896"/>
      <c r="DY124" s="896"/>
      <c r="DZ124" s="897"/>
    </row>
    <row r="125" spans="1:130" s="247" customFormat="1" ht="26.25" customHeight="1">
      <c r="A125" s="864"/>
      <c r="B125" s="865"/>
      <c r="C125" s="868" t="s">
        <v>470</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415</v>
      </c>
      <c r="AB125" s="824"/>
      <c r="AC125" s="824"/>
      <c r="AD125" s="824"/>
      <c r="AE125" s="825"/>
      <c r="AF125" s="826" t="s">
        <v>488</v>
      </c>
      <c r="AG125" s="824"/>
      <c r="AH125" s="824"/>
      <c r="AI125" s="824"/>
      <c r="AJ125" s="825"/>
      <c r="AK125" s="826" t="s">
        <v>390</v>
      </c>
      <c r="AL125" s="824"/>
      <c r="AM125" s="824"/>
      <c r="AN125" s="824"/>
      <c r="AO125" s="825"/>
      <c r="AP125" s="871" t="s">
        <v>487</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489</v>
      </c>
      <c r="CL125" s="899"/>
      <c r="CM125" s="899"/>
      <c r="CN125" s="899"/>
      <c r="CO125" s="900"/>
      <c r="CP125" s="907" t="s">
        <v>490</v>
      </c>
      <c r="CQ125" s="852"/>
      <c r="CR125" s="852"/>
      <c r="CS125" s="852"/>
      <c r="CT125" s="852"/>
      <c r="CU125" s="852"/>
      <c r="CV125" s="852"/>
      <c r="CW125" s="852"/>
      <c r="CX125" s="852"/>
      <c r="CY125" s="852"/>
      <c r="CZ125" s="852"/>
      <c r="DA125" s="852"/>
      <c r="DB125" s="852"/>
      <c r="DC125" s="852"/>
      <c r="DD125" s="852"/>
      <c r="DE125" s="852"/>
      <c r="DF125" s="853"/>
      <c r="DG125" s="908" t="s">
        <v>445</v>
      </c>
      <c r="DH125" s="889"/>
      <c r="DI125" s="889"/>
      <c r="DJ125" s="889"/>
      <c r="DK125" s="889"/>
      <c r="DL125" s="889" t="s">
        <v>445</v>
      </c>
      <c r="DM125" s="889"/>
      <c r="DN125" s="889"/>
      <c r="DO125" s="889"/>
      <c r="DP125" s="889"/>
      <c r="DQ125" s="889" t="s">
        <v>487</v>
      </c>
      <c r="DR125" s="889"/>
      <c r="DS125" s="889"/>
      <c r="DT125" s="889"/>
      <c r="DU125" s="889"/>
      <c r="DV125" s="890" t="s">
        <v>445</v>
      </c>
      <c r="DW125" s="890"/>
      <c r="DX125" s="890"/>
      <c r="DY125" s="890"/>
      <c r="DZ125" s="891"/>
    </row>
    <row r="126" spans="1:130" s="247" customFormat="1" ht="26.25" customHeight="1" thickBot="1">
      <c r="A126" s="864"/>
      <c r="B126" s="865"/>
      <c r="C126" s="868" t="s">
        <v>472</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t="s">
        <v>445</v>
      </c>
      <c r="AB126" s="824"/>
      <c r="AC126" s="824"/>
      <c r="AD126" s="824"/>
      <c r="AE126" s="825"/>
      <c r="AF126" s="826" t="s">
        <v>491</v>
      </c>
      <c r="AG126" s="824"/>
      <c r="AH126" s="824"/>
      <c r="AI126" s="824"/>
      <c r="AJ126" s="825"/>
      <c r="AK126" s="826" t="s">
        <v>445</v>
      </c>
      <c r="AL126" s="824"/>
      <c r="AM126" s="824"/>
      <c r="AN126" s="824"/>
      <c r="AO126" s="825"/>
      <c r="AP126" s="871" t="s">
        <v>445</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492</v>
      </c>
      <c r="CQ126" s="794"/>
      <c r="CR126" s="794"/>
      <c r="CS126" s="794"/>
      <c r="CT126" s="794"/>
      <c r="CU126" s="794"/>
      <c r="CV126" s="794"/>
      <c r="CW126" s="794"/>
      <c r="CX126" s="794"/>
      <c r="CY126" s="794"/>
      <c r="CZ126" s="794"/>
      <c r="DA126" s="794"/>
      <c r="DB126" s="794"/>
      <c r="DC126" s="794"/>
      <c r="DD126" s="794"/>
      <c r="DE126" s="794"/>
      <c r="DF126" s="795"/>
      <c r="DG126" s="860" t="s">
        <v>405</v>
      </c>
      <c r="DH126" s="861"/>
      <c r="DI126" s="861"/>
      <c r="DJ126" s="861"/>
      <c r="DK126" s="861"/>
      <c r="DL126" s="861" t="s">
        <v>491</v>
      </c>
      <c r="DM126" s="861"/>
      <c r="DN126" s="861"/>
      <c r="DO126" s="861"/>
      <c r="DP126" s="861"/>
      <c r="DQ126" s="861" t="s">
        <v>493</v>
      </c>
      <c r="DR126" s="861"/>
      <c r="DS126" s="861"/>
      <c r="DT126" s="861"/>
      <c r="DU126" s="861"/>
      <c r="DV126" s="838" t="s">
        <v>405</v>
      </c>
      <c r="DW126" s="838"/>
      <c r="DX126" s="838"/>
      <c r="DY126" s="838"/>
      <c r="DZ126" s="839"/>
    </row>
    <row r="127" spans="1:130" s="247" customFormat="1" ht="26.25" customHeight="1">
      <c r="A127" s="866"/>
      <c r="B127" s="867"/>
      <c r="C127" s="885" t="s">
        <v>494</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t="s">
        <v>445</v>
      </c>
      <c r="AB127" s="824"/>
      <c r="AC127" s="824"/>
      <c r="AD127" s="824"/>
      <c r="AE127" s="825"/>
      <c r="AF127" s="826" t="s">
        <v>445</v>
      </c>
      <c r="AG127" s="824"/>
      <c r="AH127" s="824"/>
      <c r="AI127" s="824"/>
      <c r="AJ127" s="825"/>
      <c r="AK127" s="826" t="s">
        <v>493</v>
      </c>
      <c r="AL127" s="824"/>
      <c r="AM127" s="824"/>
      <c r="AN127" s="824"/>
      <c r="AO127" s="825"/>
      <c r="AP127" s="871" t="s">
        <v>445</v>
      </c>
      <c r="AQ127" s="872"/>
      <c r="AR127" s="872"/>
      <c r="AS127" s="872"/>
      <c r="AT127" s="873"/>
      <c r="AU127" s="283"/>
      <c r="AV127" s="283"/>
      <c r="AW127" s="283"/>
      <c r="AX127" s="888" t="s">
        <v>495</v>
      </c>
      <c r="AY127" s="856"/>
      <c r="AZ127" s="856"/>
      <c r="BA127" s="856"/>
      <c r="BB127" s="856"/>
      <c r="BC127" s="856"/>
      <c r="BD127" s="856"/>
      <c r="BE127" s="857"/>
      <c r="BF127" s="855" t="s">
        <v>496</v>
      </c>
      <c r="BG127" s="856"/>
      <c r="BH127" s="856"/>
      <c r="BI127" s="856"/>
      <c r="BJ127" s="856"/>
      <c r="BK127" s="856"/>
      <c r="BL127" s="857"/>
      <c r="BM127" s="855" t="s">
        <v>497</v>
      </c>
      <c r="BN127" s="856"/>
      <c r="BO127" s="856"/>
      <c r="BP127" s="856"/>
      <c r="BQ127" s="856"/>
      <c r="BR127" s="856"/>
      <c r="BS127" s="857"/>
      <c r="BT127" s="855" t="s">
        <v>498</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499</v>
      </c>
      <c r="CQ127" s="794"/>
      <c r="CR127" s="794"/>
      <c r="CS127" s="794"/>
      <c r="CT127" s="794"/>
      <c r="CU127" s="794"/>
      <c r="CV127" s="794"/>
      <c r="CW127" s="794"/>
      <c r="CX127" s="794"/>
      <c r="CY127" s="794"/>
      <c r="CZ127" s="794"/>
      <c r="DA127" s="794"/>
      <c r="DB127" s="794"/>
      <c r="DC127" s="794"/>
      <c r="DD127" s="794"/>
      <c r="DE127" s="794"/>
      <c r="DF127" s="795"/>
      <c r="DG127" s="860" t="s">
        <v>445</v>
      </c>
      <c r="DH127" s="861"/>
      <c r="DI127" s="861"/>
      <c r="DJ127" s="861"/>
      <c r="DK127" s="861"/>
      <c r="DL127" s="861" t="s">
        <v>445</v>
      </c>
      <c r="DM127" s="861"/>
      <c r="DN127" s="861"/>
      <c r="DO127" s="861"/>
      <c r="DP127" s="861"/>
      <c r="DQ127" s="861" t="s">
        <v>445</v>
      </c>
      <c r="DR127" s="861"/>
      <c r="DS127" s="861"/>
      <c r="DT127" s="861"/>
      <c r="DU127" s="861"/>
      <c r="DV127" s="838" t="s">
        <v>445</v>
      </c>
      <c r="DW127" s="838"/>
      <c r="DX127" s="838"/>
      <c r="DY127" s="838"/>
      <c r="DZ127" s="839"/>
    </row>
    <row r="128" spans="1:130" s="247" customFormat="1" ht="26.25" customHeight="1" thickBot="1">
      <c r="A128" s="840" t="s">
        <v>500</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501</v>
      </c>
      <c r="X128" s="842"/>
      <c r="Y128" s="842"/>
      <c r="Z128" s="843"/>
      <c r="AA128" s="844">
        <v>9291</v>
      </c>
      <c r="AB128" s="845"/>
      <c r="AC128" s="845"/>
      <c r="AD128" s="845"/>
      <c r="AE128" s="846"/>
      <c r="AF128" s="847">
        <v>7291</v>
      </c>
      <c r="AG128" s="845"/>
      <c r="AH128" s="845"/>
      <c r="AI128" s="845"/>
      <c r="AJ128" s="846"/>
      <c r="AK128" s="847">
        <v>7290</v>
      </c>
      <c r="AL128" s="845"/>
      <c r="AM128" s="845"/>
      <c r="AN128" s="845"/>
      <c r="AO128" s="846"/>
      <c r="AP128" s="848"/>
      <c r="AQ128" s="849"/>
      <c r="AR128" s="849"/>
      <c r="AS128" s="849"/>
      <c r="AT128" s="850"/>
      <c r="AU128" s="283"/>
      <c r="AV128" s="283"/>
      <c r="AW128" s="283"/>
      <c r="AX128" s="851" t="s">
        <v>502</v>
      </c>
      <c r="AY128" s="852"/>
      <c r="AZ128" s="852"/>
      <c r="BA128" s="852"/>
      <c r="BB128" s="852"/>
      <c r="BC128" s="852"/>
      <c r="BD128" s="852"/>
      <c r="BE128" s="853"/>
      <c r="BF128" s="830" t="s">
        <v>503</v>
      </c>
      <c r="BG128" s="831"/>
      <c r="BH128" s="831"/>
      <c r="BI128" s="831"/>
      <c r="BJ128" s="831"/>
      <c r="BK128" s="831"/>
      <c r="BL128" s="854"/>
      <c r="BM128" s="830">
        <v>15</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504</v>
      </c>
      <c r="CQ128" s="772"/>
      <c r="CR128" s="772"/>
      <c r="CS128" s="772"/>
      <c r="CT128" s="772"/>
      <c r="CU128" s="772"/>
      <c r="CV128" s="772"/>
      <c r="CW128" s="772"/>
      <c r="CX128" s="772"/>
      <c r="CY128" s="772"/>
      <c r="CZ128" s="772"/>
      <c r="DA128" s="772"/>
      <c r="DB128" s="772"/>
      <c r="DC128" s="772"/>
      <c r="DD128" s="772"/>
      <c r="DE128" s="772"/>
      <c r="DF128" s="773"/>
      <c r="DG128" s="834" t="s">
        <v>445</v>
      </c>
      <c r="DH128" s="835"/>
      <c r="DI128" s="835"/>
      <c r="DJ128" s="835"/>
      <c r="DK128" s="835"/>
      <c r="DL128" s="835" t="s">
        <v>445</v>
      </c>
      <c r="DM128" s="835"/>
      <c r="DN128" s="835"/>
      <c r="DO128" s="835"/>
      <c r="DP128" s="835"/>
      <c r="DQ128" s="835" t="s">
        <v>445</v>
      </c>
      <c r="DR128" s="835"/>
      <c r="DS128" s="835"/>
      <c r="DT128" s="835"/>
      <c r="DU128" s="835"/>
      <c r="DV128" s="836" t="s">
        <v>493</v>
      </c>
      <c r="DW128" s="836"/>
      <c r="DX128" s="836"/>
      <c r="DY128" s="836"/>
      <c r="DZ128" s="837"/>
    </row>
    <row r="129" spans="1:131" s="247" customFormat="1" ht="26.25" customHeight="1">
      <c r="A129" s="818" t="s">
        <v>107</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505</v>
      </c>
      <c r="X129" s="821"/>
      <c r="Y129" s="821"/>
      <c r="Z129" s="822"/>
      <c r="AA129" s="823">
        <v>4666602</v>
      </c>
      <c r="AB129" s="824"/>
      <c r="AC129" s="824"/>
      <c r="AD129" s="824"/>
      <c r="AE129" s="825"/>
      <c r="AF129" s="826">
        <v>4354746</v>
      </c>
      <c r="AG129" s="824"/>
      <c r="AH129" s="824"/>
      <c r="AI129" s="824"/>
      <c r="AJ129" s="825"/>
      <c r="AK129" s="826">
        <v>4617901</v>
      </c>
      <c r="AL129" s="824"/>
      <c r="AM129" s="824"/>
      <c r="AN129" s="824"/>
      <c r="AO129" s="825"/>
      <c r="AP129" s="827"/>
      <c r="AQ129" s="828"/>
      <c r="AR129" s="828"/>
      <c r="AS129" s="828"/>
      <c r="AT129" s="829"/>
      <c r="AU129" s="285"/>
      <c r="AV129" s="285"/>
      <c r="AW129" s="285"/>
      <c r="AX129" s="793" t="s">
        <v>506</v>
      </c>
      <c r="AY129" s="794"/>
      <c r="AZ129" s="794"/>
      <c r="BA129" s="794"/>
      <c r="BB129" s="794"/>
      <c r="BC129" s="794"/>
      <c r="BD129" s="794"/>
      <c r="BE129" s="795"/>
      <c r="BF129" s="813" t="s">
        <v>487</v>
      </c>
      <c r="BG129" s="814"/>
      <c r="BH129" s="814"/>
      <c r="BI129" s="814"/>
      <c r="BJ129" s="814"/>
      <c r="BK129" s="814"/>
      <c r="BL129" s="815"/>
      <c r="BM129" s="813">
        <v>20</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c r="A130" s="818" t="s">
        <v>507</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508</v>
      </c>
      <c r="X130" s="821"/>
      <c r="Y130" s="821"/>
      <c r="Z130" s="822"/>
      <c r="AA130" s="823">
        <v>920948</v>
      </c>
      <c r="AB130" s="824"/>
      <c r="AC130" s="824"/>
      <c r="AD130" s="824"/>
      <c r="AE130" s="825"/>
      <c r="AF130" s="826">
        <v>915898</v>
      </c>
      <c r="AG130" s="824"/>
      <c r="AH130" s="824"/>
      <c r="AI130" s="824"/>
      <c r="AJ130" s="825"/>
      <c r="AK130" s="826">
        <v>977664</v>
      </c>
      <c r="AL130" s="824"/>
      <c r="AM130" s="824"/>
      <c r="AN130" s="824"/>
      <c r="AO130" s="825"/>
      <c r="AP130" s="827"/>
      <c r="AQ130" s="828"/>
      <c r="AR130" s="828"/>
      <c r="AS130" s="828"/>
      <c r="AT130" s="829"/>
      <c r="AU130" s="285"/>
      <c r="AV130" s="285"/>
      <c r="AW130" s="285"/>
      <c r="AX130" s="793" t="s">
        <v>509</v>
      </c>
      <c r="AY130" s="794"/>
      <c r="AZ130" s="794"/>
      <c r="BA130" s="794"/>
      <c r="BB130" s="794"/>
      <c r="BC130" s="794"/>
      <c r="BD130" s="794"/>
      <c r="BE130" s="795"/>
      <c r="BF130" s="796">
        <v>12.6</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510</v>
      </c>
      <c r="X131" s="804"/>
      <c r="Y131" s="804"/>
      <c r="Z131" s="805"/>
      <c r="AA131" s="806">
        <v>3745654</v>
      </c>
      <c r="AB131" s="807"/>
      <c r="AC131" s="807"/>
      <c r="AD131" s="807"/>
      <c r="AE131" s="808"/>
      <c r="AF131" s="809">
        <v>3438848</v>
      </c>
      <c r="AG131" s="807"/>
      <c r="AH131" s="807"/>
      <c r="AI131" s="807"/>
      <c r="AJ131" s="808"/>
      <c r="AK131" s="809">
        <v>3640237</v>
      </c>
      <c r="AL131" s="807"/>
      <c r="AM131" s="807"/>
      <c r="AN131" s="807"/>
      <c r="AO131" s="808"/>
      <c r="AP131" s="810"/>
      <c r="AQ131" s="811"/>
      <c r="AR131" s="811"/>
      <c r="AS131" s="811"/>
      <c r="AT131" s="812"/>
      <c r="AU131" s="285"/>
      <c r="AV131" s="285"/>
      <c r="AW131" s="285"/>
      <c r="AX131" s="771" t="s">
        <v>511</v>
      </c>
      <c r="AY131" s="772"/>
      <c r="AZ131" s="772"/>
      <c r="BA131" s="772"/>
      <c r="BB131" s="772"/>
      <c r="BC131" s="772"/>
      <c r="BD131" s="772"/>
      <c r="BE131" s="773"/>
      <c r="BF131" s="774">
        <v>62.4</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c r="A132" s="780" t="s">
        <v>512</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513</v>
      </c>
      <c r="W132" s="784"/>
      <c r="X132" s="784"/>
      <c r="Y132" s="784"/>
      <c r="Z132" s="785"/>
      <c r="AA132" s="786">
        <v>11.80984683</v>
      </c>
      <c r="AB132" s="787"/>
      <c r="AC132" s="787"/>
      <c r="AD132" s="787"/>
      <c r="AE132" s="788"/>
      <c r="AF132" s="789">
        <v>12.390661059999999</v>
      </c>
      <c r="AG132" s="787"/>
      <c r="AH132" s="787"/>
      <c r="AI132" s="787"/>
      <c r="AJ132" s="788"/>
      <c r="AK132" s="789">
        <v>13.616283770000001</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514</v>
      </c>
      <c r="W133" s="763"/>
      <c r="X133" s="763"/>
      <c r="Y133" s="763"/>
      <c r="Z133" s="764"/>
      <c r="AA133" s="765">
        <v>9.5</v>
      </c>
      <c r="AB133" s="766"/>
      <c r="AC133" s="766"/>
      <c r="AD133" s="766"/>
      <c r="AE133" s="767"/>
      <c r="AF133" s="765">
        <v>10.3</v>
      </c>
      <c r="AG133" s="766"/>
      <c r="AH133" s="766"/>
      <c r="AI133" s="766"/>
      <c r="AJ133" s="767"/>
      <c r="AK133" s="765">
        <v>12.6</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sheetData>
  <sheetProtection algorithmName="SHA-512" hashValue="ESeo53sEs4rCGeUeSfCgKRBSqDxoece2ftH0L4RwIOnPaCAZLux/gzg4YiZagNYGIgzRPQDhQgY+75KVRoFTBg==" saltValue="x3Ef6UgdSps6iEL0YzGw1g=="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cols>
    <col min="1" max="120" width="2.75" style="292" customWidth="1"/>
    <col min="121" max="121" width="0" style="291" hidden="1" customWidth="1"/>
    <col min="122" max="16384" width="9" style="291" hidden="1"/>
  </cols>
  <sheetData>
    <row r="1" spans="1:120">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row r="3" spans="1:120"/>
    <row r="4" spans="1:120"/>
    <row r="5" spans="1:120"/>
    <row r="6" spans="1:120"/>
    <row r="7" spans="1:120"/>
    <row r="8" spans="1:120"/>
    <row r="9" spans="1:120"/>
    <row r="10" spans="1:120"/>
    <row r="11" spans="1:120"/>
    <row r="12" spans="1:120"/>
    <row r="13" spans="1:120"/>
    <row r="14" spans="1:120"/>
    <row r="15" spans="1:120"/>
    <row r="16" spans="1:120">
      <c r="DP16" s="291"/>
    </row>
    <row r="17" spans="119:120">
      <c r="DP17" s="291"/>
    </row>
    <row r="18" spans="119:120"/>
    <row r="19" spans="119:120"/>
    <row r="20" spans="119:120">
      <c r="DO20" s="291"/>
      <c r="DP20" s="291"/>
    </row>
    <row r="21" spans="119:120">
      <c r="DP21" s="291"/>
    </row>
    <row r="22" spans="119:120"/>
    <row r="23" spans="119:120">
      <c r="DO23" s="291"/>
      <c r="DP23" s="291"/>
    </row>
    <row r="24" spans="119:120">
      <c r="DP24" s="291"/>
    </row>
    <row r="25" spans="119:120">
      <c r="DP25" s="291"/>
    </row>
    <row r="26" spans="119:120">
      <c r="DO26" s="291"/>
      <c r="DP26" s="291"/>
    </row>
    <row r="27" spans="119:120"/>
    <row r="28" spans="119:120">
      <c r="DO28" s="291"/>
      <c r="DP28" s="291"/>
    </row>
    <row r="29" spans="119:120">
      <c r="DP29" s="291"/>
    </row>
    <row r="30" spans="119:120"/>
    <row r="31" spans="119:120">
      <c r="DO31" s="291"/>
      <c r="DP31" s="291"/>
    </row>
    <row r="32" spans="119:120"/>
    <row r="33" spans="98:120">
      <c r="DO33" s="291"/>
      <c r="DP33" s="291"/>
    </row>
    <row r="34" spans="98:120">
      <c r="DM34" s="291"/>
    </row>
    <row r="35" spans="98:120">
      <c r="CT35" s="291"/>
      <c r="CU35" s="291"/>
      <c r="CV35" s="291"/>
      <c r="CY35" s="291"/>
      <c r="CZ35" s="291"/>
      <c r="DA35" s="291"/>
      <c r="DD35" s="291"/>
      <c r="DE35" s="291"/>
      <c r="DF35" s="291"/>
      <c r="DI35" s="291"/>
      <c r="DJ35" s="291"/>
      <c r="DK35" s="291"/>
      <c r="DM35" s="291"/>
      <c r="DN35" s="291"/>
      <c r="DO35" s="291"/>
      <c r="DP35" s="291"/>
    </row>
    <row r="36" spans="98:120"/>
    <row r="37" spans="98:120">
      <c r="CW37" s="291"/>
      <c r="DB37" s="291"/>
      <c r="DG37" s="291"/>
      <c r="DL37" s="291"/>
      <c r="DP37" s="291"/>
    </row>
    <row r="38" spans="98:120">
      <c r="CT38" s="291"/>
      <c r="CU38" s="291"/>
      <c r="CV38" s="291"/>
      <c r="CW38" s="291"/>
      <c r="CY38" s="291"/>
      <c r="CZ38" s="291"/>
      <c r="DA38" s="291"/>
      <c r="DB38" s="291"/>
      <c r="DD38" s="291"/>
      <c r="DE38" s="291"/>
      <c r="DF38" s="291"/>
      <c r="DG38" s="291"/>
      <c r="DI38" s="291"/>
      <c r="DJ38" s="291"/>
      <c r="DK38" s="291"/>
      <c r="DL38" s="291"/>
      <c r="DN38" s="291"/>
      <c r="DO38" s="291"/>
      <c r="DP38" s="291"/>
    </row>
    <row r="39" spans="98:120"/>
    <row r="40" spans="98:120"/>
    <row r="41" spans="98:120"/>
    <row r="42" spans="98:120"/>
    <row r="43" spans="98:120"/>
    <row r="44" spans="98:120"/>
    <row r="45" spans="98:120"/>
    <row r="46" spans="98:120"/>
    <row r="47" spans="98:120"/>
    <row r="48" spans="98:120"/>
    <row r="49" spans="22:120">
      <c r="DN49" s="291"/>
      <c r="DO49" s="291"/>
      <c r="DP49" s="291"/>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91"/>
      <c r="CS63" s="291"/>
      <c r="CX63" s="291"/>
      <c r="DC63" s="291"/>
      <c r="DH63" s="291"/>
    </row>
    <row r="64" spans="22:120">
      <c r="V64" s="291"/>
    </row>
    <row r="65" spans="15:120">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c r="Q66" s="291"/>
      <c r="S66" s="291"/>
      <c r="U66" s="291"/>
      <c r="DM66" s="291"/>
    </row>
    <row r="67" spans="15:120">
      <c r="O67" s="291"/>
      <c r="P67" s="291"/>
      <c r="R67" s="291"/>
      <c r="T67" s="291"/>
      <c r="Y67" s="291"/>
      <c r="CT67" s="291"/>
      <c r="CV67" s="291"/>
      <c r="CW67" s="291"/>
      <c r="CY67" s="291"/>
      <c r="DA67" s="291"/>
      <c r="DB67" s="291"/>
      <c r="DD67" s="291"/>
      <c r="DF67" s="291"/>
      <c r="DG67" s="291"/>
      <c r="DI67" s="291"/>
      <c r="DK67" s="291"/>
      <c r="DL67" s="291"/>
      <c r="DN67" s="291"/>
      <c r="DO67" s="291"/>
      <c r="DP67" s="291"/>
    </row>
    <row r="68" spans="15:120"/>
    <row r="69" spans="15:120"/>
    <row r="70" spans="15:120"/>
    <row r="71" spans="15:120"/>
    <row r="72" spans="15:120">
      <c r="DP72" s="291"/>
    </row>
    <row r="73" spans="15:120">
      <c r="DP73" s="291"/>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91"/>
      <c r="CX96" s="291"/>
      <c r="DC96" s="291"/>
      <c r="DH96" s="291"/>
    </row>
    <row r="97" spans="24:120">
      <c r="CS97" s="291"/>
      <c r="CX97" s="291"/>
      <c r="DC97" s="291"/>
      <c r="DH97" s="291"/>
      <c r="DP97" s="292" t="s">
        <v>515</v>
      </c>
    </row>
    <row r="98" spans="24:120" hidden="1">
      <c r="CS98" s="291"/>
      <c r="CX98" s="291"/>
      <c r="DC98" s="291"/>
      <c r="DH98" s="291"/>
    </row>
    <row r="99" spans="24:120" hidden="1">
      <c r="CS99" s="291"/>
      <c r="CX99" s="291"/>
      <c r="DC99" s="291"/>
      <c r="DH99" s="291"/>
    </row>
    <row r="101" spans="24:120" ht="12" hidden="1" customHeight="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c r="CU102" s="291"/>
      <c r="CZ102" s="291"/>
      <c r="DE102" s="291"/>
      <c r="DJ102" s="291"/>
      <c r="DM102" s="291"/>
    </row>
    <row r="103" spans="24:120" hidden="1">
      <c r="CT103" s="291"/>
      <c r="CV103" s="291"/>
      <c r="CW103" s="291"/>
      <c r="CY103" s="291"/>
      <c r="DA103" s="291"/>
      <c r="DB103" s="291"/>
      <c r="DD103" s="291"/>
      <c r="DF103" s="291"/>
      <c r="DG103" s="291"/>
      <c r="DI103" s="291"/>
      <c r="DK103" s="291"/>
      <c r="DL103" s="291"/>
      <c r="DM103" s="291"/>
      <c r="DN103" s="291"/>
      <c r="DO103" s="291"/>
      <c r="DP103" s="291"/>
    </row>
    <row r="104" spans="24:120" hidden="1">
      <c r="CV104" s="291"/>
      <c r="CW104" s="291"/>
      <c r="DA104" s="291"/>
      <c r="DB104" s="291"/>
      <c r="DF104" s="291"/>
      <c r="DG104" s="291"/>
      <c r="DK104" s="291"/>
      <c r="DL104" s="291"/>
      <c r="DN104" s="291"/>
      <c r="DO104" s="291"/>
      <c r="DP104" s="291"/>
    </row>
    <row r="105" spans="24:120" ht="12.75" hidden="1" customHeight="1"/>
  </sheetData>
  <sheetProtection algorithmName="SHA-512" hashValue="1TaqtEn6a6ksMzAuYhNiLkLyY38Mluwwg3XNoml1YsI6iXYL6V75Ahy6NKKzH+ugny166R21Yx4Wk1DTBzJYbg==" saltValue="kYFrxFkEhOidwrG2DK3s5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cols>
    <col min="1" max="116" width="2.625" style="292" customWidth="1"/>
    <col min="117" max="16384" width="9" style="291" hidden="1"/>
  </cols>
  <sheetData>
    <row r="1" spans="2:116">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row r="3" spans="2:116"/>
    <row r="4" spans="2:116">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row r="7" spans="2:116"/>
    <row r="8" spans="2:116"/>
    <row r="9" spans="2:116"/>
    <row r="10" spans="2:116"/>
    <row r="11" spans="2:116"/>
    <row r="12" spans="2:116"/>
    <row r="13" spans="2:116"/>
    <row r="14" spans="2:116"/>
    <row r="15" spans="2:116"/>
    <row r="16" spans="2:116"/>
    <row r="17" spans="9:116"/>
    <row r="18" spans="9:116">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row r="20" spans="9:116"/>
    <row r="21" spans="9:116">
      <c r="DL21" s="291"/>
    </row>
    <row r="22" spans="9:116">
      <c r="DI22" s="291"/>
      <c r="DJ22" s="291"/>
      <c r="DK22" s="291"/>
      <c r="DL22" s="291"/>
    </row>
    <row r="23" spans="9:116">
      <c r="CY23" s="291"/>
      <c r="CZ23" s="291"/>
      <c r="DA23" s="291"/>
      <c r="DB23" s="291"/>
      <c r="DC23" s="291"/>
      <c r="DD23" s="291"/>
      <c r="DE23" s="291"/>
      <c r="DF23" s="291"/>
      <c r="DG23" s="291"/>
      <c r="DH23" s="291"/>
      <c r="DI23" s="291"/>
      <c r="DJ23" s="291"/>
      <c r="DK23" s="291"/>
      <c r="DL23" s="291"/>
    </row>
    <row r="24" spans="9:116"/>
    <row r="25" spans="9:116"/>
    <row r="26" spans="9:116"/>
    <row r="27" spans="9:116"/>
    <row r="28" spans="9:116"/>
    <row r="29" spans="9:116"/>
    <row r="30" spans="9:116"/>
    <row r="31" spans="9:116"/>
    <row r="32" spans="9:116"/>
    <row r="33" spans="15:116"/>
    <row r="34" spans="15:116"/>
    <row r="35" spans="15:116">
      <c r="CZ35" s="291"/>
      <c r="DA35" s="291"/>
      <c r="DB35" s="291"/>
      <c r="DC35" s="291"/>
      <c r="DD35" s="291"/>
      <c r="DE35" s="291"/>
      <c r="DF35" s="291"/>
      <c r="DG35" s="291"/>
      <c r="DH35" s="291"/>
      <c r="DI35" s="291"/>
      <c r="DJ35" s="291"/>
      <c r="DK35" s="291"/>
      <c r="DL35" s="291"/>
    </row>
    <row r="36" spans="15:116"/>
    <row r="37" spans="15:116">
      <c r="DL37" s="291"/>
    </row>
    <row r="38" spans="15:116">
      <c r="DI38" s="291"/>
      <c r="DJ38" s="291"/>
      <c r="DK38" s="291"/>
      <c r="DL38" s="291"/>
    </row>
    <row r="39" spans="15:116"/>
    <row r="40" spans="15:116"/>
    <row r="41" spans="15:116"/>
    <row r="42" spans="15:116"/>
    <row r="43" spans="15:116">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c r="DL44" s="291"/>
    </row>
    <row r="45" spans="15:116"/>
    <row r="46" spans="15:116">
      <c r="DA46" s="291"/>
      <c r="DB46" s="291"/>
      <c r="DC46" s="291"/>
      <c r="DD46" s="291"/>
      <c r="DE46" s="291"/>
      <c r="DF46" s="291"/>
      <c r="DG46" s="291"/>
      <c r="DH46" s="291"/>
      <c r="DI46" s="291"/>
      <c r="DJ46" s="291"/>
      <c r="DK46" s="291"/>
      <c r="DL46" s="291"/>
    </row>
    <row r="47" spans="15:116"/>
    <row r="48" spans="15:116"/>
    <row r="49" spans="104:116"/>
    <row r="50" spans="104:116">
      <c r="CZ50" s="291"/>
      <c r="DA50" s="291"/>
      <c r="DB50" s="291"/>
      <c r="DC50" s="291"/>
      <c r="DD50" s="291"/>
      <c r="DE50" s="291"/>
      <c r="DF50" s="291"/>
      <c r="DG50" s="291"/>
      <c r="DH50" s="291"/>
      <c r="DI50" s="291"/>
      <c r="DJ50" s="291"/>
      <c r="DK50" s="291"/>
      <c r="DL50" s="291"/>
    </row>
    <row r="51" spans="104:116"/>
    <row r="52" spans="104:116"/>
    <row r="53" spans="104:116">
      <c r="DL53" s="291"/>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91"/>
      <c r="DD67" s="291"/>
      <c r="DE67" s="291"/>
      <c r="DF67" s="291"/>
      <c r="DG67" s="291"/>
      <c r="DH67" s="291"/>
      <c r="DI67" s="291"/>
      <c r="DJ67" s="291"/>
      <c r="DK67" s="291"/>
      <c r="DL67" s="291"/>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Dv7oGn3YTe8i32HWgeR2hrn33tQHOtBqHeqTPNMrWif24sj/CiGJcpLH1IkWYM6txdAcYPnpCH4tL9Hsj1JsVQ==" saltValue="noG1dzvpUwyu0m/gT+NaR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SheetLayoutView="100" workbookViewId="0"/>
  </sheetViews>
  <sheetFormatPr defaultColWidth="0" defaultRowHeight="13.5" customHeight="1" zeroHeight="1"/>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c r="AS1" s="294"/>
      <c r="AT1" s="294"/>
    </row>
    <row r="2" spans="1:46">
      <c r="AS2" s="294"/>
      <c r="AT2" s="294"/>
    </row>
    <row r="3" spans="1:46">
      <c r="AS3" s="294"/>
      <c r="AT3" s="294"/>
    </row>
    <row r="4" spans="1:46">
      <c r="AS4" s="294"/>
      <c r="AT4" s="294"/>
    </row>
    <row r="5" spans="1:46" ht="17.25">
      <c r="A5" s="295" t="s">
        <v>516</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517</v>
      </c>
      <c r="AL6" s="299"/>
      <c r="AM6" s="299"/>
      <c r="AN6" s="299"/>
      <c r="AO6" s="294"/>
      <c r="AP6" s="294"/>
      <c r="AQ6" s="294"/>
      <c r="AR6" s="294"/>
    </row>
    <row r="7" spans="1:46">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7" t="s">
        <v>518</v>
      </c>
      <c r="AP7" s="304"/>
      <c r="AQ7" s="305" t="s">
        <v>519</v>
      </c>
      <c r="AR7" s="306"/>
    </row>
    <row r="8" spans="1:46">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8"/>
      <c r="AP8" s="310" t="s">
        <v>520</v>
      </c>
      <c r="AQ8" s="311" t="s">
        <v>521</v>
      </c>
      <c r="AR8" s="312" t="s">
        <v>522</v>
      </c>
    </row>
    <row r="9" spans="1:46">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1" t="s">
        <v>523</v>
      </c>
      <c r="AL9" s="1192"/>
      <c r="AM9" s="1192"/>
      <c r="AN9" s="1193"/>
      <c r="AO9" s="313">
        <v>1328333</v>
      </c>
      <c r="AP9" s="313">
        <v>216095</v>
      </c>
      <c r="AQ9" s="314">
        <v>120360</v>
      </c>
      <c r="AR9" s="315">
        <v>79.5</v>
      </c>
    </row>
    <row r="10" spans="1:46">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1" t="s">
        <v>524</v>
      </c>
      <c r="AL10" s="1192"/>
      <c r="AM10" s="1192"/>
      <c r="AN10" s="1193"/>
      <c r="AO10" s="316">
        <v>154466</v>
      </c>
      <c r="AP10" s="316">
        <v>25129</v>
      </c>
      <c r="AQ10" s="317">
        <v>12817</v>
      </c>
      <c r="AR10" s="318">
        <v>96.1</v>
      </c>
    </row>
    <row r="11" spans="1:46" ht="13.5" customHeight="1">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1" t="s">
        <v>525</v>
      </c>
      <c r="AL11" s="1192"/>
      <c r="AM11" s="1192"/>
      <c r="AN11" s="1193"/>
      <c r="AO11" s="316">
        <v>2554</v>
      </c>
      <c r="AP11" s="316">
        <v>415</v>
      </c>
      <c r="AQ11" s="317">
        <v>19677</v>
      </c>
      <c r="AR11" s="318">
        <v>-97.9</v>
      </c>
    </row>
    <row r="12" spans="1:46" ht="13.5" customHeight="1">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1" t="s">
        <v>526</v>
      </c>
      <c r="AL12" s="1192"/>
      <c r="AM12" s="1192"/>
      <c r="AN12" s="1193"/>
      <c r="AO12" s="316" t="s">
        <v>527</v>
      </c>
      <c r="AP12" s="316" t="s">
        <v>527</v>
      </c>
      <c r="AQ12" s="317">
        <v>1195</v>
      </c>
      <c r="AR12" s="318" t="s">
        <v>527</v>
      </c>
    </row>
    <row r="13" spans="1:46" ht="13.5" customHeight="1">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1" t="s">
        <v>528</v>
      </c>
      <c r="AL13" s="1192"/>
      <c r="AM13" s="1192"/>
      <c r="AN13" s="1193"/>
      <c r="AO13" s="316" t="s">
        <v>527</v>
      </c>
      <c r="AP13" s="316" t="s">
        <v>527</v>
      </c>
      <c r="AQ13" s="317" t="s">
        <v>527</v>
      </c>
      <c r="AR13" s="318" t="s">
        <v>527</v>
      </c>
    </row>
    <row r="14" spans="1:46" ht="13.5" customHeight="1">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1" t="s">
        <v>529</v>
      </c>
      <c r="AL14" s="1192"/>
      <c r="AM14" s="1192"/>
      <c r="AN14" s="1193"/>
      <c r="AO14" s="316">
        <v>30954</v>
      </c>
      <c r="AP14" s="316">
        <v>5036</v>
      </c>
      <c r="AQ14" s="317">
        <v>5328</v>
      </c>
      <c r="AR14" s="318">
        <v>-5.5</v>
      </c>
    </row>
    <row r="15" spans="1:46" ht="13.5" customHeight="1">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1" t="s">
        <v>530</v>
      </c>
      <c r="AL15" s="1192"/>
      <c r="AM15" s="1192"/>
      <c r="AN15" s="1193"/>
      <c r="AO15" s="316" t="s">
        <v>527</v>
      </c>
      <c r="AP15" s="316" t="s">
        <v>527</v>
      </c>
      <c r="AQ15" s="317">
        <v>3216</v>
      </c>
      <c r="AR15" s="318" t="s">
        <v>527</v>
      </c>
    </row>
    <row r="16" spans="1:46">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4" t="s">
        <v>531</v>
      </c>
      <c r="AL16" s="1195"/>
      <c r="AM16" s="1195"/>
      <c r="AN16" s="1196"/>
      <c r="AO16" s="316">
        <v>-164105</v>
      </c>
      <c r="AP16" s="316">
        <v>-26697</v>
      </c>
      <c r="AQ16" s="317">
        <v>-12293</v>
      </c>
      <c r="AR16" s="318">
        <v>117.2</v>
      </c>
    </row>
    <row r="17" spans="1:46">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4" t="s">
        <v>186</v>
      </c>
      <c r="AL17" s="1195"/>
      <c r="AM17" s="1195"/>
      <c r="AN17" s="1196"/>
      <c r="AO17" s="316">
        <v>1352202</v>
      </c>
      <c r="AP17" s="316">
        <v>219978</v>
      </c>
      <c r="AQ17" s="317">
        <v>150300</v>
      </c>
      <c r="AR17" s="318">
        <v>46.4</v>
      </c>
    </row>
    <row r="18" spans="1:46">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532</v>
      </c>
      <c r="AL19" s="294"/>
      <c r="AM19" s="294"/>
      <c r="AN19" s="294"/>
      <c r="AO19" s="294"/>
      <c r="AP19" s="294"/>
      <c r="AQ19" s="294"/>
      <c r="AR19" s="294"/>
    </row>
    <row r="20" spans="1:46">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533</v>
      </c>
      <c r="AP20" s="324" t="s">
        <v>534</v>
      </c>
      <c r="AQ20" s="325" t="s">
        <v>535</v>
      </c>
      <c r="AR20" s="326"/>
    </row>
    <row r="21" spans="1:46" s="332" customFormat="1">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88" t="s">
        <v>536</v>
      </c>
      <c r="AL21" s="1189"/>
      <c r="AM21" s="1189"/>
      <c r="AN21" s="1190"/>
      <c r="AO21" s="328">
        <v>22.94</v>
      </c>
      <c r="AP21" s="329">
        <v>13.79</v>
      </c>
      <c r="AQ21" s="330">
        <v>9.15</v>
      </c>
      <c r="AR21" s="299"/>
      <c r="AS21" s="331"/>
      <c r="AT21" s="327"/>
    </row>
    <row r="22" spans="1:46" s="332" customFormat="1">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88" t="s">
        <v>537</v>
      </c>
      <c r="AL22" s="1189"/>
      <c r="AM22" s="1189"/>
      <c r="AN22" s="1190"/>
      <c r="AO22" s="333">
        <v>97.3</v>
      </c>
      <c r="AP22" s="334">
        <v>95.2</v>
      </c>
      <c r="AQ22" s="335">
        <v>2.1</v>
      </c>
      <c r="AR22" s="319"/>
      <c r="AS22" s="331"/>
      <c r="AT22" s="327"/>
    </row>
    <row r="23" spans="1:46" s="332" customFormat="1">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c r="A26" s="299" t="s">
        <v>538</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c r="A27" s="340"/>
      <c r="AO27" s="294"/>
      <c r="AP27" s="294"/>
      <c r="AQ27" s="294"/>
      <c r="AR27" s="294"/>
      <c r="AS27" s="294"/>
      <c r="AT27" s="294"/>
    </row>
    <row r="28" spans="1:46" ht="17.25">
      <c r="A28" s="295" t="s">
        <v>539</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540</v>
      </c>
      <c r="AL29" s="299"/>
      <c r="AM29" s="299"/>
      <c r="AN29" s="299"/>
      <c r="AO29" s="294"/>
      <c r="AP29" s="294"/>
      <c r="AQ29" s="294"/>
      <c r="AR29" s="294"/>
      <c r="AS29" s="342"/>
    </row>
    <row r="30" spans="1:46">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7" t="s">
        <v>518</v>
      </c>
      <c r="AP30" s="304"/>
      <c r="AQ30" s="305" t="s">
        <v>519</v>
      </c>
      <c r="AR30" s="306"/>
    </row>
    <row r="31" spans="1:46">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8"/>
      <c r="AP31" s="310" t="s">
        <v>520</v>
      </c>
      <c r="AQ31" s="311" t="s">
        <v>521</v>
      </c>
      <c r="AR31" s="312" t="s">
        <v>522</v>
      </c>
    </row>
    <row r="32" spans="1:46" ht="27" customHeight="1">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79" t="s">
        <v>541</v>
      </c>
      <c r="AL32" s="1180"/>
      <c r="AM32" s="1180"/>
      <c r="AN32" s="1181"/>
      <c r="AO32" s="343">
        <v>1151113</v>
      </c>
      <c r="AP32" s="343">
        <v>187264</v>
      </c>
      <c r="AQ32" s="344">
        <v>71832</v>
      </c>
      <c r="AR32" s="345">
        <v>160.69999999999999</v>
      </c>
    </row>
    <row r="33" spans="1:46" ht="13.5" customHeight="1">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79" t="s">
        <v>542</v>
      </c>
      <c r="AL33" s="1180"/>
      <c r="AM33" s="1180"/>
      <c r="AN33" s="1181"/>
      <c r="AO33" s="343" t="s">
        <v>527</v>
      </c>
      <c r="AP33" s="343" t="s">
        <v>527</v>
      </c>
      <c r="AQ33" s="344" t="s">
        <v>527</v>
      </c>
      <c r="AR33" s="345" t="s">
        <v>527</v>
      </c>
    </row>
    <row r="34" spans="1:46" ht="27" customHeight="1">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79" t="s">
        <v>543</v>
      </c>
      <c r="AL34" s="1180"/>
      <c r="AM34" s="1180"/>
      <c r="AN34" s="1181"/>
      <c r="AO34" s="343" t="s">
        <v>527</v>
      </c>
      <c r="AP34" s="343" t="s">
        <v>527</v>
      </c>
      <c r="AQ34" s="344">
        <v>1</v>
      </c>
      <c r="AR34" s="345" t="s">
        <v>527</v>
      </c>
    </row>
    <row r="35" spans="1:46" ht="27" customHeight="1">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79" t="s">
        <v>544</v>
      </c>
      <c r="AL35" s="1180"/>
      <c r="AM35" s="1180"/>
      <c r="AN35" s="1181"/>
      <c r="AO35" s="343">
        <v>329506</v>
      </c>
      <c r="AP35" s="343">
        <v>53604</v>
      </c>
      <c r="AQ35" s="344">
        <v>20841</v>
      </c>
      <c r="AR35" s="345">
        <v>157.19999999999999</v>
      </c>
    </row>
    <row r="36" spans="1:46" ht="27" customHeight="1">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79" t="s">
        <v>545</v>
      </c>
      <c r="AL36" s="1180"/>
      <c r="AM36" s="1180"/>
      <c r="AN36" s="1181"/>
      <c r="AO36" s="343" t="s">
        <v>527</v>
      </c>
      <c r="AP36" s="343" t="s">
        <v>527</v>
      </c>
      <c r="AQ36" s="344">
        <v>5244</v>
      </c>
      <c r="AR36" s="345" t="s">
        <v>527</v>
      </c>
    </row>
    <row r="37" spans="1:46" ht="13.5" customHeight="1">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79" t="s">
        <v>546</v>
      </c>
      <c r="AL37" s="1180"/>
      <c r="AM37" s="1180"/>
      <c r="AN37" s="1181"/>
      <c r="AO37" s="343" t="s">
        <v>527</v>
      </c>
      <c r="AP37" s="343" t="s">
        <v>527</v>
      </c>
      <c r="AQ37" s="344">
        <v>943</v>
      </c>
      <c r="AR37" s="345" t="s">
        <v>527</v>
      </c>
    </row>
    <row r="38" spans="1:46" ht="27" customHeight="1">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2" t="s">
        <v>547</v>
      </c>
      <c r="AL38" s="1183"/>
      <c r="AM38" s="1183"/>
      <c r="AN38" s="1184"/>
      <c r="AO38" s="346" t="s">
        <v>527</v>
      </c>
      <c r="AP38" s="346" t="s">
        <v>527</v>
      </c>
      <c r="AQ38" s="347">
        <v>9</v>
      </c>
      <c r="AR38" s="335" t="s">
        <v>527</v>
      </c>
      <c r="AS38" s="342"/>
    </row>
    <row r="39" spans="1:46">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2" t="s">
        <v>548</v>
      </c>
      <c r="AL39" s="1183"/>
      <c r="AM39" s="1183"/>
      <c r="AN39" s="1184"/>
      <c r="AO39" s="343">
        <v>-7290</v>
      </c>
      <c r="AP39" s="343">
        <v>-1186</v>
      </c>
      <c r="AQ39" s="344">
        <v>-2885</v>
      </c>
      <c r="AR39" s="345">
        <v>-58.9</v>
      </c>
      <c r="AS39" s="342"/>
    </row>
    <row r="40" spans="1:46" ht="27" customHeight="1">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79" t="s">
        <v>549</v>
      </c>
      <c r="AL40" s="1180"/>
      <c r="AM40" s="1180"/>
      <c r="AN40" s="1181"/>
      <c r="AO40" s="343">
        <v>-977664</v>
      </c>
      <c r="AP40" s="343">
        <v>-159047</v>
      </c>
      <c r="AQ40" s="344">
        <v>-64554</v>
      </c>
      <c r="AR40" s="345">
        <v>146.4</v>
      </c>
      <c r="AS40" s="342"/>
    </row>
    <row r="41" spans="1:46">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5" t="s">
        <v>298</v>
      </c>
      <c r="AL41" s="1186"/>
      <c r="AM41" s="1186"/>
      <c r="AN41" s="1187"/>
      <c r="AO41" s="343">
        <v>495665</v>
      </c>
      <c r="AP41" s="343">
        <v>80635</v>
      </c>
      <c r="AQ41" s="344">
        <v>31431</v>
      </c>
      <c r="AR41" s="345">
        <v>156.5</v>
      </c>
      <c r="AS41" s="342"/>
    </row>
    <row r="42" spans="1:46">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550</v>
      </c>
      <c r="AL42" s="294"/>
      <c r="AM42" s="294"/>
      <c r="AN42" s="294"/>
      <c r="AO42" s="294"/>
      <c r="AP42" s="294"/>
      <c r="AQ42" s="319"/>
      <c r="AR42" s="319"/>
      <c r="AS42" s="342"/>
    </row>
    <row r="43" spans="1:46">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c r="A47" s="352" t="s">
        <v>551</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552</v>
      </c>
      <c r="AL48" s="353"/>
      <c r="AM48" s="353"/>
      <c r="AN48" s="353"/>
      <c r="AO48" s="353"/>
      <c r="AP48" s="353"/>
      <c r="AQ48" s="354"/>
      <c r="AR48" s="353"/>
    </row>
    <row r="49" spans="1:44" ht="13.5" customHeight="1">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2" t="s">
        <v>518</v>
      </c>
      <c r="AN49" s="1174" t="s">
        <v>553</v>
      </c>
      <c r="AO49" s="1175"/>
      <c r="AP49" s="1175"/>
      <c r="AQ49" s="1175"/>
      <c r="AR49" s="1176"/>
    </row>
    <row r="50" spans="1:44">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3"/>
      <c r="AN50" s="359" t="s">
        <v>554</v>
      </c>
      <c r="AO50" s="360" t="s">
        <v>555</v>
      </c>
      <c r="AP50" s="361" t="s">
        <v>556</v>
      </c>
      <c r="AQ50" s="362" t="s">
        <v>557</v>
      </c>
      <c r="AR50" s="363" t="s">
        <v>558</v>
      </c>
    </row>
    <row r="51" spans="1:44">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559</v>
      </c>
      <c r="AL51" s="356"/>
      <c r="AM51" s="364">
        <v>2445398</v>
      </c>
      <c r="AN51" s="365">
        <v>359248</v>
      </c>
      <c r="AO51" s="366">
        <v>76.5</v>
      </c>
      <c r="AP51" s="367">
        <v>109920</v>
      </c>
      <c r="AQ51" s="368">
        <v>-8.1999999999999993</v>
      </c>
      <c r="AR51" s="369">
        <v>84.7</v>
      </c>
    </row>
    <row r="52" spans="1:44">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560</v>
      </c>
      <c r="AM52" s="372">
        <v>464931</v>
      </c>
      <c r="AN52" s="373">
        <v>68302</v>
      </c>
      <c r="AO52" s="374">
        <v>-37.4</v>
      </c>
      <c r="AP52" s="375">
        <v>62739</v>
      </c>
      <c r="AQ52" s="376">
        <v>-8.4</v>
      </c>
      <c r="AR52" s="377">
        <v>-29</v>
      </c>
    </row>
    <row r="53" spans="1:44">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561</v>
      </c>
      <c r="AL53" s="356"/>
      <c r="AM53" s="364">
        <v>1686243</v>
      </c>
      <c r="AN53" s="365">
        <v>253570</v>
      </c>
      <c r="AO53" s="366">
        <v>-29.4</v>
      </c>
      <c r="AP53" s="367">
        <v>119882</v>
      </c>
      <c r="AQ53" s="368">
        <v>9.1</v>
      </c>
      <c r="AR53" s="369">
        <v>-38.5</v>
      </c>
    </row>
    <row r="54" spans="1:44">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560</v>
      </c>
      <c r="AM54" s="372">
        <v>217514</v>
      </c>
      <c r="AN54" s="373">
        <v>32709</v>
      </c>
      <c r="AO54" s="374">
        <v>-52.1</v>
      </c>
      <c r="AP54" s="375">
        <v>66481</v>
      </c>
      <c r="AQ54" s="376">
        <v>6</v>
      </c>
      <c r="AR54" s="377">
        <v>-58.1</v>
      </c>
    </row>
    <row r="55" spans="1:44">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562</v>
      </c>
      <c r="AL55" s="356"/>
      <c r="AM55" s="364">
        <v>1048971</v>
      </c>
      <c r="AN55" s="365">
        <v>162103</v>
      </c>
      <c r="AO55" s="366">
        <v>-36.1</v>
      </c>
      <c r="AP55" s="367">
        <v>116162</v>
      </c>
      <c r="AQ55" s="368">
        <v>-3.1</v>
      </c>
      <c r="AR55" s="369">
        <v>-33</v>
      </c>
    </row>
    <row r="56" spans="1:44">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560</v>
      </c>
      <c r="AM56" s="372">
        <v>598710</v>
      </c>
      <c r="AN56" s="373">
        <v>92522</v>
      </c>
      <c r="AO56" s="374">
        <v>182.9</v>
      </c>
      <c r="AP56" s="375">
        <v>61562</v>
      </c>
      <c r="AQ56" s="376">
        <v>-7.4</v>
      </c>
      <c r="AR56" s="377">
        <v>190.3</v>
      </c>
    </row>
    <row r="57" spans="1:44">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563</v>
      </c>
      <c r="AL57" s="356"/>
      <c r="AM57" s="364">
        <v>372451</v>
      </c>
      <c r="AN57" s="365">
        <v>59355</v>
      </c>
      <c r="AO57" s="366">
        <v>-63.4</v>
      </c>
      <c r="AP57" s="367">
        <v>121449</v>
      </c>
      <c r="AQ57" s="368">
        <v>4.5999999999999996</v>
      </c>
      <c r="AR57" s="369">
        <v>-68</v>
      </c>
    </row>
    <row r="58" spans="1:44">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560</v>
      </c>
      <c r="AM58" s="372">
        <v>224316</v>
      </c>
      <c r="AN58" s="373">
        <v>35748</v>
      </c>
      <c r="AO58" s="374">
        <v>-61.4</v>
      </c>
      <c r="AP58" s="375">
        <v>62922</v>
      </c>
      <c r="AQ58" s="376">
        <v>2.2000000000000002</v>
      </c>
      <c r="AR58" s="377">
        <v>-63.6</v>
      </c>
    </row>
    <row r="59" spans="1:44">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564</v>
      </c>
      <c r="AL59" s="356"/>
      <c r="AM59" s="364">
        <v>687194</v>
      </c>
      <c r="AN59" s="365">
        <v>111793</v>
      </c>
      <c r="AO59" s="366">
        <v>88.3</v>
      </c>
      <c r="AP59" s="367">
        <v>145139</v>
      </c>
      <c r="AQ59" s="368">
        <v>19.5</v>
      </c>
      <c r="AR59" s="369">
        <v>68.8</v>
      </c>
    </row>
    <row r="60" spans="1:44">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560</v>
      </c>
      <c r="AM60" s="372">
        <v>412031</v>
      </c>
      <c r="AN60" s="373">
        <v>67030</v>
      </c>
      <c r="AO60" s="374">
        <v>87.5</v>
      </c>
      <c r="AP60" s="375">
        <v>83762</v>
      </c>
      <c r="AQ60" s="376">
        <v>33.1</v>
      </c>
      <c r="AR60" s="377">
        <v>54.4</v>
      </c>
    </row>
    <row r="61" spans="1:44">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565</v>
      </c>
      <c r="AL61" s="378"/>
      <c r="AM61" s="379">
        <v>1248051</v>
      </c>
      <c r="AN61" s="380">
        <v>189214</v>
      </c>
      <c r="AO61" s="381">
        <v>7.2</v>
      </c>
      <c r="AP61" s="382">
        <v>122510</v>
      </c>
      <c r="AQ61" s="383">
        <v>4.4000000000000004</v>
      </c>
      <c r="AR61" s="369">
        <v>2.8</v>
      </c>
    </row>
    <row r="62" spans="1:44">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560</v>
      </c>
      <c r="AM62" s="372">
        <v>383500</v>
      </c>
      <c r="AN62" s="373">
        <v>59262</v>
      </c>
      <c r="AO62" s="374">
        <v>23.9</v>
      </c>
      <c r="AP62" s="375">
        <v>67493</v>
      </c>
      <c r="AQ62" s="376">
        <v>5.0999999999999996</v>
      </c>
      <c r="AR62" s="377">
        <v>18.8</v>
      </c>
    </row>
    <row r="63" spans="1:44">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c r="AK67" s="294"/>
      <c r="AL67" s="294"/>
      <c r="AM67" s="294"/>
      <c r="AN67" s="294"/>
      <c r="AO67" s="294"/>
      <c r="AP67" s="294"/>
      <c r="AQ67" s="294"/>
      <c r="AR67" s="294"/>
      <c r="AS67" s="294"/>
      <c r="AT67" s="294"/>
    </row>
    <row r="68" spans="1:46" ht="13.5" hidden="1" customHeight="1">
      <c r="AK68" s="294"/>
      <c r="AL68" s="294"/>
      <c r="AM68" s="294"/>
      <c r="AN68" s="294"/>
      <c r="AO68" s="294"/>
      <c r="AP68" s="294"/>
      <c r="AQ68" s="294"/>
      <c r="AR68" s="294"/>
    </row>
    <row r="69" spans="1:46" ht="13.5" hidden="1" customHeight="1">
      <c r="AK69" s="294"/>
      <c r="AL69" s="294"/>
      <c r="AM69" s="294"/>
      <c r="AN69" s="294"/>
      <c r="AO69" s="294"/>
      <c r="AP69" s="294"/>
      <c r="AQ69" s="294"/>
      <c r="AR69" s="294"/>
    </row>
    <row r="70" spans="1:46" hidden="1">
      <c r="AK70" s="294"/>
      <c r="AL70" s="294"/>
      <c r="AM70" s="294"/>
      <c r="AN70" s="294"/>
      <c r="AO70" s="294"/>
      <c r="AP70" s="294"/>
      <c r="AQ70" s="294"/>
      <c r="AR70" s="294"/>
    </row>
    <row r="71" spans="1:46" hidden="1">
      <c r="AK71" s="294"/>
      <c r="AL71" s="294"/>
      <c r="AM71" s="294"/>
      <c r="AN71" s="294"/>
      <c r="AO71" s="294"/>
      <c r="AP71" s="294"/>
      <c r="AQ71" s="294"/>
      <c r="AR71" s="294"/>
    </row>
    <row r="72" spans="1:46" hidden="1">
      <c r="AK72" s="294"/>
      <c r="AL72" s="294"/>
      <c r="AM72" s="294"/>
      <c r="AN72" s="294"/>
      <c r="AO72" s="294"/>
      <c r="AP72" s="294"/>
      <c r="AQ72" s="294"/>
      <c r="AR72" s="294"/>
    </row>
    <row r="73" spans="1:46" hidden="1">
      <c r="AK73" s="294"/>
      <c r="AL73" s="294"/>
      <c r="AM73" s="294"/>
      <c r="AN73" s="294"/>
      <c r="AO73" s="294"/>
      <c r="AP73" s="294"/>
      <c r="AQ73" s="294"/>
      <c r="AR73" s="294"/>
    </row>
    <row r="74" spans="1:46" hidden="1"/>
  </sheetData>
  <sheetProtection algorithmName="SHA-512" hashValue="+Y5QYRUPiVmknqjt2Sryqa7Hc57qkJc2Y/KMeFO0pH8Hi2M3H7jc4DB7H3OZNJa3LzytwNejoR7Kvv9naxaPRg==" saltValue="DZg9GPL+MeKkRB3eeJ5qtA=="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cols>
    <col min="1" max="125" width="2.5" style="292" customWidth="1"/>
    <col min="126" max="16384" width="9" style="291" hidden="1"/>
  </cols>
  <sheetData>
    <row r="1" spans="2:125" ht="13.5" customHeight="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c r="B2" s="291"/>
      <c r="DG2" s="291"/>
    </row>
    <row r="3" spans="2:12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row r="5" spans="2:125"/>
    <row r="6" spans="2:125"/>
    <row r="7" spans="2:125"/>
    <row r="8" spans="2:125"/>
    <row r="9" spans="2:125">
      <c r="DU9" s="291"/>
    </row>
    <row r="10" spans="2:125"/>
    <row r="11" spans="2:125"/>
    <row r="12" spans="2:125"/>
    <row r="13" spans="2:125"/>
    <row r="14" spans="2:125"/>
    <row r="15" spans="2:125"/>
    <row r="16" spans="2:125"/>
    <row r="17" spans="125:125">
      <c r="DU17" s="291"/>
    </row>
    <row r="18" spans="125:125"/>
    <row r="19" spans="125:125"/>
    <row r="20" spans="125:125">
      <c r="DU20" s="291"/>
    </row>
    <row r="21" spans="125:125">
      <c r="DU21" s="291"/>
    </row>
    <row r="22" spans="125:125"/>
    <row r="23" spans="125:125"/>
    <row r="24" spans="125:125"/>
    <row r="25" spans="125:125"/>
    <row r="26" spans="125:125"/>
    <row r="27" spans="125:125"/>
    <row r="28" spans="125:125">
      <c r="DU28" s="291"/>
    </row>
    <row r="29" spans="125:125"/>
    <row r="30" spans="125:125"/>
    <row r="31" spans="125:125"/>
    <row r="32" spans="125:125"/>
    <row r="33" spans="2:125">
      <c r="B33" s="291"/>
      <c r="G33" s="291"/>
      <c r="I33" s="291"/>
    </row>
    <row r="34" spans="2:125">
      <c r="C34" s="291"/>
      <c r="P34" s="291"/>
      <c r="DE34" s="291"/>
      <c r="DH34" s="291"/>
    </row>
    <row r="35" spans="2:125">
      <c r="D35" s="291"/>
      <c r="E35" s="291"/>
      <c r="DG35" s="291"/>
      <c r="DJ35" s="291"/>
      <c r="DP35" s="291"/>
      <c r="DQ35" s="291"/>
      <c r="DR35" s="291"/>
      <c r="DS35" s="291"/>
      <c r="DT35" s="291"/>
      <c r="DU35" s="291"/>
    </row>
    <row r="36" spans="2:12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c r="DU37" s="291"/>
    </row>
    <row r="38" spans="2:125">
      <c r="DT38" s="291"/>
      <c r="DU38" s="291"/>
    </row>
    <row r="39" spans="2:125"/>
    <row r="40" spans="2:125">
      <c r="DH40" s="291"/>
    </row>
    <row r="41" spans="2:125">
      <c r="DE41" s="291"/>
    </row>
    <row r="42" spans="2:125">
      <c r="DG42" s="291"/>
      <c r="DJ42" s="291"/>
    </row>
    <row r="43" spans="2:12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c r="DU44" s="291"/>
    </row>
    <row r="45" spans="2:125"/>
    <row r="46" spans="2:125"/>
    <row r="47" spans="2:125"/>
    <row r="48" spans="2:125">
      <c r="DT48" s="291"/>
      <c r="DU48" s="291"/>
    </row>
    <row r="49" spans="120:125">
      <c r="DU49" s="291"/>
    </row>
    <row r="50" spans="120:125">
      <c r="DU50" s="291"/>
    </row>
    <row r="51" spans="120:125">
      <c r="DP51" s="291"/>
      <c r="DQ51" s="291"/>
      <c r="DR51" s="291"/>
      <c r="DS51" s="291"/>
      <c r="DT51" s="291"/>
      <c r="DU51" s="291"/>
    </row>
    <row r="52" spans="120:125"/>
    <row r="53" spans="120:125"/>
    <row r="54" spans="120:125">
      <c r="DU54" s="291"/>
    </row>
    <row r="55" spans="120:125"/>
    <row r="56" spans="120:125"/>
    <row r="57" spans="120:125"/>
    <row r="58" spans="120:125">
      <c r="DU58" s="291"/>
    </row>
    <row r="59" spans="120:125"/>
    <row r="60" spans="120:125"/>
    <row r="61" spans="120:125"/>
    <row r="62" spans="120:125"/>
    <row r="63" spans="120:125">
      <c r="DU63" s="291"/>
    </row>
    <row r="64" spans="120:125">
      <c r="DT64" s="291"/>
      <c r="DU64" s="291"/>
    </row>
    <row r="65" spans="123:125"/>
    <row r="66" spans="123:125"/>
    <row r="67" spans="123:125"/>
    <row r="68" spans="123:125"/>
    <row r="69" spans="123:125">
      <c r="DS69" s="291"/>
      <c r="DT69" s="291"/>
      <c r="DU69" s="291"/>
    </row>
    <row r="70" spans="123:125"/>
    <row r="71" spans="123:125"/>
    <row r="72" spans="123:125"/>
    <row r="73" spans="123:125"/>
    <row r="74" spans="123:125"/>
    <row r="75" spans="123:125"/>
    <row r="76" spans="123:125"/>
    <row r="77" spans="123:125"/>
    <row r="78" spans="123:125"/>
    <row r="79" spans="123:125"/>
    <row r="80" spans="123:125"/>
    <row r="81" spans="116:125"/>
    <row r="82" spans="116:125">
      <c r="DL82" s="291"/>
    </row>
    <row r="83" spans="116:125">
      <c r="DM83" s="291"/>
      <c r="DN83" s="291"/>
      <c r="DO83" s="291"/>
      <c r="DP83" s="291"/>
      <c r="DQ83" s="291"/>
      <c r="DR83" s="291"/>
      <c r="DS83" s="291"/>
      <c r="DT83" s="291"/>
      <c r="DU83" s="291"/>
    </row>
    <row r="84" spans="116:125"/>
    <row r="85" spans="116:125"/>
    <row r="86" spans="116:125"/>
    <row r="87" spans="116:125"/>
    <row r="88" spans="116:125">
      <c r="DU88" s="291"/>
    </row>
    <row r="89" spans="116:125"/>
    <row r="90" spans="116:125"/>
    <row r="91" spans="116:125"/>
    <row r="92" spans="116:125" ht="13.5" customHeight="1"/>
    <row r="93" spans="116:125" ht="13.5" customHeight="1"/>
    <row r="94" spans="116:125" ht="13.5" customHeight="1">
      <c r="DS94" s="291"/>
      <c r="DT94" s="291"/>
      <c r="DU94" s="291"/>
    </row>
    <row r="95" spans="116:125" ht="13.5" customHeight="1">
      <c r="DU95" s="291"/>
    </row>
    <row r="96" spans="116:125" ht="13.5" customHeight="1"/>
    <row r="97" spans="124:125" ht="13.5" customHeight="1"/>
    <row r="98" spans="124:125" ht="13.5" customHeight="1"/>
    <row r="99" spans="124:125" ht="13.5" customHeight="1"/>
    <row r="100" spans="124:125" ht="13.5" customHeight="1"/>
    <row r="101" spans="124:125" ht="13.5" customHeight="1">
      <c r="DU101" s="291"/>
    </row>
    <row r="102" spans="124:125" ht="13.5" customHeight="1"/>
    <row r="103" spans="124:125" ht="13.5" customHeight="1"/>
    <row r="104" spans="124:125" ht="13.5" customHeight="1">
      <c r="DT104" s="291"/>
      <c r="DU104" s="291"/>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91" t="s">
        <v>567</v>
      </c>
    </row>
    <row r="120" spans="125:125" ht="13.5" hidden="1" customHeight="1"/>
    <row r="121" spans="125:125" ht="13.5" hidden="1" customHeight="1">
      <c r="DU121" s="291"/>
    </row>
  </sheetData>
  <sheetProtection algorithmName="SHA-512" hashValue="ZNbv+W/IFXDTQwNBZUfYjxMcvZSEtaW6u7hZnZq37ePqWay1jhJk1anFdPHifPsSHcYBtWIEuLX9GNR3gYL6pw==" saltValue="sraSNsJIP6vzPb1QLqIAt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cols>
    <col min="1" max="125" width="2.5" style="292" customWidth="1"/>
    <col min="126" max="142" width="0" style="291" hidden="1" customWidth="1"/>
    <col min="143" max="16384" width="9" style="291" hidden="1"/>
  </cols>
  <sheetData>
    <row r="1" spans="1:125" ht="13.5" customHeight="1">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c r="B2" s="291"/>
      <c r="T2" s="291"/>
    </row>
    <row r="3" spans="1:12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91"/>
      <c r="G33" s="291"/>
      <c r="I33" s="291"/>
    </row>
    <row r="34" spans="2:125">
      <c r="C34" s="291"/>
      <c r="P34" s="291"/>
      <c r="R34" s="291"/>
      <c r="U34" s="291"/>
    </row>
    <row r="35" spans="2:12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c r="F36" s="291"/>
      <c r="H36" s="291"/>
      <c r="J36" s="291"/>
      <c r="K36" s="291"/>
      <c r="L36" s="291"/>
      <c r="M36" s="291"/>
      <c r="N36" s="291"/>
      <c r="O36" s="291"/>
      <c r="Q36" s="291"/>
      <c r="S36" s="291"/>
      <c r="V36" s="291"/>
    </row>
    <row r="37" spans="2:125"/>
    <row r="38" spans="2:125"/>
    <row r="39" spans="2:125"/>
    <row r="40" spans="2:125">
      <c r="U40" s="291"/>
    </row>
    <row r="41" spans="2:125">
      <c r="R41" s="291"/>
    </row>
    <row r="42" spans="2:12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c r="Q43" s="291"/>
      <c r="S43" s="291"/>
      <c r="V43" s="291"/>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92" t="s">
        <v>568</v>
      </c>
    </row>
  </sheetData>
  <sheetProtection algorithmName="SHA-512" hashValue="wwIcCsgI8khe3gHxuaxgm6pWUWguRmz/rKjXGYYcGbTvxYWX3qJkoKdmJV/ghQC918Al9oxA3eN97S8tnR3slQ==" saltValue="VeTo2JiJ2UBi2g61IdknJ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569</v>
      </c>
      <c r="G46" s="8" t="s">
        <v>570</v>
      </c>
      <c r="H46" s="8" t="s">
        <v>571</v>
      </c>
      <c r="I46" s="8" t="s">
        <v>572</v>
      </c>
      <c r="J46" s="9" t="s">
        <v>573</v>
      </c>
    </row>
    <row r="47" spans="2:10" ht="57.75" customHeight="1">
      <c r="B47" s="10"/>
      <c r="C47" s="1197" t="s">
        <v>3</v>
      </c>
      <c r="D47" s="1197"/>
      <c r="E47" s="1198"/>
      <c r="F47" s="11">
        <v>54.43</v>
      </c>
      <c r="G47" s="12">
        <v>60</v>
      </c>
      <c r="H47" s="12">
        <v>66.290000000000006</v>
      </c>
      <c r="I47" s="12">
        <v>61.49</v>
      </c>
      <c r="J47" s="13">
        <v>46.89</v>
      </c>
    </row>
    <row r="48" spans="2:10" ht="57.75" customHeight="1">
      <c r="B48" s="14"/>
      <c r="C48" s="1199" t="s">
        <v>4</v>
      </c>
      <c r="D48" s="1199"/>
      <c r="E48" s="1200"/>
      <c r="F48" s="15">
        <v>8.91</v>
      </c>
      <c r="G48" s="16">
        <v>5.7</v>
      </c>
      <c r="H48" s="16">
        <v>4.16</v>
      </c>
      <c r="I48" s="16">
        <v>1.53</v>
      </c>
      <c r="J48" s="17">
        <v>5</v>
      </c>
    </row>
    <row r="49" spans="2:10" ht="57.75" customHeight="1" thickBot="1">
      <c r="B49" s="18"/>
      <c r="C49" s="1201" t="s">
        <v>5</v>
      </c>
      <c r="D49" s="1201"/>
      <c r="E49" s="1202"/>
      <c r="F49" s="19">
        <v>4.13</v>
      </c>
      <c r="G49" s="20">
        <v>1.29</v>
      </c>
      <c r="H49" s="20">
        <v>1.27</v>
      </c>
      <c r="I49" s="20" t="s">
        <v>574</v>
      </c>
      <c r="J49" s="21" t="s">
        <v>575</v>
      </c>
    </row>
    <row r="50" spans="2:10" ht="13.5" customHeight="1"/>
  </sheetData>
  <sheetProtection algorithmName="SHA-512" hashValue="8Q7xPMGJ47nCVey6P+0ohU6BMTK623aAfWvTYmoNYGi54fd5emLd1UojgdF75TP3FkcB+0ef0THnASXW1xocYA==" saltValue="1Pwtc3El3JzhS3PytKuLT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2021-03-22T07:21:17Z</cp:lastPrinted>
  <dcterms:created xsi:type="dcterms:W3CDTF">2021-02-05T04:01:31Z</dcterms:created>
  <dcterms:modified xsi:type="dcterms:W3CDTF">2021-03-22T07:21:31Z</dcterms:modified>
  <cp:category/>
</cp:coreProperties>
</file>