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040地域政策局\030市町行財政課\030財政G\R2年度\地方財政状況調査\70 財政状況資料集\10 HP掲載\01 通常分のみ\"/>
    </mc:Choice>
  </mc:AlternateContent>
  <bookViews>
    <workbookView xWindow="0" yWindow="0" windowWidth="28800" windowHeight="126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iterate="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AM37" i="10"/>
  <c r="U37" i="10"/>
  <c r="CO36" i="10"/>
  <c r="BW36" i="10"/>
  <c r="AM36" i="10"/>
  <c r="CO35" i="10"/>
  <c r="BW35" i="10"/>
  <c r="AM35" i="10"/>
  <c r="BW34" i="10"/>
  <c r="C34" i="10"/>
  <c r="CO34" i="10" l="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C36" i="10"/>
  <c r="C37" i="10" s="1"/>
  <c r="AM34" i="10" l="1"/>
  <c r="BE34" i="10" s="1"/>
  <c r="BE35" i="10" s="1"/>
  <c r="BE36" i="10" s="1"/>
  <c r="BE37" i="10" s="1"/>
</calcChain>
</file>

<file path=xl/sharedStrings.xml><?xml version="1.0" encoding="utf-8"?>
<sst xmlns="http://schemas.openxmlformats.org/spreadsheetml/2006/main" count="1074" uniqueCount="601">
  <si>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</si>
  <si>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</si>
  <si>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</si>
  <si>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</si>
  <si>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</si>
  <si>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</si>
  <si>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</si>
  <si>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</si>
  <si>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</si>
  <si>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</si>
  <si>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</si>
  <si>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</si>
  <si>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</si>
  <si>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</si>
  <si>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</si>
  <si>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</si>
  <si>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</si>
  <si>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</si>
  <si>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</si>
  <si>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</si>
  <si>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</si>
  <si>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</si>
  <si>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</si>
  <si>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</si>
  <si>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</si>
  <si>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</si>
  <si>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</si>
  <si>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</si>
  <si>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</si>
  <si>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</si>
  <si>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</si>
  <si>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</si>
  <si>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</si>
  <si>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</si>
  <si>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</si>
  <si>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</si>
  <si>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</si>
  <si>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</si>
  <si>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</si>
  <si>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</si>
  <si>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</si>
  <si>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</si>
  <si>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</si>
  <si>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</si>
  <si>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</si>
  <si>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</si>
  <si>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</si>
  <si>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</si>
  <si>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</si>
  <si>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</si>
  <si>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</si>
  <si>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</si>
  <si>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</si>
  <si>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</si>
  <si>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</si>
  <si>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</si>
  <si>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</si>
  <si>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</si>
  <si>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</si>
  <si>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</si>
  <si>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</si>
  <si>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</si>
  <si>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</si>
  <si>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</si>
  <si>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</si>
  <si>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</si>
  <si>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</si>
  <si>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</si>
  <si>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</si>
  <si>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</si>
  <si>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</si>
  <si>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</si>
  <si>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</si>
  <si>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</si>
  <si>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</si>
  <si>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</si>
  <si>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</si>
  <si>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</si>
  <si>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</si>
  <si>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</si>
  <si>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</si>
  <si>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</si>
  <si>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</si>
  <si>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</si>
  <si>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</si>
  <si>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</si>
  <si>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</si>
  <si>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</si>
  <si>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</si>
  <si>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</si>
  <si>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</si>
  <si>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</si>
  <si>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</si>
  <si>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</si>
  <si>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</si>
  <si>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</si>
  <si>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</si>
  <si>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大崎上島町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</si>
  <si>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</si>
  <si>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</si>
  <si>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</si>
  <si>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</si>
  <si>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</si>
  <si>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</si>
  <si>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</si>
  <si>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</si>
  <si>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</si>
  <si>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</si>
  <si>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</si>
  <si>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</si>
  <si>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</si>
  <si>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</si>
  <si>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</si>
  <si>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</si>
  <si>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</si>
  <si>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</si>
  <si>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</si>
  <si>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</si>
  <si>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</si>
  <si>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</si>
  <si>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</si>
  <si>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</si>
  <si>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</si>
  <si>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</si>
  <si>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</si>
  <si>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</si>
  <si>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</si>
  <si>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</si>
  <si>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</si>
  <si>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</si>
  <si>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</si>
  <si>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</si>
  <si>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</si>
  <si>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</si>
  <si>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</si>
  <si>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</si>
  <si>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</si>
  <si>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</si>
  <si>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</si>
  <si>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</si>
  <si>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</si>
  <si>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</si>
  <si>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</si>
  <si>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</si>
  <si>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</si>
  <si>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</si>
  <si>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</si>
  <si>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</si>
  <si>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</si>
  <si>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</si>
  <si>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</si>
  <si>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</si>
  <si>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</si>
  <si>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</si>
  <si>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</si>
  <si>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</si>
  <si>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</si>
  <si>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</si>
  <si>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</si>
  <si>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</si>
  <si>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</si>
  <si>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</si>
  <si>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</si>
  <si>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</si>
  <si>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</si>
  <si>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</si>
  <si>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</si>
  <si>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</si>
  <si>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</si>
  <si>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</si>
  <si>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</si>
  <si>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</si>
  <si>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</si>
  <si>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</si>
  <si>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</si>
  <si>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</si>
  <si>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</si>
  <si>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</si>
  <si>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</si>
  <si>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</si>
  <si>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</si>
  <si>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</si>
  <si>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</si>
  <si>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</si>
  <si>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</si>
  <si>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</si>
  <si>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</si>
  <si>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</si>
  <si>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</si>
  <si>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</si>
  <si>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</si>
  <si>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</si>
  <si>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</si>
  <si>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</si>
  <si>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</si>
  <si>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</si>
  <si>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</si>
  <si>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</si>
  <si>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</si>
  <si>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</si>
  <si>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</si>
  <si>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</si>
  <si>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</si>
  <si>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</si>
  <si>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</si>
  <si>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</si>
  <si>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</si>
  <si>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</si>
  <si>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</si>
  <si>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</si>
  <si>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</si>
  <si>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</si>
  <si>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</si>
  <si>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</si>
  <si>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広島県大崎上島町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</si>
  <si>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</si>
  <si>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</si>
  <si>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</si>
  <si>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</si>
  <si>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</si>
  <si>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</si>
  <si>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</si>
  <si>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</si>
  <si>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</si>
  <si>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</si>
  <si>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</si>
  <si>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</si>
  <si>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</si>
  <si>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</si>
  <si>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</si>
  <si>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</si>
  <si>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</si>
  <si>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</si>
  <si>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</si>
  <si>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</si>
  <si>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</si>
  <si>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</si>
  <si>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</si>
  <si>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</si>
  <si>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</si>
  <si>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</si>
  <si>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</si>
  <si>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</si>
  <si>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</si>
  <si>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</si>
  <si>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</si>
  <si>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</si>
  <si>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</si>
  <si>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</si>
  <si>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</si>
  <si>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</si>
  <si>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</si>
  <si>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</si>
  <si>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</si>
  <si>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</si>
  <si>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</si>
  <si>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</si>
  <si>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</si>
  <si>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</si>
  <si>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</si>
  <si>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</si>
  <si>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</si>
  <si>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</si>
  <si>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</si>
  <si>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</si>
  <si>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</si>
  <si>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</si>
  <si>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</si>
  <si>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</si>
  <si>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</si>
  <si>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</si>
  <si>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</si>
  <si>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</si>
  <si>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</si>
  <si>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</si>
  <si>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</si>
  <si>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</si>
  <si>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</si>
  <si>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</si>
  <si>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</si>
  <si>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</si>
  <si>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</si>
  <si>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</si>
  <si>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</si>
  <si>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</si>
  <si>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</si>
  <si>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</si>
  <si>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</si>
  <si>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</si>
  <si>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</si>
  <si>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</si>
  <si>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</si>
  <si>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</si>
  <si>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</si>
  <si>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</si>
  <si>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</si>
  <si>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</si>
  <si>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</si>
  <si>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</si>
  <si>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</si>
  <si>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</si>
  <si>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</si>
  <si>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</si>
  <si>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</si>
  <si>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</si>
  <si>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</si>
  <si>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</si>
  <si>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</si>
  <si>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</si>
  <si>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</si>
  <si>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</si>
  <si>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</si>
  <si>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</si>
  <si>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</si>
  <si>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</si>
  <si>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</si>
  <si>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</si>
  <si>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</si>
  <si>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</si>
  <si>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</si>
  <si>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</si>
  <si>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</si>
  <si>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</si>
  <si>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</si>
  <si>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</si>
  <si>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</si>
  <si>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</si>
  <si>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</si>
  <si>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</si>
  <si>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</si>
  <si>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</si>
  <si>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</si>
  <si>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</si>
  <si>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</si>
  <si>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</si>
  <si>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</si>
  <si>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</si>
  <si>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</si>
  <si>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</si>
  <si>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</si>
  <si>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</si>
  <si>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</si>
  <si>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</si>
  <si>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</si>
  <si>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</si>
  <si>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</si>
  <si>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</si>
  <si>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</si>
  <si>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</si>
  <si>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</si>
  <si>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</si>
  <si>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</si>
  <si>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</si>
  <si>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</si>
  <si>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</si>
  <si>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</si>
  <si>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</si>
  <si>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</si>
  <si>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</si>
  <si>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</si>
  <si>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</si>
  <si>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</si>
  <si>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</si>
  <si>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</si>
  <si>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</si>
  <si>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</si>
  <si>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</si>
  <si>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広島県大崎上島町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</si>
  <si>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</si>
  <si>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</si>
  <si>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</si>
  <si>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</si>
  <si>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</si>
  <si>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</si>
  <si>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</si>
  <si>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</si>
  <si>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</si>
  <si>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</si>
  <si>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</si>
  <si>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</si>
  <si>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</si>
  <si>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</si>
  <si>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</si>
  <si>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</si>
  <si>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</si>
  <si>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</si>
  <si>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</si>
  <si>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</si>
  <si>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港湾管理特別会計</t>
    <phoneticPr fontId="5"/>
  </si>
  <si>
    <t>漁港管理特別会計</t>
    <phoneticPr fontId="5"/>
  </si>
  <si>
    <t>干拓地管理特別会計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</si>
  <si>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</si>
  <si>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</si>
  <si>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</si>
  <si>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</si>
  <si>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</si>
  <si>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</si>
  <si>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</si>
  <si>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</si>
  <si>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</si>
  <si>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</si>
  <si>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</si>
  <si>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</si>
  <si>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</si>
  <si>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</si>
  <si>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</si>
  <si>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</si>
  <si>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後期高齢者医療保険事業特別会計</t>
    <phoneticPr fontId="5"/>
  </si>
  <si>
    <t>水道事業会計</t>
    <phoneticPr fontId="5"/>
  </si>
  <si>
    <t>法適用企業</t>
    <phoneticPr fontId="5"/>
  </si>
  <si>
    <t>交通事業特別会計</t>
    <phoneticPr fontId="5"/>
  </si>
  <si>
    <t>法非適用企業</t>
    <phoneticPr fontId="5"/>
  </si>
  <si>
    <t>公共下水道事業特別会計</t>
    <phoneticPr fontId="5"/>
  </si>
  <si>
    <t>農業集落排水事業特別会計</t>
    <phoneticPr fontId="5"/>
  </si>
  <si>
    <t>漁業集落排水事業特別会計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</si>
  <si>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</si>
  <si>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</si>
  <si>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</si>
  <si>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</si>
  <si>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</si>
  <si>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</si>
  <si>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</si>
  <si>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</si>
  <si>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</si>
  <si>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</si>
  <si>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</si>
  <si>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</si>
  <si>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</si>
  <si>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</si>
  <si>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</si>
  <si>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</si>
  <si>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</si>
  <si>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</si>
  <si>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</si>
  <si>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</si>
  <si>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</si>
  <si>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</si>
  <si>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</si>
  <si>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</si>
  <si>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</si>
  <si>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</si>
  <si>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</si>
  <si>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</si>
  <si>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</si>
  <si>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</si>
  <si>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</si>
  <si>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</si>
  <si>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</si>
  <si>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</si>
  <si>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</si>
  <si>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</si>
  <si>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</si>
  <si>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</si>
  <si>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</si>
  <si>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</si>
  <si>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</si>
  <si>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</si>
  <si>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</si>
  <si>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</si>
  <si>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</si>
  <si>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</si>
  <si>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</si>
  <si>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</si>
  <si>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</si>
  <si>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</si>
  <si>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</si>
  <si>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</si>
  <si>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</si>
  <si>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</si>
  <si>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</si>
  <si>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</si>
  <si>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</si>
  <si>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</si>
  <si>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</si>
  <si>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</si>
  <si>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</si>
  <si>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</si>
  <si>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</si>
  <si>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</si>
  <si>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</si>
  <si>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</si>
  <si>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</si>
  <si>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</si>
  <si>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</si>
  <si>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漁業集落排水事業特別会計</t>
    <phoneticPr fontId="5"/>
  </si>
  <si>
    <t>(Ｆ)</t>
    <phoneticPr fontId="5"/>
  </si>
  <si>
    <t>農業集落排水事業特別会計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</si>
  <si>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</si>
  <si>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</si>
  <si>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</si>
  <si>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</si>
  <si>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</si>
  <si>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</si>
  <si>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</si>
  <si>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</si>
  <si>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</si>
  <si>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</si>
  <si>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</si>
  <si>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</si>
  <si>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</si>
  <si>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</si>
  <si>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</si>
  <si>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</si>
  <si>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</si>
  <si>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</si>
  <si>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</si>
  <si>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</si>
  <si>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</si>
  <si>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</si>
  <si>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</si>
  <si>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</si>
  <si>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</si>
  <si>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</si>
  <si>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</si>
  <si>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</si>
  <si>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</si>
  <si>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</si>
  <si>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</si>
  <si>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</si>
  <si>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</si>
  <si>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</si>
  <si>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</si>
  <si>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</si>
  <si>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</si>
  <si>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</si>
  <si>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</si>
  <si>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</si>
  <si>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</si>
  <si>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</si>
  <si>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</si>
  <si>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</si>
  <si>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</si>
  <si>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</si>
  <si>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</si>
  <si>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</si>
  <si>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</si>
  <si>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</si>
  <si>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</si>
  <si>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</si>
  <si>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</si>
  <si>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</si>
  <si>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</si>
  <si>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</si>
  <si>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</si>
  <si>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</si>
  <si>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</si>
  <si>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</si>
  <si>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</si>
  <si>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</si>
  <si>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</si>
  <si>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</si>
  <si>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</si>
  <si>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</si>
  <si>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</si>
  <si>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</si>
  <si>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</si>
  <si>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</si>
  <si>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</si>
  <si>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</si>
  <si>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</si>
  <si>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</si>
  <si>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</si>
  <si>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</si>
  <si>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</si>
  <si>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</si>
  <si>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</si>
  <si>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</si>
  <si>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</si>
  <si>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</si>
  <si>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</si>
  <si>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</si>
  <si>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4.37</t>
  </si>
  <si>
    <t>▲ 0.70</t>
  </si>
  <si>
    <t>▲ 11.67</t>
  </si>
  <si>
    <t>一般会計</t>
  </si>
  <si>
    <t>介護保険事業特別会計</t>
  </si>
  <si>
    <t>水道事業会計</t>
  </si>
  <si>
    <t>後期高齢者医療保険事業特別会計</t>
  </si>
  <si>
    <t>国民健康保険事業特別会計</t>
  </si>
  <si>
    <t>交通事業特別会計</t>
  </si>
  <si>
    <t>公共下水道事業特別会計</t>
  </si>
  <si>
    <t>農業集落排水事業特別会計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</si>
  <si>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</si>
  <si>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</si>
  <si>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</si>
  <si>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</si>
  <si>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</si>
  <si>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</si>
  <si>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</si>
  <si>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</si>
  <si>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</si>
  <si>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大三島ブルーライン株式会社</t>
    <rPh sb="0" eb="3">
      <t>オオミシマ</t>
    </rPh>
    <rPh sb="9" eb="13">
      <t>カブシキガイシャ</t>
    </rPh>
    <phoneticPr fontId="2"/>
  </si>
  <si>
    <t>広島中央環境衛生組合</t>
    <rPh sb="0" eb="2">
      <t>ヒロシマ</t>
    </rPh>
    <rPh sb="2" eb="4">
      <t>チュウオウ</t>
    </rPh>
    <rPh sb="4" eb="6">
      <t>カンキョウ</t>
    </rPh>
    <rPh sb="6" eb="8">
      <t>エイセイ</t>
    </rPh>
    <rPh sb="8" eb="10">
      <t>クミアイ</t>
    </rPh>
    <phoneticPr fontId="2"/>
  </si>
  <si>
    <t>広島県市町総合事務組合</t>
    <rPh sb="0" eb="3">
      <t>ヒロシマケン</t>
    </rPh>
    <rPh sb="3" eb="4">
      <t>シ</t>
    </rPh>
    <rPh sb="4" eb="5">
      <t>マチ</t>
    </rPh>
    <rPh sb="5" eb="7">
      <t>ソウゴウ</t>
    </rPh>
    <rPh sb="7" eb="9">
      <t>ジム</t>
    </rPh>
    <rPh sb="9" eb="11">
      <t>クミアイ</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</si>
  <si>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</si>
  <si>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</si>
  <si>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地域振興基金</t>
    <phoneticPr fontId="5"/>
  </si>
  <si>
    <t>過疎地域自立促進基金</t>
    <phoneticPr fontId="5"/>
  </si>
  <si>
    <t>ふるさとづくり基金</t>
    <phoneticPr fontId="5"/>
  </si>
  <si>
    <t>長島大橋維持管理基金</t>
    <phoneticPr fontId="5"/>
  </si>
  <si>
    <t>垂水団地基金</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</si>
</sst>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128611</c:v>
                </c:pt>
                <c:pt idx="1">
                  <c:v>138651</c:v>
                </c:pt>
                <c:pt idx="2">
                  <c:v>122882</c:v>
                </c:pt>
                <c:pt idx="3">
                  <c:v>114790</c:v>
                </c:pt>
                <c:pt idx="4">
                  <c:v>126262</c:v>
                </c:pt>
              </c:numCache>
            </c:numRef>
          </c:val>
          <c:smooth val="0"/>
          <c:extLst xmlns:c16r2="http://schemas.microsoft.com/office/drawing/2015/06/chart">
            <c:ext xmlns:c16="http://schemas.microsoft.com/office/drawing/2014/chart" uri="{C3380CC4-5D6E-409C-BE32-E72D297353CC}">
              <c16:uniqueId val="{00000000-8102-4B46-859B-3B9F825CDC8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90252</c:v>
                </c:pt>
                <c:pt idx="1">
                  <c:v>164948</c:v>
                </c:pt>
                <c:pt idx="2">
                  <c:v>213636</c:v>
                </c:pt>
                <c:pt idx="3">
                  <c:v>220255</c:v>
                </c:pt>
                <c:pt idx="4">
                  <c:v>124390</c:v>
                </c:pt>
              </c:numCache>
            </c:numRef>
          </c:val>
          <c:smooth val="0"/>
          <c:extLst xmlns:c16r2="http://schemas.microsoft.com/office/drawing/2015/06/chart">
            <c:ext xmlns:c16="http://schemas.microsoft.com/office/drawing/2014/chart" uri="{C3380CC4-5D6E-409C-BE32-E72D297353CC}">
              <c16:uniqueId val="{00000001-8102-4B46-859B-3B9F825CDC88}"/>
            </c:ext>
          </c:extLst>
        </c:ser>
        <c:dLbls>
          <c:showLegendKey val="0"/>
          <c:showVal val="0"/>
          <c:showCatName val="0"/>
          <c:showSerName val="0"/>
          <c:showPercent val="0"/>
          <c:showBubbleSize val="0"/>
        </c:dLbls>
        <c:marker val="1"/>
        <c:smooth val="0"/>
        <c:axId val="494867024"/>
        <c:axId val="494866240"/>
      </c:lineChart>
      <c:catAx>
        <c:axId val="4948670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4866240"/>
        <c:crosses val="autoZero"/>
        <c:auto val="1"/>
        <c:lblAlgn val="ctr"/>
        <c:lblOffset val="100"/>
        <c:tickLblSkip val="1"/>
        <c:tickMarkSkip val="1"/>
        <c:noMultiLvlLbl val="0"/>
      </c:catAx>
      <c:valAx>
        <c:axId val="49486624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48670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4.8</c:v>
                </c:pt>
                <c:pt idx="1">
                  <c:v>6.99</c:v>
                </c:pt>
                <c:pt idx="2">
                  <c:v>3.31</c:v>
                </c:pt>
                <c:pt idx="3">
                  <c:v>4.28</c:v>
                </c:pt>
                <c:pt idx="4">
                  <c:v>2.38</c:v>
                </c:pt>
              </c:numCache>
            </c:numRef>
          </c:val>
          <c:extLst xmlns:c16r2="http://schemas.microsoft.com/office/drawing/2015/06/chart">
            <c:ext xmlns:c16="http://schemas.microsoft.com/office/drawing/2014/chart" uri="{C3380CC4-5D6E-409C-BE32-E72D297353CC}">
              <c16:uniqueId val="{00000000-B516-45E0-AFAF-877BFB263FF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59.52</c:v>
                </c:pt>
                <c:pt idx="1">
                  <c:v>56.21</c:v>
                </c:pt>
                <c:pt idx="2">
                  <c:v>56.15</c:v>
                </c:pt>
                <c:pt idx="3">
                  <c:v>52.96</c:v>
                </c:pt>
                <c:pt idx="4">
                  <c:v>50.99</c:v>
                </c:pt>
              </c:numCache>
            </c:numRef>
          </c:val>
          <c:extLst xmlns:c16r2="http://schemas.microsoft.com/office/drawing/2015/06/chart">
            <c:ext xmlns:c16="http://schemas.microsoft.com/office/drawing/2014/chart" uri="{C3380CC4-5D6E-409C-BE32-E72D297353CC}">
              <c16:uniqueId val="{00000001-B516-45E0-AFAF-877BFB263FFE}"/>
            </c:ext>
          </c:extLst>
        </c:ser>
        <c:dLbls>
          <c:showLegendKey val="0"/>
          <c:showVal val="0"/>
          <c:showCatName val="0"/>
          <c:showSerName val="0"/>
          <c:showPercent val="0"/>
          <c:showBubbleSize val="0"/>
        </c:dLbls>
        <c:gapWidth val="250"/>
        <c:overlap val="100"/>
        <c:axId val="494871336"/>
        <c:axId val="4948717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2.64</c:v>
                </c:pt>
                <c:pt idx="1">
                  <c:v>-4.37</c:v>
                </c:pt>
                <c:pt idx="2">
                  <c:v>5.58</c:v>
                </c:pt>
                <c:pt idx="3">
                  <c:v>-0.7</c:v>
                </c:pt>
                <c:pt idx="4">
                  <c:v>-11.67</c:v>
                </c:pt>
              </c:numCache>
            </c:numRef>
          </c:val>
          <c:smooth val="0"/>
          <c:extLst xmlns:c16r2="http://schemas.microsoft.com/office/drawing/2015/06/chart">
            <c:ext xmlns:c16="http://schemas.microsoft.com/office/drawing/2014/chart" uri="{C3380CC4-5D6E-409C-BE32-E72D297353CC}">
              <c16:uniqueId val="{00000002-B516-45E0-AFAF-877BFB263FFE}"/>
            </c:ext>
          </c:extLst>
        </c:ser>
        <c:dLbls>
          <c:showLegendKey val="0"/>
          <c:showVal val="0"/>
          <c:showCatName val="0"/>
          <c:showSerName val="0"/>
          <c:showPercent val="0"/>
          <c:showBubbleSize val="0"/>
        </c:dLbls>
        <c:marker val="1"/>
        <c:smooth val="0"/>
        <c:axId val="494871336"/>
        <c:axId val="494871728"/>
      </c:lineChart>
      <c:catAx>
        <c:axId val="494871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4871728"/>
        <c:crosses val="autoZero"/>
        <c:auto val="1"/>
        <c:lblAlgn val="ctr"/>
        <c:lblOffset val="100"/>
        <c:tickLblSkip val="1"/>
        <c:tickMarkSkip val="1"/>
        <c:noMultiLvlLbl val="0"/>
      </c:catAx>
      <c:valAx>
        <c:axId val="4948717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871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0.57999999999999996</c:v>
                </c:pt>
                <c:pt idx="2">
                  <c:v>#N/A</c:v>
                </c:pt>
                <c:pt idx="3">
                  <c:v>1.37</c:v>
                </c:pt>
                <c:pt idx="4">
                  <c:v>#N/A</c:v>
                </c:pt>
                <c:pt idx="5">
                  <c:v>0.17</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0-7747-42BB-AB78-105B41FBDC9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747-42BB-AB78-105B41FBDC99}"/>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0.06</c:v>
                </c:pt>
                <c:pt idx="2">
                  <c:v>#N/A</c:v>
                </c:pt>
                <c:pt idx="3">
                  <c:v>0.2</c:v>
                </c:pt>
                <c:pt idx="4">
                  <c:v>#N/A</c:v>
                </c:pt>
                <c:pt idx="5">
                  <c:v>0.06</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7747-42BB-AB78-105B41FBDC99}"/>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0.16</c:v>
                </c:pt>
                <c:pt idx="2">
                  <c:v>#N/A</c:v>
                </c:pt>
                <c:pt idx="3">
                  <c:v>0.23</c:v>
                </c:pt>
                <c:pt idx="4">
                  <c:v>#N/A</c:v>
                </c:pt>
                <c:pt idx="5">
                  <c:v>0.1</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7747-42BB-AB78-105B41FBDC99}"/>
            </c:ext>
          </c:extLst>
        </c:ser>
        <c:ser>
          <c:idx val="4"/>
          <c:order val="4"/>
          <c:tx>
            <c:strRef>
              <c:f>データシート!$A$31</c:f>
              <c:strCache>
                <c:ptCount val="1"/>
                <c:pt idx="0">
                  <c:v>交通事業特別会計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0.04</c:v>
                </c:pt>
                <c:pt idx="2">
                  <c:v>#N/A</c:v>
                </c:pt>
                <c:pt idx="3">
                  <c:v>0</c:v>
                </c:pt>
                <c:pt idx="4">
                  <c:v>#N/A</c:v>
                </c:pt>
                <c:pt idx="5">
                  <c:v>0</c:v>
                </c:pt>
                <c:pt idx="6">
                  <c:v>#N/A</c:v>
                </c:pt>
                <c:pt idx="7">
                  <c:v>0.02</c:v>
                </c:pt>
                <c:pt idx="8">
                  <c:v>#N/A</c:v>
                </c:pt>
                <c:pt idx="9">
                  <c:v>0</c:v>
                </c:pt>
              </c:numCache>
            </c:numRef>
          </c:val>
          <c:extLst xmlns:c16r2="http://schemas.microsoft.com/office/drawing/2015/06/chart">
            <c:ext xmlns:c16="http://schemas.microsoft.com/office/drawing/2014/chart" uri="{C3380CC4-5D6E-409C-BE32-E72D297353CC}">
              <c16:uniqueId val="{00000004-7747-42BB-AB78-105B41FBDC99}"/>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0.28000000000000003</c:v>
                </c:pt>
                <c:pt idx="2">
                  <c:v>#N/A</c:v>
                </c:pt>
                <c:pt idx="3">
                  <c:v>0.26</c:v>
                </c:pt>
                <c:pt idx="4">
                  <c:v>#N/A</c:v>
                </c:pt>
                <c:pt idx="5">
                  <c:v>0.4</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5-7747-42BB-AB78-105B41FBDC99}"/>
            </c:ext>
          </c:extLst>
        </c:ser>
        <c:ser>
          <c:idx val="6"/>
          <c:order val="6"/>
          <c:tx>
            <c:strRef>
              <c:f>データシート!$A$33</c:f>
              <c:strCache>
                <c:ptCount val="1"/>
                <c:pt idx="0">
                  <c:v>後期高齢者医療保険事業特別会計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0.03</c:v>
                </c:pt>
                <c:pt idx="2">
                  <c:v>#N/A</c:v>
                </c:pt>
                <c:pt idx="3">
                  <c:v>0</c:v>
                </c:pt>
                <c:pt idx="4">
                  <c:v>#N/A</c:v>
                </c:pt>
                <c:pt idx="5">
                  <c:v>0.03</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6-7747-42BB-AB78-105B41FBDC99}"/>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c:v>
                </c:pt>
                <c:pt idx="1">
                  <c:v>0</c:v>
                </c:pt>
                <c:pt idx="2">
                  <c:v>0</c:v>
                </c:pt>
                <c:pt idx="3">
                  <c:v>0</c:v>
                </c:pt>
                <c:pt idx="4">
                  <c:v>#N/A</c:v>
                </c:pt>
                <c:pt idx="5">
                  <c:v>1</c:v>
                </c:pt>
                <c:pt idx="6">
                  <c:v>#N/A</c:v>
                </c:pt>
                <c:pt idx="7">
                  <c:v>1.44</c:v>
                </c:pt>
                <c:pt idx="8">
                  <c:v>#N/A</c:v>
                </c:pt>
                <c:pt idx="9">
                  <c:v>1.78</c:v>
                </c:pt>
              </c:numCache>
            </c:numRef>
          </c:val>
          <c:extLst xmlns:c16r2="http://schemas.microsoft.com/office/drawing/2015/06/chart">
            <c:ext xmlns:c16="http://schemas.microsoft.com/office/drawing/2014/chart" uri="{C3380CC4-5D6E-409C-BE32-E72D297353CC}">
              <c16:uniqueId val="{00000007-7747-42BB-AB78-105B41FBDC99}"/>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1.29</c:v>
                </c:pt>
                <c:pt idx="2">
                  <c:v>#N/A</c:v>
                </c:pt>
                <c:pt idx="3">
                  <c:v>1.07</c:v>
                </c:pt>
                <c:pt idx="4">
                  <c:v>#N/A</c:v>
                </c:pt>
                <c:pt idx="5">
                  <c:v>1.42</c:v>
                </c:pt>
                <c:pt idx="6">
                  <c:v>#N/A</c:v>
                </c:pt>
                <c:pt idx="7">
                  <c:v>1.32</c:v>
                </c:pt>
                <c:pt idx="8">
                  <c:v>#N/A</c:v>
                </c:pt>
                <c:pt idx="9">
                  <c:v>1.81</c:v>
                </c:pt>
              </c:numCache>
            </c:numRef>
          </c:val>
          <c:extLst xmlns:c16r2="http://schemas.microsoft.com/office/drawing/2015/06/chart">
            <c:ext xmlns:c16="http://schemas.microsoft.com/office/drawing/2014/chart" uri="{C3380CC4-5D6E-409C-BE32-E72D297353CC}">
              <c16:uniqueId val="{00000008-7747-42BB-AB78-105B41FBDC9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4.59</c:v>
                </c:pt>
                <c:pt idx="2">
                  <c:v>#N/A</c:v>
                </c:pt>
                <c:pt idx="3">
                  <c:v>6.81</c:v>
                </c:pt>
                <c:pt idx="4">
                  <c:v>#N/A</c:v>
                </c:pt>
                <c:pt idx="5">
                  <c:v>3.19</c:v>
                </c:pt>
                <c:pt idx="6">
                  <c:v>#N/A</c:v>
                </c:pt>
                <c:pt idx="7">
                  <c:v>4.26</c:v>
                </c:pt>
                <c:pt idx="8">
                  <c:v>#N/A</c:v>
                </c:pt>
                <c:pt idx="9">
                  <c:v>2.37</c:v>
                </c:pt>
              </c:numCache>
            </c:numRef>
          </c:val>
          <c:extLst xmlns:c16r2="http://schemas.microsoft.com/office/drawing/2015/06/chart">
            <c:ext xmlns:c16="http://schemas.microsoft.com/office/drawing/2014/chart" uri="{C3380CC4-5D6E-409C-BE32-E72D297353CC}">
              <c16:uniqueId val="{00000009-7747-42BB-AB78-105B41FBDC99}"/>
            </c:ext>
          </c:extLst>
        </c:ser>
        <c:dLbls>
          <c:showLegendKey val="0"/>
          <c:showVal val="0"/>
          <c:showCatName val="0"/>
          <c:showSerName val="0"/>
          <c:showPercent val="0"/>
          <c:showBubbleSize val="0"/>
        </c:dLbls>
        <c:gapWidth val="150"/>
        <c:overlap val="100"/>
        <c:axId val="494864672"/>
        <c:axId val="494865064"/>
      </c:barChart>
      <c:catAx>
        <c:axId val="494864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4865064"/>
        <c:crosses val="autoZero"/>
        <c:auto val="1"/>
        <c:lblAlgn val="ctr"/>
        <c:lblOffset val="100"/>
        <c:tickLblSkip val="1"/>
        <c:tickMarkSkip val="1"/>
        <c:noMultiLvlLbl val="0"/>
      </c:catAx>
      <c:valAx>
        <c:axId val="4948650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8646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1265</c:v>
                </c:pt>
                <c:pt idx="5">
                  <c:v>1163</c:v>
                </c:pt>
                <c:pt idx="8">
                  <c:v>1089</c:v>
                </c:pt>
                <c:pt idx="11">
                  <c:v>1031</c:v>
                </c:pt>
                <c:pt idx="14">
                  <c:v>648</c:v>
                </c:pt>
              </c:numCache>
            </c:numRef>
          </c:val>
          <c:extLst xmlns:c16r2="http://schemas.microsoft.com/office/drawing/2015/06/chart">
            <c:ext xmlns:c16="http://schemas.microsoft.com/office/drawing/2014/chart" uri="{C3380CC4-5D6E-409C-BE32-E72D297353CC}">
              <c16:uniqueId val="{00000000-A295-4B44-830B-CF423294BA0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295-4B44-830B-CF423294BA0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2-A295-4B44-830B-CF423294BA0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295-4B44-830B-CF423294BA0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117</c:v>
                </c:pt>
                <c:pt idx="3">
                  <c:v>130</c:v>
                </c:pt>
                <c:pt idx="6">
                  <c:v>157</c:v>
                </c:pt>
                <c:pt idx="9">
                  <c:v>161</c:v>
                </c:pt>
                <c:pt idx="12">
                  <c:v>164</c:v>
                </c:pt>
              </c:numCache>
            </c:numRef>
          </c:val>
          <c:extLst xmlns:c16r2="http://schemas.microsoft.com/office/drawing/2015/06/chart">
            <c:ext xmlns:c16="http://schemas.microsoft.com/office/drawing/2014/chart" uri="{C3380CC4-5D6E-409C-BE32-E72D297353CC}">
              <c16:uniqueId val="{00000004-A295-4B44-830B-CF423294BA0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295-4B44-830B-CF423294BA0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295-4B44-830B-CF423294BA0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1496</c:v>
                </c:pt>
                <c:pt idx="3">
                  <c:v>1351</c:v>
                </c:pt>
                <c:pt idx="6">
                  <c:v>1295</c:v>
                </c:pt>
                <c:pt idx="9">
                  <c:v>1163</c:v>
                </c:pt>
                <c:pt idx="12">
                  <c:v>1053</c:v>
                </c:pt>
              </c:numCache>
            </c:numRef>
          </c:val>
          <c:extLst xmlns:c16r2="http://schemas.microsoft.com/office/drawing/2015/06/chart">
            <c:ext xmlns:c16="http://schemas.microsoft.com/office/drawing/2014/chart" uri="{C3380CC4-5D6E-409C-BE32-E72D297353CC}">
              <c16:uniqueId val="{00000007-A295-4B44-830B-CF423294BA09}"/>
            </c:ext>
          </c:extLst>
        </c:ser>
        <c:dLbls>
          <c:showLegendKey val="0"/>
          <c:showVal val="0"/>
          <c:showCatName val="0"/>
          <c:showSerName val="0"/>
          <c:showPercent val="0"/>
          <c:showBubbleSize val="0"/>
        </c:dLbls>
        <c:gapWidth val="100"/>
        <c:overlap val="100"/>
        <c:axId val="492618792"/>
        <c:axId val="4926144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351</c:v>
                </c:pt>
                <c:pt idx="2">
                  <c:v>#N/A</c:v>
                </c:pt>
                <c:pt idx="3">
                  <c:v>#N/A</c:v>
                </c:pt>
                <c:pt idx="4">
                  <c:v>319</c:v>
                </c:pt>
                <c:pt idx="5">
                  <c:v>#N/A</c:v>
                </c:pt>
                <c:pt idx="6">
                  <c:v>#N/A</c:v>
                </c:pt>
                <c:pt idx="7">
                  <c:v>363</c:v>
                </c:pt>
                <c:pt idx="8">
                  <c:v>#N/A</c:v>
                </c:pt>
                <c:pt idx="9">
                  <c:v>#N/A</c:v>
                </c:pt>
                <c:pt idx="10">
                  <c:v>293</c:v>
                </c:pt>
                <c:pt idx="11">
                  <c:v>#N/A</c:v>
                </c:pt>
                <c:pt idx="12">
                  <c:v>#N/A</c:v>
                </c:pt>
                <c:pt idx="13">
                  <c:v>569</c:v>
                </c:pt>
                <c:pt idx="14">
                  <c:v>#N/A</c:v>
                </c:pt>
              </c:numCache>
            </c:numRef>
          </c:val>
          <c:smooth val="0"/>
          <c:extLst xmlns:c16r2="http://schemas.microsoft.com/office/drawing/2015/06/chart">
            <c:ext xmlns:c16="http://schemas.microsoft.com/office/drawing/2014/chart" uri="{C3380CC4-5D6E-409C-BE32-E72D297353CC}">
              <c16:uniqueId val="{00000008-A295-4B44-830B-CF423294BA09}"/>
            </c:ext>
          </c:extLst>
        </c:ser>
        <c:dLbls>
          <c:showLegendKey val="0"/>
          <c:showVal val="0"/>
          <c:showCatName val="0"/>
          <c:showSerName val="0"/>
          <c:showPercent val="0"/>
          <c:showBubbleSize val="0"/>
        </c:dLbls>
        <c:marker val="1"/>
        <c:smooth val="0"/>
        <c:axId val="492618792"/>
        <c:axId val="492614480"/>
      </c:lineChart>
      <c:catAx>
        <c:axId val="492618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2614480"/>
        <c:crosses val="autoZero"/>
        <c:auto val="1"/>
        <c:lblAlgn val="ctr"/>
        <c:lblOffset val="100"/>
        <c:tickLblSkip val="1"/>
        <c:tickMarkSkip val="1"/>
        <c:noMultiLvlLbl val="0"/>
      </c:catAx>
      <c:valAx>
        <c:axId val="4926144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2618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8992</c:v>
                </c:pt>
                <c:pt idx="5">
                  <c:v>9046</c:v>
                </c:pt>
                <c:pt idx="8">
                  <c:v>9429</c:v>
                </c:pt>
                <c:pt idx="11">
                  <c:v>9969</c:v>
                </c:pt>
                <c:pt idx="14">
                  <c:v>9169</c:v>
                </c:pt>
              </c:numCache>
            </c:numRef>
          </c:val>
          <c:extLst xmlns:c16r2="http://schemas.microsoft.com/office/drawing/2015/06/chart">
            <c:ext xmlns:c16="http://schemas.microsoft.com/office/drawing/2014/chart" uri="{C3380CC4-5D6E-409C-BE32-E72D297353CC}">
              <c16:uniqueId val="{00000000-8ED9-428F-80BB-628E2BFF32F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80</c:v>
                </c:pt>
                <c:pt idx="5">
                  <c:v>70</c:v>
                </c:pt>
                <c:pt idx="8">
                  <c:v>60</c:v>
                </c:pt>
                <c:pt idx="11">
                  <c:v>51</c:v>
                </c:pt>
                <c:pt idx="14">
                  <c:v>41</c:v>
                </c:pt>
              </c:numCache>
            </c:numRef>
          </c:val>
          <c:extLst xmlns:c16r2="http://schemas.microsoft.com/office/drawing/2015/06/chart">
            <c:ext xmlns:c16="http://schemas.microsoft.com/office/drawing/2014/chart" uri="{C3380CC4-5D6E-409C-BE32-E72D297353CC}">
              <c16:uniqueId val="{00000001-8ED9-428F-80BB-628E2BFF32F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5365</c:v>
                </c:pt>
                <c:pt idx="5">
                  <c:v>5203</c:v>
                </c:pt>
                <c:pt idx="8">
                  <c:v>4800</c:v>
                </c:pt>
                <c:pt idx="11">
                  <c:v>4726</c:v>
                </c:pt>
                <c:pt idx="14">
                  <c:v>4387</c:v>
                </c:pt>
              </c:numCache>
            </c:numRef>
          </c:val>
          <c:extLst xmlns:c16r2="http://schemas.microsoft.com/office/drawing/2015/06/chart">
            <c:ext xmlns:c16="http://schemas.microsoft.com/office/drawing/2014/chart" uri="{C3380CC4-5D6E-409C-BE32-E72D297353CC}">
              <c16:uniqueId val="{00000002-8ED9-428F-80BB-628E2BFF32F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ED9-428F-80BB-628E2BFF32F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8ED9-428F-80BB-628E2BFF32F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ED9-428F-80BB-628E2BFF32F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975</c:v>
                </c:pt>
                <c:pt idx="3">
                  <c:v>898</c:v>
                </c:pt>
                <c:pt idx="6">
                  <c:v>906</c:v>
                </c:pt>
                <c:pt idx="9">
                  <c:v>827</c:v>
                </c:pt>
                <c:pt idx="12">
                  <c:v>785</c:v>
                </c:pt>
              </c:numCache>
            </c:numRef>
          </c:val>
          <c:extLst xmlns:c16r2="http://schemas.microsoft.com/office/drawing/2015/06/chart">
            <c:ext xmlns:c16="http://schemas.microsoft.com/office/drawing/2014/chart" uri="{C3380CC4-5D6E-409C-BE32-E72D297353CC}">
              <c16:uniqueId val="{00000006-8ED9-428F-80BB-628E2BFF32F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c:v>
                </c:pt>
                <c:pt idx="3">
                  <c:v>1</c:v>
                </c:pt>
                <c:pt idx="6">
                  <c:v>1</c:v>
                </c:pt>
                <c:pt idx="9">
                  <c:v>2</c:v>
                </c:pt>
                <c:pt idx="12">
                  <c:v>1</c:v>
                </c:pt>
              </c:numCache>
            </c:numRef>
          </c:val>
          <c:extLst xmlns:c16r2="http://schemas.microsoft.com/office/drawing/2015/06/chart">
            <c:ext xmlns:c16="http://schemas.microsoft.com/office/drawing/2014/chart" uri="{C3380CC4-5D6E-409C-BE32-E72D297353CC}">
              <c16:uniqueId val="{00000007-8ED9-428F-80BB-628E2BFF32F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1916</c:v>
                </c:pt>
                <c:pt idx="3">
                  <c:v>1849</c:v>
                </c:pt>
                <c:pt idx="6">
                  <c:v>1900</c:v>
                </c:pt>
                <c:pt idx="9">
                  <c:v>2014</c:v>
                </c:pt>
                <c:pt idx="12">
                  <c:v>2120</c:v>
                </c:pt>
              </c:numCache>
            </c:numRef>
          </c:val>
          <c:extLst xmlns:c16r2="http://schemas.microsoft.com/office/drawing/2015/06/chart">
            <c:ext xmlns:c16="http://schemas.microsoft.com/office/drawing/2014/chart" uri="{C3380CC4-5D6E-409C-BE32-E72D297353CC}">
              <c16:uniqueId val="{00000008-8ED9-428F-80BB-628E2BFF32F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8ED9-428F-80BB-628E2BFF32F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10209</c:v>
                </c:pt>
                <c:pt idx="3">
                  <c:v>10154</c:v>
                </c:pt>
                <c:pt idx="6">
                  <c:v>9337</c:v>
                </c:pt>
                <c:pt idx="9">
                  <c:v>9979</c:v>
                </c:pt>
                <c:pt idx="12">
                  <c:v>9939</c:v>
                </c:pt>
              </c:numCache>
            </c:numRef>
          </c:val>
          <c:extLst xmlns:c16r2="http://schemas.microsoft.com/office/drawing/2015/06/chart">
            <c:ext xmlns:c16="http://schemas.microsoft.com/office/drawing/2014/chart" uri="{C3380CC4-5D6E-409C-BE32-E72D297353CC}">
              <c16:uniqueId val="{0000000A-8ED9-428F-80BB-628E2BFF32FB}"/>
            </c:ext>
          </c:extLst>
        </c:ser>
        <c:dLbls>
          <c:showLegendKey val="0"/>
          <c:showVal val="0"/>
          <c:showCatName val="0"/>
          <c:showSerName val="0"/>
          <c:showPercent val="0"/>
          <c:showBubbleSize val="0"/>
        </c:dLbls>
        <c:gapWidth val="100"/>
        <c:overlap val="100"/>
        <c:axId val="492616440"/>
        <c:axId val="6065712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8ED9-428F-80BB-628E2BFF32FB}"/>
            </c:ext>
          </c:extLst>
        </c:ser>
        <c:dLbls>
          <c:showLegendKey val="0"/>
          <c:showVal val="0"/>
          <c:showCatName val="0"/>
          <c:showSerName val="0"/>
          <c:showPercent val="0"/>
          <c:showBubbleSize val="0"/>
        </c:dLbls>
        <c:marker val="1"/>
        <c:smooth val="0"/>
        <c:axId val="492616440"/>
        <c:axId val="606571288"/>
      </c:lineChart>
      <c:catAx>
        <c:axId val="492616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06571288"/>
        <c:crosses val="autoZero"/>
        <c:auto val="1"/>
        <c:lblAlgn val="ctr"/>
        <c:lblOffset val="100"/>
        <c:tickLblSkip val="1"/>
        <c:tickMarkSkip val="1"/>
        <c:noMultiLvlLbl val="0"/>
      </c:catAx>
      <c:valAx>
        <c:axId val="6065712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2616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2373</c:v>
                </c:pt>
                <c:pt idx="1">
                  <c:v>2297</c:v>
                </c:pt>
                <c:pt idx="2">
                  <c:v>1946</c:v>
                </c:pt>
              </c:numCache>
            </c:numRef>
          </c:val>
          <c:extLst xmlns:c16r2="http://schemas.microsoft.com/office/drawing/2015/06/chart">
            <c:ext xmlns:c16="http://schemas.microsoft.com/office/drawing/2014/chart" uri="{C3380CC4-5D6E-409C-BE32-E72D297353CC}">
              <c16:uniqueId val="{00000000-5C33-4C7F-844D-6D9D613032C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570</c:v>
                </c:pt>
                <c:pt idx="1">
                  <c:v>571</c:v>
                </c:pt>
                <c:pt idx="2">
                  <c:v>573</c:v>
                </c:pt>
              </c:numCache>
            </c:numRef>
          </c:val>
          <c:extLst xmlns:c16r2="http://schemas.microsoft.com/office/drawing/2015/06/chart">
            <c:ext xmlns:c16="http://schemas.microsoft.com/office/drawing/2014/chart" uri="{C3380CC4-5D6E-409C-BE32-E72D297353CC}">
              <c16:uniqueId val="{00000001-5C33-4C7F-844D-6D9D613032C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2955</c:v>
                </c:pt>
                <c:pt idx="1">
                  <c:v>2990</c:v>
                </c:pt>
                <c:pt idx="2">
                  <c:v>2964</c:v>
                </c:pt>
              </c:numCache>
            </c:numRef>
          </c:val>
          <c:extLst xmlns:c16r2="http://schemas.microsoft.com/office/drawing/2015/06/chart">
            <c:ext xmlns:c16="http://schemas.microsoft.com/office/drawing/2014/chart" uri="{C3380CC4-5D6E-409C-BE32-E72D297353CC}">
              <c16:uniqueId val="{00000002-5C33-4C7F-844D-6D9D613032CB}"/>
            </c:ext>
          </c:extLst>
        </c:ser>
        <c:dLbls>
          <c:showLegendKey val="0"/>
          <c:showVal val="0"/>
          <c:showCatName val="0"/>
          <c:showSerName val="0"/>
          <c:showPercent val="0"/>
          <c:showBubbleSize val="0"/>
        </c:dLbls>
        <c:gapWidth val="120"/>
        <c:overlap val="100"/>
        <c:axId val="606571680"/>
        <c:axId val="606569328"/>
      </c:barChart>
      <c:catAx>
        <c:axId val="606571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06569328"/>
        <c:crosses val="autoZero"/>
        <c:auto val="1"/>
        <c:lblAlgn val="ctr"/>
        <c:lblOffset val="100"/>
        <c:tickLblSkip val="1"/>
        <c:tickMarkSkip val="1"/>
        <c:noMultiLvlLbl val="0"/>
      </c:catAx>
      <c:valAx>
        <c:axId val="6065693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06571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元利償還金は前年度比で</a:t>
          </a:r>
          <a:r>
            <a:rPr kumimoji="1" lang="en-US" altLang="ja-JP" sz="1400">
              <a:latin typeface="ＭＳ ゴシック" pitchFamily="49" charset="-128"/>
              <a:ea typeface="ＭＳ ゴシック" pitchFamily="49" charset="-128"/>
            </a:rPr>
            <a:t>110</a:t>
          </a:r>
          <a:r>
            <a:rPr kumimoji="1" lang="ja-JP" altLang="en-US" sz="1400">
              <a:latin typeface="ＭＳ ゴシック" pitchFamily="49" charset="-128"/>
              <a:ea typeface="ＭＳ ゴシック" pitchFamily="49" charset="-128"/>
            </a:rPr>
            <a:t>百万円の減となっているが、水道事業、下水道事業等公営企業債の元利償還金に対する繰出金は前年度比で</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百万円増となっている。普通交付税の算定誤りにより算入公債費等が前年度比で</a:t>
          </a:r>
          <a:r>
            <a:rPr kumimoji="1" lang="en-US" altLang="ja-JP" sz="1400">
              <a:latin typeface="ＭＳ ゴシック" pitchFamily="49" charset="-128"/>
              <a:ea typeface="ＭＳ ゴシック" pitchFamily="49" charset="-128"/>
            </a:rPr>
            <a:t>383</a:t>
          </a:r>
          <a:r>
            <a:rPr kumimoji="1" lang="ja-JP" altLang="en-US" sz="1400">
              <a:latin typeface="ＭＳ ゴシック" pitchFamily="49" charset="-128"/>
              <a:ea typeface="ＭＳ ゴシック" pitchFamily="49" charset="-128"/>
            </a:rPr>
            <a:t>百万円の大幅減となっている。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充当可能財源においては、財政調整基金等が減少傾向にある。合併前後に行った大規模建設事業に係る起債の償還が終了し、一般会計等に係る地方債の現在高は減少傾向にあったが、近年の大規模事業実施により再び増加している。ただし、過疎対策事業債等の有利な起債によって大規模事業を実施していることから、将来負担額はマイナスのまま推移する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広島県大崎上島町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普通交付税の算定誤りに対応するため、財政調整基金を取崩したことにより、基金全体で減少している。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中長期的な財政運営を見据え、必要な基金管理を行っていく。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各基金の設置目的に則り、関連事業の財源とする。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各基金で運用益を積立て、過疎地域自立促進基金は過疎対策事業債を財源として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百万円を積立てたことにより増となっているが、基金を財源として各事業を実施し、ふるさとづくり基金が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百万円の減、地域福祉金が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百万円の減、垂水団地基金が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百万円の減、長島大橋維持管理基金が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各基金の設置目的に則した事業に充当し、積極的に活用していく。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普通交付税の算定誤りに対応するため、財政調整基金を取崩したことで、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近年の大規模建設事業に係る公債費増が見込まれていることから、必要な基金管理を行っていく。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運用益の積立により、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建設事業の実施年度により、単年度で公債費が高くなることが見込まれる場合は、計画的に繰上償還を実施していくため、減債基金に運用益等を積立てて備えておく。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7,452
7,318
43.11
6,957,466
6,773,287
90,710
3,816,281
9,939,115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火力発電所の実証実験施設の完成に伴い、固定資産税が増収となり、基準財政収入額が増額となったことが影響している。ただし、実証実験施設の減価償却期間は</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間であり、今後は年々減少していく見込みである。財政基盤は、依然として人口減少や全国平均を上回る高齢化率に加え、地場産業（柑橘栽培、造船等）の担い手不足等により弱い状態にある。債権確保の強化や具体的な施設統廃合の実施による維持コスト削減等、更なる財政健全化に向けた施策を実施す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130628</xdr:rowOff>
    </xdr:to>
    <xdr:cxnSp macro="">
      <xdr:nvCxnSpPr>
        <xdr:cNvPr id="65" name="直線コネクタ 64">
          <a:extLst>
            <a:ext uri="{FF2B5EF4-FFF2-40B4-BE49-F238E27FC236}">
              <a16:creationId xmlns="" xmlns:a16="http://schemas.microsoft.com/office/drawing/2014/main" id="{00000000-0008-0000-0300-000041000000}"/>
            </a:ext>
          </a:extLst>
        </xdr:cNvPr>
        <xdr:cNvCxnSpPr/>
      </xdr:nvCxnSpPr>
      <xdr:spPr>
        <a:xfrm flipV="1">
          <a:off x="4953000" y="6353024"/>
          <a:ext cx="0" cy="13214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 xmlns:a16="http://schemas.microsoft.com/office/drawing/2014/main" id="{00000000-0008-0000-0300-000044000000}"/>
            </a:ext>
          </a:extLst>
        </xdr:cNvPr>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37798</xdr:rowOff>
    </xdr:from>
    <xdr:to>
      <xdr:col>23</xdr:col>
      <xdr:colOff>133350</xdr:colOff>
      <xdr:row>43</xdr:row>
      <xdr:rowOff>83759</xdr:rowOff>
    </xdr:to>
    <xdr:cxnSp macro="">
      <xdr:nvCxnSpPr>
        <xdr:cNvPr id="70" name="直線コネクタ 69">
          <a:extLst>
            <a:ext uri="{FF2B5EF4-FFF2-40B4-BE49-F238E27FC236}">
              <a16:creationId xmlns="" xmlns:a16="http://schemas.microsoft.com/office/drawing/2014/main" id="{00000000-0008-0000-0300-000046000000}"/>
            </a:ext>
          </a:extLst>
        </xdr:cNvPr>
        <xdr:cNvCxnSpPr/>
      </xdr:nvCxnSpPr>
      <xdr:spPr>
        <a:xfrm flipV="1">
          <a:off x="4114800" y="7410148"/>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142015</xdr:rowOff>
    </xdr:from>
    <xdr:ext cx="762000" cy="259045"/>
    <xdr:sp macro="" textlink="">
      <xdr:nvSpPr>
        <xdr:cNvPr id="71" name="財政力平均値テキスト">
          <a:extLst>
            <a:ext uri="{FF2B5EF4-FFF2-40B4-BE49-F238E27FC236}">
              <a16:creationId xmlns="" xmlns:a16="http://schemas.microsoft.com/office/drawing/2014/main" id="{00000000-0008-0000-0300-000047000000}"/>
            </a:ext>
          </a:extLst>
        </xdr:cNvPr>
        <xdr:cNvSpPr txBox="1"/>
      </xdr:nvSpPr>
      <xdr:spPr>
        <a:xfrm>
          <a:off x="5041900" y="7342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a:extLst>
            <a:ext uri="{FF2B5EF4-FFF2-40B4-BE49-F238E27FC236}">
              <a16:creationId xmlns="" xmlns:a16="http://schemas.microsoft.com/office/drawing/2014/main" id="{00000000-0008-0000-0300-000048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83759</xdr:rowOff>
    </xdr:from>
    <xdr:to>
      <xdr:col>19</xdr:col>
      <xdr:colOff>133350</xdr:colOff>
      <xdr:row>43</xdr:row>
      <xdr:rowOff>141212</xdr:rowOff>
    </xdr:to>
    <xdr:cxnSp macro="">
      <xdr:nvCxnSpPr>
        <xdr:cNvPr id="73" name="直線コネクタ 72">
          <a:extLst>
            <a:ext uri="{FF2B5EF4-FFF2-40B4-BE49-F238E27FC236}">
              <a16:creationId xmlns="" xmlns:a16="http://schemas.microsoft.com/office/drawing/2014/main" id="{00000000-0008-0000-0300-000049000000}"/>
            </a:ext>
          </a:extLst>
        </xdr:cNvPr>
        <xdr:cNvCxnSpPr/>
      </xdr:nvCxnSpPr>
      <xdr:spPr>
        <a:xfrm flipV="1">
          <a:off x="3225800" y="7456109"/>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a:extLst>
            <a:ext uri="{FF2B5EF4-FFF2-40B4-BE49-F238E27FC236}">
              <a16:creationId xmlns="" xmlns:a16="http://schemas.microsoft.com/office/drawing/2014/main" id="{00000000-0008-0000-0300-00004A000000}"/>
            </a:ext>
          </a:extLst>
        </xdr:cNvPr>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a:extLst>
            <a:ext uri="{FF2B5EF4-FFF2-40B4-BE49-F238E27FC236}">
              <a16:creationId xmlns="" xmlns:a16="http://schemas.microsoft.com/office/drawing/2014/main" id="{00000000-0008-0000-0300-00004B000000}"/>
            </a:ext>
          </a:extLst>
        </xdr:cNvPr>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141212</xdr:rowOff>
    </xdr:to>
    <xdr:cxnSp macro="">
      <xdr:nvCxnSpPr>
        <xdr:cNvPr id="76" name="直線コネクタ 75">
          <a:extLst>
            <a:ext uri="{FF2B5EF4-FFF2-40B4-BE49-F238E27FC236}">
              <a16:creationId xmlns="" xmlns:a16="http://schemas.microsoft.com/office/drawing/2014/main" id="{00000000-0008-0000-0300-00004C000000}"/>
            </a:ext>
          </a:extLst>
        </xdr:cNvPr>
        <xdr:cNvCxnSpPr/>
      </xdr:nvCxnSpPr>
      <xdr:spPr>
        <a:xfrm>
          <a:off x="2336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158448</xdr:rowOff>
    </xdr:from>
    <xdr:to>
      <xdr:col>15</xdr:col>
      <xdr:colOff>133350</xdr:colOff>
      <xdr:row>43</xdr:row>
      <xdr:rowOff>88598</xdr:rowOff>
    </xdr:to>
    <xdr:sp macro="" textlink="">
      <xdr:nvSpPr>
        <xdr:cNvPr id="77" name="フローチャート: 判断 76">
          <a:extLst>
            <a:ext uri="{FF2B5EF4-FFF2-40B4-BE49-F238E27FC236}">
              <a16:creationId xmlns="" xmlns:a16="http://schemas.microsoft.com/office/drawing/2014/main" id="{00000000-0008-0000-0300-00004D000000}"/>
            </a:ext>
          </a:extLst>
        </xdr:cNvPr>
        <xdr:cNvSpPr/>
      </xdr:nvSpPr>
      <xdr:spPr>
        <a:xfrm>
          <a:off x="3175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98775</xdr:rowOff>
    </xdr:from>
    <xdr:ext cx="762000" cy="259045"/>
    <xdr:sp macro="" textlink="">
      <xdr:nvSpPr>
        <xdr:cNvPr id="78" name="テキスト ボックス 77">
          <a:extLst>
            <a:ext uri="{FF2B5EF4-FFF2-40B4-BE49-F238E27FC236}">
              <a16:creationId xmlns="" xmlns:a16="http://schemas.microsoft.com/office/drawing/2014/main" id="{00000000-0008-0000-0300-00004E000000}"/>
            </a:ext>
          </a:extLst>
        </xdr:cNvPr>
        <xdr:cNvSpPr txBox="1"/>
      </xdr:nvSpPr>
      <xdr:spPr>
        <a:xfrm>
          <a:off x="2844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129722</xdr:rowOff>
    </xdr:to>
    <xdr:cxnSp macro="">
      <xdr:nvCxnSpPr>
        <xdr:cNvPr id="79" name="直線コネクタ 78">
          <a:extLst>
            <a:ext uri="{FF2B5EF4-FFF2-40B4-BE49-F238E27FC236}">
              <a16:creationId xmlns="" xmlns:a16="http://schemas.microsoft.com/office/drawing/2014/main" id="{00000000-0008-0000-0300-00004F000000}"/>
            </a:ext>
          </a:extLst>
        </xdr:cNvPr>
        <xdr:cNvCxnSpPr/>
      </xdr:nvCxnSpPr>
      <xdr:spPr>
        <a:xfrm>
          <a:off x="1447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2" name="フローチャート: 判断 81">
          <a:extLst>
            <a:ext uri="{FF2B5EF4-FFF2-40B4-BE49-F238E27FC236}">
              <a16:creationId xmlns="" xmlns:a16="http://schemas.microsoft.com/office/drawing/2014/main" id="{00000000-0008-0000-0300-000052000000}"/>
            </a:ext>
          </a:extLst>
        </xdr:cNvPr>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121755</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89" name="楕円 88">
          <a:extLst>
            <a:ext uri="{FF2B5EF4-FFF2-40B4-BE49-F238E27FC236}">
              <a16:creationId xmlns="" xmlns:a16="http://schemas.microsoft.com/office/drawing/2014/main" id="{00000000-0008-0000-0300-000059000000}"/>
            </a:ext>
          </a:extLst>
        </xdr:cNvPr>
        <xdr:cNvSpPr/>
      </xdr:nvSpPr>
      <xdr:spPr>
        <a:xfrm>
          <a:off x="49022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3525</xdr:rowOff>
    </xdr:from>
    <xdr:ext cx="762000" cy="259045"/>
    <xdr:sp macro="" textlink="">
      <xdr:nvSpPr>
        <xdr:cNvPr id="90" name="財政力該当値テキスト">
          <a:extLst>
            <a:ext uri="{FF2B5EF4-FFF2-40B4-BE49-F238E27FC236}">
              <a16:creationId xmlns="" xmlns:a16="http://schemas.microsoft.com/office/drawing/2014/main" id="{00000000-0008-0000-0300-00005A000000}"/>
            </a:ext>
          </a:extLst>
        </xdr:cNvPr>
        <xdr:cNvSpPr txBox="1"/>
      </xdr:nvSpPr>
      <xdr:spPr>
        <a:xfrm>
          <a:off x="50419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32959</xdr:rowOff>
    </xdr:from>
    <xdr:to>
      <xdr:col>19</xdr:col>
      <xdr:colOff>184150</xdr:colOff>
      <xdr:row>43</xdr:row>
      <xdr:rowOff>134559</xdr:rowOff>
    </xdr:to>
    <xdr:sp macro="" textlink="">
      <xdr:nvSpPr>
        <xdr:cNvPr id="91" name="楕円 90">
          <a:extLst>
            <a:ext uri="{FF2B5EF4-FFF2-40B4-BE49-F238E27FC236}">
              <a16:creationId xmlns="" xmlns:a16="http://schemas.microsoft.com/office/drawing/2014/main" id="{00000000-0008-0000-0300-00005B000000}"/>
            </a:ext>
          </a:extLst>
        </xdr:cNvPr>
        <xdr:cNvSpPr/>
      </xdr:nvSpPr>
      <xdr:spPr>
        <a:xfrm>
          <a:off x="4064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92" name="テキスト ボックス 91">
          <a:extLst>
            <a:ext uri="{FF2B5EF4-FFF2-40B4-BE49-F238E27FC236}">
              <a16:creationId xmlns="" xmlns:a16="http://schemas.microsoft.com/office/drawing/2014/main" id="{00000000-0008-0000-0300-00005C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90412</xdr:rowOff>
    </xdr:from>
    <xdr:to>
      <xdr:col>15</xdr:col>
      <xdr:colOff>133350</xdr:colOff>
      <xdr:row>44</xdr:row>
      <xdr:rowOff>20562</xdr:rowOff>
    </xdr:to>
    <xdr:sp macro="" textlink="">
      <xdr:nvSpPr>
        <xdr:cNvPr id="93" name="楕円 92">
          <a:extLst>
            <a:ext uri="{FF2B5EF4-FFF2-40B4-BE49-F238E27FC236}">
              <a16:creationId xmlns="" xmlns:a16="http://schemas.microsoft.com/office/drawing/2014/main" id="{00000000-0008-0000-0300-00005D000000}"/>
            </a:ext>
          </a:extLst>
        </xdr:cNvPr>
        <xdr:cNvSpPr/>
      </xdr:nvSpPr>
      <xdr:spPr>
        <a:xfrm>
          <a:off x="3175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5339</xdr:rowOff>
    </xdr:from>
    <xdr:ext cx="762000" cy="259045"/>
    <xdr:sp macro="" textlink="">
      <xdr:nvSpPr>
        <xdr:cNvPr id="94" name="テキスト ボックス 93">
          <a:extLst>
            <a:ext uri="{FF2B5EF4-FFF2-40B4-BE49-F238E27FC236}">
              <a16:creationId xmlns="" xmlns:a16="http://schemas.microsoft.com/office/drawing/2014/main" id="{00000000-0008-0000-0300-00005E000000}"/>
            </a:ext>
          </a:extLst>
        </xdr:cNvPr>
        <xdr:cNvSpPr txBox="1"/>
      </xdr:nvSpPr>
      <xdr:spPr>
        <a:xfrm>
          <a:off x="2844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5" name="楕円 94">
          <a:extLst>
            <a:ext uri="{FF2B5EF4-FFF2-40B4-BE49-F238E27FC236}">
              <a16:creationId xmlns="" xmlns:a16="http://schemas.microsoft.com/office/drawing/2014/main" id="{00000000-0008-0000-0300-00005F000000}"/>
            </a:ext>
          </a:extLst>
        </xdr:cNvPr>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6" name="テキスト ボックス 95">
          <a:extLst>
            <a:ext uri="{FF2B5EF4-FFF2-40B4-BE49-F238E27FC236}">
              <a16:creationId xmlns="" xmlns:a16="http://schemas.microsoft.com/office/drawing/2014/main" id="{00000000-0008-0000-0300-000060000000}"/>
            </a:ext>
          </a:extLst>
        </xdr:cNvPr>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7" name="楕円 96">
          <a:extLst>
            <a:ext uri="{FF2B5EF4-FFF2-40B4-BE49-F238E27FC236}">
              <a16:creationId xmlns="" xmlns:a16="http://schemas.microsoft.com/office/drawing/2014/main" id="{00000000-0008-0000-0300-000061000000}"/>
            </a:ext>
          </a:extLst>
        </xdr:cNvPr>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8" name="テキスト ボックス 97">
          <a:extLst>
            <a:ext uri="{FF2B5EF4-FFF2-40B4-BE49-F238E27FC236}">
              <a16:creationId xmlns="" xmlns:a16="http://schemas.microsoft.com/office/drawing/2014/main" id="{00000000-0008-0000-0300-000062000000}"/>
            </a:ext>
          </a:extLst>
        </xdr:cNvPr>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普通交付税における合併算定替終了や算定誤りによる収入の減要因により、前年比</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ポイントと大幅な増となった。普通交付税の算定誤りがなければ</a:t>
          </a:r>
          <a:r>
            <a:rPr kumimoji="1" lang="en-US" altLang="ja-JP" sz="1300">
              <a:latin typeface="ＭＳ Ｐゴシック" panose="020B0600070205080204" pitchFamily="50" charset="-128"/>
              <a:ea typeface="ＭＳ Ｐゴシック" panose="020B0600070205080204" pitchFamily="50" charset="-128"/>
            </a:rPr>
            <a:t>89.1%</a:t>
          </a:r>
          <a:r>
            <a:rPr kumimoji="1" lang="ja-JP" altLang="en-US" sz="1300">
              <a:latin typeface="ＭＳ Ｐゴシック" panose="020B0600070205080204" pitchFamily="50" charset="-128"/>
              <a:ea typeface="ＭＳ Ｐゴシック" panose="020B0600070205080204" pitchFamily="50" charset="-128"/>
            </a:rPr>
            <a:t>と類似団体平均値程度となっていた見込みであるが、今後も事務の見直し等により経常的支出の抑制に努める必要がある。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160782</xdr:rowOff>
    </xdr:from>
    <xdr:to>
      <xdr:col>23</xdr:col>
      <xdr:colOff>133350</xdr:colOff>
      <xdr:row>67</xdr:row>
      <xdr:rowOff>7620</xdr:rowOff>
    </xdr:to>
    <xdr:cxnSp macro="">
      <xdr:nvCxnSpPr>
        <xdr:cNvPr id="126" name="直線コネクタ 125">
          <a:extLst>
            <a:ext uri="{FF2B5EF4-FFF2-40B4-BE49-F238E27FC236}">
              <a16:creationId xmlns="" xmlns:a16="http://schemas.microsoft.com/office/drawing/2014/main" id="{00000000-0008-0000-0300-00007E000000}"/>
            </a:ext>
          </a:extLst>
        </xdr:cNvPr>
        <xdr:cNvCxnSpPr/>
      </xdr:nvCxnSpPr>
      <xdr:spPr>
        <a:xfrm flipV="1">
          <a:off x="4953000" y="10104882"/>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a:extLst>
            <a:ext uri="{FF2B5EF4-FFF2-40B4-BE49-F238E27FC236}">
              <a16:creationId xmlns="" xmlns:a16="http://schemas.microsoft.com/office/drawing/2014/main" id="{00000000-0008-0000-0300-00007F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a:extLst>
            <a:ext uri="{FF2B5EF4-FFF2-40B4-BE49-F238E27FC236}">
              <a16:creationId xmlns="" xmlns:a16="http://schemas.microsoft.com/office/drawing/2014/main" id="{00000000-0008-0000-0300-000080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75709</xdr:rowOff>
    </xdr:from>
    <xdr:ext cx="762000" cy="259045"/>
    <xdr:sp macro="" textlink="">
      <xdr:nvSpPr>
        <xdr:cNvPr id="129" name="財政構造の弾力性最大値テキスト">
          <a:extLst>
            <a:ext uri="{FF2B5EF4-FFF2-40B4-BE49-F238E27FC236}">
              <a16:creationId xmlns="" xmlns:a16="http://schemas.microsoft.com/office/drawing/2014/main" id="{00000000-0008-0000-0300-000081000000}"/>
            </a:ext>
          </a:extLst>
        </xdr:cNvPr>
        <xdr:cNvSpPr txBox="1"/>
      </xdr:nvSpPr>
      <xdr:spPr>
        <a:xfrm>
          <a:off x="5041900" y="98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160782</xdr:rowOff>
    </xdr:from>
    <xdr:to>
      <xdr:col>24</xdr:col>
      <xdr:colOff>12700</xdr:colOff>
      <xdr:row>58</xdr:row>
      <xdr:rowOff>160782</xdr:rowOff>
    </xdr:to>
    <xdr:cxnSp macro="">
      <xdr:nvCxnSpPr>
        <xdr:cNvPr id="130" name="直線コネクタ 129">
          <a:extLst>
            <a:ext uri="{FF2B5EF4-FFF2-40B4-BE49-F238E27FC236}">
              <a16:creationId xmlns="" xmlns:a16="http://schemas.microsoft.com/office/drawing/2014/main" id="{00000000-0008-0000-0300-000082000000}"/>
            </a:ext>
          </a:extLst>
        </xdr:cNvPr>
        <xdr:cNvCxnSpPr/>
      </xdr:nvCxnSpPr>
      <xdr:spPr>
        <a:xfrm>
          <a:off x="4864100" y="101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22606</xdr:rowOff>
    </xdr:from>
    <xdr:to>
      <xdr:col>23</xdr:col>
      <xdr:colOff>133350</xdr:colOff>
      <xdr:row>66</xdr:row>
      <xdr:rowOff>508</xdr:rowOff>
    </xdr:to>
    <xdr:cxnSp macro="">
      <xdr:nvCxnSpPr>
        <xdr:cNvPr id="131" name="直線コネクタ 130">
          <a:extLst>
            <a:ext uri="{FF2B5EF4-FFF2-40B4-BE49-F238E27FC236}">
              <a16:creationId xmlns="" xmlns:a16="http://schemas.microsoft.com/office/drawing/2014/main" id="{00000000-0008-0000-0300-000083000000}"/>
            </a:ext>
          </a:extLst>
        </xdr:cNvPr>
        <xdr:cNvCxnSpPr/>
      </xdr:nvCxnSpPr>
      <xdr:spPr>
        <a:xfrm>
          <a:off x="4114800" y="10823956"/>
          <a:ext cx="838200" cy="49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137939</xdr:rowOff>
    </xdr:from>
    <xdr:ext cx="762000" cy="259045"/>
    <xdr:sp macro="" textlink="">
      <xdr:nvSpPr>
        <xdr:cNvPr id="132" name="財政構造の弾力性平均値テキスト">
          <a:extLst>
            <a:ext uri="{FF2B5EF4-FFF2-40B4-BE49-F238E27FC236}">
              <a16:creationId xmlns="" xmlns:a16="http://schemas.microsoft.com/office/drawing/2014/main" id="{00000000-0008-0000-0300-000084000000}"/>
            </a:ext>
          </a:extLst>
        </xdr:cNvPr>
        <xdr:cNvSpPr txBox="1"/>
      </xdr:nvSpPr>
      <xdr:spPr>
        <a:xfrm>
          <a:off x="5041900" y="1076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33" name="フローチャート: 判断 132">
          <a:extLst>
            <a:ext uri="{FF2B5EF4-FFF2-40B4-BE49-F238E27FC236}">
              <a16:creationId xmlns="" xmlns:a16="http://schemas.microsoft.com/office/drawing/2014/main" id="{00000000-0008-0000-0300-000085000000}"/>
            </a:ext>
          </a:extLst>
        </xdr:cNvPr>
        <xdr:cNvSpPr/>
      </xdr:nvSpPr>
      <xdr:spPr>
        <a:xfrm>
          <a:off x="49022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22606</xdr:rowOff>
    </xdr:from>
    <xdr:to>
      <xdr:col>19</xdr:col>
      <xdr:colOff>133350</xdr:colOff>
      <xdr:row>63</xdr:row>
      <xdr:rowOff>104648</xdr:rowOff>
    </xdr:to>
    <xdr:cxnSp macro="">
      <xdr:nvCxnSpPr>
        <xdr:cNvPr id="134" name="直線コネクタ 133">
          <a:extLst>
            <a:ext uri="{FF2B5EF4-FFF2-40B4-BE49-F238E27FC236}">
              <a16:creationId xmlns="" xmlns:a16="http://schemas.microsoft.com/office/drawing/2014/main" id="{00000000-0008-0000-0300-000086000000}"/>
            </a:ext>
          </a:extLst>
        </xdr:cNvPr>
        <xdr:cNvCxnSpPr/>
      </xdr:nvCxnSpPr>
      <xdr:spPr>
        <a:xfrm flipV="1">
          <a:off x="3225800" y="1082395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68326</xdr:rowOff>
    </xdr:from>
    <xdr:to>
      <xdr:col>19</xdr:col>
      <xdr:colOff>184150</xdr:colOff>
      <xdr:row>63</xdr:row>
      <xdr:rowOff>169926</xdr:rowOff>
    </xdr:to>
    <xdr:sp macro="" textlink="">
      <xdr:nvSpPr>
        <xdr:cNvPr id="135" name="フローチャート: 判断 134">
          <a:extLst>
            <a:ext uri="{FF2B5EF4-FFF2-40B4-BE49-F238E27FC236}">
              <a16:creationId xmlns="" xmlns:a16="http://schemas.microsoft.com/office/drawing/2014/main" id="{00000000-0008-0000-0300-000087000000}"/>
            </a:ext>
          </a:extLst>
        </xdr:cNvPr>
        <xdr:cNvSpPr/>
      </xdr:nvSpPr>
      <xdr:spPr>
        <a:xfrm>
          <a:off x="4064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154703</xdr:rowOff>
    </xdr:from>
    <xdr:ext cx="736600" cy="259045"/>
    <xdr:sp macro="" textlink="">
      <xdr:nvSpPr>
        <xdr:cNvPr id="136" name="テキスト ボックス 135">
          <a:extLst>
            <a:ext uri="{FF2B5EF4-FFF2-40B4-BE49-F238E27FC236}">
              <a16:creationId xmlns="" xmlns:a16="http://schemas.microsoft.com/office/drawing/2014/main" id="{00000000-0008-0000-0300-000088000000}"/>
            </a:ext>
          </a:extLst>
        </xdr:cNvPr>
        <xdr:cNvSpPr txBox="1"/>
      </xdr:nvSpPr>
      <xdr:spPr>
        <a:xfrm>
          <a:off x="3733800" y="1095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104648</xdr:rowOff>
    </xdr:from>
    <xdr:to>
      <xdr:col>15</xdr:col>
      <xdr:colOff>82550</xdr:colOff>
      <xdr:row>63</xdr:row>
      <xdr:rowOff>157734</xdr:rowOff>
    </xdr:to>
    <xdr:cxnSp macro="">
      <xdr:nvCxnSpPr>
        <xdr:cNvPr id="137" name="直線コネクタ 136">
          <a:extLst>
            <a:ext uri="{FF2B5EF4-FFF2-40B4-BE49-F238E27FC236}">
              <a16:creationId xmlns="" xmlns:a16="http://schemas.microsoft.com/office/drawing/2014/main" id="{00000000-0008-0000-0300-000089000000}"/>
            </a:ext>
          </a:extLst>
        </xdr:cNvPr>
        <xdr:cNvCxnSpPr/>
      </xdr:nvCxnSpPr>
      <xdr:spPr>
        <a:xfrm flipV="1">
          <a:off x="2336800" y="1090599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8" name="フローチャート: 判断 137">
          <a:extLst>
            <a:ext uri="{FF2B5EF4-FFF2-40B4-BE49-F238E27FC236}">
              <a16:creationId xmlns="" xmlns:a16="http://schemas.microsoft.com/office/drawing/2014/main" id="{00000000-0008-0000-0300-00008A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9" name="テキスト ボックス 138">
          <a:extLst>
            <a:ext uri="{FF2B5EF4-FFF2-40B4-BE49-F238E27FC236}">
              <a16:creationId xmlns="" xmlns:a16="http://schemas.microsoft.com/office/drawing/2014/main" id="{00000000-0008-0000-0300-00008B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8128</xdr:rowOff>
    </xdr:from>
    <xdr:to>
      <xdr:col>11</xdr:col>
      <xdr:colOff>31750</xdr:colOff>
      <xdr:row>63</xdr:row>
      <xdr:rowOff>157734</xdr:rowOff>
    </xdr:to>
    <xdr:cxnSp macro="">
      <xdr:nvCxnSpPr>
        <xdr:cNvPr id="140" name="直線コネクタ 139">
          <a:extLst>
            <a:ext uri="{FF2B5EF4-FFF2-40B4-BE49-F238E27FC236}">
              <a16:creationId xmlns="" xmlns:a16="http://schemas.microsoft.com/office/drawing/2014/main" id="{00000000-0008-0000-0300-00008C000000}"/>
            </a:ext>
          </a:extLst>
        </xdr:cNvPr>
        <xdr:cNvCxnSpPr/>
      </xdr:nvCxnSpPr>
      <xdr:spPr>
        <a:xfrm>
          <a:off x="1447800" y="10809478"/>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157734</xdr:rowOff>
    </xdr:from>
    <xdr:to>
      <xdr:col>11</xdr:col>
      <xdr:colOff>82550</xdr:colOff>
      <xdr:row>63</xdr:row>
      <xdr:rowOff>87884</xdr:rowOff>
    </xdr:to>
    <xdr:sp macro="" textlink="">
      <xdr:nvSpPr>
        <xdr:cNvPr id="141" name="フローチャート: 判断 140">
          <a:extLst>
            <a:ext uri="{FF2B5EF4-FFF2-40B4-BE49-F238E27FC236}">
              <a16:creationId xmlns="" xmlns:a16="http://schemas.microsoft.com/office/drawing/2014/main" id="{00000000-0008-0000-0300-00008D000000}"/>
            </a:ext>
          </a:extLst>
        </xdr:cNvPr>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98061</xdr:rowOff>
    </xdr:from>
    <xdr:ext cx="762000" cy="259045"/>
    <xdr:sp macro="" textlink="">
      <xdr:nvSpPr>
        <xdr:cNvPr id="142" name="テキスト ボックス 141">
          <a:extLst>
            <a:ext uri="{FF2B5EF4-FFF2-40B4-BE49-F238E27FC236}">
              <a16:creationId xmlns="" xmlns:a16="http://schemas.microsoft.com/office/drawing/2014/main" id="{00000000-0008-0000-0300-00008E000000}"/>
            </a:ext>
          </a:extLst>
        </xdr:cNvPr>
        <xdr:cNvSpPr txBox="1"/>
      </xdr:nvSpPr>
      <xdr:spPr>
        <a:xfrm>
          <a:off x="1955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a:extLst>
            <a:ext uri="{FF2B5EF4-FFF2-40B4-BE49-F238E27FC236}">
              <a16:creationId xmlns="" xmlns:a16="http://schemas.microsoft.com/office/drawing/2014/main" id="{00000000-0008-0000-0300-00008F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4" name="テキスト ボックス 143">
          <a:extLst>
            <a:ext uri="{FF2B5EF4-FFF2-40B4-BE49-F238E27FC236}">
              <a16:creationId xmlns="" xmlns:a16="http://schemas.microsoft.com/office/drawing/2014/main" id="{00000000-0008-0000-0300-000090000000}"/>
            </a:ext>
          </a:extLst>
        </xdr:cNvPr>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121158</xdr:rowOff>
    </xdr:from>
    <xdr:to>
      <xdr:col>23</xdr:col>
      <xdr:colOff>184150</xdr:colOff>
      <xdr:row>66</xdr:row>
      <xdr:rowOff>51308</xdr:rowOff>
    </xdr:to>
    <xdr:sp macro="" textlink="">
      <xdr:nvSpPr>
        <xdr:cNvPr id="150" name="楕円 149">
          <a:extLst>
            <a:ext uri="{FF2B5EF4-FFF2-40B4-BE49-F238E27FC236}">
              <a16:creationId xmlns="" xmlns:a16="http://schemas.microsoft.com/office/drawing/2014/main" id="{00000000-0008-0000-0300-000096000000}"/>
            </a:ext>
          </a:extLst>
        </xdr:cNvPr>
        <xdr:cNvSpPr/>
      </xdr:nvSpPr>
      <xdr:spPr>
        <a:xfrm>
          <a:off x="4902200" y="112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93235</xdr:rowOff>
    </xdr:from>
    <xdr:ext cx="762000" cy="259045"/>
    <xdr:sp macro="" textlink="">
      <xdr:nvSpPr>
        <xdr:cNvPr id="151" name="財政構造の弾力性該当値テキスト">
          <a:extLst>
            <a:ext uri="{FF2B5EF4-FFF2-40B4-BE49-F238E27FC236}">
              <a16:creationId xmlns="" xmlns:a16="http://schemas.microsoft.com/office/drawing/2014/main" id="{00000000-0008-0000-0300-000097000000}"/>
            </a:ext>
          </a:extLst>
        </xdr:cNvPr>
        <xdr:cNvSpPr txBox="1"/>
      </xdr:nvSpPr>
      <xdr:spPr>
        <a:xfrm>
          <a:off x="5041900" y="1123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143256</xdr:rowOff>
    </xdr:from>
    <xdr:to>
      <xdr:col>19</xdr:col>
      <xdr:colOff>184150</xdr:colOff>
      <xdr:row>63</xdr:row>
      <xdr:rowOff>73406</xdr:rowOff>
    </xdr:to>
    <xdr:sp macro="" textlink="">
      <xdr:nvSpPr>
        <xdr:cNvPr id="152" name="楕円 151">
          <a:extLst>
            <a:ext uri="{FF2B5EF4-FFF2-40B4-BE49-F238E27FC236}">
              <a16:creationId xmlns="" xmlns:a16="http://schemas.microsoft.com/office/drawing/2014/main" id="{00000000-0008-0000-0300-000098000000}"/>
            </a:ext>
          </a:extLst>
        </xdr:cNvPr>
        <xdr:cNvSpPr/>
      </xdr:nvSpPr>
      <xdr:spPr>
        <a:xfrm>
          <a:off x="4064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83583</xdr:rowOff>
    </xdr:from>
    <xdr:ext cx="736600" cy="259045"/>
    <xdr:sp macro="" textlink="">
      <xdr:nvSpPr>
        <xdr:cNvPr id="153" name="テキスト ボックス 152">
          <a:extLst>
            <a:ext uri="{FF2B5EF4-FFF2-40B4-BE49-F238E27FC236}">
              <a16:creationId xmlns="" xmlns:a16="http://schemas.microsoft.com/office/drawing/2014/main" id="{00000000-0008-0000-0300-000099000000}"/>
            </a:ext>
          </a:extLst>
        </xdr:cNvPr>
        <xdr:cNvSpPr txBox="1"/>
      </xdr:nvSpPr>
      <xdr:spPr>
        <a:xfrm>
          <a:off x="3733800" y="10542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53848</xdr:rowOff>
    </xdr:from>
    <xdr:to>
      <xdr:col>15</xdr:col>
      <xdr:colOff>133350</xdr:colOff>
      <xdr:row>63</xdr:row>
      <xdr:rowOff>155448</xdr:rowOff>
    </xdr:to>
    <xdr:sp macro="" textlink="">
      <xdr:nvSpPr>
        <xdr:cNvPr id="154" name="楕円 153">
          <a:extLst>
            <a:ext uri="{FF2B5EF4-FFF2-40B4-BE49-F238E27FC236}">
              <a16:creationId xmlns="" xmlns:a16="http://schemas.microsoft.com/office/drawing/2014/main" id="{00000000-0008-0000-0300-00009A000000}"/>
            </a:ext>
          </a:extLst>
        </xdr:cNvPr>
        <xdr:cNvSpPr/>
      </xdr:nvSpPr>
      <xdr:spPr>
        <a:xfrm>
          <a:off x="3175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140225</xdr:rowOff>
    </xdr:from>
    <xdr:ext cx="762000" cy="259045"/>
    <xdr:sp macro="" textlink="">
      <xdr:nvSpPr>
        <xdr:cNvPr id="155" name="テキスト ボックス 154">
          <a:extLst>
            <a:ext uri="{FF2B5EF4-FFF2-40B4-BE49-F238E27FC236}">
              <a16:creationId xmlns="" xmlns:a16="http://schemas.microsoft.com/office/drawing/2014/main" id="{00000000-0008-0000-0300-00009B000000}"/>
            </a:ext>
          </a:extLst>
        </xdr:cNvPr>
        <xdr:cNvSpPr txBox="1"/>
      </xdr:nvSpPr>
      <xdr:spPr>
        <a:xfrm>
          <a:off x="2844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106934</xdr:rowOff>
    </xdr:from>
    <xdr:to>
      <xdr:col>11</xdr:col>
      <xdr:colOff>82550</xdr:colOff>
      <xdr:row>64</xdr:row>
      <xdr:rowOff>37084</xdr:rowOff>
    </xdr:to>
    <xdr:sp macro="" textlink="">
      <xdr:nvSpPr>
        <xdr:cNvPr id="156" name="楕円 155">
          <a:extLst>
            <a:ext uri="{FF2B5EF4-FFF2-40B4-BE49-F238E27FC236}">
              <a16:creationId xmlns="" xmlns:a16="http://schemas.microsoft.com/office/drawing/2014/main" id="{00000000-0008-0000-0300-00009C000000}"/>
            </a:ext>
          </a:extLst>
        </xdr:cNvPr>
        <xdr:cNvSpPr/>
      </xdr:nvSpPr>
      <xdr:spPr>
        <a:xfrm>
          <a:off x="2286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21861</xdr:rowOff>
    </xdr:from>
    <xdr:ext cx="762000" cy="259045"/>
    <xdr:sp macro="" textlink="">
      <xdr:nvSpPr>
        <xdr:cNvPr id="157" name="テキスト ボックス 156">
          <a:extLst>
            <a:ext uri="{FF2B5EF4-FFF2-40B4-BE49-F238E27FC236}">
              <a16:creationId xmlns="" xmlns:a16="http://schemas.microsoft.com/office/drawing/2014/main" id="{00000000-0008-0000-0300-00009D000000}"/>
            </a:ext>
          </a:extLst>
        </xdr:cNvPr>
        <xdr:cNvSpPr txBox="1"/>
      </xdr:nvSpPr>
      <xdr:spPr>
        <a:xfrm>
          <a:off x="1955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128778</xdr:rowOff>
    </xdr:from>
    <xdr:to>
      <xdr:col>7</xdr:col>
      <xdr:colOff>31750</xdr:colOff>
      <xdr:row>63</xdr:row>
      <xdr:rowOff>58928</xdr:rowOff>
    </xdr:to>
    <xdr:sp macro="" textlink="">
      <xdr:nvSpPr>
        <xdr:cNvPr id="158" name="楕円 157">
          <a:extLst>
            <a:ext uri="{FF2B5EF4-FFF2-40B4-BE49-F238E27FC236}">
              <a16:creationId xmlns="" xmlns:a16="http://schemas.microsoft.com/office/drawing/2014/main" id="{00000000-0008-0000-0300-00009E000000}"/>
            </a:ext>
          </a:extLst>
        </xdr:cNvPr>
        <xdr:cNvSpPr/>
      </xdr:nvSpPr>
      <xdr:spPr>
        <a:xfrm>
          <a:off x="1397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43705</xdr:rowOff>
    </xdr:from>
    <xdr:ext cx="762000" cy="259045"/>
    <xdr:sp macro="" textlink="">
      <xdr:nvSpPr>
        <xdr:cNvPr id="159" name="テキスト ボックス 158">
          <a:extLst>
            <a:ext uri="{FF2B5EF4-FFF2-40B4-BE49-F238E27FC236}">
              <a16:creationId xmlns="" xmlns:a16="http://schemas.microsoft.com/office/drawing/2014/main" id="{00000000-0008-0000-0300-00009F000000}"/>
            </a:ext>
          </a:extLst>
        </xdr:cNvPr>
        <xdr:cNvSpPr txBox="1"/>
      </xdr:nvSpPr>
      <xdr:spPr>
        <a:xfrm>
          <a:off x="1066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[273,670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常備消防業務を事務委託していることで、物件費の数値は類似団体平均値より高くなっている。今後も事務の見直し等により、人件費、物件費の抑制に努める必要がある。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60699</xdr:rowOff>
    </xdr:from>
    <xdr:to>
      <xdr:col>23</xdr:col>
      <xdr:colOff>133350</xdr:colOff>
      <xdr:row>90</xdr:row>
      <xdr:rowOff>24833</xdr:rowOff>
    </xdr:to>
    <xdr:cxnSp macro="">
      <xdr:nvCxnSpPr>
        <xdr:cNvPr id="189" name="直線コネクタ 188">
          <a:extLst>
            <a:ext uri="{FF2B5EF4-FFF2-40B4-BE49-F238E27FC236}">
              <a16:creationId xmlns="" xmlns:a16="http://schemas.microsoft.com/office/drawing/2014/main" id="{00000000-0008-0000-0300-0000BD000000}"/>
            </a:ext>
          </a:extLst>
        </xdr:cNvPr>
        <xdr:cNvCxnSpPr/>
      </xdr:nvCxnSpPr>
      <xdr:spPr>
        <a:xfrm flipV="1">
          <a:off x="4953000" y="13948149"/>
          <a:ext cx="0" cy="1507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168360</xdr:rowOff>
    </xdr:from>
    <xdr:ext cx="762000" cy="259045"/>
    <xdr:sp macro="" textlink="">
      <xdr:nvSpPr>
        <xdr:cNvPr id="190" name="人件費・物件費等の状況最小値テキスト">
          <a:extLst>
            <a:ext uri="{FF2B5EF4-FFF2-40B4-BE49-F238E27FC236}">
              <a16:creationId xmlns="" xmlns:a16="http://schemas.microsoft.com/office/drawing/2014/main" id="{00000000-0008-0000-0300-0000BE000000}"/>
            </a:ext>
          </a:extLst>
        </xdr:cNvPr>
        <xdr:cNvSpPr txBox="1"/>
      </xdr:nvSpPr>
      <xdr:spPr>
        <a:xfrm>
          <a:off x="5041900" y="1542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24833</xdr:rowOff>
    </xdr:from>
    <xdr:to>
      <xdr:col>24</xdr:col>
      <xdr:colOff>12700</xdr:colOff>
      <xdr:row>90</xdr:row>
      <xdr:rowOff>24833</xdr:rowOff>
    </xdr:to>
    <xdr:cxnSp macro="">
      <xdr:nvCxnSpPr>
        <xdr:cNvPr id="191" name="直線コネクタ 190">
          <a:extLst>
            <a:ext uri="{FF2B5EF4-FFF2-40B4-BE49-F238E27FC236}">
              <a16:creationId xmlns="" xmlns:a16="http://schemas.microsoft.com/office/drawing/2014/main" id="{00000000-0008-0000-0300-0000BF000000}"/>
            </a:ext>
          </a:extLst>
        </xdr:cNvPr>
        <xdr:cNvCxnSpPr/>
      </xdr:nvCxnSpPr>
      <xdr:spPr>
        <a:xfrm>
          <a:off x="4864100" y="1545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147076</xdr:rowOff>
    </xdr:from>
    <xdr:ext cx="762000" cy="259045"/>
    <xdr:sp macro="" textlink="">
      <xdr:nvSpPr>
        <xdr:cNvPr id="192" name="人件費・物件費等の状況最大値テキスト">
          <a:extLst>
            <a:ext uri="{FF2B5EF4-FFF2-40B4-BE49-F238E27FC236}">
              <a16:creationId xmlns="" xmlns:a16="http://schemas.microsoft.com/office/drawing/2014/main" id="{00000000-0008-0000-0300-0000C0000000}"/>
            </a:ext>
          </a:extLst>
        </xdr:cNvPr>
        <xdr:cNvSpPr txBox="1"/>
      </xdr:nvSpPr>
      <xdr:spPr>
        <a:xfrm>
          <a:off x="5041900" y="1369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60699</xdr:rowOff>
    </xdr:from>
    <xdr:to>
      <xdr:col>24</xdr:col>
      <xdr:colOff>12700</xdr:colOff>
      <xdr:row>81</xdr:row>
      <xdr:rowOff>60699</xdr:rowOff>
    </xdr:to>
    <xdr:cxnSp macro="">
      <xdr:nvCxnSpPr>
        <xdr:cNvPr id="193" name="直線コネクタ 192">
          <a:extLst>
            <a:ext uri="{FF2B5EF4-FFF2-40B4-BE49-F238E27FC236}">
              <a16:creationId xmlns="" xmlns:a16="http://schemas.microsoft.com/office/drawing/2014/main" id="{00000000-0008-0000-0300-0000C1000000}"/>
            </a:ext>
          </a:extLst>
        </xdr:cNvPr>
        <xdr:cNvCxnSpPr/>
      </xdr:nvCxnSpPr>
      <xdr:spPr>
        <a:xfrm>
          <a:off x="4864100" y="1394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50602</xdr:rowOff>
    </xdr:from>
    <xdr:to>
      <xdr:col>23</xdr:col>
      <xdr:colOff>133350</xdr:colOff>
      <xdr:row>84</xdr:row>
      <xdr:rowOff>97309</xdr:rowOff>
    </xdr:to>
    <xdr:cxnSp macro="">
      <xdr:nvCxnSpPr>
        <xdr:cNvPr id="194" name="直線コネクタ 193">
          <a:extLst>
            <a:ext uri="{FF2B5EF4-FFF2-40B4-BE49-F238E27FC236}">
              <a16:creationId xmlns="" xmlns:a16="http://schemas.microsoft.com/office/drawing/2014/main" id="{00000000-0008-0000-0300-0000C2000000}"/>
            </a:ext>
          </a:extLst>
        </xdr:cNvPr>
        <xdr:cNvCxnSpPr/>
      </xdr:nvCxnSpPr>
      <xdr:spPr>
        <a:xfrm>
          <a:off x="4114800" y="14452402"/>
          <a:ext cx="838200" cy="4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61430</xdr:rowOff>
    </xdr:from>
    <xdr:ext cx="762000" cy="259045"/>
    <xdr:sp macro="" textlink="">
      <xdr:nvSpPr>
        <xdr:cNvPr id="195" name="人件費・物件費等の状況平均値テキスト">
          <a:extLst>
            <a:ext uri="{FF2B5EF4-FFF2-40B4-BE49-F238E27FC236}">
              <a16:creationId xmlns="" xmlns:a16="http://schemas.microsoft.com/office/drawing/2014/main" id="{00000000-0008-0000-0300-0000C3000000}"/>
            </a:ext>
          </a:extLst>
        </xdr:cNvPr>
        <xdr:cNvSpPr txBox="1"/>
      </xdr:nvSpPr>
      <xdr:spPr>
        <a:xfrm>
          <a:off x="5041900" y="14120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44903</xdr:rowOff>
    </xdr:from>
    <xdr:to>
      <xdr:col>23</xdr:col>
      <xdr:colOff>184150</xdr:colOff>
      <xdr:row>83</xdr:row>
      <xdr:rowOff>146503</xdr:rowOff>
    </xdr:to>
    <xdr:sp macro="" textlink="">
      <xdr:nvSpPr>
        <xdr:cNvPr id="196" name="フローチャート: 判断 195">
          <a:extLst>
            <a:ext uri="{FF2B5EF4-FFF2-40B4-BE49-F238E27FC236}">
              <a16:creationId xmlns="" xmlns:a16="http://schemas.microsoft.com/office/drawing/2014/main" id="{00000000-0008-0000-0300-0000C4000000}"/>
            </a:ext>
          </a:extLst>
        </xdr:cNvPr>
        <xdr:cNvSpPr/>
      </xdr:nvSpPr>
      <xdr:spPr>
        <a:xfrm>
          <a:off x="4902200" y="1427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22165</xdr:rowOff>
    </xdr:from>
    <xdr:to>
      <xdr:col>19</xdr:col>
      <xdr:colOff>133350</xdr:colOff>
      <xdr:row>84</xdr:row>
      <xdr:rowOff>50602</xdr:rowOff>
    </xdr:to>
    <xdr:cxnSp macro="">
      <xdr:nvCxnSpPr>
        <xdr:cNvPr id="197" name="直線コネクタ 196">
          <a:extLst>
            <a:ext uri="{FF2B5EF4-FFF2-40B4-BE49-F238E27FC236}">
              <a16:creationId xmlns="" xmlns:a16="http://schemas.microsoft.com/office/drawing/2014/main" id="{00000000-0008-0000-0300-0000C5000000}"/>
            </a:ext>
          </a:extLst>
        </xdr:cNvPr>
        <xdr:cNvCxnSpPr/>
      </xdr:nvCxnSpPr>
      <xdr:spPr>
        <a:xfrm>
          <a:off x="3225800" y="14423965"/>
          <a:ext cx="889000" cy="2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18903</xdr:rowOff>
    </xdr:from>
    <xdr:to>
      <xdr:col>19</xdr:col>
      <xdr:colOff>184150</xdr:colOff>
      <xdr:row>83</xdr:row>
      <xdr:rowOff>120503</xdr:rowOff>
    </xdr:to>
    <xdr:sp macro="" textlink="">
      <xdr:nvSpPr>
        <xdr:cNvPr id="198" name="フローチャート: 判断 197">
          <a:extLst>
            <a:ext uri="{FF2B5EF4-FFF2-40B4-BE49-F238E27FC236}">
              <a16:creationId xmlns="" xmlns:a16="http://schemas.microsoft.com/office/drawing/2014/main" id="{00000000-0008-0000-0300-0000C6000000}"/>
            </a:ext>
          </a:extLst>
        </xdr:cNvPr>
        <xdr:cNvSpPr/>
      </xdr:nvSpPr>
      <xdr:spPr>
        <a:xfrm>
          <a:off x="4064000" y="1424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130680</xdr:rowOff>
    </xdr:from>
    <xdr:ext cx="736600" cy="259045"/>
    <xdr:sp macro="" textlink="">
      <xdr:nvSpPr>
        <xdr:cNvPr id="199" name="テキスト ボックス 198">
          <a:extLst>
            <a:ext uri="{FF2B5EF4-FFF2-40B4-BE49-F238E27FC236}">
              <a16:creationId xmlns="" xmlns:a16="http://schemas.microsoft.com/office/drawing/2014/main" id="{00000000-0008-0000-0300-0000C7000000}"/>
            </a:ext>
          </a:extLst>
        </xdr:cNvPr>
        <xdr:cNvSpPr txBox="1"/>
      </xdr:nvSpPr>
      <xdr:spPr>
        <a:xfrm>
          <a:off x="3733800" y="14018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12143</xdr:rowOff>
    </xdr:from>
    <xdr:to>
      <xdr:col>15</xdr:col>
      <xdr:colOff>82550</xdr:colOff>
      <xdr:row>84</xdr:row>
      <xdr:rowOff>22165</xdr:rowOff>
    </xdr:to>
    <xdr:cxnSp macro="">
      <xdr:nvCxnSpPr>
        <xdr:cNvPr id="200" name="直線コネクタ 199">
          <a:extLst>
            <a:ext uri="{FF2B5EF4-FFF2-40B4-BE49-F238E27FC236}">
              <a16:creationId xmlns="" xmlns:a16="http://schemas.microsoft.com/office/drawing/2014/main" id="{00000000-0008-0000-0300-0000C8000000}"/>
            </a:ext>
          </a:extLst>
        </xdr:cNvPr>
        <xdr:cNvCxnSpPr/>
      </xdr:nvCxnSpPr>
      <xdr:spPr>
        <a:xfrm>
          <a:off x="2336800" y="14413943"/>
          <a:ext cx="889000" cy="1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14066</xdr:rowOff>
    </xdr:from>
    <xdr:to>
      <xdr:col>15</xdr:col>
      <xdr:colOff>133350</xdr:colOff>
      <xdr:row>83</xdr:row>
      <xdr:rowOff>115666</xdr:rowOff>
    </xdr:to>
    <xdr:sp macro="" textlink="">
      <xdr:nvSpPr>
        <xdr:cNvPr id="201" name="フローチャート: 判断 200">
          <a:extLst>
            <a:ext uri="{FF2B5EF4-FFF2-40B4-BE49-F238E27FC236}">
              <a16:creationId xmlns="" xmlns:a16="http://schemas.microsoft.com/office/drawing/2014/main" id="{00000000-0008-0000-0300-0000C9000000}"/>
            </a:ext>
          </a:extLst>
        </xdr:cNvPr>
        <xdr:cNvSpPr/>
      </xdr:nvSpPr>
      <xdr:spPr>
        <a:xfrm>
          <a:off x="3175000" y="142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125843</xdr:rowOff>
    </xdr:from>
    <xdr:ext cx="762000" cy="259045"/>
    <xdr:sp macro="" textlink="">
      <xdr:nvSpPr>
        <xdr:cNvPr id="202" name="テキスト ボックス 201">
          <a:extLst>
            <a:ext uri="{FF2B5EF4-FFF2-40B4-BE49-F238E27FC236}">
              <a16:creationId xmlns="" xmlns:a16="http://schemas.microsoft.com/office/drawing/2014/main" id="{00000000-0008-0000-0300-0000CA000000}"/>
            </a:ext>
          </a:extLst>
        </xdr:cNvPr>
        <xdr:cNvSpPr txBox="1"/>
      </xdr:nvSpPr>
      <xdr:spPr>
        <a:xfrm>
          <a:off x="2844800" y="1401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104595</xdr:rowOff>
    </xdr:from>
    <xdr:to>
      <xdr:col>11</xdr:col>
      <xdr:colOff>31750</xdr:colOff>
      <xdr:row>84</xdr:row>
      <xdr:rowOff>12143</xdr:rowOff>
    </xdr:to>
    <xdr:cxnSp macro="">
      <xdr:nvCxnSpPr>
        <xdr:cNvPr id="203" name="直線コネクタ 202">
          <a:extLst>
            <a:ext uri="{FF2B5EF4-FFF2-40B4-BE49-F238E27FC236}">
              <a16:creationId xmlns="" xmlns:a16="http://schemas.microsoft.com/office/drawing/2014/main" id="{00000000-0008-0000-0300-0000CB000000}"/>
            </a:ext>
          </a:extLst>
        </xdr:cNvPr>
        <xdr:cNvCxnSpPr/>
      </xdr:nvCxnSpPr>
      <xdr:spPr>
        <a:xfrm>
          <a:off x="1447800" y="14334945"/>
          <a:ext cx="889000" cy="78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28363</xdr:rowOff>
    </xdr:from>
    <xdr:to>
      <xdr:col>11</xdr:col>
      <xdr:colOff>82550</xdr:colOff>
      <xdr:row>83</xdr:row>
      <xdr:rowOff>129963</xdr:rowOff>
    </xdr:to>
    <xdr:sp macro="" textlink="">
      <xdr:nvSpPr>
        <xdr:cNvPr id="204" name="フローチャート: 判断 203">
          <a:extLst>
            <a:ext uri="{FF2B5EF4-FFF2-40B4-BE49-F238E27FC236}">
              <a16:creationId xmlns="" xmlns:a16="http://schemas.microsoft.com/office/drawing/2014/main" id="{00000000-0008-0000-0300-0000CC000000}"/>
            </a:ext>
          </a:extLst>
        </xdr:cNvPr>
        <xdr:cNvSpPr/>
      </xdr:nvSpPr>
      <xdr:spPr>
        <a:xfrm>
          <a:off x="2286000" y="142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140140</xdr:rowOff>
    </xdr:from>
    <xdr:ext cx="762000" cy="259045"/>
    <xdr:sp macro="" textlink="">
      <xdr:nvSpPr>
        <xdr:cNvPr id="205" name="テキスト ボックス 204">
          <a:extLst>
            <a:ext uri="{FF2B5EF4-FFF2-40B4-BE49-F238E27FC236}">
              <a16:creationId xmlns="" xmlns:a16="http://schemas.microsoft.com/office/drawing/2014/main" id="{00000000-0008-0000-0300-0000CD000000}"/>
            </a:ext>
          </a:extLst>
        </xdr:cNvPr>
        <xdr:cNvSpPr txBox="1"/>
      </xdr:nvSpPr>
      <xdr:spPr>
        <a:xfrm>
          <a:off x="1955800" y="14027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164244</xdr:rowOff>
    </xdr:from>
    <xdr:to>
      <xdr:col>7</xdr:col>
      <xdr:colOff>31750</xdr:colOff>
      <xdr:row>83</xdr:row>
      <xdr:rowOff>94394</xdr:rowOff>
    </xdr:to>
    <xdr:sp macro="" textlink="">
      <xdr:nvSpPr>
        <xdr:cNvPr id="206" name="フローチャート: 判断 205">
          <a:extLst>
            <a:ext uri="{FF2B5EF4-FFF2-40B4-BE49-F238E27FC236}">
              <a16:creationId xmlns="" xmlns:a16="http://schemas.microsoft.com/office/drawing/2014/main" id="{00000000-0008-0000-0300-0000CE000000}"/>
            </a:ext>
          </a:extLst>
        </xdr:cNvPr>
        <xdr:cNvSpPr/>
      </xdr:nvSpPr>
      <xdr:spPr>
        <a:xfrm>
          <a:off x="1397000" y="1422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104571</xdr:rowOff>
    </xdr:from>
    <xdr:ext cx="762000" cy="259045"/>
    <xdr:sp macro="" textlink="">
      <xdr:nvSpPr>
        <xdr:cNvPr id="207" name="テキスト ボックス 206">
          <a:extLst>
            <a:ext uri="{FF2B5EF4-FFF2-40B4-BE49-F238E27FC236}">
              <a16:creationId xmlns="" xmlns:a16="http://schemas.microsoft.com/office/drawing/2014/main" id="{00000000-0008-0000-0300-0000CF000000}"/>
            </a:ext>
          </a:extLst>
        </xdr:cNvPr>
        <xdr:cNvSpPr txBox="1"/>
      </xdr:nvSpPr>
      <xdr:spPr>
        <a:xfrm>
          <a:off x="1066800" y="1399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46509</xdr:rowOff>
    </xdr:from>
    <xdr:to>
      <xdr:col>23</xdr:col>
      <xdr:colOff>184150</xdr:colOff>
      <xdr:row>84</xdr:row>
      <xdr:rowOff>148109</xdr:rowOff>
    </xdr:to>
    <xdr:sp macro="" textlink="">
      <xdr:nvSpPr>
        <xdr:cNvPr id="213" name="楕円 212">
          <a:extLst>
            <a:ext uri="{FF2B5EF4-FFF2-40B4-BE49-F238E27FC236}">
              <a16:creationId xmlns="" xmlns:a16="http://schemas.microsoft.com/office/drawing/2014/main" id="{00000000-0008-0000-0300-0000D5000000}"/>
            </a:ext>
          </a:extLst>
        </xdr:cNvPr>
        <xdr:cNvSpPr/>
      </xdr:nvSpPr>
      <xdr:spPr>
        <a:xfrm>
          <a:off x="4902200" y="1444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18586</xdr:rowOff>
    </xdr:from>
    <xdr:ext cx="762000" cy="259045"/>
    <xdr:sp macro="" textlink="">
      <xdr:nvSpPr>
        <xdr:cNvPr id="214" name="人件費・物件費等の状況該当値テキスト">
          <a:extLst>
            <a:ext uri="{FF2B5EF4-FFF2-40B4-BE49-F238E27FC236}">
              <a16:creationId xmlns="" xmlns:a16="http://schemas.microsoft.com/office/drawing/2014/main" id="{00000000-0008-0000-0300-0000D6000000}"/>
            </a:ext>
          </a:extLst>
        </xdr:cNvPr>
        <xdr:cNvSpPr txBox="1"/>
      </xdr:nvSpPr>
      <xdr:spPr>
        <a:xfrm>
          <a:off x="5041900" y="1442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171252</xdr:rowOff>
    </xdr:from>
    <xdr:to>
      <xdr:col>19</xdr:col>
      <xdr:colOff>184150</xdr:colOff>
      <xdr:row>84</xdr:row>
      <xdr:rowOff>101402</xdr:rowOff>
    </xdr:to>
    <xdr:sp macro="" textlink="">
      <xdr:nvSpPr>
        <xdr:cNvPr id="215" name="楕円 214">
          <a:extLst>
            <a:ext uri="{FF2B5EF4-FFF2-40B4-BE49-F238E27FC236}">
              <a16:creationId xmlns="" xmlns:a16="http://schemas.microsoft.com/office/drawing/2014/main" id="{00000000-0008-0000-0300-0000D7000000}"/>
            </a:ext>
          </a:extLst>
        </xdr:cNvPr>
        <xdr:cNvSpPr/>
      </xdr:nvSpPr>
      <xdr:spPr>
        <a:xfrm>
          <a:off x="4064000" y="1440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86179</xdr:rowOff>
    </xdr:from>
    <xdr:ext cx="736600" cy="259045"/>
    <xdr:sp macro="" textlink="">
      <xdr:nvSpPr>
        <xdr:cNvPr id="216" name="テキスト ボックス 215">
          <a:extLst>
            <a:ext uri="{FF2B5EF4-FFF2-40B4-BE49-F238E27FC236}">
              <a16:creationId xmlns="" xmlns:a16="http://schemas.microsoft.com/office/drawing/2014/main" id="{00000000-0008-0000-0300-0000D8000000}"/>
            </a:ext>
          </a:extLst>
        </xdr:cNvPr>
        <xdr:cNvSpPr txBox="1"/>
      </xdr:nvSpPr>
      <xdr:spPr>
        <a:xfrm>
          <a:off x="3733800" y="14487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142815</xdr:rowOff>
    </xdr:from>
    <xdr:to>
      <xdr:col>15</xdr:col>
      <xdr:colOff>133350</xdr:colOff>
      <xdr:row>84</xdr:row>
      <xdr:rowOff>72965</xdr:rowOff>
    </xdr:to>
    <xdr:sp macro="" textlink="">
      <xdr:nvSpPr>
        <xdr:cNvPr id="217" name="楕円 216">
          <a:extLst>
            <a:ext uri="{FF2B5EF4-FFF2-40B4-BE49-F238E27FC236}">
              <a16:creationId xmlns="" xmlns:a16="http://schemas.microsoft.com/office/drawing/2014/main" id="{00000000-0008-0000-0300-0000D9000000}"/>
            </a:ext>
          </a:extLst>
        </xdr:cNvPr>
        <xdr:cNvSpPr/>
      </xdr:nvSpPr>
      <xdr:spPr>
        <a:xfrm>
          <a:off x="3175000" y="1437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57742</xdr:rowOff>
    </xdr:from>
    <xdr:ext cx="762000" cy="259045"/>
    <xdr:sp macro="" textlink="">
      <xdr:nvSpPr>
        <xdr:cNvPr id="218" name="テキスト ボックス 217">
          <a:extLst>
            <a:ext uri="{FF2B5EF4-FFF2-40B4-BE49-F238E27FC236}">
              <a16:creationId xmlns="" xmlns:a16="http://schemas.microsoft.com/office/drawing/2014/main" id="{00000000-0008-0000-0300-0000DA000000}"/>
            </a:ext>
          </a:extLst>
        </xdr:cNvPr>
        <xdr:cNvSpPr txBox="1"/>
      </xdr:nvSpPr>
      <xdr:spPr>
        <a:xfrm>
          <a:off x="2844800" y="14459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132793</xdr:rowOff>
    </xdr:from>
    <xdr:to>
      <xdr:col>11</xdr:col>
      <xdr:colOff>82550</xdr:colOff>
      <xdr:row>84</xdr:row>
      <xdr:rowOff>62943</xdr:rowOff>
    </xdr:to>
    <xdr:sp macro="" textlink="">
      <xdr:nvSpPr>
        <xdr:cNvPr id="219" name="楕円 218">
          <a:extLst>
            <a:ext uri="{FF2B5EF4-FFF2-40B4-BE49-F238E27FC236}">
              <a16:creationId xmlns="" xmlns:a16="http://schemas.microsoft.com/office/drawing/2014/main" id="{00000000-0008-0000-0300-0000DB000000}"/>
            </a:ext>
          </a:extLst>
        </xdr:cNvPr>
        <xdr:cNvSpPr/>
      </xdr:nvSpPr>
      <xdr:spPr>
        <a:xfrm>
          <a:off x="2286000" y="1436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47720</xdr:rowOff>
    </xdr:from>
    <xdr:ext cx="762000" cy="259045"/>
    <xdr:sp macro="" textlink="">
      <xdr:nvSpPr>
        <xdr:cNvPr id="220" name="テキスト ボックス 219">
          <a:extLst>
            <a:ext uri="{FF2B5EF4-FFF2-40B4-BE49-F238E27FC236}">
              <a16:creationId xmlns="" xmlns:a16="http://schemas.microsoft.com/office/drawing/2014/main" id="{00000000-0008-0000-0300-0000DC000000}"/>
            </a:ext>
          </a:extLst>
        </xdr:cNvPr>
        <xdr:cNvSpPr txBox="1"/>
      </xdr:nvSpPr>
      <xdr:spPr>
        <a:xfrm>
          <a:off x="1955800" y="1444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53795</xdr:rowOff>
    </xdr:from>
    <xdr:to>
      <xdr:col>7</xdr:col>
      <xdr:colOff>31750</xdr:colOff>
      <xdr:row>83</xdr:row>
      <xdr:rowOff>155395</xdr:rowOff>
    </xdr:to>
    <xdr:sp macro="" textlink="">
      <xdr:nvSpPr>
        <xdr:cNvPr id="221" name="楕円 220">
          <a:extLst>
            <a:ext uri="{FF2B5EF4-FFF2-40B4-BE49-F238E27FC236}">
              <a16:creationId xmlns="" xmlns:a16="http://schemas.microsoft.com/office/drawing/2014/main" id="{00000000-0008-0000-0300-0000DD000000}"/>
            </a:ext>
          </a:extLst>
        </xdr:cNvPr>
        <xdr:cNvSpPr/>
      </xdr:nvSpPr>
      <xdr:spPr>
        <a:xfrm>
          <a:off x="1397000" y="1428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140172</xdr:rowOff>
    </xdr:from>
    <xdr:ext cx="762000" cy="259045"/>
    <xdr:sp macro="" textlink="">
      <xdr:nvSpPr>
        <xdr:cNvPr id="222" name="テキスト ボックス 221">
          <a:extLst>
            <a:ext uri="{FF2B5EF4-FFF2-40B4-BE49-F238E27FC236}">
              <a16:creationId xmlns="" xmlns:a16="http://schemas.microsoft.com/office/drawing/2014/main" id="{00000000-0008-0000-0300-0000DE000000}"/>
            </a:ext>
          </a:extLst>
        </xdr:cNvPr>
        <xdr:cNvSpPr txBox="1"/>
      </xdr:nvSpPr>
      <xdr:spPr>
        <a:xfrm>
          <a:off x="1066800" y="143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常に住民から理解される給与制度を念頭に行政運営に努めており、類似団体平均値を下回る水準を維持している。今後も組織体制の見直しを随時行いながら、現在の水準を維持していく。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89</xdr:row>
      <xdr:rowOff>23888</xdr:rowOff>
    </xdr:to>
    <xdr:cxnSp macro="">
      <xdr:nvCxnSpPr>
        <xdr:cNvPr id="253" name="直線コネクタ 252">
          <a:extLst>
            <a:ext uri="{FF2B5EF4-FFF2-40B4-BE49-F238E27FC236}">
              <a16:creationId xmlns="" xmlns:a16="http://schemas.microsoft.com/office/drawing/2014/main" id="{00000000-0008-0000-0300-0000FD000000}"/>
            </a:ext>
          </a:extLst>
        </xdr:cNvPr>
        <xdr:cNvCxnSpPr/>
      </xdr:nvCxnSpPr>
      <xdr:spPr>
        <a:xfrm flipV="1">
          <a:off x="17018000" y="1395004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167415</xdr:rowOff>
    </xdr:from>
    <xdr:ext cx="762000" cy="259045"/>
    <xdr:sp macro="" textlink="">
      <xdr:nvSpPr>
        <xdr:cNvPr id="254" name="給与水準   （国との比較）最小値テキスト">
          <a:extLst>
            <a:ext uri="{FF2B5EF4-FFF2-40B4-BE49-F238E27FC236}">
              <a16:creationId xmlns="" xmlns:a16="http://schemas.microsoft.com/office/drawing/2014/main" id="{00000000-0008-0000-0300-0000FE000000}"/>
            </a:ext>
          </a:extLst>
        </xdr:cNvPr>
        <xdr:cNvSpPr txBox="1"/>
      </xdr:nvSpPr>
      <xdr:spPr>
        <a:xfrm>
          <a:off x="17106900" y="1525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23888</xdr:rowOff>
    </xdr:from>
    <xdr:to>
      <xdr:col>81</xdr:col>
      <xdr:colOff>133350</xdr:colOff>
      <xdr:row>89</xdr:row>
      <xdr:rowOff>23888</xdr:rowOff>
    </xdr:to>
    <xdr:cxnSp macro="">
      <xdr:nvCxnSpPr>
        <xdr:cNvPr id="255" name="直線コネクタ 254">
          <a:extLst>
            <a:ext uri="{FF2B5EF4-FFF2-40B4-BE49-F238E27FC236}">
              <a16:creationId xmlns="" xmlns:a16="http://schemas.microsoft.com/office/drawing/2014/main" id="{00000000-0008-0000-0300-0000FF000000}"/>
            </a:ext>
          </a:extLst>
        </xdr:cNvPr>
        <xdr:cNvCxnSpPr/>
      </xdr:nvCxnSpPr>
      <xdr:spPr>
        <a:xfrm>
          <a:off x="16929100" y="152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a:extLst>
            <a:ext uri="{FF2B5EF4-FFF2-40B4-BE49-F238E27FC236}">
              <a16:creationId xmlns="" xmlns:a16="http://schemas.microsoft.com/office/drawing/2014/main" id="{00000000-0008-0000-0300-000000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a:extLst>
            <a:ext uri="{FF2B5EF4-FFF2-40B4-BE49-F238E27FC236}">
              <a16:creationId xmlns="" xmlns:a16="http://schemas.microsoft.com/office/drawing/2014/main" id="{00000000-0008-0000-0300-000001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8768</xdr:rowOff>
    </xdr:from>
    <xdr:to>
      <xdr:col>81</xdr:col>
      <xdr:colOff>44450</xdr:colOff>
      <xdr:row>85</xdr:row>
      <xdr:rowOff>112184</xdr:rowOff>
    </xdr:to>
    <xdr:cxnSp macro="">
      <xdr:nvCxnSpPr>
        <xdr:cNvPr id="258" name="直線コネクタ 257">
          <a:extLst>
            <a:ext uri="{FF2B5EF4-FFF2-40B4-BE49-F238E27FC236}">
              <a16:creationId xmlns="" xmlns:a16="http://schemas.microsoft.com/office/drawing/2014/main" id="{00000000-0008-0000-0300-000002010000}"/>
            </a:ext>
          </a:extLst>
        </xdr:cNvPr>
        <xdr:cNvCxnSpPr/>
      </xdr:nvCxnSpPr>
      <xdr:spPr>
        <a:xfrm>
          <a:off x="16179800" y="14582018"/>
          <a:ext cx="838200" cy="10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113893</xdr:rowOff>
    </xdr:from>
    <xdr:ext cx="762000" cy="259045"/>
    <xdr:sp macro="" textlink="">
      <xdr:nvSpPr>
        <xdr:cNvPr id="259" name="給与水準   （国との比較）平均値テキスト">
          <a:extLst>
            <a:ext uri="{FF2B5EF4-FFF2-40B4-BE49-F238E27FC236}">
              <a16:creationId xmlns="" xmlns:a16="http://schemas.microsoft.com/office/drawing/2014/main" id="{00000000-0008-0000-0300-000003010000}"/>
            </a:ext>
          </a:extLst>
        </xdr:cNvPr>
        <xdr:cNvSpPr txBox="1"/>
      </xdr:nvSpPr>
      <xdr:spPr>
        <a:xfrm>
          <a:off x="17106900" y="14687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60" name="フローチャート: 判断 259">
          <a:extLst>
            <a:ext uri="{FF2B5EF4-FFF2-40B4-BE49-F238E27FC236}">
              <a16:creationId xmlns="" xmlns:a16="http://schemas.microsoft.com/office/drawing/2014/main" id="{00000000-0008-0000-0300-000004010000}"/>
            </a:ext>
          </a:extLst>
        </xdr:cNvPr>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8768</xdr:rowOff>
    </xdr:from>
    <xdr:to>
      <xdr:col>77</xdr:col>
      <xdr:colOff>44450</xdr:colOff>
      <xdr:row>85</xdr:row>
      <xdr:rowOff>54732</xdr:rowOff>
    </xdr:to>
    <xdr:cxnSp macro="">
      <xdr:nvCxnSpPr>
        <xdr:cNvPr id="261" name="直線コネクタ 260">
          <a:extLst>
            <a:ext uri="{FF2B5EF4-FFF2-40B4-BE49-F238E27FC236}">
              <a16:creationId xmlns="" xmlns:a16="http://schemas.microsoft.com/office/drawing/2014/main" id="{00000000-0008-0000-0300-000005010000}"/>
            </a:ext>
          </a:extLst>
        </xdr:cNvPr>
        <xdr:cNvCxnSpPr/>
      </xdr:nvCxnSpPr>
      <xdr:spPr>
        <a:xfrm flipV="1">
          <a:off x="15290800" y="14582018"/>
          <a:ext cx="889000" cy="4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2" name="フローチャート: 判断 261">
          <a:extLst>
            <a:ext uri="{FF2B5EF4-FFF2-40B4-BE49-F238E27FC236}">
              <a16:creationId xmlns="" xmlns:a16="http://schemas.microsoft.com/office/drawing/2014/main" id="{00000000-0008-0000-0300-000006010000}"/>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63" name="テキスト ボックス 262">
          <a:extLst>
            <a:ext uri="{FF2B5EF4-FFF2-40B4-BE49-F238E27FC236}">
              <a16:creationId xmlns="" xmlns:a16="http://schemas.microsoft.com/office/drawing/2014/main" id="{00000000-0008-0000-0300-000007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111277</xdr:rowOff>
    </xdr:from>
    <xdr:to>
      <xdr:col>72</xdr:col>
      <xdr:colOff>203200</xdr:colOff>
      <xdr:row>85</xdr:row>
      <xdr:rowOff>54732</xdr:rowOff>
    </xdr:to>
    <xdr:cxnSp macro="">
      <xdr:nvCxnSpPr>
        <xdr:cNvPr id="264" name="直線コネクタ 263">
          <a:extLst>
            <a:ext uri="{FF2B5EF4-FFF2-40B4-BE49-F238E27FC236}">
              <a16:creationId xmlns="" xmlns:a16="http://schemas.microsoft.com/office/drawing/2014/main" id="{00000000-0008-0000-0300-000008010000}"/>
            </a:ext>
          </a:extLst>
        </xdr:cNvPr>
        <xdr:cNvCxnSpPr/>
      </xdr:nvCxnSpPr>
      <xdr:spPr>
        <a:xfrm>
          <a:off x="14401800" y="14513077"/>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4838</xdr:rowOff>
    </xdr:from>
    <xdr:to>
      <xdr:col>73</xdr:col>
      <xdr:colOff>44450</xdr:colOff>
      <xdr:row>86</xdr:row>
      <xdr:rowOff>106438</xdr:rowOff>
    </xdr:to>
    <xdr:sp macro="" textlink="">
      <xdr:nvSpPr>
        <xdr:cNvPr id="265" name="フローチャート: 判断 264">
          <a:extLst>
            <a:ext uri="{FF2B5EF4-FFF2-40B4-BE49-F238E27FC236}">
              <a16:creationId xmlns="" xmlns:a16="http://schemas.microsoft.com/office/drawing/2014/main" id="{00000000-0008-0000-0300-000009010000}"/>
            </a:ext>
          </a:extLst>
        </xdr:cNvPr>
        <xdr:cNvSpPr/>
      </xdr:nvSpPr>
      <xdr:spPr>
        <a:xfrm>
          <a:off x="15240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91215</xdr:rowOff>
    </xdr:from>
    <xdr:ext cx="762000" cy="259045"/>
    <xdr:sp macro="" textlink="">
      <xdr:nvSpPr>
        <xdr:cNvPr id="266" name="テキスト ボックス 265">
          <a:extLst>
            <a:ext uri="{FF2B5EF4-FFF2-40B4-BE49-F238E27FC236}">
              <a16:creationId xmlns="" xmlns:a16="http://schemas.microsoft.com/office/drawing/2014/main" id="{00000000-0008-0000-0300-00000A010000}"/>
            </a:ext>
          </a:extLst>
        </xdr:cNvPr>
        <xdr:cNvSpPr txBox="1"/>
      </xdr:nvSpPr>
      <xdr:spPr>
        <a:xfrm>
          <a:off x="14909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111277</xdr:rowOff>
    </xdr:from>
    <xdr:to>
      <xdr:col>68</xdr:col>
      <xdr:colOff>152400</xdr:colOff>
      <xdr:row>84</xdr:row>
      <xdr:rowOff>145748</xdr:rowOff>
    </xdr:to>
    <xdr:cxnSp macro="">
      <xdr:nvCxnSpPr>
        <xdr:cNvPr id="267" name="直線コネクタ 266">
          <a:extLst>
            <a:ext uri="{FF2B5EF4-FFF2-40B4-BE49-F238E27FC236}">
              <a16:creationId xmlns="" xmlns:a16="http://schemas.microsoft.com/office/drawing/2014/main" id="{00000000-0008-0000-0300-00000B010000}"/>
            </a:ext>
          </a:extLst>
        </xdr:cNvPr>
        <xdr:cNvCxnSpPr/>
      </xdr:nvCxnSpPr>
      <xdr:spPr>
        <a:xfrm flipV="1">
          <a:off x="13512800" y="1451307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68" name="フローチャート: 判断 267">
          <a:extLst>
            <a:ext uri="{FF2B5EF4-FFF2-40B4-BE49-F238E27FC236}">
              <a16:creationId xmlns="" xmlns:a16="http://schemas.microsoft.com/office/drawing/2014/main" id="{00000000-0008-0000-0300-00000C010000}"/>
            </a:ext>
          </a:extLst>
        </xdr:cNvPr>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91215</xdr:rowOff>
    </xdr:from>
    <xdr:ext cx="762000" cy="259045"/>
    <xdr:sp macro="" textlink="">
      <xdr:nvSpPr>
        <xdr:cNvPr id="269" name="テキスト ボックス 268">
          <a:extLst>
            <a:ext uri="{FF2B5EF4-FFF2-40B4-BE49-F238E27FC236}">
              <a16:creationId xmlns="" xmlns:a16="http://schemas.microsoft.com/office/drawing/2014/main" id="{00000000-0008-0000-0300-00000D010000}"/>
            </a:ext>
          </a:extLst>
        </xdr:cNvPr>
        <xdr:cNvSpPr txBox="1"/>
      </xdr:nvSpPr>
      <xdr:spPr>
        <a:xfrm>
          <a:off x="14020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0" name="フローチャート: 判断 269">
          <a:extLst>
            <a:ext uri="{FF2B5EF4-FFF2-40B4-BE49-F238E27FC236}">
              <a16:creationId xmlns="" xmlns:a16="http://schemas.microsoft.com/office/drawing/2014/main" id="{00000000-0008-0000-0300-00000E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71" name="テキスト ボックス 270">
          <a:extLst>
            <a:ext uri="{FF2B5EF4-FFF2-40B4-BE49-F238E27FC236}">
              <a16:creationId xmlns="" xmlns:a16="http://schemas.microsoft.com/office/drawing/2014/main" id="{00000000-0008-0000-0300-00000F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77" name="楕円 276">
          <a:extLst>
            <a:ext uri="{FF2B5EF4-FFF2-40B4-BE49-F238E27FC236}">
              <a16:creationId xmlns="" xmlns:a16="http://schemas.microsoft.com/office/drawing/2014/main" id="{00000000-0008-0000-0300-000015010000}"/>
            </a:ext>
          </a:extLst>
        </xdr:cNvPr>
        <xdr:cNvSpPr/>
      </xdr:nvSpPr>
      <xdr:spPr>
        <a:xfrm>
          <a:off x="169672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77911</xdr:rowOff>
    </xdr:from>
    <xdr:ext cx="762000" cy="259045"/>
    <xdr:sp macro="" textlink="">
      <xdr:nvSpPr>
        <xdr:cNvPr id="278" name="給与水準   （国との比較）該当値テキスト">
          <a:extLst>
            <a:ext uri="{FF2B5EF4-FFF2-40B4-BE49-F238E27FC236}">
              <a16:creationId xmlns="" xmlns:a16="http://schemas.microsoft.com/office/drawing/2014/main" id="{00000000-0008-0000-0300-000016010000}"/>
            </a:ext>
          </a:extLst>
        </xdr:cNvPr>
        <xdr:cNvSpPr txBox="1"/>
      </xdr:nvSpPr>
      <xdr:spPr>
        <a:xfrm>
          <a:off x="171069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129418</xdr:rowOff>
    </xdr:from>
    <xdr:to>
      <xdr:col>77</xdr:col>
      <xdr:colOff>95250</xdr:colOff>
      <xdr:row>85</xdr:row>
      <xdr:rowOff>59568</xdr:rowOff>
    </xdr:to>
    <xdr:sp macro="" textlink="">
      <xdr:nvSpPr>
        <xdr:cNvPr id="279" name="楕円 278">
          <a:extLst>
            <a:ext uri="{FF2B5EF4-FFF2-40B4-BE49-F238E27FC236}">
              <a16:creationId xmlns="" xmlns:a16="http://schemas.microsoft.com/office/drawing/2014/main" id="{00000000-0008-0000-0300-000017010000}"/>
            </a:ext>
          </a:extLst>
        </xdr:cNvPr>
        <xdr:cNvSpPr/>
      </xdr:nvSpPr>
      <xdr:spPr>
        <a:xfrm>
          <a:off x="16129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69745</xdr:rowOff>
    </xdr:from>
    <xdr:ext cx="736600" cy="259045"/>
    <xdr:sp macro="" textlink="">
      <xdr:nvSpPr>
        <xdr:cNvPr id="280" name="テキスト ボックス 279">
          <a:extLst>
            <a:ext uri="{FF2B5EF4-FFF2-40B4-BE49-F238E27FC236}">
              <a16:creationId xmlns="" xmlns:a16="http://schemas.microsoft.com/office/drawing/2014/main" id="{00000000-0008-0000-0300-000018010000}"/>
            </a:ext>
          </a:extLst>
        </xdr:cNvPr>
        <xdr:cNvSpPr txBox="1"/>
      </xdr:nvSpPr>
      <xdr:spPr>
        <a:xfrm>
          <a:off x="15798800" y="14300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3932</xdr:rowOff>
    </xdr:from>
    <xdr:to>
      <xdr:col>73</xdr:col>
      <xdr:colOff>44450</xdr:colOff>
      <xdr:row>85</xdr:row>
      <xdr:rowOff>105532</xdr:rowOff>
    </xdr:to>
    <xdr:sp macro="" textlink="">
      <xdr:nvSpPr>
        <xdr:cNvPr id="281" name="楕円 280">
          <a:extLst>
            <a:ext uri="{FF2B5EF4-FFF2-40B4-BE49-F238E27FC236}">
              <a16:creationId xmlns="" xmlns:a16="http://schemas.microsoft.com/office/drawing/2014/main" id="{00000000-0008-0000-0300-000019010000}"/>
            </a:ext>
          </a:extLst>
        </xdr:cNvPr>
        <xdr:cNvSpPr/>
      </xdr:nvSpPr>
      <xdr:spPr>
        <a:xfrm>
          <a:off x="152400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115709</xdr:rowOff>
    </xdr:from>
    <xdr:ext cx="762000" cy="259045"/>
    <xdr:sp macro="" textlink="">
      <xdr:nvSpPr>
        <xdr:cNvPr id="282" name="テキスト ボックス 281">
          <a:extLst>
            <a:ext uri="{FF2B5EF4-FFF2-40B4-BE49-F238E27FC236}">
              <a16:creationId xmlns="" xmlns:a16="http://schemas.microsoft.com/office/drawing/2014/main" id="{00000000-0008-0000-0300-00001A010000}"/>
            </a:ext>
          </a:extLst>
        </xdr:cNvPr>
        <xdr:cNvSpPr txBox="1"/>
      </xdr:nvSpPr>
      <xdr:spPr>
        <a:xfrm>
          <a:off x="14909800" y="1434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60477</xdr:rowOff>
    </xdr:from>
    <xdr:to>
      <xdr:col>68</xdr:col>
      <xdr:colOff>203200</xdr:colOff>
      <xdr:row>84</xdr:row>
      <xdr:rowOff>162077</xdr:rowOff>
    </xdr:to>
    <xdr:sp macro="" textlink="">
      <xdr:nvSpPr>
        <xdr:cNvPr id="283" name="楕円 282">
          <a:extLst>
            <a:ext uri="{FF2B5EF4-FFF2-40B4-BE49-F238E27FC236}">
              <a16:creationId xmlns="" xmlns:a16="http://schemas.microsoft.com/office/drawing/2014/main" id="{00000000-0008-0000-0300-00001B010000}"/>
            </a:ext>
          </a:extLst>
        </xdr:cNvPr>
        <xdr:cNvSpPr/>
      </xdr:nvSpPr>
      <xdr:spPr>
        <a:xfrm>
          <a:off x="143510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804</xdr:rowOff>
    </xdr:from>
    <xdr:ext cx="762000" cy="259045"/>
    <xdr:sp macro="" textlink="">
      <xdr:nvSpPr>
        <xdr:cNvPr id="284" name="テキスト ボックス 283">
          <a:extLst>
            <a:ext uri="{FF2B5EF4-FFF2-40B4-BE49-F238E27FC236}">
              <a16:creationId xmlns="" xmlns:a16="http://schemas.microsoft.com/office/drawing/2014/main" id="{00000000-0008-0000-0300-00001C010000}"/>
            </a:ext>
          </a:extLst>
        </xdr:cNvPr>
        <xdr:cNvSpPr txBox="1"/>
      </xdr:nvSpPr>
      <xdr:spPr>
        <a:xfrm>
          <a:off x="14020800" y="1423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94948</xdr:rowOff>
    </xdr:from>
    <xdr:to>
      <xdr:col>64</xdr:col>
      <xdr:colOff>152400</xdr:colOff>
      <xdr:row>85</xdr:row>
      <xdr:rowOff>25098</xdr:rowOff>
    </xdr:to>
    <xdr:sp macro="" textlink="">
      <xdr:nvSpPr>
        <xdr:cNvPr id="285" name="楕円 284">
          <a:extLst>
            <a:ext uri="{FF2B5EF4-FFF2-40B4-BE49-F238E27FC236}">
              <a16:creationId xmlns="" xmlns:a16="http://schemas.microsoft.com/office/drawing/2014/main" id="{00000000-0008-0000-0300-00001D010000}"/>
            </a:ext>
          </a:extLst>
        </xdr:cNvPr>
        <xdr:cNvSpPr/>
      </xdr:nvSpPr>
      <xdr:spPr>
        <a:xfrm>
          <a:off x="13462000" y="1449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35275</xdr:rowOff>
    </xdr:from>
    <xdr:ext cx="762000" cy="259045"/>
    <xdr:sp macro="" textlink="">
      <xdr:nvSpPr>
        <xdr:cNvPr id="286" name="テキスト ボックス 285">
          <a:extLst>
            <a:ext uri="{FF2B5EF4-FFF2-40B4-BE49-F238E27FC236}">
              <a16:creationId xmlns="" xmlns:a16="http://schemas.microsoft.com/office/drawing/2014/main" id="{00000000-0008-0000-0300-00001E010000}"/>
            </a:ext>
          </a:extLst>
        </xdr:cNvPr>
        <xdr:cNvSpPr txBox="1"/>
      </xdr:nvSpPr>
      <xdr:spPr>
        <a:xfrm>
          <a:off x="13131800" y="1426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組織体制を見直しながら、類似団体平均値を下回る水準を維持している。今後も組織体制の見直しを随時行いながら、現在の水準を維持していく。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a:extLst>
            <a:ext uri="{FF2B5EF4-FFF2-40B4-BE49-F238E27FC236}">
              <a16:creationId xmlns="" xmlns:a16="http://schemas.microsoft.com/office/drawing/2014/main" id="{00000000-0008-0000-0300-00002F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a:extLst>
            <a:ext uri="{FF2B5EF4-FFF2-40B4-BE49-F238E27FC236}">
              <a16:creationId xmlns="" xmlns:a16="http://schemas.microsoft.com/office/drawing/2014/main" id="{00000000-0008-0000-0300-000030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a:extLst>
            <a:ext uri="{FF2B5EF4-FFF2-40B4-BE49-F238E27FC236}">
              <a16:creationId xmlns="" xmlns:a16="http://schemas.microsoft.com/office/drawing/2014/main" id="{00000000-0008-0000-0300-000033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a:extLst>
            <a:ext uri="{FF2B5EF4-FFF2-40B4-BE49-F238E27FC236}">
              <a16:creationId xmlns="" xmlns:a16="http://schemas.microsoft.com/office/drawing/2014/main" id="{00000000-0008-0000-0300-000034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131223</xdr:rowOff>
    </xdr:from>
    <xdr:to>
      <xdr:col>81</xdr:col>
      <xdr:colOff>44450</xdr:colOff>
      <xdr:row>66</xdr:row>
      <xdr:rowOff>13780</xdr:rowOff>
    </xdr:to>
    <xdr:cxnSp macro="">
      <xdr:nvCxnSpPr>
        <xdr:cNvPr id="312" name="直線コネクタ 311">
          <a:extLst>
            <a:ext uri="{FF2B5EF4-FFF2-40B4-BE49-F238E27FC236}">
              <a16:creationId xmlns="" xmlns:a16="http://schemas.microsoft.com/office/drawing/2014/main" id="{00000000-0008-0000-0300-000038010000}"/>
            </a:ext>
          </a:extLst>
        </xdr:cNvPr>
        <xdr:cNvCxnSpPr/>
      </xdr:nvCxnSpPr>
      <xdr:spPr>
        <a:xfrm flipV="1">
          <a:off x="17018000" y="10075323"/>
          <a:ext cx="0" cy="1254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157307</xdr:rowOff>
    </xdr:from>
    <xdr:ext cx="762000" cy="259045"/>
    <xdr:sp macro="" textlink="">
      <xdr:nvSpPr>
        <xdr:cNvPr id="313" name="定員管理の状況最小値テキスト">
          <a:extLst>
            <a:ext uri="{FF2B5EF4-FFF2-40B4-BE49-F238E27FC236}">
              <a16:creationId xmlns="" xmlns:a16="http://schemas.microsoft.com/office/drawing/2014/main" id="{00000000-0008-0000-0300-000039010000}"/>
            </a:ext>
          </a:extLst>
        </xdr:cNvPr>
        <xdr:cNvSpPr txBox="1"/>
      </xdr:nvSpPr>
      <xdr:spPr>
        <a:xfrm>
          <a:off x="17106900" y="1130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13780</xdr:rowOff>
    </xdr:from>
    <xdr:to>
      <xdr:col>81</xdr:col>
      <xdr:colOff>133350</xdr:colOff>
      <xdr:row>66</xdr:row>
      <xdr:rowOff>13780</xdr:rowOff>
    </xdr:to>
    <xdr:cxnSp macro="">
      <xdr:nvCxnSpPr>
        <xdr:cNvPr id="314" name="直線コネクタ 313">
          <a:extLst>
            <a:ext uri="{FF2B5EF4-FFF2-40B4-BE49-F238E27FC236}">
              <a16:creationId xmlns="" xmlns:a16="http://schemas.microsoft.com/office/drawing/2014/main" id="{00000000-0008-0000-0300-00003A010000}"/>
            </a:ext>
          </a:extLst>
        </xdr:cNvPr>
        <xdr:cNvCxnSpPr/>
      </xdr:nvCxnSpPr>
      <xdr:spPr>
        <a:xfrm>
          <a:off x="16929100" y="1132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46150</xdr:rowOff>
    </xdr:from>
    <xdr:ext cx="762000" cy="259045"/>
    <xdr:sp macro="" textlink="">
      <xdr:nvSpPr>
        <xdr:cNvPr id="315" name="定員管理の状況最大値テキスト">
          <a:extLst>
            <a:ext uri="{FF2B5EF4-FFF2-40B4-BE49-F238E27FC236}">
              <a16:creationId xmlns="" xmlns:a16="http://schemas.microsoft.com/office/drawing/2014/main" id="{00000000-0008-0000-0300-00003B010000}"/>
            </a:ext>
          </a:extLst>
        </xdr:cNvPr>
        <xdr:cNvSpPr txBox="1"/>
      </xdr:nvSpPr>
      <xdr:spPr>
        <a:xfrm>
          <a:off x="17106900" y="9818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131223</xdr:rowOff>
    </xdr:from>
    <xdr:to>
      <xdr:col>81</xdr:col>
      <xdr:colOff>133350</xdr:colOff>
      <xdr:row>58</xdr:row>
      <xdr:rowOff>131223</xdr:rowOff>
    </xdr:to>
    <xdr:cxnSp macro="">
      <xdr:nvCxnSpPr>
        <xdr:cNvPr id="316" name="直線コネクタ 315">
          <a:extLst>
            <a:ext uri="{FF2B5EF4-FFF2-40B4-BE49-F238E27FC236}">
              <a16:creationId xmlns="" xmlns:a16="http://schemas.microsoft.com/office/drawing/2014/main" id="{00000000-0008-0000-0300-00003C010000}"/>
            </a:ext>
          </a:extLst>
        </xdr:cNvPr>
        <xdr:cNvCxnSpPr/>
      </xdr:nvCxnSpPr>
      <xdr:spPr>
        <a:xfrm>
          <a:off x="16929100" y="1007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153416</xdr:rowOff>
    </xdr:from>
    <xdr:to>
      <xdr:col>81</xdr:col>
      <xdr:colOff>44450</xdr:colOff>
      <xdr:row>60</xdr:row>
      <xdr:rowOff>21781</xdr:rowOff>
    </xdr:to>
    <xdr:cxnSp macro="">
      <xdr:nvCxnSpPr>
        <xdr:cNvPr id="317" name="直線コネクタ 316">
          <a:extLst>
            <a:ext uri="{FF2B5EF4-FFF2-40B4-BE49-F238E27FC236}">
              <a16:creationId xmlns="" xmlns:a16="http://schemas.microsoft.com/office/drawing/2014/main" id="{00000000-0008-0000-0300-00003D010000}"/>
            </a:ext>
          </a:extLst>
        </xdr:cNvPr>
        <xdr:cNvCxnSpPr/>
      </xdr:nvCxnSpPr>
      <xdr:spPr>
        <a:xfrm>
          <a:off x="16179800" y="10268966"/>
          <a:ext cx="838200" cy="3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20273</xdr:rowOff>
    </xdr:from>
    <xdr:ext cx="762000" cy="259045"/>
    <xdr:sp macro="" textlink="">
      <xdr:nvSpPr>
        <xdr:cNvPr id="318" name="定員管理の状況平均値テキスト">
          <a:extLst>
            <a:ext uri="{FF2B5EF4-FFF2-40B4-BE49-F238E27FC236}">
              <a16:creationId xmlns="" xmlns:a16="http://schemas.microsoft.com/office/drawing/2014/main" id="{00000000-0008-0000-0300-00003E010000}"/>
            </a:ext>
          </a:extLst>
        </xdr:cNvPr>
        <xdr:cNvSpPr txBox="1"/>
      </xdr:nvSpPr>
      <xdr:spPr>
        <a:xfrm>
          <a:off x="17106900" y="10307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48196</xdr:rowOff>
    </xdr:from>
    <xdr:to>
      <xdr:col>81</xdr:col>
      <xdr:colOff>95250</xdr:colOff>
      <xdr:row>60</xdr:row>
      <xdr:rowOff>149796</xdr:rowOff>
    </xdr:to>
    <xdr:sp macro="" textlink="">
      <xdr:nvSpPr>
        <xdr:cNvPr id="319" name="フローチャート: 判断 318">
          <a:extLst>
            <a:ext uri="{FF2B5EF4-FFF2-40B4-BE49-F238E27FC236}">
              <a16:creationId xmlns="" xmlns:a16="http://schemas.microsoft.com/office/drawing/2014/main" id="{00000000-0008-0000-0300-00003F010000}"/>
            </a:ext>
          </a:extLst>
        </xdr:cNvPr>
        <xdr:cNvSpPr/>
      </xdr:nvSpPr>
      <xdr:spPr>
        <a:xfrm>
          <a:off x="169672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121444</xdr:rowOff>
    </xdr:from>
    <xdr:to>
      <xdr:col>77</xdr:col>
      <xdr:colOff>44450</xdr:colOff>
      <xdr:row>59</xdr:row>
      <xdr:rowOff>153416</xdr:rowOff>
    </xdr:to>
    <xdr:cxnSp macro="">
      <xdr:nvCxnSpPr>
        <xdr:cNvPr id="320" name="直線コネクタ 319">
          <a:extLst>
            <a:ext uri="{FF2B5EF4-FFF2-40B4-BE49-F238E27FC236}">
              <a16:creationId xmlns="" xmlns:a16="http://schemas.microsoft.com/office/drawing/2014/main" id="{00000000-0008-0000-0300-000040010000}"/>
            </a:ext>
          </a:extLst>
        </xdr:cNvPr>
        <xdr:cNvCxnSpPr/>
      </xdr:nvCxnSpPr>
      <xdr:spPr>
        <a:xfrm>
          <a:off x="15290800" y="10236994"/>
          <a:ext cx="889000" cy="3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4763</xdr:rowOff>
    </xdr:from>
    <xdr:to>
      <xdr:col>77</xdr:col>
      <xdr:colOff>95250</xdr:colOff>
      <xdr:row>60</xdr:row>
      <xdr:rowOff>106363</xdr:rowOff>
    </xdr:to>
    <xdr:sp macro="" textlink="">
      <xdr:nvSpPr>
        <xdr:cNvPr id="321" name="フローチャート: 判断 320">
          <a:extLst>
            <a:ext uri="{FF2B5EF4-FFF2-40B4-BE49-F238E27FC236}">
              <a16:creationId xmlns="" xmlns:a16="http://schemas.microsoft.com/office/drawing/2014/main" id="{00000000-0008-0000-0300-000041010000}"/>
            </a:ext>
          </a:extLst>
        </xdr:cNvPr>
        <xdr:cNvSpPr/>
      </xdr:nvSpPr>
      <xdr:spPr>
        <a:xfrm>
          <a:off x="16129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91140</xdr:rowOff>
    </xdr:from>
    <xdr:ext cx="736600" cy="259045"/>
    <xdr:sp macro="" textlink="">
      <xdr:nvSpPr>
        <xdr:cNvPr id="322" name="テキスト ボックス 321">
          <a:extLst>
            <a:ext uri="{FF2B5EF4-FFF2-40B4-BE49-F238E27FC236}">
              <a16:creationId xmlns="" xmlns:a16="http://schemas.microsoft.com/office/drawing/2014/main" id="{00000000-0008-0000-0300-000042010000}"/>
            </a:ext>
          </a:extLst>
        </xdr:cNvPr>
        <xdr:cNvSpPr txBox="1"/>
      </xdr:nvSpPr>
      <xdr:spPr>
        <a:xfrm>
          <a:off x="15798800" y="10378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111792</xdr:rowOff>
    </xdr:from>
    <xdr:to>
      <xdr:col>72</xdr:col>
      <xdr:colOff>203200</xdr:colOff>
      <xdr:row>59</xdr:row>
      <xdr:rowOff>121444</xdr:rowOff>
    </xdr:to>
    <xdr:cxnSp macro="">
      <xdr:nvCxnSpPr>
        <xdr:cNvPr id="323" name="直線コネクタ 322">
          <a:extLst>
            <a:ext uri="{FF2B5EF4-FFF2-40B4-BE49-F238E27FC236}">
              <a16:creationId xmlns="" xmlns:a16="http://schemas.microsoft.com/office/drawing/2014/main" id="{00000000-0008-0000-0300-000043010000}"/>
            </a:ext>
          </a:extLst>
        </xdr:cNvPr>
        <xdr:cNvCxnSpPr/>
      </xdr:nvCxnSpPr>
      <xdr:spPr>
        <a:xfrm>
          <a:off x="14401800" y="1022734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540</xdr:rowOff>
    </xdr:from>
    <xdr:to>
      <xdr:col>73</xdr:col>
      <xdr:colOff>44450</xdr:colOff>
      <xdr:row>60</xdr:row>
      <xdr:rowOff>102140</xdr:rowOff>
    </xdr:to>
    <xdr:sp macro="" textlink="">
      <xdr:nvSpPr>
        <xdr:cNvPr id="324" name="フローチャート: 判断 323">
          <a:extLst>
            <a:ext uri="{FF2B5EF4-FFF2-40B4-BE49-F238E27FC236}">
              <a16:creationId xmlns="" xmlns:a16="http://schemas.microsoft.com/office/drawing/2014/main" id="{00000000-0008-0000-0300-000044010000}"/>
            </a:ext>
          </a:extLst>
        </xdr:cNvPr>
        <xdr:cNvSpPr/>
      </xdr:nvSpPr>
      <xdr:spPr>
        <a:xfrm>
          <a:off x="15240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86917</xdr:rowOff>
    </xdr:from>
    <xdr:ext cx="762000" cy="259045"/>
    <xdr:sp macro="" textlink="">
      <xdr:nvSpPr>
        <xdr:cNvPr id="325" name="テキスト ボックス 324">
          <a:extLst>
            <a:ext uri="{FF2B5EF4-FFF2-40B4-BE49-F238E27FC236}">
              <a16:creationId xmlns="" xmlns:a16="http://schemas.microsoft.com/office/drawing/2014/main" id="{00000000-0008-0000-0300-000045010000}"/>
            </a:ext>
          </a:extLst>
        </xdr:cNvPr>
        <xdr:cNvSpPr txBox="1"/>
      </xdr:nvSpPr>
      <xdr:spPr>
        <a:xfrm>
          <a:off x="14909800" y="103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99726</xdr:rowOff>
    </xdr:from>
    <xdr:to>
      <xdr:col>68</xdr:col>
      <xdr:colOff>152400</xdr:colOff>
      <xdr:row>59</xdr:row>
      <xdr:rowOff>111792</xdr:rowOff>
    </xdr:to>
    <xdr:cxnSp macro="">
      <xdr:nvCxnSpPr>
        <xdr:cNvPr id="326" name="直線コネクタ 325">
          <a:extLst>
            <a:ext uri="{FF2B5EF4-FFF2-40B4-BE49-F238E27FC236}">
              <a16:creationId xmlns="" xmlns:a16="http://schemas.microsoft.com/office/drawing/2014/main" id="{00000000-0008-0000-0300-000046010000}"/>
            </a:ext>
          </a:extLst>
        </xdr:cNvPr>
        <xdr:cNvCxnSpPr/>
      </xdr:nvCxnSpPr>
      <xdr:spPr>
        <a:xfrm>
          <a:off x="13512800" y="10215276"/>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11399</xdr:rowOff>
    </xdr:from>
    <xdr:to>
      <xdr:col>68</xdr:col>
      <xdr:colOff>203200</xdr:colOff>
      <xdr:row>60</xdr:row>
      <xdr:rowOff>112999</xdr:rowOff>
    </xdr:to>
    <xdr:sp macro="" textlink="">
      <xdr:nvSpPr>
        <xdr:cNvPr id="327" name="フローチャート: 判断 326">
          <a:extLst>
            <a:ext uri="{FF2B5EF4-FFF2-40B4-BE49-F238E27FC236}">
              <a16:creationId xmlns="" xmlns:a16="http://schemas.microsoft.com/office/drawing/2014/main" id="{00000000-0008-0000-0300-000047010000}"/>
            </a:ext>
          </a:extLst>
        </xdr:cNvPr>
        <xdr:cNvSpPr/>
      </xdr:nvSpPr>
      <xdr:spPr>
        <a:xfrm>
          <a:off x="14351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97776</xdr:rowOff>
    </xdr:from>
    <xdr:ext cx="762000" cy="259045"/>
    <xdr:sp macro="" textlink="">
      <xdr:nvSpPr>
        <xdr:cNvPr id="328" name="テキスト ボックス 327">
          <a:extLst>
            <a:ext uri="{FF2B5EF4-FFF2-40B4-BE49-F238E27FC236}">
              <a16:creationId xmlns="" xmlns:a16="http://schemas.microsoft.com/office/drawing/2014/main" id="{00000000-0008-0000-0300-000048010000}"/>
            </a:ext>
          </a:extLst>
        </xdr:cNvPr>
        <xdr:cNvSpPr txBox="1"/>
      </xdr:nvSpPr>
      <xdr:spPr>
        <a:xfrm>
          <a:off x="14020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146653</xdr:rowOff>
    </xdr:from>
    <xdr:to>
      <xdr:col>64</xdr:col>
      <xdr:colOff>152400</xdr:colOff>
      <xdr:row>60</xdr:row>
      <xdr:rowOff>76803</xdr:rowOff>
    </xdr:to>
    <xdr:sp macro="" textlink="">
      <xdr:nvSpPr>
        <xdr:cNvPr id="329" name="フローチャート: 判断 328">
          <a:extLst>
            <a:ext uri="{FF2B5EF4-FFF2-40B4-BE49-F238E27FC236}">
              <a16:creationId xmlns="" xmlns:a16="http://schemas.microsoft.com/office/drawing/2014/main" id="{00000000-0008-0000-0300-000049010000}"/>
            </a:ext>
          </a:extLst>
        </xdr:cNvPr>
        <xdr:cNvSpPr/>
      </xdr:nvSpPr>
      <xdr:spPr>
        <a:xfrm>
          <a:off x="13462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61580</xdr:rowOff>
    </xdr:from>
    <xdr:ext cx="762000" cy="259045"/>
    <xdr:sp macro="" textlink="">
      <xdr:nvSpPr>
        <xdr:cNvPr id="330" name="テキスト ボックス 329">
          <a:extLst>
            <a:ext uri="{FF2B5EF4-FFF2-40B4-BE49-F238E27FC236}">
              <a16:creationId xmlns="" xmlns:a16="http://schemas.microsoft.com/office/drawing/2014/main" id="{00000000-0008-0000-0300-00004A010000}"/>
            </a:ext>
          </a:extLst>
        </xdr:cNvPr>
        <xdr:cNvSpPr txBox="1"/>
      </xdr:nvSpPr>
      <xdr:spPr>
        <a:xfrm>
          <a:off x="13131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142431</xdr:rowOff>
    </xdr:from>
    <xdr:to>
      <xdr:col>81</xdr:col>
      <xdr:colOff>95250</xdr:colOff>
      <xdr:row>60</xdr:row>
      <xdr:rowOff>72581</xdr:rowOff>
    </xdr:to>
    <xdr:sp macro="" textlink="">
      <xdr:nvSpPr>
        <xdr:cNvPr id="336" name="楕円 335">
          <a:extLst>
            <a:ext uri="{FF2B5EF4-FFF2-40B4-BE49-F238E27FC236}">
              <a16:creationId xmlns="" xmlns:a16="http://schemas.microsoft.com/office/drawing/2014/main" id="{00000000-0008-0000-0300-000050010000}"/>
            </a:ext>
          </a:extLst>
        </xdr:cNvPr>
        <xdr:cNvSpPr/>
      </xdr:nvSpPr>
      <xdr:spPr>
        <a:xfrm>
          <a:off x="16967200" y="1025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158958</xdr:rowOff>
    </xdr:from>
    <xdr:ext cx="762000" cy="259045"/>
    <xdr:sp macro="" textlink="">
      <xdr:nvSpPr>
        <xdr:cNvPr id="337" name="定員管理の状況該当値テキスト">
          <a:extLst>
            <a:ext uri="{FF2B5EF4-FFF2-40B4-BE49-F238E27FC236}">
              <a16:creationId xmlns="" xmlns:a16="http://schemas.microsoft.com/office/drawing/2014/main" id="{00000000-0008-0000-0300-000051010000}"/>
            </a:ext>
          </a:extLst>
        </xdr:cNvPr>
        <xdr:cNvSpPr txBox="1"/>
      </xdr:nvSpPr>
      <xdr:spPr>
        <a:xfrm>
          <a:off x="17106900" y="1010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102616</xdr:rowOff>
    </xdr:from>
    <xdr:to>
      <xdr:col>77</xdr:col>
      <xdr:colOff>95250</xdr:colOff>
      <xdr:row>60</xdr:row>
      <xdr:rowOff>32766</xdr:rowOff>
    </xdr:to>
    <xdr:sp macro="" textlink="">
      <xdr:nvSpPr>
        <xdr:cNvPr id="338" name="楕円 337">
          <a:extLst>
            <a:ext uri="{FF2B5EF4-FFF2-40B4-BE49-F238E27FC236}">
              <a16:creationId xmlns="" xmlns:a16="http://schemas.microsoft.com/office/drawing/2014/main" id="{00000000-0008-0000-0300-000052010000}"/>
            </a:ext>
          </a:extLst>
        </xdr:cNvPr>
        <xdr:cNvSpPr/>
      </xdr:nvSpPr>
      <xdr:spPr>
        <a:xfrm>
          <a:off x="16129000" y="1021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42943</xdr:rowOff>
    </xdr:from>
    <xdr:ext cx="736600" cy="259045"/>
    <xdr:sp macro="" textlink="">
      <xdr:nvSpPr>
        <xdr:cNvPr id="339" name="テキスト ボックス 338">
          <a:extLst>
            <a:ext uri="{FF2B5EF4-FFF2-40B4-BE49-F238E27FC236}">
              <a16:creationId xmlns="" xmlns:a16="http://schemas.microsoft.com/office/drawing/2014/main" id="{00000000-0008-0000-0300-000053010000}"/>
            </a:ext>
          </a:extLst>
        </xdr:cNvPr>
        <xdr:cNvSpPr txBox="1"/>
      </xdr:nvSpPr>
      <xdr:spPr>
        <a:xfrm>
          <a:off x="15798800" y="9987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70644</xdr:rowOff>
    </xdr:from>
    <xdr:to>
      <xdr:col>73</xdr:col>
      <xdr:colOff>44450</xdr:colOff>
      <xdr:row>60</xdr:row>
      <xdr:rowOff>794</xdr:rowOff>
    </xdr:to>
    <xdr:sp macro="" textlink="">
      <xdr:nvSpPr>
        <xdr:cNvPr id="340" name="楕円 339">
          <a:extLst>
            <a:ext uri="{FF2B5EF4-FFF2-40B4-BE49-F238E27FC236}">
              <a16:creationId xmlns="" xmlns:a16="http://schemas.microsoft.com/office/drawing/2014/main" id="{00000000-0008-0000-0300-000054010000}"/>
            </a:ext>
          </a:extLst>
        </xdr:cNvPr>
        <xdr:cNvSpPr/>
      </xdr:nvSpPr>
      <xdr:spPr>
        <a:xfrm>
          <a:off x="15240000" y="1018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10971</xdr:rowOff>
    </xdr:from>
    <xdr:ext cx="762000" cy="259045"/>
    <xdr:sp macro="" textlink="">
      <xdr:nvSpPr>
        <xdr:cNvPr id="341" name="テキスト ボックス 340">
          <a:extLst>
            <a:ext uri="{FF2B5EF4-FFF2-40B4-BE49-F238E27FC236}">
              <a16:creationId xmlns="" xmlns:a16="http://schemas.microsoft.com/office/drawing/2014/main" id="{00000000-0008-0000-0300-000055010000}"/>
            </a:ext>
          </a:extLst>
        </xdr:cNvPr>
        <xdr:cNvSpPr txBox="1"/>
      </xdr:nvSpPr>
      <xdr:spPr>
        <a:xfrm>
          <a:off x="14909800" y="9955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60992</xdr:rowOff>
    </xdr:from>
    <xdr:to>
      <xdr:col>68</xdr:col>
      <xdr:colOff>203200</xdr:colOff>
      <xdr:row>59</xdr:row>
      <xdr:rowOff>162592</xdr:rowOff>
    </xdr:to>
    <xdr:sp macro="" textlink="">
      <xdr:nvSpPr>
        <xdr:cNvPr id="342" name="楕円 341">
          <a:extLst>
            <a:ext uri="{FF2B5EF4-FFF2-40B4-BE49-F238E27FC236}">
              <a16:creationId xmlns="" xmlns:a16="http://schemas.microsoft.com/office/drawing/2014/main" id="{00000000-0008-0000-0300-000056010000}"/>
            </a:ext>
          </a:extLst>
        </xdr:cNvPr>
        <xdr:cNvSpPr/>
      </xdr:nvSpPr>
      <xdr:spPr>
        <a:xfrm>
          <a:off x="14351000" y="1017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1319</xdr:rowOff>
    </xdr:from>
    <xdr:ext cx="762000" cy="259045"/>
    <xdr:sp macro="" textlink="">
      <xdr:nvSpPr>
        <xdr:cNvPr id="343" name="テキスト ボックス 342">
          <a:extLst>
            <a:ext uri="{FF2B5EF4-FFF2-40B4-BE49-F238E27FC236}">
              <a16:creationId xmlns="" xmlns:a16="http://schemas.microsoft.com/office/drawing/2014/main" id="{00000000-0008-0000-0300-000057010000}"/>
            </a:ext>
          </a:extLst>
        </xdr:cNvPr>
        <xdr:cNvSpPr txBox="1"/>
      </xdr:nvSpPr>
      <xdr:spPr>
        <a:xfrm>
          <a:off x="14020800" y="9945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48926</xdr:rowOff>
    </xdr:from>
    <xdr:to>
      <xdr:col>64</xdr:col>
      <xdr:colOff>152400</xdr:colOff>
      <xdr:row>59</xdr:row>
      <xdr:rowOff>150526</xdr:rowOff>
    </xdr:to>
    <xdr:sp macro="" textlink="">
      <xdr:nvSpPr>
        <xdr:cNvPr id="344" name="楕円 343">
          <a:extLst>
            <a:ext uri="{FF2B5EF4-FFF2-40B4-BE49-F238E27FC236}">
              <a16:creationId xmlns="" xmlns:a16="http://schemas.microsoft.com/office/drawing/2014/main" id="{00000000-0008-0000-0300-000058010000}"/>
            </a:ext>
          </a:extLst>
        </xdr:cNvPr>
        <xdr:cNvSpPr/>
      </xdr:nvSpPr>
      <xdr:spPr>
        <a:xfrm>
          <a:off x="13462000" y="1016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160703</xdr:rowOff>
    </xdr:from>
    <xdr:ext cx="762000" cy="259045"/>
    <xdr:sp macro="" textlink="">
      <xdr:nvSpPr>
        <xdr:cNvPr id="345" name="テキスト ボックス 344">
          <a:extLst>
            <a:ext uri="{FF2B5EF4-FFF2-40B4-BE49-F238E27FC236}">
              <a16:creationId xmlns="" xmlns:a16="http://schemas.microsoft.com/office/drawing/2014/main" id="{00000000-0008-0000-0300-000059010000}"/>
            </a:ext>
          </a:extLst>
        </xdr:cNvPr>
        <xdr:cNvSpPr txBox="1"/>
      </xdr:nvSpPr>
      <xdr:spPr>
        <a:xfrm>
          <a:off x="13131800" y="993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合併前後に行った大規模建設事業に係る起債の償還が進み、比率は減少傾向にあったが、普通交付税の算定誤りによる普通交付税額の減少により、</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上昇した。普通交付税の算定誤りがなければ</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であり、減少傾向を維持できていたが、依然として類似団体平均値より高い水準であるため、今後も起債対象事業費の抑制により、更なる健全化に努める。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9" name="テキスト ボックス 368">
          <a:extLst>
            <a:ext uri="{FF2B5EF4-FFF2-40B4-BE49-F238E27FC236}">
              <a16:creationId xmlns="" xmlns:a16="http://schemas.microsoft.com/office/drawing/2014/main" id="{00000000-0008-0000-0300-000071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116840</xdr:rowOff>
    </xdr:to>
    <xdr:cxnSp macro="">
      <xdr:nvCxnSpPr>
        <xdr:cNvPr id="372" name="直線コネクタ 371">
          <a:extLst>
            <a:ext uri="{FF2B5EF4-FFF2-40B4-BE49-F238E27FC236}">
              <a16:creationId xmlns="" xmlns:a16="http://schemas.microsoft.com/office/drawing/2014/main" id="{00000000-0008-0000-0300-000074010000}"/>
            </a:ext>
          </a:extLst>
        </xdr:cNvPr>
        <xdr:cNvCxnSpPr/>
      </xdr:nvCxnSpPr>
      <xdr:spPr>
        <a:xfrm flipV="1">
          <a:off x="17018000" y="611632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3" name="公債費負担の状況最小値テキスト">
          <a:extLst>
            <a:ext uri="{FF2B5EF4-FFF2-40B4-BE49-F238E27FC236}">
              <a16:creationId xmlns="" xmlns:a16="http://schemas.microsoft.com/office/drawing/2014/main" id="{00000000-0008-0000-0300-000075010000}"/>
            </a:ext>
          </a:extLst>
        </xdr:cNvPr>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4" name="直線コネクタ 373">
          <a:extLst>
            <a:ext uri="{FF2B5EF4-FFF2-40B4-BE49-F238E27FC236}">
              <a16:creationId xmlns="" xmlns:a16="http://schemas.microsoft.com/office/drawing/2014/main" id="{00000000-0008-0000-0300-000076010000}"/>
            </a:ext>
          </a:extLst>
        </xdr:cNvPr>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5" name="公債費負担の状況最大値テキスト">
          <a:extLst>
            <a:ext uri="{FF2B5EF4-FFF2-40B4-BE49-F238E27FC236}">
              <a16:creationId xmlns="" xmlns:a16="http://schemas.microsoft.com/office/drawing/2014/main" id="{00000000-0008-0000-0300-000077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6" name="直線コネクタ 375">
          <a:extLst>
            <a:ext uri="{FF2B5EF4-FFF2-40B4-BE49-F238E27FC236}">
              <a16:creationId xmlns="" xmlns:a16="http://schemas.microsoft.com/office/drawing/2014/main" id="{00000000-0008-0000-0300-000078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35052</xdr:rowOff>
    </xdr:from>
    <xdr:to>
      <xdr:col>81</xdr:col>
      <xdr:colOff>44450</xdr:colOff>
      <xdr:row>43</xdr:row>
      <xdr:rowOff>114554</xdr:rowOff>
    </xdr:to>
    <xdr:cxnSp macro="">
      <xdr:nvCxnSpPr>
        <xdr:cNvPr id="377" name="直線コネクタ 376">
          <a:extLst>
            <a:ext uri="{FF2B5EF4-FFF2-40B4-BE49-F238E27FC236}">
              <a16:creationId xmlns="" xmlns:a16="http://schemas.microsoft.com/office/drawing/2014/main" id="{00000000-0008-0000-0300-000079010000}"/>
            </a:ext>
          </a:extLst>
        </xdr:cNvPr>
        <xdr:cNvCxnSpPr/>
      </xdr:nvCxnSpPr>
      <xdr:spPr>
        <a:xfrm>
          <a:off x="16179800" y="7235952"/>
          <a:ext cx="8382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112031</xdr:rowOff>
    </xdr:from>
    <xdr:ext cx="762000" cy="259045"/>
    <xdr:sp macro="" textlink="">
      <xdr:nvSpPr>
        <xdr:cNvPr id="378" name="公債費負担の状況平均値テキスト">
          <a:extLst>
            <a:ext uri="{FF2B5EF4-FFF2-40B4-BE49-F238E27FC236}">
              <a16:creationId xmlns="" xmlns:a16="http://schemas.microsoft.com/office/drawing/2014/main" id="{00000000-0008-0000-0300-00007A010000}"/>
            </a:ext>
          </a:extLst>
        </xdr:cNvPr>
        <xdr:cNvSpPr txBox="1"/>
      </xdr:nvSpPr>
      <xdr:spPr>
        <a:xfrm>
          <a:off x="17106900" y="6798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379" name="フローチャート: 判断 378">
          <a:extLst>
            <a:ext uri="{FF2B5EF4-FFF2-40B4-BE49-F238E27FC236}">
              <a16:creationId xmlns="" xmlns:a16="http://schemas.microsoft.com/office/drawing/2014/main" id="{00000000-0008-0000-0300-00007B010000}"/>
            </a:ext>
          </a:extLst>
        </xdr:cNvPr>
        <xdr:cNvSpPr/>
      </xdr:nvSpPr>
      <xdr:spPr>
        <a:xfrm>
          <a:off x="169672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35052</xdr:rowOff>
    </xdr:from>
    <xdr:to>
      <xdr:col>77</xdr:col>
      <xdr:colOff>44450</xdr:colOff>
      <xdr:row>42</xdr:row>
      <xdr:rowOff>92964</xdr:rowOff>
    </xdr:to>
    <xdr:cxnSp macro="">
      <xdr:nvCxnSpPr>
        <xdr:cNvPr id="380" name="直線コネクタ 379">
          <a:extLst>
            <a:ext uri="{FF2B5EF4-FFF2-40B4-BE49-F238E27FC236}">
              <a16:creationId xmlns="" xmlns:a16="http://schemas.microsoft.com/office/drawing/2014/main" id="{00000000-0008-0000-0300-00007C010000}"/>
            </a:ext>
          </a:extLst>
        </xdr:cNvPr>
        <xdr:cNvCxnSpPr/>
      </xdr:nvCxnSpPr>
      <xdr:spPr>
        <a:xfrm flipV="1">
          <a:off x="15290800" y="723595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1" name="フローチャート: 判断 380">
          <a:extLst>
            <a:ext uri="{FF2B5EF4-FFF2-40B4-BE49-F238E27FC236}">
              <a16:creationId xmlns="" xmlns:a16="http://schemas.microsoft.com/office/drawing/2014/main" id="{00000000-0008-0000-0300-00007D010000}"/>
            </a:ext>
          </a:extLst>
        </xdr:cNvPr>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159021</xdr:rowOff>
    </xdr:from>
    <xdr:ext cx="736600" cy="259045"/>
    <xdr:sp macro="" textlink="">
      <xdr:nvSpPr>
        <xdr:cNvPr id="382" name="テキスト ボックス 381">
          <a:extLst>
            <a:ext uri="{FF2B5EF4-FFF2-40B4-BE49-F238E27FC236}">
              <a16:creationId xmlns="" xmlns:a16="http://schemas.microsoft.com/office/drawing/2014/main" id="{00000000-0008-0000-0300-00007E010000}"/>
            </a:ext>
          </a:extLst>
        </xdr:cNvPr>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92964</xdr:rowOff>
    </xdr:from>
    <xdr:to>
      <xdr:col>72</xdr:col>
      <xdr:colOff>203200</xdr:colOff>
      <xdr:row>42</xdr:row>
      <xdr:rowOff>121920</xdr:rowOff>
    </xdr:to>
    <xdr:cxnSp macro="">
      <xdr:nvCxnSpPr>
        <xdr:cNvPr id="383" name="直線コネクタ 382">
          <a:extLst>
            <a:ext uri="{FF2B5EF4-FFF2-40B4-BE49-F238E27FC236}">
              <a16:creationId xmlns="" xmlns:a16="http://schemas.microsoft.com/office/drawing/2014/main" id="{00000000-0008-0000-0300-00007F010000}"/>
            </a:ext>
          </a:extLst>
        </xdr:cNvPr>
        <xdr:cNvCxnSpPr/>
      </xdr:nvCxnSpPr>
      <xdr:spPr>
        <a:xfrm flipV="1">
          <a:off x="14401800" y="729386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47244</xdr:rowOff>
    </xdr:from>
    <xdr:to>
      <xdr:col>73</xdr:col>
      <xdr:colOff>44450</xdr:colOff>
      <xdr:row>40</xdr:row>
      <xdr:rowOff>148844</xdr:rowOff>
    </xdr:to>
    <xdr:sp macro="" textlink="">
      <xdr:nvSpPr>
        <xdr:cNvPr id="384" name="フローチャート: 判断 383">
          <a:extLst>
            <a:ext uri="{FF2B5EF4-FFF2-40B4-BE49-F238E27FC236}">
              <a16:creationId xmlns="" xmlns:a16="http://schemas.microsoft.com/office/drawing/2014/main" id="{00000000-0008-0000-0300-000080010000}"/>
            </a:ext>
          </a:extLst>
        </xdr:cNvPr>
        <xdr:cNvSpPr/>
      </xdr:nvSpPr>
      <xdr:spPr>
        <a:xfrm>
          <a:off x="15240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159021</xdr:rowOff>
    </xdr:from>
    <xdr:ext cx="762000" cy="259045"/>
    <xdr:sp macro="" textlink="">
      <xdr:nvSpPr>
        <xdr:cNvPr id="385" name="テキスト ボックス 384">
          <a:extLst>
            <a:ext uri="{FF2B5EF4-FFF2-40B4-BE49-F238E27FC236}">
              <a16:creationId xmlns="" xmlns:a16="http://schemas.microsoft.com/office/drawing/2014/main" id="{00000000-0008-0000-0300-000081010000}"/>
            </a:ext>
          </a:extLst>
        </xdr:cNvPr>
        <xdr:cNvSpPr txBox="1"/>
      </xdr:nvSpPr>
      <xdr:spPr>
        <a:xfrm>
          <a:off x="14909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121920</xdr:rowOff>
    </xdr:from>
    <xdr:to>
      <xdr:col>68</xdr:col>
      <xdr:colOff>152400</xdr:colOff>
      <xdr:row>43</xdr:row>
      <xdr:rowOff>18034</xdr:rowOff>
    </xdr:to>
    <xdr:cxnSp macro="">
      <xdr:nvCxnSpPr>
        <xdr:cNvPr id="386" name="直線コネクタ 385">
          <a:extLst>
            <a:ext uri="{FF2B5EF4-FFF2-40B4-BE49-F238E27FC236}">
              <a16:creationId xmlns="" xmlns:a16="http://schemas.microsoft.com/office/drawing/2014/main" id="{00000000-0008-0000-0300-000082010000}"/>
            </a:ext>
          </a:extLst>
        </xdr:cNvPr>
        <xdr:cNvCxnSpPr/>
      </xdr:nvCxnSpPr>
      <xdr:spPr>
        <a:xfrm flipV="1">
          <a:off x="13512800" y="732282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87" name="フローチャート: 判断 386">
          <a:extLst>
            <a:ext uri="{FF2B5EF4-FFF2-40B4-BE49-F238E27FC236}">
              <a16:creationId xmlns="" xmlns:a16="http://schemas.microsoft.com/office/drawing/2014/main" id="{00000000-0008-0000-0300-000083010000}"/>
            </a:ext>
          </a:extLst>
        </xdr:cNvPr>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168673</xdr:rowOff>
    </xdr:from>
    <xdr:ext cx="762000" cy="259045"/>
    <xdr:sp macro="" textlink="">
      <xdr:nvSpPr>
        <xdr:cNvPr id="388" name="テキスト ボックス 387">
          <a:extLst>
            <a:ext uri="{FF2B5EF4-FFF2-40B4-BE49-F238E27FC236}">
              <a16:creationId xmlns="" xmlns:a16="http://schemas.microsoft.com/office/drawing/2014/main" id="{00000000-0008-0000-0300-000084010000}"/>
            </a:ext>
          </a:extLst>
        </xdr:cNvPr>
        <xdr:cNvSpPr txBox="1"/>
      </xdr:nvSpPr>
      <xdr:spPr>
        <a:xfrm>
          <a:off x="14020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389" name="フローチャート: 判断 388">
          <a:extLst>
            <a:ext uri="{FF2B5EF4-FFF2-40B4-BE49-F238E27FC236}">
              <a16:creationId xmlns="" xmlns:a16="http://schemas.microsoft.com/office/drawing/2014/main" id="{00000000-0008-0000-0300-000085010000}"/>
            </a:ext>
          </a:extLst>
        </xdr:cNvPr>
        <xdr:cNvSpPr/>
      </xdr:nvSpPr>
      <xdr:spPr>
        <a:xfrm>
          <a:off x="13462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74439</xdr:rowOff>
    </xdr:from>
    <xdr:ext cx="762000" cy="259045"/>
    <xdr:sp macro="" textlink="">
      <xdr:nvSpPr>
        <xdr:cNvPr id="390" name="テキスト ボックス 389">
          <a:extLst>
            <a:ext uri="{FF2B5EF4-FFF2-40B4-BE49-F238E27FC236}">
              <a16:creationId xmlns="" xmlns:a16="http://schemas.microsoft.com/office/drawing/2014/main" id="{00000000-0008-0000-0300-000086010000}"/>
            </a:ext>
          </a:extLst>
        </xdr:cNvPr>
        <xdr:cNvSpPr txBox="1"/>
      </xdr:nvSpPr>
      <xdr:spPr>
        <a:xfrm>
          <a:off x="13131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63754</xdr:rowOff>
    </xdr:from>
    <xdr:to>
      <xdr:col>81</xdr:col>
      <xdr:colOff>95250</xdr:colOff>
      <xdr:row>43</xdr:row>
      <xdr:rowOff>165354</xdr:rowOff>
    </xdr:to>
    <xdr:sp macro="" textlink="">
      <xdr:nvSpPr>
        <xdr:cNvPr id="396" name="楕円 395">
          <a:extLst>
            <a:ext uri="{FF2B5EF4-FFF2-40B4-BE49-F238E27FC236}">
              <a16:creationId xmlns="" xmlns:a16="http://schemas.microsoft.com/office/drawing/2014/main" id="{00000000-0008-0000-0300-00008C010000}"/>
            </a:ext>
          </a:extLst>
        </xdr:cNvPr>
        <xdr:cNvSpPr/>
      </xdr:nvSpPr>
      <xdr:spPr>
        <a:xfrm>
          <a:off x="169672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35831</xdr:rowOff>
    </xdr:from>
    <xdr:ext cx="762000" cy="259045"/>
    <xdr:sp macro="" textlink="">
      <xdr:nvSpPr>
        <xdr:cNvPr id="397" name="公債費負担の状況該当値テキスト">
          <a:extLst>
            <a:ext uri="{FF2B5EF4-FFF2-40B4-BE49-F238E27FC236}">
              <a16:creationId xmlns="" xmlns:a16="http://schemas.microsoft.com/office/drawing/2014/main" id="{00000000-0008-0000-0300-00008D010000}"/>
            </a:ext>
          </a:extLst>
        </xdr:cNvPr>
        <xdr:cNvSpPr txBox="1"/>
      </xdr:nvSpPr>
      <xdr:spPr>
        <a:xfrm>
          <a:off x="17106900" y="740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155702</xdr:rowOff>
    </xdr:from>
    <xdr:to>
      <xdr:col>77</xdr:col>
      <xdr:colOff>95250</xdr:colOff>
      <xdr:row>42</xdr:row>
      <xdr:rowOff>85852</xdr:rowOff>
    </xdr:to>
    <xdr:sp macro="" textlink="">
      <xdr:nvSpPr>
        <xdr:cNvPr id="398" name="楕円 397">
          <a:extLst>
            <a:ext uri="{FF2B5EF4-FFF2-40B4-BE49-F238E27FC236}">
              <a16:creationId xmlns="" xmlns:a16="http://schemas.microsoft.com/office/drawing/2014/main" id="{00000000-0008-0000-0300-00008E010000}"/>
            </a:ext>
          </a:extLst>
        </xdr:cNvPr>
        <xdr:cNvSpPr/>
      </xdr:nvSpPr>
      <xdr:spPr>
        <a:xfrm>
          <a:off x="16129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70629</xdr:rowOff>
    </xdr:from>
    <xdr:ext cx="736600" cy="259045"/>
    <xdr:sp macro="" textlink="">
      <xdr:nvSpPr>
        <xdr:cNvPr id="399" name="テキスト ボックス 398">
          <a:extLst>
            <a:ext uri="{FF2B5EF4-FFF2-40B4-BE49-F238E27FC236}">
              <a16:creationId xmlns="" xmlns:a16="http://schemas.microsoft.com/office/drawing/2014/main" id="{00000000-0008-0000-0300-00008F010000}"/>
            </a:ext>
          </a:extLst>
        </xdr:cNvPr>
        <xdr:cNvSpPr txBox="1"/>
      </xdr:nvSpPr>
      <xdr:spPr>
        <a:xfrm>
          <a:off x="15798800" y="727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42164</xdr:rowOff>
    </xdr:from>
    <xdr:to>
      <xdr:col>73</xdr:col>
      <xdr:colOff>44450</xdr:colOff>
      <xdr:row>42</xdr:row>
      <xdr:rowOff>143764</xdr:rowOff>
    </xdr:to>
    <xdr:sp macro="" textlink="">
      <xdr:nvSpPr>
        <xdr:cNvPr id="400" name="楕円 399">
          <a:extLst>
            <a:ext uri="{FF2B5EF4-FFF2-40B4-BE49-F238E27FC236}">
              <a16:creationId xmlns="" xmlns:a16="http://schemas.microsoft.com/office/drawing/2014/main" id="{00000000-0008-0000-0300-000090010000}"/>
            </a:ext>
          </a:extLst>
        </xdr:cNvPr>
        <xdr:cNvSpPr/>
      </xdr:nvSpPr>
      <xdr:spPr>
        <a:xfrm>
          <a:off x="15240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128541</xdr:rowOff>
    </xdr:from>
    <xdr:ext cx="762000" cy="259045"/>
    <xdr:sp macro="" textlink="">
      <xdr:nvSpPr>
        <xdr:cNvPr id="401" name="テキスト ボックス 400">
          <a:extLst>
            <a:ext uri="{FF2B5EF4-FFF2-40B4-BE49-F238E27FC236}">
              <a16:creationId xmlns="" xmlns:a16="http://schemas.microsoft.com/office/drawing/2014/main" id="{00000000-0008-0000-0300-000091010000}"/>
            </a:ext>
          </a:extLst>
        </xdr:cNvPr>
        <xdr:cNvSpPr txBox="1"/>
      </xdr:nvSpPr>
      <xdr:spPr>
        <a:xfrm>
          <a:off x="14909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71120</xdr:rowOff>
    </xdr:from>
    <xdr:to>
      <xdr:col>68</xdr:col>
      <xdr:colOff>203200</xdr:colOff>
      <xdr:row>43</xdr:row>
      <xdr:rowOff>1270</xdr:rowOff>
    </xdr:to>
    <xdr:sp macro="" textlink="">
      <xdr:nvSpPr>
        <xdr:cNvPr id="402" name="楕円 401">
          <a:extLst>
            <a:ext uri="{FF2B5EF4-FFF2-40B4-BE49-F238E27FC236}">
              <a16:creationId xmlns="" xmlns:a16="http://schemas.microsoft.com/office/drawing/2014/main" id="{00000000-0008-0000-0300-000092010000}"/>
            </a:ext>
          </a:extLst>
        </xdr:cNvPr>
        <xdr:cNvSpPr/>
      </xdr:nvSpPr>
      <xdr:spPr>
        <a:xfrm>
          <a:off x="14351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157497</xdr:rowOff>
    </xdr:from>
    <xdr:ext cx="762000" cy="259045"/>
    <xdr:sp macro="" textlink="">
      <xdr:nvSpPr>
        <xdr:cNvPr id="403" name="テキスト ボックス 402">
          <a:extLst>
            <a:ext uri="{FF2B5EF4-FFF2-40B4-BE49-F238E27FC236}">
              <a16:creationId xmlns="" xmlns:a16="http://schemas.microsoft.com/office/drawing/2014/main" id="{00000000-0008-0000-0300-000093010000}"/>
            </a:ext>
          </a:extLst>
        </xdr:cNvPr>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138684</xdr:rowOff>
    </xdr:from>
    <xdr:to>
      <xdr:col>64</xdr:col>
      <xdr:colOff>152400</xdr:colOff>
      <xdr:row>43</xdr:row>
      <xdr:rowOff>68834</xdr:rowOff>
    </xdr:to>
    <xdr:sp macro="" textlink="">
      <xdr:nvSpPr>
        <xdr:cNvPr id="404" name="楕円 403">
          <a:extLst>
            <a:ext uri="{FF2B5EF4-FFF2-40B4-BE49-F238E27FC236}">
              <a16:creationId xmlns="" xmlns:a16="http://schemas.microsoft.com/office/drawing/2014/main" id="{00000000-0008-0000-0300-000094010000}"/>
            </a:ext>
          </a:extLst>
        </xdr:cNvPr>
        <xdr:cNvSpPr/>
      </xdr:nvSpPr>
      <xdr:spPr>
        <a:xfrm>
          <a:off x="13462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53611</xdr:rowOff>
    </xdr:from>
    <xdr:ext cx="762000" cy="259045"/>
    <xdr:sp macro="" textlink="">
      <xdr:nvSpPr>
        <xdr:cNvPr id="405" name="テキスト ボックス 404">
          <a:extLst>
            <a:ext uri="{FF2B5EF4-FFF2-40B4-BE49-F238E27FC236}">
              <a16:creationId xmlns="" xmlns:a16="http://schemas.microsoft.com/office/drawing/2014/main" id="{00000000-0008-0000-0300-000095010000}"/>
            </a:ext>
          </a:extLst>
        </xdr:cNvPr>
        <xdr:cNvSpPr txBox="1"/>
      </xdr:nvSpPr>
      <xdr:spPr>
        <a:xfrm>
          <a:off x="13131800" y="742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調整基金等への積立や交付税算入に有利な起債の活用等により、将来負担に対する充当可能財源等が上回り、比率はマイナスとなっている。今後も将来負担を見据えた基金の管理と公債費等の抑制に努める。</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2" name="直線コネクタ 421">
          <a:extLst>
            <a:ext uri="{FF2B5EF4-FFF2-40B4-BE49-F238E27FC236}">
              <a16:creationId xmlns="" xmlns:a16="http://schemas.microsoft.com/office/drawing/2014/main" id="{00000000-0008-0000-0300-0000A6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3" name="テキスト ボックス 422">
          <a:extLst>
            <a:ext uri="{FF2B5EF4-FFF2-40B4-BE49-F238E27FC236}">
              <a16:creationId xmlns="" xmlns:a16="http://schemas.microsoft.com/office/drawing/2014/main" id="{00000000-0008-0000-0300-0000A7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6" name="直線コネクタ 425">
          <a:extLst>
            <a:ext uri="{FF2B5EF4-FFF2-40B4-BE49-F238E27FC236}">
              <a16:creationId xmlns="" xmlns:a16="http://schemas.microsoft.com/office/drawing/2014/main" id="{00000000-0008-0000-0300-0000AA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7" name="テキスト ボックス 426">
          <a:extLst>
            <a:ext uri="{FF2B5EF4-FFF2-40B4-BE49-F238E27FC236}">
              <a16:creationId xmlns="" xmlns:a16="http://schemas.microsoft.com/office/drawing/2014/main" id="{00000000-0008-0000-0300-0000AB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a:extLst>
            <a:ext uri="{FF2B5EF4-FFF2-40B4-BE49-F238E27FC236}">
              <a16:creationId xmlns="" xmlns:a16="http://schemas.microsoft.com/office/drawing/2014/main" id="{00000000-0008-0000-0300-0000A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a:extLst>
            <a:ext uri="{FF2B5EF4-FFF2-40B4-BE49-F238E27FC236}">
              <a16:creationId xmlns="" xmlns:a16="http://schemas.microsoft.com/office/drawing/2014/main" id="{00000000-0008-0000-0300-0000A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29877</xdr:rowOff>
    </xdr:to>
    <xdr:cxnSp macro="">
      <xdr:nvCxnSpPr>
        <xdr:cNvPr id="430" name="直線コネクタ 429">
          <a:extLst>
            <a:ext uri="{FF2B5EF4-FFF2-40B4-BE49-F238E27FC236}">
              <a16:creationId xmlns="" xmlns:a16="http://schemas.microsoft.com/office/drawing/2014/main" id="{00000000-0008-0000-0300-0000AE010000}"/>
            </a:ext>
          </a:extLst>
        </xdr:cNvPr>
        <xdr:cNvCxnSpPr/>
      </xdr:nvCxnSpPr>
      <xdr:spPr>
        <a:xfrm flipV="1">
          <a:off x="17018000" y="2571750"/>
          <a:ext cx="0" cy="12300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1954</xdr:rowOff>
    </xdr:from>
    <xdr:ext cx="762000" cy="259045"/>
    <xdr:sp macro="" textlink="">
      <xdr:nvSpPr>
        <xdr:cNvPr id="431" name="将来負担の状況最小値テキスト">
          <a:extLst>
            <a:ext uri="{FF2B5EF4-FFF2-40B4-BE49-F238E27FC236}">
              <a16:creationId xmlns="" xmlns:a16="http://schemas.microsoft.com/office/drawing/2014/main" id="{00000000-0008-0000-0300-0000AF010000}"/>
            </a:ext>
          </a:extLst>
        </xdr:cNvPr>
        <xdr:cNvSpPr txBox="1"/>
      </xdr:nvSpPr>
      <xdr:spPr>
        <a:xfrm>
          <a:off x="17106900" y="377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29877</xdr:rowOff>
    </xdr:from>
    <xdr:to>
      <xdr:col>81</xdr:col>
      <xdr:colOff>133350</xdr:colOff>
      <xdr:row>22</xdr:row>
      <xdr:rowOff>29877</xdr:rowOff>
    </xdr:to>
    <xdr:cxnSp macro="">
      <xdr:nvCxnSpPr>
        <xdr:cNvPr id="432" name="直線コネクタ 431">
          <a:extLst>
            <a:ext uri="{FF2B5EF4-FFF2-40B4-BE49-F238E27FC236}">
              <a16:creationId xmlns="" xmlns:a16="http://schemas.microsoft.com/office/drawing/2014/main" id="{00000000-0008-0000-0300-0000B0010000}"/>
            </a:ext>
          </a:extLst>
        </xdr:cNvPr>
        <xdr:cNvCxnSpPr/>
      </xdr:nvCxnSpPr>
      <xdr:spPr>
        <a:xfrm>
          <a:off x="16929100" y="380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35577</xdr:rowOff>
    </xdr:from>
    <xdr:ext cx="762000" cy="259045"/>
    <xdr:sp macro="" textlink="">
      <xdr:nvSpPr>
        <xdr:cNvPr id="433" name="将来負担の状況最大値テキスト">
          <a:extLst>
            <a:ext uri="{FF2B5EF4-FFF2-40B4-BE49-F238E27FC236}">
              <a16:creationId xmlns="" xmlns:a16="http://schemas.microsoft.com/office/drawing/2014/main" id="{00000000-0008-0000-0300-0000B1010000}"/>
            </a:ext>
          </a:extLst>
        </xdr:cNvPr>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4" name="直線コネクタ 433">
          <a:extLst>
            <a:ext uri="{FF2B5EF4-FFF2-40B4-BE49-F238E27FC236}">
              <a16:creationId xmlns="" xmlns:a16="http://schemas.microsoft.com/office/drawing/2014/main" id="{00000000-0008-0000-0300-0000B2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92727</xdr:rowOff>
    </xdr:from>
    <xdr:ext cx="762000" cy="259045"/>
    <xdr:sp macro="" textlink="">
      <xdr:nvSpPr>
        <xdr:cNvPr id="435" name="将来負担の状況平均値テキスト">
          <a:extLst>
            <a:ext uri="{FF2B5EF4-FFF2-40B4-BE49-F238E27FC236}">
              <a16:creationId xmlns="" xmlns:a16="http://schemas.microsoft.com/office/drawing/2014/main" id="{00000000-0008-0000-0300-0000B3010000}"/>
            </a:ext>
          </a:extLst>
        </xdr:cNvPr>
        <xdr:cNvSpPr txBox="1"/>
      </xdr:nvSpPr>
      <xdr:spPr>
        <a:xfrm>
          <a:off x="17106900" y="249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120650</xdr:rowOff>
    </xdr:from>
    <xdr:to>
      <xdr:col>81</xdr:col>
      <xdr:colOff>95250</xdr:colOff>
      <xdr:row>15</xdr:row>
      <xdr:rowOff>50800</xdr:rowOff>
    </xdr:to>
    <xdr:sp macro="" textlink="">
      <xdr:nvSpPr>
        <xdr:cNvPr id="436" name="フローチャート: 判断 435">
          <a:extLst>
            <a:ext uri="{FF2B5EF4-FFF2-40B4-BE49-F238E27FC236}">
              <a16:creationId xmlns="" xmlns:a16="http://schemas.microsoft.com/office/drawing/2014/main" id="{00000000-0008-0000-0300-0000B4010000}"/>
            </a:ext>
          </a:extLst>
        </xdr:cNvPr>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120650</xdr:rowOff>
    </xdr:from>
    <xdr:to>
      <xdr:col>77</xdr:col>
      <xdr:colOff>95250</xdr:colOff>
      <xdr:row>15</xdr:row>
      <xdr:rowOff>50800</xdr:rowOff>
    </xdr:to>
    <xdr:sp macro="" textlink="">
      <xdr:nvSpPr>
        <xdr:cNvPr id="437" name="フローチャート: 判断 436">
          <a:extLst>
            <a:ext uri="{FF2B5EF4-FFF2-40B4-BE49-F238E27FC236}">
              <a16:creationId xmlns="" xmlns:a16="http://schemas.microsoft.com/office/drawing/2014/main" id="{00000000-0008-0000-0300-0000B5010000}"/>
            </a:ext>
          </a:extLst>
        </xdr:cNvPr>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60977</xdr:rowOff>
    </xdr:from>
    <xdr:ext cx="736600" cy="259045"/>
    <xdr:sp macro="" textlink="">
      <xdr:nvSpPr>
        <xdr:cNvPr id="438" name="テキスト ボックス 437">
          <a:extLst>
            <a:ext uri="{FF2B5EF4-FFF2-40B4-BE49-F238E27FC236}">
              <a16:creationId xmlns="" xmlns:a16="http://schemas.microsoft.com/office/drawing/2014/main" id="{00000000-0008-0000-0300-0000B6010000}"/>
            </a:ext>
          </a:extLst>
        </xdr:cNvPr>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120650</xdr:rowOff>
    </xdr:from>
    <xdr:to>
      <xdr:col>73</xdr:col>
      <xdr:colOff>44450</xdr:colOff>
      <xdr:row>15</xdr:row>
      <xdr:rowOff>50800</xdr:rowOff>
    </xdr:to>
    <xdr:sp macro="" textlink="">
      <xdr:nvSpPr>
        <xdr:cNvPr id="439" name="フローチャート: 判断 438">
          <a:extLst>
            <a:ext uri="{FF2B5EF4-FFF2-40B4-BE49-F238E27FC236}">
              <a16:creationId xmlns="" xmlns:a16="http://schemas.microsoft.com/office/drawing/2014/main" id="{00000000-0008-0000-0300-0000B7010000}"/>
            </a:ext>
          </a:extLst>
        </xdr:cNvPr>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40" name="テキスト ボックス 439">
          <a:extLst>
            <a:ext uri="{FF2B5EF4-FFF2-40B4-BE49-F238E27FC236}">
              <a16:creationId xmlns="" xmlns:a16="http://schemas.microsoft.com/office/drawing/2014/main" id="{00000000-0008-0000-0300-0000B8010000}"/>
            </a:ext>
          </a:extLst>
        </xdr:cNvPr>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120650</xdr:rowOff>
    </xdr:from>
    <xdr:to>
      <xdr:col>68</xdr:col>
      <xdr:colOff>203200</xdr:colOff>
      <xdr:row>15</xdr:row>
      <xdr:rowOff>50800</xdr:rowOff>
    </xdr:to>
    <xdr:sp macro="" textlink="">
      <xdr:nvSpPr>
        <xdr:cNvPr id="441" name="フローチャート: 判断 440">
          <a:extLst>
            <a:ext uri="{FF2B5EF4-FFF2-40B4-BE49-F238E27FC236}">
              <a16:creationId xmlns="" xmlns:a16="http://schemas.microsoft.com/office/drawing/2014/main" id="{00000000-0008-0000-0300-0000B9010000}"/>
            </a:ext>
          </a:extLst>
        </xdr:cNvPr>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42" name="テキスト ボックス 441">
          <a:extLst>
            <a:ext uri="{FF2B5EF4-FFF2-40B4-BE49-F238E27FC236}">
              <a16:creationId xmlns="" xmlns:a16="http://schemas.microsoft.com/office/drawing/2014/main" id="{00000000-0008-0000-0300-0000BA010000}"/>
            </a:ext>
          </a:extLst>
        </xdr:cNvPr>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125476</xdr:rowOff>
    </xdr:from>
    <xdr:to>
      <xdr:col>64</xdr:col>
      <xdr:colOff>152400</xdr:colOff>
      <xdr:row>15</xdr:row>
      <xdr:rowOff>55626</xdr:rowOff>
    </xdr:to>
    <xdr:sp macro="" textlink="">
      <xdr:nvSpPr>
        <xdr:cNvPr id="443" name="フローチャート: 判断 442">
          <a:extLst>
            <a:ext uri="{FF2B5EF4-FFF2-40B4-BE49-F238E27FC236}">
              <a16:creationId xmlns="" xmlns:a16="http://schemas.microsoft.com/office/drawing/2014/main" id="{00000000-0008-0000-0300-0000BB010000}"/>
            </a:ext>
          </a:extLst>
        </xdr:cNvPr>
        <xdr:cNvSpPr/>
      </xdr:nvSpPr>
      <xdr:spPr>
        <a:xfrm>
          <a:off x="13462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65803</xdr:rowOff>
    </xdr:from>
    <xdr:ext cx="762000" cy="259045"/>
    <xdr:sp macro="" textlink="">
      <xdr:nvSpPr>
        <xdr:cNvPr id="444" name="テキスト ボックス 443">
          <a:extLst>
            <a:ext uri="{FF2B5EF4-FFF2-40B4-BE49-F238E27FC236}">
              <a16:creationId xmlns="" xmlns:a16="http://schemas.microsoft.com/office/drawing/2014/main" id="{00000000-0008-0000-0300-0000BC010000}"/>
            </a:ext>
          </a:extLst>
        </xdr:cNvPr>
        <xdr:cNvSpPr txBox="1"/>
      </xdr:nvSpPr>
      <xdr:spPr>
        <a:xfrm>
          <a:off x="13131800" y="229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a:extLst>
            <a:ext uri="{FF2B5EF4-FFF2-40B4-BE49-F238E27FC236}">
              <a16:creationId xmlns="" xmlns:a16="http://schemas.microsoft.com/office/drawing/2014/main" id="{00000000-0008-0000-0300-0000B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a:extLst>
            <a:ext uri="{FF2B5EF4-FFF2-40B4-BE49-F238E27FC236}">
              <a16:creationId xmlns="" xmlns:a16="http://schemas.microsoft.com/office/drawing/2014/main" id="{00000000-0008-0000-0300-0000B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a:extLst>
            <a:ext uri="{FF2B5EF4-FFF2-40B4-BE49-F238E27FC236}">
              <a16:creationId xmlns="" xmlns:a16="http://schemas.microsoft.com/office/drawing/2014/main" id="{00000000-0008-0000-0300-0000B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a:extLst>
            <a:ext uri="{FF2B5EF4-FFF2-40B4-BE49-F238E27FC236}">
              <a16:creationId xmlns="" xmlns:a16="http://schemas.microsoft.com/office/drawing/2014/main" id="{00000000-0008-0000-0300-0000C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a:extLst>
            <a:ext uri="{FF2B5EF4-FFF2-40B4-BE49-F238E27FC236}">
              <a16:creationId xmlns="" xmlns:a16="http://schemas.microsoft.com/office/drawing/2014/main" id="{00000000-0008-0000-0300-0000C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7,452
7,318
43.11
6,957,466
6,773,287
90,710
3,816,281
9,939,115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廃棄物処理を一部事務組合で行っていること、常備消防業務を委託していることで、人件費に係る経常収支比率は類似団体平均値より低くなっている。今後も組織体制の見直しを随時行いながら、現在の水準を維持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157480</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flipV="1">
          <a:off x="4826000" y="5712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92710</xdr:rowOff>
    </xdr:from>
    <xdr:to>
      <xdr:col>24</xdr:col>
      <xdr:colOff>25400</xdr:colOff>
      <xdr:row>35</xdr:row>
      <xdr:rowOff>8890</xdr:rowOff>
    </xdr:to>
    <xdr:cxnSp macro="">
      <xdr:nvCxnSpPr>
        <xdr:cNvPr id="66" name="直線コネクタ 65">
          <a:extLst>
            <a:ext uri="{FF2B5EF4-FFF2-40B4-BE49-F238E27FC236}">
              <a16:creationId xmlns="" xmlns:a16="http://schemas.microsoft.com/office/drawing/2014/main" id="{00000000-0008-0000-0400-000042000000}"/>
            </a:ext>
          </a:extLst>
        </xdr:cNvPr>
        <xdr:cNvCxnSpPr/>
      </xdr:nvCxnSpPr>
      <xdr:spPr>
        <a:xfrm>
          <a:off x="3987800" y="5750560"/>
          <a:ext cx="8382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a:extLst>
            <a:ext uri="{FF2B5EF4-FFF2-40B4-BE49-F238E27FC236}">
              <a16:creationId xmlns="" xmlns:a16="http://schemas.microsoft.com/office/drawing/2014/main" id="{00000000-0008-0000-0400-000043000000}"/>
            </a:ext>
          </a:extLst>
        </xdr:cNvPr>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92710</xdr:rowOff>
    </xdr:from>
    <xdr:to>
      <xdr:col>19</xdr:col>
      <xdr:colOff>187325</xdr:colOff>
      <xdr:row>33</xdr:row>
      <xdr:rowOff>161290</xdr:rowOff>
    </xdr:to>
    <xdr:cxnSp macro="">
      <xdr:nvCxnSpPr>
        <xdr:cNvPr id="69" name="直線コネクタ 68">
          <a:extLst>
            <a:ext uri="{FF2B5EF4-FFF2-40B4-BE49-F238E27FC236}">
              <a16:creationId xmlns="" xmlns:a16="http://schemas.microsoft.com/office/drawing/2014/main" id="{00000000-0008-0000-0400-000045000000}"/>
            </a:ext>
          </a:extLst>
        </xdr:cNvPr>
        <xdr:cNvCxnSpPr/>
      </xdr:nvCxnSpPr>
      <xdr:spPr>
        <a:xfrm flipV="1">
          <a:off x="3098800" y="57505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161290</xdr:rowOff>
    </xdr:from>
    <xdr:to>
      <xdr:col>15</xdr:col>
      <xdr:colOff>98425</xdr:colOff>
      <xdr:row>34</xdr:row>
      <xdr:rowOff>73660</xdr:rowOff>
    </xdr:to>
    <xdr:cxnSp macro="">
      <xdr:nvCxnSpPr>
        <xdr:cNvPr id="72" name="直線コネクタ 71">
          <a:extLst>
            <a:ext uri="{FF2B5EF4-FFF2-40B4-BE49-F238E27FC236}">
              <a16:creationId xmlns="" xmlns:a16="http://schemas.microsoft.com/office/drawing/2014/main" id="{00000000-0008-0000-0400-000048000000}"/>
            </a:ext>
          </a:extLst>
        </xdr:cNvPr>
        <xdr:cNvCxnSpPr/>
      </xdr:nvCxnSpPr>
      <xdr:spPr>
        <a:xfrm flipV="1">
          <a:off x="2209800" y="58191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a:extLst>
            <a:ext uri="{FF2B5EF4-FFF2-40B4-BE49-F238E27FC236}">
              <a16:creationId xmlns=""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4" name="テキスト ボックス 73">
          <a:extLst>
            <a:ext uri="{FF2B5EF4-FFF2-40B4-BE49-F238E27FC236}">
              <a16:creationId xmlns="" xmlns:a16="http://schemas.microsoft.com/office/drawing/2014/main" id="{00000000-0008-0000-0400-00004A000000}"/>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5080</xdr:rowOff>
    </xdr:from>
    <xdr:to>
      <xdr:col>11</xdr:col>
      <xdr:colOff>9525</xdr:colOff>
      <xdr:row>34</xdr:row>
      <xdr:rowOff>73660</xdr:rowOff>
    </xdr:to>
    <xdr:cxnSp macro="">
      <xdr:nvCxnSpPr>
        <xdr:cNvPr id="75" name="直線コネクタ 74">
          <a:extLst>
            <a:ext uri="{FF2B5EF4-FFF2-40B4-BE49-F238E27FC236}">
              <a16:creationId xmlns="" xmlns:a16="http://schemas.microsoft.com/office/drawing/2014/main" id="{00000000-0008-0000-0400-00004B000000}"/>
            </a:ext>
          </a:extLst>
        </xdr:cNvPr>
        <xdr:cNvCxnSpPr/>
      </xdr:nvCxnSpPr>
      <xdr:spPr>
        <a:xfrm>
          <a:off x="1320800" y="58343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a:extLst>
            <a:ext uri="{FF2B5EF4-FFF2-40B4-BE49-F238E27FC236}">
              <a16:creationId xmlns="" xmlns:a16="http://schemas.microsoft.com/office/drawing/2014/main" id="{00000000-0008-0000-0400-00004C000000}"/>
            </a:ext>
          </a:extLst>
        </xdr:cNvPr>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170197</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129540</xdr:rowOff>
    </xdr:from>
    <xdr:to>
      <xdr:col>24</xdr:col>
      <xdr:colOff>76200</xdr:colOff>
      <xdr:row>35</xdr:row>
      <xdr:rowOff>59690</xdr:rowOff>
    </xdr:to>
    <xdr:sp macro="" textlink="">
      <xdr:nvSpPr>
        <xdr:cNvPr id="85" name="楕円 84">
          <a:extLst>
            <a:ext uri="{FF2B5EF4-FFF2-40B4-BE49-F238E27FC236}">
              <a16:creationId xmlns="" xmlns:a16="http://schemas.microsoft.com/office/drawing/2014/main" id="{00000000-0008-0000-0400-000055000000}"/>
            </a:ext>
          </a:extLst>
        </xdr:cNvPr>
        <xdr:cNvSpPr/>
      </xdr:nvSpPr>
      <xdr:spPr>
        <a:xfrm>
          <a:off x="47752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146067</xdr:rowOff>
    </xdr:from>
    <xdr:ext cx="762000" cy="259045"/>
    <xdr:sp macro="" textlink="">
      <xdr:nvSpPr>
        <xdr:cNvPr id="86" name="人件費該当値テキスト">
          <a:extLst>
            <a:ext uri="{FF2B5EF4-FFF2-40B4-BE49-F238E27FC236}">
              <a16:creationId xmlns="" xmlns:a16="http://schemas.microsoft.com/office/drawing/2014/main" id="{00000000-0008-0000-0400-000056000000}"/>
            </a:ext>
          </a:extLst>
        </xdr:cNvPr>
        <xdr:cNvSpPr txBox="1"/>
      </xdr:nvSpPr>
      <xdr:spPr>
        <a:xfrm>
          <a:off x="49149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41910</xdr:rowOff>
    </xdr:from>
    <xdr:to>
      <xdr:col>20</xdr:col>
      <xdr:colOff>38100</xdr:colOff>
      <xdr:row>33</xdr:row>
      <xdr:rowOff>143510</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3937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153687</xdr:rowOff>
    </xdr:from>
    <xdr:ext cx="7366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3606800" y="546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110490</xdr:rowOff>
    </xdr:from>
    <xdr:to>
      <xdr:col>15</xdr:col>
      <xdr:colOff>149225</xdr:colOff>
      <xdr:row>34</xdr:row>
      <xdr:rowOff>40640</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3048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50817</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2717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22860</xdr:rowOff>
    </xdr:from>
    <xdr:to>
      <xdr:col>11</xdr:col>
      <xdr:colOff>60325</xdr:colOff>
      <xdr:row>34</xdr:row>
      <xdr:rowOff>124460</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2159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134637</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1828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125730</xdr:rowOff>
    </xdr:from>
    <xdr:to>
      <xdr:col>6</xdr:col>
      <xdr:colOff>171450</xdr:colOff>
      <xdr:row>34</xdr:row>
      <xdr:rowOff>55880</xdr:rowOff>
    </xdr:to>
    <xdr:sp macro="" textlink="">
      <xdr:nvSpPr>
        <xdr:cNvPr id="93" name="楕円 92">
          <a:extLst>
            <a:ext uri="{FF2B5EF4-FFF2-40B4-BE49-F238E27FC236}">
              <a16:creationId xmlns="" xmlns:a16="http://schemas.microsoft.com/office/drawing/2014/main" id="{00000000-0008-0000-0400-00005D000000}"/>
            </a:ext>
          </a:extLst>
        </xdr:cNvPr>
        <xdr:cNvSpPr/>
      </xdr:nvSpPr>
      <xdr:spPr>
        <a:xfrm>
          <a:off x="1270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66057</xdr:rowOff>
    </xdr:from>
    <xdr:ext cx="762000" cy="259045"/>
    <xdr:sp macro="" textlink="">
      <xdr:nvSpPr>
        <xdr:cNvPr id="94" name="テキスト ボックス 93">
          <a:extLst>
            <a:ext uri="{FF2B5EF4-FFF2-40B4-BE49-F238E27FC236}">
              <a16:creationId xmlns="" xmlns:a16="http://schemas.microsoft.com/office/drawing/2014/main" id="{00000000-0008-0000-0400-00005E000000}"/>
            </a:ext>
          </a:extLst>
        </xdr:cNvPr>
        <xdr:cNvSpPr txBox="1"/>
      </xdr:nvSpPr>
      <xdr:spPr>
        <a:xfrm>
          <a:off x="9398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常備消防教務を委託していることから、物件費に係る経常収支比率は類似団体平均値より高くなっている。今後も事業の見直し等により、物件費全体の抑制に努める必要がある。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58420</xdr:rowOff>
    </xdr:from>
    <xdr:to>
      <xdr:col>82</xdr:col>
      <xdr:colOff>107950</xdr:colOff>
      <xdr:row>21</xdr:row>
      <xdr:rowOff>29845</xdr:rowOff>
    </xdr:to>
    <xdr:cxnSp macro="">
      <xdr:nvCxnSpPr>
        <xdr:cNvPr id="118" name="直線コネクタ 117">
          <a:extLst>
            <a:ext uri="{FF2B5EF4-FFF2-40B4-BE49-F238E27FC236}">
              <a16:creationId xmlns="" xmlns:a16="http://schemas.microsoft.com/office/drawing/2014/main" id="{00000000-0008-0000-0400-000076000000}"/>
            </a:ext>
          </a:extLst>
        </xdr:cNvPr>
        <xdr:cNvCxnSpPr/>
      </xdr:nvCxnSpPr>
      <xdr:spPr>
        <a:xfrm flipV="1">
          <a:off x="16510000" y="228727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1922</xdr:rowOff>
    </xdr:from>
    <xdr:ext cx="762000" cy="259045"/>
    <xdr:sp macro="" textlink="">
      <xdr:nvSpPr>
        <xdr:cNvPr id="119" name="物件費最小値テキスト">
          <a:extLst>
            <a:ext uri="{FF2B5EF4-FFF2-40B4-BE49-F238E27FC236}">
              <a16:creationId xmlns="" xmlns:a16="http://schemas.microsoft.com/office/drawing/2014/main" id="{00000000-0008-0000-0400-000077000000}"/>
            </a:ext>
          </a:extLst>
        </xdr:cNvPr>
        <xdr:cNvSpPr txBox="1"/>
      </xdr:nvSpPr>
      <xdr:spPr>
        <a:xfrm>
          <a:off x="16598900" y="360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29845</xdr:rowOff>
    </xdr:from>
    <xdr:to>
      <xdr:col>82</xdr:col>
      <xdr:colOff>196850</xdr:colOff>
      <xdr:row>21</xdr:row>
      <xdr:rowOff>29845</xdr:rowOff>
    </xdr:to>
    <xdr:cxnSp macro="">
      <xdr:nvCxnSpPr>
        <xdr:cNvPr id="120" name="直線コネクタ 119">
          <a:extLst>
            <a:ext uri="{FF2B5EF4-FFF2-40B4-BE49-F238E27FC236}">
              <a16:creationId xmlns="" xmlns:a16="http://schemas.microsoft.com/office/drawing/2014/main" id="{00000000-0008-0000-0400-000078000000}"/>
            </a:ext>
          </a:extLst>
        </xdr:cNvPr>
        <xdr:cNvCxnSpPr/>
      </xdr:nvCxnSpPr>
      <xdr:spPr>
        <a:xfrm>
          <a:off x="16421100" y="3630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144797</xdr:rowOff>
    </xdr:from>
    <xdr:ext cx="762000" cy="259045"/>
    <xdr:sp macro="" textlink="">
      <xdr:nvSpPr>
        <xdr:cNvPr id="121" name="物件費最大値テキスト">
          <a:extLst>
            <a:ext uri="{FF2B5EF4-FFF2-40B4-BE49-F238E27FC236}">
              <a16:creationId xmlns="" xmlns:a16="http://schemas.microsoft.com/office/drawing/2014/main" id="{00000000-0008-0000-0400-000079000000}"/>
            </a:ext>
          </a:extLst>
        </xdr:cNvPr>
        <xdr:cNvSpPr txBox="1"/>
      </xdr:nvSpPr>
      <xdr:spPr>
        <a:xfrm>
          <a:off x="16598900" y="203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58420</xdr:rowOff>
    </xdr:from>
    <xdr:to>
      <xdr:col>82</xdr:col>
      <xdr:colOff>196850</xdr:colOff>
      <xdr:row>13</xdr:row>
      <xdr:rowOff>58420</xdr:rowOff>
    </xdr:to>
    <xdr:cxnSp macro="">
      <xdr:nvCxnSpPr>
        <xdr:cNvPr id="122" name="直線コネクタ 121">
          <a:extLst>
            <a:ext uri="{FF2B5EF4-FFF2-40B4-BE49-F238E27FC236}">
              <a16:creationId xmlns="" xmlns:a16="http://schemas.microsoft.com/office/drawing/2014/main" id="{00000000-0008-0000-0400-00007A000000}"/>
            </a:ext>
          </a:extLst>
        </xdr:cNvPr>
        <xdr:cNvCxnSpPr/>
      </xdr:nvCxnSpPr>
      <xdr:spPr>
        <a:xfrm>
          <a:off x="16421100" y="228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xdr:rowOff>
    </xdr:from>
    <xdr:to>
      <xdr:col>82</xdr:col>
      <xdr:colOff>107950</xdr:colOff>
      <xdr:row>17</xdr:row>
      <xdr:rowOff>115570</xdr:rowOff>
    </xdr:to>
    <xdr:cxnSp macro="">
      <xdr:nvCxnSpPr>
        <xdr:cNvPr id="123" name="直線コネクタ 122">
          <a:extLst>
            <a:ext uri="{FF2B5EF4-FFF2-40B4-BE49-F238E27FC236}">
              <a16:creationId xmlns="" xmlns:a16="http://schemas.microsoft.com/office/drawing/2014/main" id="{00000000-0008-0000-0400-00007B000000}"/>
            </a:ext>
          </a:extLst>
        </xdr:cNvPr>
        <xdr:cNvCxnSpPr/>
      </xdr:nvCxnSpPr>
      <xdr:spPr>
        <a:xfrm>
          <a:off x="15671800" y="2921635"/>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87012</xdr:rowOff>
    </xdr:from>
    <xdr:ext cx="762000" cy="259045"/>
    <xdr:sp macro="" textlink="">
      <xdr:nvSpPr>
        <xdr:cNvPr id="124" name="物件費平均値テキスト">
          <a:extLst>
            <a:ext uri="{FF2B5EF4-FFF2-40B4-BE49-F238E27FC236}">
              <a16:creationId xmlns="" xmlns:a16="http://schemas.microsoft.com/office/drawing/2014/main" id="{00000000-0008-0000-0400-00007C000000}"/>
            </a:ext>
          </a:extLst>
        </xdr:cNvPr>
        <xdr:cNvSpPr txBox="1"/>
      </xdr:nvSpPr>
      <xdr:spPr>
        <a:xfrm>
          <a:off x="16598900" y="2487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70485</xdr:rowOff>
    </xdr:from>
    <xdr:to>
      <xdr:col>82</xdr:col>
      <xdr:colOff>158750</xdr:colOff>
      <xdr:row>16</xdr:row>
      <xdr:rowOff>635</xdr:rowOff>
    </xdr:to>
    <xdr:sp macro="" textlink="">
      <xdr:nvSpPr>
        <xdr:cNvPr id="125" name="フローチャート: 判断 124">
          <a:extLst>
            <a:ext uri="{FF2B5EF4-FFF2-40B4-BE49-F238E27FC236}">
              <a16:creationId xmlns="" xmlns:a16="http://schemas.microsoft.com/office/drawing/2014/main" id="{00000000-0008-0000-0400-00007D000000}"/>
            </a:ext>
          </a:extLst>
        </xdr:cNvPr>
        <xdr:cNvSpPr/>
      </xdr:nvSpPr>
      <xdr:spPr>
        <a:xfrm>
          <a:off x="164592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92710</xdr:rowOff>
    </xdr:from>
    <xdr:to>
      <xdr:col>78</xdr:col>
      <xdr:colOff>69850</xdr:colOff>
      <xdr:row>17</xdr:row>
      <xdr:rowOff>6985</xdr:rowOff>
    </xdr:to>
    <xdr:cxnSp macro="">
      <xdr:nvCxnSpPr>
        <xdr:cNvPr id="126" name="直線コネクタ 125">
          <a:extLst>
            <a:ext uri="{FF2B5EF4-FFF2-40B4-BE49-F238E27FC236}">
              <a16:creationId xmlns="" xmlns:a16="http://schemas.microsoft.com/office/drawing/2014/main" id="{00000000-0008-0000-0400-00007E000000}"/>
            </a:ext>
          </a:extLst>
        </xdr:cNvPr>
        <xdr:cNvCxnSpPr/>
      </xdr:nvCxnSpPr>
      <xdr:spPr>
        <a:xfrm>
          <a:off x="14782800" y="283591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70485</xdr:rowOff>
    </xdr:from>
    <xdr:to>
      <xdr:col>78</xdr:col>
      <xdr:colOff>120650</xdr:colOff>
      <xdr:row>16</xdr:row>
      <xdr:rowOff>635</xdr:rowOff>
    </xdr:to>
    <xdr:sp macro="" textlink="">
      <xdr:nvSpPr>
        <xdr:cNvPr id="127" name="フローチャート: 判断 126">
          <a:extLst>
            <a:ext uri="{FF2B5EF4-FFF2-40B4-BE49-F238E27FC236}">
              <a16:creationId xmlns="" xmlns:a16="http://schemas.microsoft.com/office/drawing/2014/main" id="{00000000-0008-0000-0400-00007F000000}"/>
            </a:ext>
          </a:extLst>
        </xdr:cNvPr>
        <xdr:cNvSpPr/>
      </xdr:nvSpPr>
      <xdr:spPr>
        <a:xfrm>
          <a:off x="156210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10812</xdr:rowOff>
    </xdr:from>
    <xdr:ext cx="736600" cy="259045"/>
    <xdr:sp macro="" textlink="">
      <xdr:nvSpPr>
        <xdr:cNvPr id="128" name="テキスト ボックス 127">
          <a:extLst>
            <a:ext uri="{FF2B5EF4-FFF2-40B4-BE49-F238E27FC236}">
              <a16:creationId xmlns="" xmlns:a16="http://schemas.microsoft.com/office/drawing/2014/main" id="{00000000-0008-0000-0400-000080000000}"/>
            </a:ext>
          </a:extLst>
        </xdr:cNvPr>
        <xdr:cNvSpPr txBox="1"/>
      </xdr:nvSpPr>
      <xdr:spPr>
        <a:xfrm>
          <a:off x="15290800" y="2411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64135</xdr:rowOff>
    </xdr:from>
    <xdr:to>
      <xdr:col>73</xdr:col>
      <xdr:colOff>180975</xdr:colOff>
      <xdr:row>16</xdr:row>
      <xdr:rowOff>92710</xdr:rowOff>
    </xdr:to>
    <xdr:cxnSp macro="">
      <xdr:nvCxnSpPr>
        <xdr:cNvPr id="129" name="直線コネクタ 128">
          <a:extLst>
            <a:ext uri="{FF2B5EF4-FFF2-40B4-BE49-F238E27FC236}">
              <a16:creationId xmlns="" xmlns:a16="http://schemas.microsoft.com/office/drawing/2014/main" id="{00000000-0008-0000-0400-000081000000}"/>
            </a:ext>
          </a:extLst>
        </xdr:cNvPr>
        <xdr:cNvCxnSpPr/>
      </xdr:nvCxnSpPr>
      <xdr:spPr>
        <a:xfrm>
          <a:off x="13893800" y="28073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53340</xdr:rowOff>
    </xdr:from>
    <xdr:to>
      <xdr:col>74</xdr:col>
      <xdr:colOff>31750</xdr:colOff>
      <xdr:row>15</xdr:row>
      <xdr:rowOff>154940</xdr:rowOff>
    </xdr:to>
    <xdr:sp macro="" textlink="">
      <xdr:nvSpPr>
        <xdr:cNvPr id="130" name="フローチャート: 判断 129">
          <a:extLst>
            <a:ext uri="{FF2B5EF4-FFF2-40B4-BE49-F238E27FC236}">
              <a16:creationId xmlns="" xmlns:a16="http://schemas.microsoft.com/office/drawing/2014/main" id="{00000000-0008-0000-0400-000082000000}"/>
            </a:ext>
          </a:extLst>
        </xdr:cNvPr>
        <xdr:cNvSpPr/>
      </xdr:nvSpPr>
      <xdr:spPr>
        <a:xfrm>
          <a:off x="147320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165117</xdr:rowOff>
    </xdr:from>
    <xdr:ext cx="762000" cy="259045"/>
    <xdr:sp macro="" textlink="">
      <xdr:nvSpPr>
        <xdr:cNvPr id="131" name="テキスト ボックス 130">
          <a:extLst>
            <a:ext uri="{FF2B5EF4-FFF2-40B4-BE49-F238E27FC236}">
              <a16:creationId xmlns="" xmlns:a16="http://schemas.microsoft.com/office/drawing/2014/main" id="{00000000-0008-0000-0400-000083000000}"/>
            </a:ext>
          </a:extLst>
        </xdr:cNvPr>
        <xdr:cNvSpPr txBox="1"/>
      </xdr:nvSpPr>
      <xdr:spPr>
        <a:xfrm>
          <a:off x="14401800" y="239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161290</xdr:rowOff>
    </xdr:from>
    <xdr:to>
      <xdr:col>69</xdr:col>
      <xdr:colOff>92075</xdr:colOff>
      <xdr:row>16</xdr:row>
      <xdr:rowOff>64135</xdr:rowOff>
    </xdr:to>
    <xdr:cxnSp macro="">
      <xdr:nvCxnSpPr>
        <xdr:cNvPr id="132" name="直線コネクタ 131">
          <a:extLst>
            <a:ext uri="{FF2B5EF4-FFF2-40B4-BE49-F238E27FC236}">
              <a16:creationId xmlns="" xmlns:a16="http://schemas.microsoft.com/office/drawing/2014/main" id="{00000000-0008-0000-0400-000084000000}"/>
            </a:ext>
          </a:extLst>
        </xdr:cNvPr>
        <xdr:cNvCxnSpPr/>
      </xdr:nvCxnSpPr>
      <xdr:spPr>
        <a:xfrm>
          <a:off x="13004800" y="273304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xdr:rowOff>
    </xdr:from>
    <xdr:to>
      <xdr:col>69</xdr:col>
      <xdr:colOff>142875</xdr:colOff>
      <xdr:row>15</xdr:row>
      <xdr:rowOff>114935</xdr:rowOff>
    </xdr:to>
    <xdr:sp macro="" textlink="">
      <xdr:nvSpPr>
        <xdr:cNvPr id="133" name="フローチャート: 判断 132">
          <a:extLst>
            <a:ext uri="{FF2B5EF4-FFF2-40B4-BE49-F238E27FC236}">
              <a16:creationId xmlns="" xmlns:a16="http://schemas.microsoft.com/office/drawing/2014/main" id="{00000000-0008-0000-0400-000085000000}"/>
            </a:ext>
          </a:extLst>
        </xdr:cNvPr>
        <xdr:cNvSpPr/>
      </xdr:nvSpPr>
      <xdr:spPr>
        <a:xfrm>
          <a:off x="13843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125112</xdr:rowOff>
    </xdr:from>
    <xdr:ext cx="762000" cy="259045"/>
    <xdr:sp macro="" textlink="">
      <xdr:nvSpPr>
        <xdr:cNvPr id="134" name="テキスト ボックス 133">
          <a:extLst>
            <a:ext uri="{FF2B5EF4-FFF2-40B4-BE49-F238E27FC236}">
              <a16:creationId xmlns="" xmlns:a16="http://schemas.microsoft.com/office/drawing/2014/main" id="{00000000-0008-0000-0400-000086000000}"/>
            </a:ext>
          </a:extLst>
        </xdr:cNvPr>
        <xdr:cNvSpPr txBox="1"/>
      </xdr:nvSpPr>
      <xdr:spPr>
        <a:xfrm>
          <a:off x="13512800" y="235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144780</xdr:rowOff>
    </xdr:from>
    <xdr:to>
      <xdr:col>65</xdr:col>
      <xdr:colOff>53975</xdr:colOff>
      <xdr:row>15</xdr:row>
      <xdr:rowOff>74930</xdr:rowOff>
    </xdr:to>
    <xdr:sp macro="" textlink="">
      <xdr:nvSpPr>
        <xdr:cNvPr id="135" name="フローチャート: 判断 134">
          <a:extLst>
            <a:ext uri="{FF2B5EF4-FFF2-40B4-BE49-F238E27FC236}">
              <a16:creationId xmlns="" xmlns:a16="http://schemas.microsoft.com/office/drawing/2014/main" id="{00000000-0008-0000-0400-000087000000}"/>
            </a:ext>
          </a:extLst>
        </xdr:cNvPr>
        <xdr:cNvSpPr/>
      </xdr:nvSpPr>
      <xdr:spPr>
        <a:xfrm>
          <a:off x="12954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85107</xdr:rowOff>
    </xdr:from>
    <xdr:ext cx="762000" cy="259045"/>
    <xdr:sp macro="" textlink="">
      <xdr:nvSpPr>
        <xdr:cNvPr id="136" name="テキスト ボックス 135">
          <a:extLst>
            <a:ext uri="{FF2B5EF4-FFF2-40B4-BE49-F238E27FC236}">
              <a16:creationId xmlns="" xmlns:a16="http://schemas.microsoft.com/office/drawing/2014/main" id="{00000000-0008-0000-0400-000088000000}"/>
            </a:ext>
          </a:extLst>
        </xdr:cNvPr>
        <xdr:cNvSpPr txBox="1"/>
      </xdr:nvSpPr>
      <xdr:spPr>
        <a:xfrm>
          <a:off x="12623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42" name="楕円 141">
          <a:extLst>
            <a:ext uri="{FF2B5EF4-FFF2-40B4-BE49-F238E27FC236}">
              <a16:creationId xmlns="" xmlns:a16="http://schemas.microsoft.com/office/drawing/2014/main" id="{00000000-0008-0000-0400-00008E000000}"/>
            </a:ext>
          </a:extLst>
        </xdr:cNvPr>
        <xdr:cNvSpPr/>
      </xdr:nvSpPr>
      <xdr:spPr>
        <a:xfrm>
          <a:off x="164592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36847</xdr:rowOff>
    </xdr:from>
    <xdr:ext cx="762000" cy="259045"/>
    <xdr:sp macro="" textlink="">
      <xdr:nvSpPr>
        <xdr:cNvPr id="143" name="物件費該当値テキスト">
          <a:extLst>
            <a:ext uri="{FF2B5EF4-FFF2-40B4-BE49-F238E27FC236}">
              <a16:creationId xmlns="" xmlns:a16="http://schemas.microsoft.com/office/drawing/2014/main" id="{00000000-0008-0000-0400-00008F000000}"/>
            </a:ext>
          </a:extLst>
        </xdr:cNvPr>
        <xdr:cNvSpPr txBox="1"/>
      </xdr:nvSpPr>
      <xdr:spPr>
        <a:xfrm>
          <a:off x="165989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127635</xdr:rowOff>
    </xdr:from>
    <xdr:to>
      <xdr:col>78</xdr:col>
      <xdr:colOff>120650</xdr:colOff>
      <xdr:row>17</xdr:row>
      <xdr:rowOff>57785</xdr:rowOff>
    </xdr:to>
    <xdr:sp macro="" textlink="">
      <xdr:nvSpPr>
        <xdr:cNvPr id="144" name="楕円 143">
          <a:extLst>
            <a:ext uri="{FF2B5EF4-FFF2-40B4-BE49-F238E27FC236}">
              <a16:creationId xmlns="" xmlns:a16="http://schemas.microsoft.com/office/drawing/2014/main" id="{00000000-0008-0000-0400-000090000000}"/>
            </a:ext>
          </a:extLst>
        </xdr:cNvPr>
        <xdr:cNvSpPr/>
      </xdr:nvSpPr>
      <xdr:spPr>
        <a:xfrm>
          <a:off x="15621000" y="28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42562</xdr:rowOff>
    </xdr:from>
    <xdr:ext cx="736600" cy="259045"/>
    <xdr:sp macro="" textlink="">
      <xdr:nvSpPr>
        <xdr:cNvPr id="145" name="テキスト ボックス 144">
          <a:extLst>
            <a:ext uri="{FF2B5EF4-FFF2-40B4-BE49-F238E27FC236}">
              <a16:creationId xmlns="" xmlns:a16="http://schemas.microsoft.com/office/drawing/2014/main" id="{00000000-0008-0000-0400-000091000000}"/>
            </a:ext>
          </a:extLst>
        </xdr:cNvPr>
        <xdr:cNvSpPr txBox="1"/>
      </xdr:nvSpPr>
      <xdr:spPr>
        <a:xfrm>
          <a:off x="15290800" y="2957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41910</xdr:rowOff>
    </xdr:from>
    <xdr:to>
      <xdr:col>74</xdr:col>
      <xdr:colOff>31750</xdr:colOff>
      <xdr:row>16</xdr:row>
      <xdr:rowOff>143510</xdr:rowOff>
    </xdr:to>
    <xdr:sp macro="" textlink="">
      <xdr:nvSpPr>
        <xdr:cNvPr id="146" name="楕円 145">
          <a:extLst>
            <a:ext uri="{FF2B5EF4-FFF2-40B4-BE49-F238E27FC236}">
              <a16:creationId xmlns="" xmlns:a16="http://schemas.microsoft.com/office/drawing/2014/main" id="{00000000-0008-0000-0400-000092000000}"/>
            </a:ext>
          </a:extLst>
        </xdr:cNvPr>
        <xdr:cNvSpPr/>
      </xdr:nvSpPr>
      <xdr:spPr>
        <a:xfrm>
          <a:off x="14732000" y="278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128287</xdr:rowOff>
    </xdr:from>
    <xdr:ext cx="762000" cy="259045"/>
    <xdr:sp macro="" textlink="">
      <xdr:nvSpPr>
        <xdr:cNvPr id="147" name="テキスト ボックス 146">
          <a:extLst>
            <a:ext uri="{FF2B5EF4-FFF2-40B4-BE49-F238E27FC236}">
              <a16:creationId xmlns="" xmlns:a16="http://schemas.microsoft.com/office/drawing/2014/main" id="{00000000-0008-0000-0400-000093000000}"/>
            </a:ext>
          </a:extLst>
        </xdr:cNvPr>
        <xdr:cNvSpPr txBox="1"/>
      </xdr:nvSpPr>
      <xdr:spPr>
        <a:xfrm>
          <a:off x="14401800" y="28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13335</xdr:rowOff>
    </xdr:from>
    <xdr:to>
      <xdr:col>69</xdr:col>
      <xdr:colOff>142875</xdr:colOff>
      <xdr:row>16</xdr:row>
      <xdr:rowOff>114935</xdr:rowOff>
    </xdr:to>
    <xdr:sp macro="" textlink="">
      <xdr:nvSpPr>
        <xdr:cNvPr id="148" name="楕円 147">
          <a:extLst>
            <a:ext uri="{FF2B5EF4-FFF2-40B4-BE49-F238E27FC236}">
              <a16:creationId xmlns="" xmlns:a16="http://schemas.microsoft.com/office/drawing/2014/main" id="{00000000-0008-0000-0400-000094000000}"/>
            </a:ext>
          </a:extLst>
        </xdr:cNvPr>
        <xdr:cNvSpPr/>
      </xdr:nvSpPr>
      <xdr:spPr>
        <a:xfrm>
          <a:off x="13843000" y="275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99712</xdr:rowOff>
    </xdr:from>
    <xdr:ext cx="762000" cy="259045"/>
    <xdr:sp macro="" textlink="">
      <xdr:nvSpPr>
        <xdr:cNvPr id="149" name="テキスト ボックス 148">
          <a:extLst>
            <a:ext uri="{FF2B5EF4-FFF2-40B4-BE49-F238E27FC236}">
              <a16:creationId xmlns="" xmlns:a16="http://schemas.microsoft.com/office/drawing/2014/main" id="{00000000-0008-0000-0400-000095000000}"/>
            </a:ext>
          </a:extLst>
        </xdr:cNvPr>
        <xdr:cNvSpPr txBox="1"/>
      </xdr:nvSpPr>
      <xdr:spPr>
        <a:xfrm>
          <a:off x="13512800" y="284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50" name="楕円 149">
          <a:extLst>
            <a:ext uri="{FF2B5EF4-FFF2-40B4-BE49-F238E27FC236}">
              <a16:creationId xmlns="" xmlns:a16="http://schemas.microsoft.com/office/drawing/2014/main" id="{00000000-0008-0000-0400-000096000000}"/>
            </a:ext>
          </a:extLst>
        </xdr:cNvPr>
        <xdr:cNvSpPr/>
      </xdr:nvSpPr>
      <xdr:spPr>
        <a:xfrm>
          <a:off x="12954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51" name="テキスト ボックス 150">
          <a:extLst>
            <a:ext uri="{FF2B5EF4-FFF2-40B4-BE49-F238E27FC236}">
              <a16:creationId xmlns="" xmlns:a16="http://schemas.microsoft.com/office/drawing/2014/main" id="{00000000-0008-0000-0400-000097000000}"/>
            </a:ext>
          </a:extLst>
        </xdr:cNvPr>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扶助費の額は前年度同額程度だが、経常収支比率が</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ポイント大幅増となっている影響で、増となった。子ども子育て支援制度の改正等により経常一般財源による扶助費は増加傾向にあるが、今後も現在の水準を維持するよう施策を見直していく必要がある。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31750</xdr:rowOff>
    </xdr:to>
    <xdr:cxnSp macro="">
      <xdr:nvCxnSpPr>
        <xdr:cNvPr id="179" name="直線コネクタ 178">
          <a:extLst>
            <a:ext uri="{FF2B5EF4-FFF2-40B4-BE49-F238E27FC236}">
              <a16:creationId xmlns="" xmlns:a16="http://schemas.microsoft.com/office/drawing/2014/main" id="{00000000-0008-0000-0400-0000B3000000}"/>
            </a:ext>
          </a:extLst>
        </xdr:cNvPr>
        <xdr:cNvCxnSpPr/>
      </xdr:nvCxnSpPr>
      <xdr:spPr>
        <a:xfrm flipV="1">
          <a:off x="4826000" y="90614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a:extLst>
            <a:ext uri="{FF2B5EF4-FFF2-40B4-BE49-F238E27FC236}">
              <a16:creationId xmlns="" xmlns:a16="http://schemas.microsoft.com/office/drawing/2014/main" id="{00000000-0008-0000-0400-0000B4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a:extLst>
            <a:ext uri="{FF2B5EF4-FFF2-40B4-BE49-F238E27FC236}">
              <a16:creationId xmlns="" xmlns:a16="http://schemas.microsoft.com/office/drawing/2014/main" id="{00000000-0008-0000-0400-0000B5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2" name="扶助費最大値テキスト">
          <a:extLst>
            <a:ext uri="{FF2B5EF4-FFF2-40B4-BE49-F238E27FC236}">
              <a16:creationId xmlns="" xmlns:a16="http://schemas.microsoft.com/office/drawing/2014/main" id="{00000000-0008-0000-0400-0000B6000000}"/>
            </a:ext>
          </a:extLst>
        </xdr:cNvPr>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3" name="直線コネクタ 182">
          <a:extLst>
            <a:ext uri="{FF2B5EF4-FFF2-40B4-BE49-F238E27FC236}">
              <a16:creationId xmlns="" xmlns:a16="http://schemas.microsoft.com/office/drawing/2014/main" id="{00000000-0008-0000-0400-0000B7000000}"/>
            </a:ext>
          </a:extLst>
        </xdr:cNvPr>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56</xdr:row>
      <xdr:rowOff>50800</xdr:rowOff>
    </xdr:to>
    <xdr:cxnSp macro="">
      <xdr:nvCxnSpPr>
        <xdr:cNvPr id="184" name="直線コネクタ 183">
          <a:extLst>
            <a:ext uri="{FF2B5EF4-FFF2-40B4-BE49-F238E27FC236}">
              <a16:creationId xmlns="" xmlns:a16="http://schemas.microsoft.com/office/drawing/2014/main" id="{00000000-0008-0000-0400-0000B8000000}"/>
            </a:ext>
          </a:extLst>
        </xdr:cNvPr>
        <xdr:cNvCxnSpPr/>
      </xdr:nvCxnSpPr>
      <xdr:spPr>
        <a:xfrm>
          <a:off x="3987800" y="93853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5" name="扶助費平均値テキスト">
          <a:extLst>
            <a:ext uri="{FF2B5EF4-FFF2-40B4-BE49-F238E27FC236}">
              <a16:creationId xmlns="" xmlns:a16="http://schemas.microsoft.com/office/drawing/2014/main" id="{00000000-0008-0000-0400-0000B9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88900</xdr:rowOff>
    </xdr:to>
    <xdr:cxnSp macro="">
      <xdr:nvCxnSpPr>
        <xdr:cNvPr id="187" name="直線コネクタ 186">
          <a:extLst>
            <a:ext uri="{FF2B5EF4-FFF2-40B4-BE49-F238E27FC236}">
              <a16:creationId xmlns="" xmlns:a16="http://schemas.microsoft.com/office/drawing/2014/main" id="{00000000-0008-0000-0400-0000BB000000}"/>
            </a:ext>
          </a:extLst>
        </xdr:cNvPr>
        <xdr:cNvCxnSpPr/>
      </xdr:nvCxnSpPr>
      <xdr:spPr>
        <a:xfrm flipV="1">
          <a:off x="3098800" y="93853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88900</xdr:rowOff>
    </xdr:to>
    <xdr:cxnSp macro="">
      <xdr:nvCxnSpPr>
        <xdr:cNvPr id="190" name="直線コネクタ 189">
          <a:extLst>
            <a:ext uri="{FF2B5EF4-FFF2-40B4-BE49-F238E27FC236}">
              <a16:creationId xmlns="" xmlns:a16="http://schemas.microsoft.com/office/drawing/2014/main" id="{00000000-0008-0000-0400-0000BE000000}"/>
            </a:ext>
          </a:extLst>
        </xdr:cNvPr>
        <xdr:cNvCxnSpPr/>
      </xdr:nvCxnSpPr>
      <xdr:spPr>
        <a:xfrm>
          <a:off x="2209800" y="9461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76200</xdr:rowOff>
    </xdr:from>
    <xdr:to>
      <xdr:col>15</xdr:col>
      <xdr:colOff>149225</xdr:colOff>
      <xdr:row>56</xdr:row>
      <xdr:rowOff>6350</xdr:rowOff>
    </xdr:to>
    <xdr:sp macro="" textlink="">
      <xdr:nvSpPr>
        <xdr:cNvPr id="191" name="フローチャート: 判断 190">
          <a:extLst>
            <a:ext uri="{FF2B5EF4-FFF2-40B4-BE49-F238E27FC236}">
              <a16:creationId xmlns="" xmlns:a16="http://schemas.microsoft.com/office/drawing/2014/main" id="{00000000-0008-0000-0400-0000BF000000}"/>
            </a:ext>
          </a:extLst>
        </xdr:cNvPr>
        <xdr:cNvSpPr/>
      </xdr:nvSpPr>
      <xdr:spPr>
        <a:xfrm>
          <a:off x="3048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162577</xdr:rowOff>
    </xdr:from>
    <xdr:ext cx="762000" cy="259045"/>
    <xdr:sp macro="" textlink="">
      <xdr:nvSpPr>
        <xdr:cNvPr id="192" name="テキスト ボックス 191">
          <a:extLst>
            <a:ext uri="{FF2B5EF4-FFF2-40B4-BE49-F238E27FC236}">
              <a16:creationId xmlns="" xmlns:a16="http://schemas.microsoft.com/office/drawing/2014/main" id="{00000000-0008-0000-0400-0000C0000000}"/>
            </a:ext>
          </a:extLst>
        </xdr:cNvPr>
        <xdr:cNvSpPr txBox="1"/>
      </xdr:nvSpPr>
      <xdr:spPr>
        <a:xfrm>
          <a:off x="2717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xdr:rowOff>
    </xdr:from>
    <xdr:to>
      <xdr:col>11</xdr:col>
      <xdr:colOff>9525</xdr:colOff>
      <xdr:row>55</xdr:row>
      <xdr:rowOff>31750</xdr:rowOff>
    </xdr:to>
    <xdr:cxnSp macro="">
      <xdr:nvCxnSpPr>
        <xdr:cNvPr id="193" name="直線コネクタ 192">
          <a:extLst>
            <a:ext uri="{FF2B5EF4-FFF2-40B4-BE49-F238E27FC236}">
              <a16:creationId xmlns="" xmlns:a16="http://schemas.microsoft.com/office/drawing/2014/main" id="{00000000-0008-0000-0400-0000C1000000}"/>
            </a:ext>
          </a:extLst>
        </xdr:cNvPr>
        <xdr:cNvCxnSpPr/>
      </xdr:nvCxnSpPr>
      <xdr:spPr>
        <a:xfrm>
          <a:off x="1320800" y="9442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4" name="フローチャート: 判断 193">
          <a:extLst>
            <a:ext uri="{FF2B5EF4-FFF2-40B4-BE49-F238E27FC236}">
              <a16:creationId xmlns="" xmlns:a16="http://schemas.microsoft.com/office/drawing/2014/main" id="{00000000-0008-0000-0400-0000C2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5" name="テキスト ボックス 194">
          <a:extLst>
            <a:ext uri="{FF2B5EF4-FFF2-40B4-BE49-F238E27FC236}">
              <a16:creationId xmlns="" xmlns:a16="http://schemas.microsoft.com/office/drawing/2014/main" id="{00000000-0008-0000-0400-0000C3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7" name="テキスト ボックス 196">
          <a:extLst>
            <a:ext uri="{FF2B5EF4-FFF2-40B4-BE49-F238E27FC236}">
              <a16:creationId xmlns="" xmlns:a16="http://schemas.microsoft.com/office/drawing/2014/main" id="{00000000-0008-0000-0400-0000C5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03" name="楕円 202">
          <a:extLst>
            <a:ext uri="{FF2B5EF4-FFF2-40B4-BE49-F238E27FC236}">
              <a16:creationId xmlns="" xmlns:a16="http://schemas.microsoft.com/office/drawing/2014/main" id="{00000000-0008-0000-0400-0000CB000000}"/>
            </a:ext>
          </a:extLst>
        </xdr:cNvPr>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143527</xdr:rowOff>
    </xdr:from>
    <xdr:ext cx="762000" cy="259045"/>
    <xdr:sp macro="" textlink="">
      <xdr:nvSpPr>
        <xdr:cNvPr id="204" name="扶助費該当値テキスト">
          <a:extLst>
            <a:ext uri="{FF2B5EF4-FFF2-40B4-BE49-F238E27FC236}">
              <a16:creationId xmlns="" xmlns:a16="http://schemas.microsoft.com/office/drawing/2014/main" id="{00000000-0008-0000-0400-0000CC000000}"/>
            </a:ext>
          </a:extLst>
        </xdr:cNvPr>
        <xdr:cNvSpPr txBox="1"/>
      </xdr:nvSpPr>
      <xdr:spPr>
        <a:xfrm>
          <a:off x="4914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5" name="楕円 204">
          <a:extLst>
            <a:ext uri="{FF2B5EF4-FFF2-40B4-BE49-F238E27FC236}">
              <a16:creationId xmlns="" xmlns:a16="http://schemas.microsoft.com/office/drawing/2014/main" id="{00000000-0008-0000-0400-0000CD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6" name="テキスト ボックス 205">
          <a:extLst>
            <a:ext uri="{FF2B5EF4-FFF2-40B4-BE49-F238E27FC236}">
              <a16:creationId xmlns="" xmlns:a16="http://schemas.microsoft.com/office/drawing/2014/main" id="{00000000-0008-0000-0400-0000CE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07" name="楕円 206">
          <a:extLst>
            <a:ext uri="{FF2B5EF4-FFF2-40B4-BE49-F238E27FC236}">
              <a16:creationId xmlns="" xmlns:a16="http://schemas.microsoft.com/office/drawing/2014/main" id="{00000000-0008-0000-0400-0000CF000000}"/>
            </a:ext>
          </a:extLst>
        </xdr:cNvPr>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208" name="テキスト ボックス 207">
          <a:extLst>
            <a:ext uri="{FF2B5EF4-FFF2-40B4-BE49-F238E27FC236}">
              <a16:creationId xmlns="" xmlns:a16="http://schemas.microsoft.com/office/drawing/2014/main" id="{00000000-0008-0000-0400-0000D0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09" name="楕円 208">
          <a:extLst>
            <a:ext uri="{FF2B5EF4-FFF2-40B4-BE49-F238E27FC236}">
              <a16:creationId xmlns="" xmlns:a16="http://schemas.microsoft.com/office/drawing/2014/main" id="{00000000-0008-0000-0400-0000D1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0" name="テキスト ボックス 209">
          <a:extLst>
            <a:ext uri="{FF2B5EF4-FFF2-40B4-BE49-F238E27FC236}">
              <a16:creationId xmlns="" xmlns:a16="http://schemas.microsoft.com/office/drawing/2014/main" id="{00000000-0008-0000-0400-0000D2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133350</xdr:rowOff>
    </xdr:from>
    <xdr:to>
      <xdr:col>6</xdr:col>
      <xdr:colOff>171450</xdr:colOff>
      <xdr:row>55</xdr:row>
      <xdr:rowOff>63500</xdr:rowOff>
    </xdr:to>
    <xdr:sp macro="" textlink="">
      <xdr:nvSpPr>
        <xdr:cNvPr id="211" name="楕円 210">
          <a:extLst>
            <a:ext uri="{FF2B5EF4-FFF2-40B4-BE49-F238E27FC236}">
              <a16:creationId xmlns="" xmlns:a16="http://schemas.microsoft.com/office/drawing/2014/main" id="{00000000-0008-0000-0400-0000D3000000}"/>
            </a:ext>
          </a:extLst>
        </xdr:cNvPr>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73677</xdr:rowOff>
    </xdr:from>
    <xdr:ext cx="762000" cy="259045"/>
    <xdr:sp macro="" textlink="">
      <xdr:nvSpPr>
        <xdr:cNvPr id="212" name="テキスト ボックス 211">
          <a:extLst>
            <a:ext uri="{FF2B5EF4-FFF2-40B4-BE49-F238E27FC236}">
              <a16:creationId xmlns="" xmlns:a16="http://schemas.microsoft.com/office/drawing/2014/main" id="{00000000-0008-0000-0400-0000D4000000}"/>
            </a:ext>
          </a:extLst>
        </xdr:cNvPr>
        <xdr:cNvSpPr txBox="1"/>
      </xdr:nvSpPr>
      <xdr:spPr>
        <a:xfrm>
          <a:off x="939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とほぼ同水準で推移しているが、特別会計への基準外繰出金も多額であるため、各特別会計において独立採算の原則に立ち返り、料金設定の見直しを行い、健全化に努め、普通会計の負担軽減に取り組む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85852</xdr:rowOff>
    </xdr:from>
    <xdr:to>
      <xdr:col>82</xdr:col>
      <xdr:colOff>107950</xdr:colOff>
      <xdr:row>60</xdr:row>
      <xdr:rowOff>72136</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flipV="1">
          <a:off x="16510000" y="934415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44213</xdr:rowOff>
    </xdr:from>
    <xdr:ext cx="762000" cy="259045"/>
    <xdr:sp macro="" textlink="">
      <xdr:nvSpPr>
        <xdr:cNvPr id="238" name="その他最小値テキスト">
          <a:extLst>
            <a:ext uri="{FF2B5EF4-FFF2-40B4-BE49-F238E27FC236}">
              <a16:creationId xmlns="" xmlns:a16="http://schemas.microsoft.com/office/drawing/2014/main" id="{00000000-0008-0000-0400-0000EE000000}"/>
            </a:ext>
          </a:extLst>
        </xdr:cNvPr>
        <xdr:cNvSpPr txBox="1"/>
      </xdr:nvSpPr>
      <xdr:spPr>
        <a:xfrm>
          <a:off x="16598900" y="1033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72136</xdr:rowOff>
    </xdr:from>
    <xdr:to>
      <xdr:col>82</xdr:col>
      <xdr:colOff>196850</xdr:colOff>
      <xdr:row>60</xdr:row>
      <xdr:rowOff>72136</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a:off x="16421100" y="1035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779</xdr:rowOff>
    </xdr:from>
    <xdr:ext cx="762000" cy="259045"/>
    <xdr:sp macro="" textlink="">
      <xdr:nvSpPr>
        <xdr:cNvPr id="240" name="その他最大値テキスト">
          <a:extLst>
            <a:ext uri="{FF2B5EF4-FFF2-40B4-BE49-F238E27FC236}">
              <a16:creationId xmlns="" xmlns:a16="http://schemas.microsoft.com/office/drawing/2014/main" id="{00000000-0008-0000-0400-0000F0000000}"/>
            </a:ext>
          </a:extLst>
        </xdr:cNvPr>
        <xdr:cNvSpPr txBox="1"/>
      </xdr:nvSpPr>
      <xdr:spPr>
        <a:xfrm>
          <a:off x="16598900" y="908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85852</xdr:rowOff>
    </xdr:from>
    <xdr:to>
      <xdr:col>82</xdr:col>
      <xdr:colOff>196850</xdr:colOff>
      <xdr:row>54</xdr:row>
      <xdr:rowOff>85852</xdr:rowOff>
    </xdr:to>
    <xdr:cxnSp macro="">
      <xdr:nvCxnSpPr>
        <xdr:cNvPr id="241" name="直線コネクタ 240">
          <a:extLst>
            <a:ext uri="{FF2B5EF4-FFF2-40B4-BE49-F238E27FC236}">
              <a16:creationId xmlns="" xmlns:a16="http://schemas.microsoft.com/office/drawing/2014/main" id="{00000000-0008-0000-0400-0000F1000000}"/>
            </a:ext>
          </a:extLst>
        </xdr:cNvPr>
        <xdr:cNvCxnSpPr/>
      </xdr:nvCxnSpPr>
      <xdr:spPr>
        <a:xfrm>
          <a:off x="16421100" y="934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92710</xdr:rowOff>
    </xdr:from>
    <xdr:to>
      <xdr:col>82</xdr:col>
      <xdr:colOff>107950</xdr:colOff>
      <xdr:row>57</xdr:row>
      <xdr:rowOff>133858</xdr:rowOff>
    </xdr:to>
    <xdr:cxnSp macro="">
      <xdr:nvCxnSpPr>
        <xdr:cNvPr id="242" name="直線コネクタ 241">
          <a:extLst>
            <a:ext uri="{FF2B5EF4-FFF2-40B4-BE49-F238E27FC236}">
              <a16:creationId xmlns="" xmlns:a16="http://schemas.microsoft.com/office/drawing/2014/main" id="{00000000-0008-0000-0400-0000F2000000}"/>
            </a:ext>
          </a:extLst>
        </xdr:cNvPr>
        <xdr:cNvCxnSpPr/>
      </xdr:nvCxnSpPr>
      <xdr:spPr>
        <a:xfrm>
          <a:off x="15671800" y="986536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12717</xdr:rowOff>
    </xdr:from>
    <xdr:ext cx="762000" cy="259045"/>
    <xdr:sp macro="" textlink="">
      <xdr:nvSpPr>
        <xdr:cNvPr id="243" name="その他平均値テキスト">
          <a:extLst>
            <a:ext uri="{FF2B5EF4-FFF2-40B4-BE49-F238E27FC236}">
              <a16:creationId xmlns="" xmlns:a16="http://schemas.microsoft.com/office/drawing/2014/main" id="{00000000-0008-0000-0400-0000F3000000}"/>
            </a:ext>
          </a:extLst>
        </xdr:cNvPr>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44" name="フローチャート: 判断 243">
          <a:extLst>
            <a:ext uri="{FF2B5EF4-FFF2-40B4-BE49-F238E27FC236}">
              <a16:creationId xmlns="" xmlns:a16="http://schemas.microsoft.com/office/drawing/2014/main" id="{00000000-0008-0000-0400-0000F4000000}"/>
            </a:ext>
          </a:extLst>
        </xdr:cNvPr>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56134</xdr:rowOff>
    </xdr:from>
    <xdr:to>
      <xdr:col>78</xdr:col>
      <xdr:colOff>69850</xdr:colOff>
      <xdr:row>57</xdr:row>
      <xdr:rowOff>92710</xdr:rowOff>
    </xdr:to>
    <xdr:cxnSp macro="">
      <xdr:nvCxnSpPr>
        <xdr:cNvPr id="245" name="直線コネクタ 244">
          <a:extLst>
            <a:ext uri="{FF2B5EF4-FFF2-40B4-BE49-F238E27FC236}">
              <a16:creationId xmlns="" xmlns:a16="http://schemas.microsoft.com/office/drawing/2014/main" id="{00000000-0008-0000-0400-0000F5000000}"/>
            </a:ext>
          </a:extLst>
        </xdr:cNvPr>
        <xdr:cNvCxnSpPr/>
      </xdr:nvCxnSpPr>
      <xdr:spPr>
        <a:xfrm>
          <a:off x="14782800" y="98287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6" name="フローチャート: 判断 245">
          <a:extLst>
            <a:ext uri="{FF2B5EF4-FFF2-40B4-BE49-F238E27FC236}">
              <a16:creationId xmlns="" xmlns:a16="http://schemas.microsoft.com/office/drawing/2014/main" id="{00000000-0008-0000-0400-0000F6000000}"/>
            </a:ext>
          </a:extLst>
        </xdr:cNvPr>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112539</xdr:rowOff>
    </xdr:from>
    <xdr:ext cx="736600" cy="259045"/>
    <xdr:sp macro="" textlink="">
      <xdr:nvSpPr>
        <xdr:cNvPr id="247" name="テキスト ボックス 246">
          <a:extLst>
            <a:ext uri="{FF2B5EF4-FFF2-40B4-BE49-F238E27FC236}">
              <a16:creationId xmlns="" xmlns:a16="http://schemas.microsoft.com/office/drawing/2014/main" id="{00000000-0008-0000-0400-0000F7000000}"/>
            </a:ext>
          </a:extLst>
        </xdr:cNvPr>
        <xdr:cNvSpPr txBox="1"/>
      </xdr:nvSpPr>
      <xdr:spPr>
        <a:xfrm>
          <a:off x="15290800" y="954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56134</xdr:rowOff>
    </xdr:from>
    <xdr:to>
      <xdr:col>73</xdr:col>
      <xdr:colOff>180975</xdr:colOff>
      <xdr:row>57</xdr:row>
      <xdr:rowOff>60706</xdr:rowOff>
    </xdr:to>
    <xdr:cxnSp macro="">
      <xdr:nvCxnSpPr>
        <xdr:cNvPr id="248" name="直線コネクタ 247">
          <a:extLst>
            <a:ext uri="{FF2B5EF4-FFF2-40B4-BE49-F238E27FC236}">
              <a16:creationId xmlns="" xmlns:a16="http://schemas.microsoft.com/office/drawing/2014/main" id="{00000000-0008-0000-0400-0000F8000000}"/>
            </a:ext>
          </a:extLst>
        </xdr:cNvPr>
        <xdr:cNvCxnSpPr/>
      </xdr:nvCxnSpPr>
      <xdr:spPr>
        <a:xfrm flipV="1">
          <a:off x="13893800" y="98287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xdr:rowOff>
    </xdr:from>
    <xdr:to>
      <xdr:col>74</xdr:col>
      <xdr:colOff>31750</xdr:colOff>
      <xdr:row>57</xdr:row>
      <xdr:rowOff>116078</xdr:rowOff>
    </xdr:to>
    <xdr:sp macro="" textlink="">
      <xdr:nvSpPr>
        <xdr:cNvPr id="249" name="フローチャート: 判断 248">
          <a:extLst>
            <a:ext uri="{FF2B5EF4-FFF2-40B4-BE49-F238E27FC236}">
              <a16:creationId xmlns="" xmlns:a16="http://schemas.microsoft.com/office/drawing/2014/main" id="{00000000-0008-0000-0400-0000F9000000}"/>
            </a:ext>
          </a:extLst>
        </xdr:cNvPr>
        <xdr:cNvSpPr/>
      </xdr:nvSpPr>
      <xdr:spPr>
        <a:xfrm>
          <a:off x="14732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100855</xdr:rowOff>
    </xdr:from>
    <xdr:ext cx="762000" cy="259045"/>
    <xdr:sp macro="" textlink="">
      <xdr:nvSpPr>
        <xdr:cNvPr id="250" name="テキスト ボックス 249">
          <a:extLst>
            <a:ext uri="{FF2B5EF4-FFF2-40B4-BE49-F238E27FC236}">
              <a16:creationId xmlns="" xmlns:a16="http://schemas.microsoft.com/office/drawing/2014/main" id="{00000000-0008-0000-0400-0000FA000000}"/>
            </a:ext>
          </a:extLst>
        </xdr:cNvPr>
        <xdr:cNvSpPr txBox="1"/>
      </xdr:nvSpPr>
      <xdr:spPr>
        <a:xfrm>
          <a:off x="14401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28702</xdr:rowOff>
    </xdr:from>
    <xdr:to>
      <xdr:col>69</xdr:col>
      <xdr:colOff>92075</xdr:colOff>
      <xdr:row>57</xdr:row>
      <xdr:rowOff>60706</xdr:rowOff>
    </xdr:to>
    <xdr:cxnSp macro="">
      <xdr:nvCxnSpPr>
        <xdr:cNvPr id="251" name="直線コネクタ 250">
          <a:extLst>
            <a:ext uri="{FF2B5EF4-FFF2-40B4-BE49-F238E27FC236}">
              <a16:creationId xmlns="" xmlns:a16="http://schemas.microsoft.com/office/drawing/2014/main" id="{00000000-0008-0000-0400-0000FB000000}"/>
            </a:ext>
          </a:extLst>
        </xdr:cNvPr>
        <xdr:cNvCxnSpPr/>
      </xdr:nvCxnSpPr>
      <xdr:spPr>
        <a:xfrm>
          <a:off x="13004800" y="98013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762</xdr:rowOff>
    </xdr:from>
    <xdr:to>
      <xdr:col>69</xdr:col>
      <xdr:colOff>142875</xdr:colOff>
      <xdr:row>57</xdr:row>
      <xdr:rowOff>102362</xdr:rowOff>
    </xdr:to>
    <xdr:sp macro="" textlink="">
      <xdr:nvSpPr>
        <xdr:cNvPr id="252" name="フローチャート: 判断 251">
          <a:extLst>
            <a:ext uri="{FF2B5EF4-FFF2-40B4-BE49-F238E27FC236}">
              <a16:creationId xmlns="" xmlns:a16="http://schemas.microsoft.com/office/drawing/2014/main" id="{00000000-0008-0000-0400-0000FC000000}"/>
            </a:ext>
          </a:extLst>
        </xdr:cNvPr>
        <xdr:cNvSpPr/>
      </xdr:nvSpPr>
      <xdr:spPr>
        <a:xfrm>
          <a:off x="13843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112539</xdr:rowOff>
    </xdr:from>
    <xdr:ext cx="762000" cy="259045"/>
    <xdr:sp macro="" textlink="">
      <xdr:nvSpPr>
        <xdr:cNvPr id="253" name="テキスト ボックス 252">
          <a:extLst>
            <a:ext uri="{FF2B5EF4-FFF2-40B4-BE49-F238E27FC236}">
              <a16:creationId xmlns="" xmlns:a16="http://schemas.microsoft.com/office/drawing/2014/main" id="{00000000-0008-0000-0400-0000FD000000}"/>
            </a:ext>
          </a:extLst>
        </xdr:cNvPr>
        <xdr:cNvSpPr txBox="1"/>
      </xdr:nvSpPr>
      <xdr:spPr>
        <a:xfrm>
          <a:off x="13512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54" name="フローチャート: 判断 253">
          <a:extLst>
            <a:ext uri="{FF2B5EF4-FFF2-40B4-BE49-F238E27FC236}">
              <a16:creationId xmlns="" xmlns:a16="http://schemas.microsoft.com/office/drawing/2014/main" id="{00000000-0008-0000-0400-0000FE00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55" name="テキスト ボックス 254">
          <a:extLst>
            <a:ext uri="{FF2B5EF4-FFF2-40B4-BE49-F238E27FC236}">
              <a16:creationId xmlns="" xmlns:a16="http://schemas.microsoft.com/office/drawing/2014/main" id="{00000000-0008-0000-0400-0000FF00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83058</xdr:rowOff>
    </xdr:from>
    <xdr:to>
      <xdr:col>82</xdr:col>
      <xdr:colOff>158750</xdr:colOff>
      <xdr:row>58</xdr:row>
      <xdr:rowOff>13208</xdr:rowOff>
    </xdr:to>
    <xdr:sp macro="" textlink="">
      <xdr:nvSpPr>
        <xdr:cNvPr id="261" name="楕円 260">
          <a:extLst>
            <a:ext uri="{FF2B5EF4-FFF2-40B4-BE49-F238E27FC236}">
              <a16:creationId xmlns="" xmlns:a16="http://schemas.microsoft.com/office/drawing/2014/main" id="{00000000-0008-0000-0400-000005010000}"/>
            </a:ext>
          </a:extLst>
        </xdr:cNvPr>
        <xdr:cNvSpPr/>
      </xdr:nvSpPr>
      <xdr:spPr>
        <a:xfrm>
          <a:off x="164592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55135</xdr:rowOff>
    </xdr:from>
    <xdr:ext cx="762000" cy="259045"/>
    <xdr:sp macro="" textlink="">
      <xdr:nvSpPr>
        <xdr:cNvPr id="262" name="その他該当値テキスト">
          <a:extLst>
            <a:ext uri="{FF2B5EF4-FFF2-40B4-BE49-F238E27FC236}">
              <a16:creationId xmlns="" xmlns:a16="http://schemas.microsoft.com/office/drawing/2014/main" id="{00000000-0008-0000-0400-000006010000}"/>
            </a:ext>
          </a:extLst>
        </xdr:cNvPr>
        <xdr:cNvSpPr txBox="1"/>
      </xdr:nvSpPr>
      <xdr:spPr>
        <a:xfrm>
          <a:off x="165989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41910</xdr:rowOff>
    </xdr:from>
    <xdr:to>
      <xdr:col>78</xdr:col>
      <xdr:colOff>120650</xdr:colOff>
      <xdr:row>57</xdr:row>
      <xdr:rowOff>143510</xdr:rowOff>
    </xdr:to>
    <xdr:sp macro="" textlink="">
      <xdr:nvSpPr>
        <xdr:cNvPr id="263" name="楕円 262">
          <a:extLst>
            <a:ext uri="{FF2B5EF4-FFF2-40B4-BE49-F238E27FC236}">
              <a16:creationId xmlns="" xmlns:a16="http://schemas.microsoft.com/office/drawing/2014/main" id="{00000000-0008-0000-0400-000007010000}"/>
            </a:ext>
          </a:extLst>
        </xdr:cNvPr>
        <xdr:cNvSpPr/>
      </xdr:nvSpPr>
      <xdr:spPr>
        <a:xfrm>
          <a:off x="15621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5334</xdr:rowOff>
    </xdr:from>
    <xdr:to>
      <xdr:col>74</xdr:col>
      <xdr:colOff>31750</xdr:colOff>
      <xdr:row>57</xdr:row>
      <xdr:rowOff>106934</xdr:rowOff>
    </xdr:to>
    <xdr:sp macro="" textlink="">
      <xdr:nvSpPr>
        <xdr:cNvPr id="265" name="楕円 264">
          <a:extLst>
            <a:ext uri="{FF2B5EF4-FFF2-40B4-BE49-F238E27FC236}">
              <a16:creationId xmlns="" xmlns:a16="http://schemas.microsoft.com/office/drawing/2014/main" id="{00000000-0008-0000-0400-000009010000}"/>
            </a:ext>
          </a:extLst>
        </xdr:cNvPr>
        <xdr:cNvSpPr/>
      </xdr:nvSpPr>
      <xdr:spPr>
        <a:xfrm>
          <a:off x="14732000" y="97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117111</xdr:rowOff>
    </xdr:from>
    <xdr:ext cx="762000" cy="259045"/>
    <xdr:sp macro="" textlink="">
      <xdr:nvSpPr>
        <xdr:cNvPr id="266" name="テキスト ボックス 265">
          <a:extLst>
            <a:ext uri="{FF2B5EF4-FFF2-40B4-BE49-F238E27FC236}">
              <a16:creationId xmlns="" xmlns:a16="http://schemas.microsoft.com/office/drawing/2014/main" id="{00000000-0008-0000-0400-00000A010000}"/>
            </a:ext>
          </a:extLst>
        </xdr:cNvPr>
        <xdr:cNvSpPr txBox="1"/>
      </xdr:nvSpPr>
      <xdr:spPr>
        <a:xfrm>
          <a:off x="14401800" y="954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9906</xdr:rowOff>
    </xdr:from>
    <xdr:to>
      <xdr:col>69</xdr:col>
      <xdr:colOff>142875</xdr:colOff>
      <xdr:row>57</xdr:row>
      <xdr:rowOff>111506</xdr:rowOff>
    </xdr:to>
    <xdr:sp macro="" textlink="">
      <xdr:nvSpPr>
        <xdr:cNvPr id="267" name="楕円 266">
          <a:extLst>
            <a:ext uri="{FF2B5EF4-FFF2-40B4-BE49-F238E27FC236}">
              <a16:creationId xmlns="" xmlns:a16="http://schemas.microsoft.com/office/drawing/2014/main" id="{00000000-0008-0000-0400-00000B010000}"/>
            </a:ext>
          </a:extLst>
        </xdr:cNvPr>
        <xdr:cNvSpPr/>
      </xdr:nvSpPr>
      <xdr:spPr>
        <a:xfrm>
          <a:off x="13843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96283</xdr:rowOff>
    </xdr:from>
    <xdr:ext cx="762000" cy="259045"/>
    <xdr:sp macro="" textlink="">
      <xdr:nvSpPr>
        <xdr:cNvPr id="268" name="テキスト ボックス 267">
          <a:extLst>
            <a:ext uri="{FF2B5EF4-FFF2-40B4-BE49-F238E27FC236}">
              <a16:creationId xmlns="" xmlns:a16="http://schemas.microsoft.com/office/drawing/2014/main" id="{00000000-0008-0000-0400-00000C010000}"/>
            </a:ext>
          </a:extLst>
        </xdr:cNvPr>
        <xdr:cNvSpPr txBox="1"/>
      </xdr:nvSpPr>
      <xdr:spPr>
        <a:xfrm>
          <a:off x="13512800" y="986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149352</xdr:rowOff>
    </xdr:from>
    <xdr:to>
      <xdr:col>65</xdr:col>
      <xdr:colOff>53975</xdr:colOff>
      <xdr:row>57</xdr:row>
      <xdr:rowOff>79502</xdr:rowOff>
    </xdr:to>
    <xdr:sp macro="" textlink="">
      <xdr:nvSpPr>
        <xdr:cNvPr id="269" name="楕円 268">
          <a:extLst>
            <a:ext uri="{FF2B5EF4-FFF2-40B4-BE49-F238E27FC236}">
              <a16:creationId xmlns="" xmlns:a16="http://schemas.microsoft.com/office/drawing/2014/main" id="{00000000-0008-0000-0400-00000D010000}"/>
            </a:ext>
          </a:extLst>
        </xdr:cNvPr>
        <xdr:cNvSpPr/>
      </xdr:nvSpPr>
      <xdr:spPr>
        <a:xfrm>
          <a:off x="12954000" y="97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64279</xdr:rowOff>
    </xdr:from>
    <xdr:ext cx="762000" cy="259045"/>
    <xdr:sp macro="" textlink="">
      <xdr:nvSpPr>
        <xdr:cNvPr id="270" name="テキスト ボックス 269">
          <a:extLst>
            <a:ext uri="{FF2B5EF4-FFF2-40B4-BE49-F238E27FC236}">
              <a16:creationId xmlns="" xmlns:a16="http://schemas.microsoft.com/office/drawing/2014/main" id="{00000000-0008-0000-0400-00000E010000}"/>
            </a:ext>
          </a:extLst>
        </xdr:cNvPr>
        <xdr:cNvSpPr txBox="1"/>
      </xdr:nvSpPr>
      <xdr:spPr>
        <a:xfrm>
          <a:off x="12623800" y="983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類似団体平均値より低い水準を維持しているものの、補助事業等の増により増加傾向にある。補助金等の必要性な効果検証を行い、更なる見直しを図っていく必要がある。</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40132</xdr:rowOff>
    </xdr:to>
    <xdr:cxnSp macro="">
      <xdr:nvCxnSpPr>
        <xdr:cNvPr id="295" name="直線コネクタ 294">
          <a:extLst>
            <a:ext uri="{FF2B5EF4-FFF2-40B4-BE49-F238E27FC236}">
              <a16:creationId xmlns="" xmlns:a16="http://schemas.microsoft.com/office/drawing/2014/main" id="{00000000-0008-0000-0400-000027010000}"/>
            </a:ext>
          </a:extLst>
        </xdr:cNvPr>
        <xdr:cNvCxnSpPr/>
      </xdr:nvCxnSpPr>
      <xdr:spPr>
        <a:xfrm flipV="1">
          <a:off x="16510000" y="584200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6" name="補助費等最小値テキスト">
          <a:extLst>
            <a:ext uri="{FF2B5EF4-FFF2-40B4-BE49-F238E27FC236}">
              <a16:creationId xmlns="" xmlns:a16="http://schemas.microsoft.com/office/drawing/2014/main" id="{00000000-0008-0000-0400-000028010000}"/>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7" name="直線コネクタ 296">
          <a:extLst>
            <a:ext uri="{FF2B5EF4-FFF2-40B4-BE49-F238E27FC236}">
              <a16:creationId xmlns="" xmlns:a16="http://schemas.microsoft.com/office/drawing/2014/main" id="{00000000-0008-0000-0400-000029010000}"/>
            </a:ext>
          </a:extLst>
        </xdr:cNvPr>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8" name="補助費等最大値テキスト">
          <a:extLst>
            <a:ext uri="{FF2B5EF4-FFF2-40B4-BE49-F238E27FC236}">
              <a16:creationId xmlns="" xmlns:a16="http://schemas.microsoft.com/office/drawing/2014/main" id="{00000000-0008-0000-0400-00002A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9" name="直線コネクタ 298">
          <a:extLst>
            <a:ext uri="{FF2B5EF4-FFF2-40B4-BE49-F238E27FC236}">
              <a16:creationId xmlns="" xmlns:a16="http://schemas.microsoft.com/office/drawing/2014/main" id="{00000000-0008-0000-0400-00002B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97282</xdr:rowOff>
    </xdr:from>
    <xdr:to>
      <xdr:col>82</xdr:col>
      <xdr:colOff>107950</xdr:colOff>
      <xdr:row>35</xdr:row>
      <xdr:rowOff>156718</xdr:rowOff>
    </xdr:to>
    <xdr:cxnSp macro="">
      <xdr:nvCxnSpPr>
        <xdr:cNvPr id="300" name="直線コネクタ 299">
          <a:extLst>
            <a:ext uri="{FF2B5EF4-FFF2-40B4-BE49-F238E27FC236}">
              <a16:creationId xmlns="" xmlns:a16="http://schemas.microsoft.com/office/drawing/2014/main" id="{00000000-0008-0000-0400-00002C010000}"/>
            </a:ext>
          </a:extLst>
        </xdr:cNvPr>
        <xdr:cNvCxnSpPr/>
      </xdr:nvCxnSpPr>
      <xdr:spPr>
        <a:xfrm>
          <a:off x="15671800" y="609803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112285</xdr:rowOff>
    </xdr:from>
    <xdr:ext cx="762000" cy="259045"/>
    <xdr:sp macro="" textlink="">
      <xdr:nvSpPr>
        <xdr:cNvPr id="301" name="補助費等平均値テキスト">
          <a:extLst>
            <a:ext uri="{FF2B5EF4-FFF2-40B4-BE49-F238E27FC236}">
              <a16:creationId xmlns="" xmlns:a16="http://schemas.microsoft.com/office/drawing/2014/main" id="{00000000-0008-0000-0400-00002D010000}"/>
            </a:ext>
          </a:extLst>
        </xdr:cNvPr>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2" name="フローチャート: 判断 301">
          <a:extLst>
            <a:ext uri="{FF2B5EF4-FFF2-40B4-BE49-F238E27FC236}">
              <a16:creationId xmlns="" xmlns:a16="http://schemas.microsoft.com/office/drawing/2014/main" id="{00000000-0008-0000-0400-00002E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83566</xdr:rowOff>
    </xdr:from>
    <xdr:to>
      <xdr:col>78</xdr:col>
      <xdr:colOff>69850</xdr:colOff>
      <xdr:row>35</xdr:row>
      <xdr:rowOff>97282</xdr:rowOff>
    </xdr:to>
    <xdr:cxnSp macro="">
      <xdr:nvCxnSpPr>
        <xdr:cNvPr id="303" name="直線コネクタ 302">
          <a:extLst>
            <a:ext uri="{FF2B5EF4-FFF2-40B4-BE49-F238E27FC236}">
              <a16:creationId xmlns="" xmlns:a16="http://schemas.microsoft.com/office/drawing/2014/main" id="{00000000-0008-0000-0400-00002F010000}"/>
            </a:ext>
          </a:extLst>
        </xdr:cNvPr>
        <xdr:cNvCxnSpPr/>
      </xdr:nvCxnSpPr>
      <xdr:spPr>
        <a:xfrm>
          <a:off x="14782800" y="60843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4" name="フローチャート: 判断 303">
          <a:extLst>
            <a:ext uri="{FF2B5EF4-FFF2-40B4-BE49-F238E27FC236}">
              <a16:creationId xmlns="" xmlns:a16="http://schemas.microsoft.com/office/drawing/2014/main" id="{00000000-0008-0000-0400-000030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5" name="テキスト ボックス 304">
          <a:extLst>
            <a:ext uri="{FF2B5EF4-FFF2-40B4-BE49-F238E27FC236}">
              <a16:creationId xmlns="" xmlns:a16="http://schemas.microsoft.com/office/drawing/2014/main" id="{00000000-0008-0000-0400-000031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42418</xdr:rowOff>
    </xdr:from>
    <xdr:to>
      <xdr:col>73</xdr:col>
      <xdr:colOff>180975</xdr:colOff>
      <xdr:row>35</xdr:row>
      <xdr:rowOff>83566</xdr:rowOff>
    </xdr:to>
    <xdr:cxnSp macro="">
      <xdr:nvCxnSpPr>
        <xdr:cNvPr id="306" name="直線コネクタ 305">
          <a:extLst>
            <a:ext uri="{FF2B5EF4-FFF2-40B4-BE49-F238E27FC236}">
              <a16:creationId xmlns="" xmlns:a16="http://schemas.microsoft.com/office/drawing/2014/main" id="{00000000-0008-0000-0400-000032010000}"/>
            </a:ext>
          </a:extLst>
        </xdr:cNvPr>
        <xdr:cNvCxnSpPr/>
      </xdr:nvCxnSpPr>
      <xdr:spPr>
        <a:xfrm>
          <a:off x="13893800" y="60431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07" name="フローチャート: 判断 306">
          <a:extLst>
            <a:ext uri="{FF2B5EF4-FFF2-40B4-BE49-F238E27FC236}">
              <a16:creationId xmlns="" xmlns:a16="http://schemas.microsoft.com/office/drawing/2014/main" id="{00000000-0008-0000-0400-000033010000}"/>
            </a:ext>
          </a:extLst>
        </xdr:cNvPr>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08" name="テキスト ボックス 307">
          <a:extLst>
            <a:ext uri="{FF2B5EF4-FFF2-40B4-BE49-F238E27FC236}">
              <a16:creationId xmlns="" xmlns:a16="http://schemas.microsoft.com/office/drawing/2014/main" id="{00000000-0008-0000-0400-000034010000}"/>
            </a:ext>
          </a:extLst>
        </xdr:cNvPr>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14986</xdr:rowOff>
    </xdr:from>
    <xdr:to>
      <xdr:col>69</xdr:col>
      <xdr:colOff>92075</xdr:colOff>
      <xdr:row>35</xdr:row>
      <xdr:rowOff>42418</xdr:rowOff>
    </xdr:to>
    <xdr:cxnSp macro="">
      <xdr:nvCxnSpPr>
        <xdr:cNvPr id="309" name="直線コネクタ 308">
          <a:extLst>
            <a:ext uri="{FF2B5EF4-FFF2-40B4-BE49-F238E27FC236}">
              <a16:creationId xmlns="" xmlns:a16="http://schemas.microsoft.com/office/drawing/2014/main" id="{00000000-0008-0000-0400-000035010000}"/>
            </a:ext>
          </a:extLst>
        </xdr:cNvPr>
        <xdr:cNvCxnSpPr/>
      </xdr:nvCxnSpPr>
      <xdr:spPr>
        <a:xfrm>
          <a:off x="13004800" y="60157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0" name="フローチャート: 判断 309">
          <a:extLst>
            <a:ext uri="{FF2B5EF4-FFF2-40B4-BE49-F238E27FC236}">
              <a16:creationId xmlns="" xmlns:a16="http://schemas.microsoft.com/office/drawing/2014/main" id="{00000000-0008-0000-0400-000036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1" name="テキスト ボックス 310">
          <a:extLst>
            <a:ext uri="{FF2B5EF4-FFF2-40B4-BE49-F238E27FC236}">
              <a16:creationId xmlns="" xmlns:a16="http://schemas.microsoft.com/office/drawing/2014/main" id="{00000000-0008-0000-0400-000037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2" name="フローチャート: 判断 311">
          <a:extLst>
            <a:ext uri="{FF2B5EF4-FFF2-40B4-BE49-F238E27FC236}">
              <a16:creationId xmlns="" xmlns:a16="http://schemas.microsoft.com/office/drawing/2014/main" id="{00000000-0008-0000-0400-000038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3" name="テキスト ボックス 312">
          <a:extLst>
            <a:ext uri="{FF2B5EF4-FFF2-40B4-BE49-F238E27FC236}">
              <a16:creationId xmlns="" xmlns:a16="http://schemas.microsoft.com/office/drawing/2014/main" id="{00000000-0008-0000-0400-000039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105918</xdr:rowOff>
    </xdr:from>
    <xdr:to>
      <xdr:col>82</xdr:col>
      <xdr:colOff>158750</xdr:colOff>
      <xdr:row>36</xdr:row>
      <xdr:rowOff>36068</xdr:rowOff>
    </xdr:to>
    <xdr:sp macro="" textlink="">
      <xdr:nvSpPr>
        <xdr:cNvPr id="319" name="楕円 318">
          <a:extLst>
            <a:ext uri="{FF2B5EF4-FFF2-40B4-BE49-F238E27FC236}">
              <a16:creationId xmlns="" xmlns:a16="http://schemas.microsoft.com/office/drawing/2014/main" id="{00000000-0008-0000-0400-00003F010000}"/>
            </a:ext>
          </a:extLst>
        </xdr:cNvPr>
        <xdr:cNvSpPr/>
      </xdr:nvSpPr>
      <xdr:spPr>
        <a:xfrm>
          <a:off x="16459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122445</xdr:rowOff>
    </xdr:from>
    <xdr:ext cx="762000" cy="259045"/>
    <xdr:sp macro="" textlink="">
      <xdr:nvSpPr>
        <xdr:cNvPr id="320" name="補助費等該当値テキスト">
          <a:extLst>
            <a:ext uri="{FF2B5EF4-FFF2-40B4-BE49-F238E27FC236}">
              <a16:creationId xmlns="" xmlns:a16="http://schemas.microsoft.com/office/drawing/2014/main" id="{00000000-0008-0000-0400-000040010000}"/>
            </a:ext>
          </a:extLst>
        </xdr:cNvPr>
        <xdr:cNvSpPr txBox="1"/>
      </xdr:nvSpPr>
      <xdr:spPr>
        <a:xfrm>
          <a:off x="16598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46482</xdr:rowOff>
    </xdr:from>
    <xdr:to>
      <xdr:col>78</xdr:col>
      <xdr:colOff>120650</xdr:colOff>
      <xdr:row>35</xdr:row>
      <xdr:rowOff>148082</xdr:rowOff>
    </xdr:to>
    <xdr:sp macro="" textlink="">
      <xdr:nvSpPr>
        <xdr:cNvPr id="321" name="楕円 320">
          <a:extLst>
            <a:ext uri="{FF2B5EF4-FFF2-40B4-BE49-F238E27FC236}">
              <a16:creationId xmlns="" xmlns:a16="http://schemas.microsoft.com/office/drawing/2014/main" id="{00000000-0008-0000-0400-000041010000}"/>
            </a:ext>
          </a:extLst>
        </xdr:cNvPr>
        <xdr:cNvSpPr/>
      </xdr:nvSpPr>
      <xdr:spPr>
        <a:xfrm>
          <a:off x="15621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158259</xdr:rowOff>
    </xdr:from>
    <xdr:ext cx="736600" cy="259045"/>
    <xdr:sp macro="" textlink="">
      <xdr:nvSpPr>
        <xdr:cNvPr id="322" name="テキスト ボックス 321">
          <a:extLst>
            <a:ext uri="{FF2B5EF4-FFF2-40B4-BE49-F238E27FC236}">
              <a16:creationId xmlns="" xmlns:a16="http://schemas.microsoft.com/office/drawing/2014/main" id="{00000000-0008-0000-0400-000042010000}"/>
            </a:ext>
          </a:extLst>
        </xdr:cNvPr>
        <xdr:cNvSpPr txBox="1"/>
      </xdr:nvSpPr>
      <xdr:spPr>
        <a:xfrm>
          <a:off x="15290800" y="5816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32766</xdr:rowOff>
    </xdr:from>
    <xdr:to>
      <xdr:col>74</xdr:col>
      <xdr:colOff>31750</xdr:colOff>
      <xdr:row>35</xdr:row>
      <xdr:rowOff>134366</xdr:rowOff>
    </xdr:to>
    <xdr:sp macro="" textlink="">
      <xdr:nvSpPr>
        <xdr:cNvPr id="323" name="楕円 322">
          <a:extLst>
            <a:ext uri="{FF2B5EF4-FFF2-40B4-BE49-F238E27FC236}">
              <a16:creationId xmlns="" xmlns:a16="http://schemas.microsoft.com/office/drawing/2014/main" id="{00000000-0008-0000-0400-000043010000}"/>
            </a:ext>
          </a:extLst>
        </xdr:cNvPr>
        <xdr:cNvSpPr/>
      </xdr:nvSpPr>
      <xdr:spPr>
        <a:xfrm>
          <a:off x="14732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144543</xdr:rowOff>
    </xdr:from>
    <xdr:ext cx="762000" cy="259045"/>
    <xdr:sp macro="" textlink="">
      <xdr:nvSpPr>
        <xdr:cNvPr id="324" name="テキスト ボックス 323">
          <a:extLst>
            <a:ext uri="{FF2B5EF4-FFF2-40B4-BE49-F238E27FC236}">
              <a16:creationId xmlns="" xmlns:a16="http://schemas.microsoft.com/office/drawing/2014/main" id="{00000000-0008-0000-0400-000044010000}"/>
            </a:ext>
          </a:extLst>
        </xdr:cNvPr>
        <xdr:cNvSpPr txBox="1"/>
      </xdr:nvSpPr>
      <xdr:spPr>
        <a:xfrm>
          <a:off x="14401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163068</xdr:rowOff>
    </xdr:from>
    <xdr:to>
      <xdr:col>69</xdr:col>
      <xdr:colOff>142875</xdr:colOff>
      <xdr:row>35</xdr:row>
      <xdr:rowOff>93218</xdr:rowOff>
    </xdr:to>
    <xdr:sp macro="" textlink="">
      <xdr:nvSpPr>
        <xdr:cNvPr id="325" name="楕円 324">
          <a:extLst>
            <a:ext uri="{FF2B5EF4-FFF2-40B4-BE49-F238E27FC236}">
              <a16:creationId xmlns="" xmlns:a16="http://schemas.microsoft.com/office/drawing/2014/main" id="{00000000-0008-0000-0400-000045010000}"/>
            </a:ext>
          </a:extLst>
        </xdr:cNvPr>
        <xdr:cNvSpPr/>
      </xdr:nvSpPr>
      <xdr:spPr>
        <a:xfrm>
          <a:off x="13843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103395</xdr:rowOff>
    </xdr:from>
    <xdr:ext cx="762000" cy="259045"/>
    <xdr:sp macro="" textlink="">
      <xdr:nvSpPr>
        <xdr:cNvPr id="326" name="テキスト ボックス 325">
          <a:extLst>
            <a:ext uri="{FF2B5EF4-FFF2-40B4-BE49-F238E27FC236}">
              <a16:creationId xmlns="" xmlns:a16="http://schemas.microsoft.com/office/drawing/2014/main" id="{00000000-0008-0000-0400-000046010000}"/>
            </a:ext>
          </a:extLst>
        </xdr:cNvPr>
        <xdr:cNvSpPr txBox="1"/>
      </xdr:nvSpPr>
      <xdr:spPr>
        <a:xfrm>
          <a:off x="13512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135636</xdr:rowOff>
    </xdr:from>
    <xdr:to>
      <xdr:col>65</xdr:col>
      <xdr:colOff>53975</xdr:colOff>
      <xdr:row>35</xdr:row>
      <xdr:rowOff>65786</xdr:rowOff>
    </xdr:to>
    <xdr:sp macro="" textlink="">
      <xdr:nvSpPr>
        <xdr:cNvPr id="327" name="楕円 326">
          <a:extLst>
            <a:ext uri="{FF2B5EF4-FFF2-40B4-BE49-F238E27FC236}">
              <a16:creationId xmlns="" xmlns:a16="http://schemas.microsoft.com/office/drawing/2014/main" id="{00000000-0008-0000-0400-000047010000}"/>
            </a:ext>
          </a:extLst>
        </xdr:cNvPr>
        <xdr:cNvSpPr/>
      </xdr:nvSpPr>
      <xdr:spPr>
        <a:xfrm>
          <a:off x="12954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75963</xdr:rowOff>
    </xdr:from>
    <xdr:ext cx="762000" cy="259045"/>
    <xdr:sp macro="" textlink="">
      <xdr:nvSpPr>
        <xdr:cNvPr id="328" name="テキスト ボックス 327">
          <a:extLst>
            <a:ext uri="{FF2B5EF4-FFF2-40B4-BE49-F238E27FC236}">
              <a16:creationId xmlns="" xmlns:a16="http://schemas.microsoft.com/office/drawing/2014/main" id="{00000000-0008-0000-0400-000048010000}"/>
            </a:ext>
          </a:extLst>
        </xdr:cNvPr>
        <xdr:cNvSpPr txBox="1"/>
      </xdr:nvSpPr>
      <xdr:spPr>
        <a:xfrm>
          <a:off x="12623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前後に行った大規模建設事業に係る起債の償還が進み、比率は減少傾向にあったが、近年の大規模事業実施に係る元金償還が開始されたことで、再度上昇に転じている。今後は、各施設の長寿命化や施設統廃合に係る起債借入による建設事業を計画的に行い、起債対象事業全体を抑制していく等、更なる財政健全化に努める必要がある。</a:t>
          </a: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a:extLst>
            <a:ext uri="{FF2B5EF4-FFF2-40B4-BE49-F238E27FC236}">
              <a16:creationId xmlns="" xmlns:a16="http://schemas.microsoft.com/office/drawing/2014/main" id="{00000000-0008-0000-0400-00005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a:extLst>
            <a:ext uri="{FF2B5EF4-FFF2-40B4-BE49-F238E27FC236}">
              <a16:creationId xmlns="" xmlns:a16="http://schemas.microsoft.com/office/drawing/2014/main" id="{00000000-0008-0000-0400-00005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a:extLst>
            <a:ext uri="{FF2B5EF4-FFF2-40B4-BE49-F238E27FC236}">
              <a16:creationId xmlns="" xmlns:a16="http://schemas.microsoft.com/office/drawing/2014/main" id="{00000000-0008-0000-0400-00005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a:extLst>
            <a:ext uri="{FF2B5EF4-FFF2-40B4-BE49-F238E27FC236}">
              <a16:creationId xmlns="" xmlns:a16="http://schemas.microsoft.com/office/drawing/2014/main" id="{00000000-0008-0000-0400-00005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a:extLst>
            <a:ext uri="{FF2B5EF4-FFF2-40B4-BE49-F238E27FC236}">
              <a16:creationId xmlns="" xmlns:a16="http://schemas.microsoft.com/office/drawing/2014/main" id="{00000000-0008-0000-0400-00005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a:extLst>
            <a:ext uri="{FF2B5EF4-FFF2-40B4-BE49-F238E27FC236}">
              <a16:creationId xmlns="" xmlns:a16="http://schemas.microsoft.com/office/drawing/2014/main" id="{00000000-0008-0000-0400-00005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a:extLst>
            <a:ext uri="{FF2B5EF4-FFF2-40B4-BE49-F238E27FC236}">
              <a16:creationId xmlns="" xmlns:a16="http://schemas.microsoft.com/office/drawing/2014/main" id="{00000000-0008-0000-0400-00005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a:extLst>
            <a:ext uri="{FF2B5EF4-FFF2-40B4-BE49-F238E27FC236}">
              <a16:creationId xmlns="" xmlns:a16="http://schemas.microsoft.com/office/drawing/2014/main" id="{00000000-0008-0000-0400-00005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156718</xdr:rowOff>
    </xdr:from>
    <xdr:to>
      <xdr:col>24</xdr:col>
      <xdr:colOff>25400</xdr:colOff>
      <xdr:row>81</xdr:row>
      <xdr:rowOff>37846</xdr:rowOff>
    </xdr:to>
    <xdr:cxnSp macro="">
      <xdr:nvCxnSpPr>
        <xdr:cNvPr id="353" name="直線コネクタ 352">
          <a:extLst>
            <a:ext uri="{FF2B5EF4-FFF2-40B4-BE49-F238E27FC236}">
              <a16:creationId xmlns="" xmlns:a16="http://schemas.microsoft.com/office/drawing/2014/main" id="{00000000-0008-0000-0400-000061010000}"/>
            </a:ext>
          </a:extLst>
        </xdr:cNvPr>
        <xdr:cNvCxnSpPr/>
      </xdr:nvCxnSpPr>
      <xdr:spPr>
        <a:xfrm flipV="1">
          <a:off x="4826000" y="12672568"/>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54" name="公債費最小値テキスト">
          <a:extLst>
            <a:ext uri="{FF2B5EF4-FFF2-40B4-BE49-F238E27FC236}">
              <a16:creationId xmlns="" xmlns:a16="http://schemas.microsoft.com/office/drawing/2014/main" id="{00000000-0008-0000-0400-000062010000}"/>
            </a:ext>
          </a:extLst>
        </xdr:cNvPr>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55" name="直線コネクタ 354">
          <a:extLst>
            <a:ext uri="{FF2B5EF4-FFF2-40B4-BE49-F238E27FC236}">
              <a16:creationId xmlns="" xmlns:a16="http://schemas.microsoft.com/office/drawing/2014/main" id="{00000000-0008-0000-0400-000063010000}"/>
            </a:ext>
          </a:extLst>
        </xdr:cNvPr>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71645</xdr:rowOff>
    </xdr:from>
    <xdr:ext cx="762000" cy="259045"/>
    <xdr:sp macro="" textlink="">
      <xdr:nvSpPr>
        <xdr:cNvPr id="356" name="公債費最大値テキスト">
          <a:extLst>
            <a:ext uri="{FF2B5EF4-FFF2-40B4-BE49-F238E27FC236}">
              <a16:creationId xmlns="" xmlns:a16="http://schemas.microsoft.com/office/drawing/2014/main" id="{00000000-0008-0000-0400-000064010000}"/>
            </a:ext>
          </a:extLst>
        </xdr:cNvPr>
        <xdr:cNvSpPr txBox="1"/>
      </xdr:nvSpPr>
      <xdr:spPr>
        <a:xfrm>
          <a:off x="4914900" y="1241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156718</xdr:rowOff>
    </xdr:from>
    <xdr:to>
      <xdr:col>24</xdr:col>
      <xdr:colOff>114300</xdr:colOff>
      <xdr:row>73</xdr:row>
      <xdr:rowOff>156718</xdr:rowOff>
    </xdr:to>
    <xdr:cxnSp macro="">
      <xdr:nvCxnSpPr>
        <xdr:cNvPr id="357" name="直線コネクタ 356">
          <a:extLst>
            <a:ext uri="{FF2B5EF4-FFF2-40B4-BE49-F238E27FC236}">
              <a16:creationId xmlns="" xmlns:a16="http://schemas.microsoft.com/office/drawing/2014/main" id="{00000000-0008-0000-0400-000065010000}"/>
            </a:ext>
          </a:extLst>
        </xdr:cNvPr>
        <xdr:cNvCxnSpPr/>
      </xdr:nvCxnSpPr>
      <xdr:spPr>
        <a:xfrm>
          <a:off x="4737100" y="12672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101854</xdr:rowOff>
    </xdr:from>
    <xdr:to>
      <xdr:col>24</xdr:col>
      <xdr:colOff>25400</xdr:colOff>
      <xdr:row>79</xdr:row>
      <xdr:rowOff>161289</xdr:rowOff>
    </xdr:to>
    <xdr:cxnSp macro="">
      <xdr:nvCxnSpPr>
        <xdr:cNvPr id="358" name="直線コネクタ 357">
          <a:extLst>
            <a:ext uri="{FF2B5EF4-FFF2-40B4-BE49-F238E27FC236}">
              <a16:creationId xmlns="" xmlns:a16="http://schemas.microsoft.com/office/drawing/2014/main" id="{00000000-0008-0000-0400-000066010000}"/>
            </a:ext>
          </a:extLst>
        </xdr:cNvPr>
        <xdr:cNvCxnSpPr/>
      </xdr:nvCxnSpPr>
      <xdr:spPr>
        <a:xfrm>
          <a:off x="3987800" y="13646404"/>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104157</xdr:rowOff>
    </xdr:from>
    <xdr:ext cx="762000" cy="259045"/>
    <xdr:sp macro="" textlink="">
      <xdr:nvSpPr>
        <xdr:cNvPr id="359" name="公債費平均値テキスト">
          <a:extLst>
            <a:ext uri="{FF2B5EF4-FFF2-40B4-BE49-F238E27FC236}">
              <a16:creationId xmlns="" xmlns:a16="http://schemas.microsoft.com/office/drawing/2014/main" id="{00000000-0008-0000-0400-000067010000}"/>
            </a:ext>
          </a:extLst>
        </xdr:cNvPr>
        <xdr:cNvSpPr txBox="1"/>
      </xdr:nvSpPr>
      <xdr:spPr>
        <a:xfrm>
          <a:off x="4914900" y="1313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60" name="フローチャート: 判断 359">
          <a:extLst>
            <a:ext uri="{FF2B5EF4-FFF2-40B4-BE49-F238E27FC236}">
              <a16:creationId xmlns="" xmlns:a16="http://schemas.microsoft.com/office/drawing/2014/main" id="{00000000-0008-0000-0400-000068010000}"/>
            </a:ext>
          </a:extLst>
        </xdr:cNvPr>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101854</xdr:rowOff>
    </xdr:from>
    <xdr:to>
      <xdr:col>19</xdr:col>
      <xdr:colOff>187325</xdr:colOff>
      <xdr:row>80</xdr:row>
      <xdr:rowOff>53848</xdr:rowOff>
    </xdr:to>
    <xdr:cxnSp macro="">
      <xdr:nvCxnSpPr>
        <xdr:cNvPr id="361" name="直線コネクタ 360">
          <a:extLst>
            <a:ext uri="{FF2B5EF4-FFF2-40B4-BE49-F238E27FC236}">
              <a16:creationId xmlns="" xmlns:a16="http://schemas.microsoft.com/office/drawing/2014/main" id="{00000000-0008-0000-0400-000069010000}"/>
            </a:ext>
          </a:extLst>
        </xdr:cNvPr>
        <xdr:cNvCxnSpPr/>
      </xdr:nvCxnSpPr>
      <xdr:spPr>
        <a:xfrm flipV="1">
          <a:off x="3098800" y="1364640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62" name="フローチャート: 判断 361">
          <a:extLst>
            <a:ext uri="{FF2B5EF4-FFF2-40B4-BE49-F238E27FC236}">
              <a16:creationId xmlns="" xmlns:a16="http://schemas.microsoft.com/office/drawing/2014/main" id="{00000000-0008-0000-0400-00006A010000}"/>
            </a:ext>
          </a:extLst>
        </xdr:cNvPr>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162831</xdr:rowOff>
    </xdr:from>
    <xdr:ext cx="736600" cy="259045"/>
    <xdr:sp macro="" textlink="">
      <xdr:nvSpPr>
        <xdr:cNvPr id="363" name="テキスト ボックス 362">
          <a:extLst>
            <a:ext uri="{FF2B5EF4-FFF2-40B4-BE49-F238E27FC236}">
              <a16:creationId xmlns="" xmlns:a16="http://schemas.microsoft.com/office/drawing/2014/main" id="{00000000-0008-0000-0400-00006B010000}"/>
            </a:ext>
          </a:extLst>
        </xdr:cNvPr>
        <xdr:cNvSpPr txBox="1"/>
      </xdr:nvSpPr>
      <xdr:spPr>
        <a:xfrm>
          <a:off x="3606800" y="13021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53848</xdr:rowOff>
    </xdr:from>
    <xdr:to>
      <xdr:col>15</xdr:col>
      <xdr:colOff>98425</xdr:colOff>
      <xdr:row>80</xdr:row>
      <xdr:rowOff>127000</xdr:rowOff>
    </xdr:to>
    <xdr:cxnSp macro="">
      <xdr:nvCxnSpPr>
        <xdr:cNvPr id="364" name="直線コネクタ 363">
          <a:extLst>
            <a:ext uri="{FF2B5EF4-FFF2-40B4-BE49-F238E27FC236}">
              <a16:creationId xmlns="" xmlns:a16="http://schemas.microsoft.com/office/drawing/2014/main" id="{00000000-0008-0000-0400-00006C010000}"/>
            </a:ext>
          </a:extLst>
        </xdr:cNvPr>
        <xdr:cNvCxnSpPr/>
      </xdr:nvCxnSpPr>
      <xdr:spPr>
        <a:xfrm flipV="1">
          <a:off x="2209800" y="137698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5" name="フローチャート: 判断 364">
          <a:extLst>
            <a:ext uri="{FF2B5EF4-FFF2-40B4-BE49-F238E27FC236}">
              <a16:creationId xmlns="" xmlns:a16="http://schemas.microsoft.com/office/drawing/2014/main" id="{00000000-0008-0000-0400-00006D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66" name="テキスト ボックス 365">
          <a:extLst>
            <a:ext uri="{FF2B5EF4-FFF2-40B4-BE49-F238E27FC236}">
              <a16:creationId xmlns="" xmlns:a16="http://schemas.microsoft.com/office/drawing/2014/main" id="{00000000-0008-0000-0400-00006E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127000</xdr:rowOff>
    </xdr:from>
    <xdr:to>
      <xdr:col>11</xdr:col>
      <xdr:colOff>9525</xdr:colOff>
      <xdr:row>80</xdr:row>
      <xdr:rowOff>149861</xdr:rowOff>
    </xdr:to>
    <xdr:cxnSp macro="">
      <xdr:nvCxnSpPr>
        <xdr:cNvPr id="367" name="直線コネクタ 366">
          <a:extLst>
            <a:ext uri="{FF2B5EF4-FFF2-40B4-BE49-F238E27FC236}">
              <a16:creationId xmlns="" xmlns:a16="http://schemas.microsoft.com/office/drawing/2014/main" id="{00000000-0008-0000-0400-00006F010000}"/>
            </a:ext>
          </a:extLst>
        </xdr:cNvPr>
        <xdr:cNvCxnSpPr/>
      </xdr:nvCxnSpPr>
      <xdr:spPr>
        <a:xfrm flipV="1">
          <a:off x="1320800" y="138430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68" name="フローチャート: 判断 367">
          <a:extLst>
            <a:ext uri="{FF2B5EF4-FFF2-40B4-BE49-F238E27FC236}">
              <a16:creationId xmlns="" xmlns:a16="http://schemas.microsoft.com/office/drawing/2014/main" id="{00000000-0008-0000-0400-000070010000}"/>
            </a:ext>
          </a:extLst>
        </xdr:cNvPr>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153688</xdr:rowOff>
    </xdr:from>
    <xdr:ext cx="762000" cy="259045"/>
    <xdr:sp macro="" textlink="">
      <xdr:nvSpPr>
        <xdr:cNvPr id="369" name="テキスト ボックス 368">
          <a:extLst>
            <a:ext uri="{FF2B5EF4-FFF2-40B4-BE49-F238E27FC236}">
              <a16:creationId xmlns="" xmlns:a16="http://schemas.microsoft.com/office/drawing/2014/main" id="{00000000-0008-0000-0400-000071010000}"/>
            </a:ext>
          </a:extLst>
        </xdr:cNvPr>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0" name="フローチャート: 判断 369">
          <a:extLst>
            <a:ext uri="{FF2B5EF4-FFF2-40B4-BE49-F238E27FC236}">
              <a16:creationId xmlns="" xmlns:a16="http://schemas.microsoft.com/office/drawing/2014/main" id="{00000000-0008-0000-0400-000072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1" name="テキスト ボックス 370">
          <a:extLst>
            <a:ext uri="{FF2B5EF4-FFF2-40B4-BE49-F238E27FC236}">
              <a16:creationId xmlns="" xmlns:a16="http://schemas.microsoft.com/office/drawing/2014/main" id="{00000000-0008-0000-0400-000073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110489</xdr:rowOff>
    </xdr:from>
    <xdr:to>
      <xdr:col>24</xdr:col>
      <xdr:colOff>76200</xdr:colOff>
      <xdr:row>80</xdr:row>
      <xdr:rowOff>40639</xdr:rowOff>
    </xdr:to>
    <xdr:sp macro="" textlink="">
      <xdr:nvSpPr>
        <xdr:cNvPr id="377" name="楕円 376">
          <a:extLst>
            <a:ext uri="{FF2B5EF4-FFF2-40B4-BE49-F238E27FC236}">
              <a16:creationId xmlns="" xmlns:a16="http://schemas.microsoft.com/office/drawing/2014/main" id="{00000000-0008-0000-0400-000079010000}"/>
            </a:ext>
          </a:extLst>
        </xdr:cNvPr>
        <xdr:cNvSpPr/>
      </xdr:nvSpPr>
      <xdr:spPr>
        <a:xfrm>
          <a:off x="47752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82566</xdr:rowOff>
    </xdr:from>
    <xdr:ext cx="762000" cy="259045"/>
    <xdr:sp macro="" textlink="">
      <xdr:nvSpPr>
        <xdr:cNvPr id="378" name="公債費該当値テキスト">
          <a:extLst>
            <a:ext uri="{FF2B5EF4-FFF2-40B4-BE49-F238E27FC236}">
              <a16:creationId xmlns="" xmlns:a16="http://schemas.microsoft.com/office/drawing/2014/main" id="{00000000-0008-0000-0400-00007A010000}"/>
            </a:ext>
          </a:extLst>
        </xdr:cNvPr>
        <xdr:cNvSpPr txBox="1"/>
      </xdr:nvSpPr>
      <xdr:spPr>
        <a:xfrm>
          <a:off x="49149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51054</xdr:rowOff>
    </xdr:from>
    <xdr:to>
      <xdr:col>20</xdr:col>
      <xdr:colOff>38100</xdr:colOff>
      <xdr:row>79</xdr:row>
      <xdr:rowOff>152654</xdr:rowOff>
    </xdr:to>
    <xdr:sp macro="" textlink="">
      <xdr:nvSpPr>
        <xdr:cNvPr id="379" name="楕円 378">
          <a:extLst>
            <a:ext uri="{FF2B5EF4-FFF2-40B4-BE49-F238E27FC236}">
              <a16:creationId xmlns="" xmlns:a16="http://schemas.microsoft.com/office/drawing/2014/main" id="{00000000-0008-0000-0400-00007B010000}"/>
            </a:ext>
          </a:extLst>
        </xdr:cNvPr>
        <xdr:cNvSpPr/>
      </xdr:nvSpPr>
      <xdr:spPr>
        <a:xfrm>
          <a:off x="3937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137431</xdr:rowOff>
    </xdr:from>
    <xdr:ext cx="736600" cy="259045"/>
    <xdr:sp macro="" textlink="">
      <xdr:nvSpPr>
        <xdr:cNvPr id="380" name="テキスト ボックス 379">
          <a:extLst>
            <a:ext uri="{FF2B5EF4-FFF2-40B4-BE49-F238E27FC236}">
              <a16:creationId xmlns="" xmlns:a16="http://schemas.microsoft.com/office/drawing/2014/main" id="{00000000-0008-0000-0400-00007C010000}"/>
            </a:ext>
          </a:extLst>
        </xdr:cNvPr>
        <xdr:cNvSpPr txBox="1"/>
      </xdr:nvSpPr>
      <xdr:spPr>
        <a:xfrm>
          <a:off x="3606800" y="13681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3048</xdr:rowOff>
    </xdr:from>
    <xdr:to>
      <xdr:col>15</xdr:col>
      <xdr:colOff>149225</xdr:colOff>
      <xdr:row>80</xdr:row>
      <xdr:rowOff>104648</xdr:rowOff>
    </xdr:to>
    <xdr:sp macro="" textlink="">
      <xdr:nvSpPr>
        <xdr:cNvPr id="381" name="楕円 380">
          <a:extLst>
            <a:ext uri="{FF2B5EF4-FFF2-40B4-BE49-F238E27FC236}">
              <a16:creationId xmlns="" xmlns:a16="http://schemas.microsoft.com/office/drawing/2014/main" id="{00000000-0008-0000-0400-00007D010000}"/>
            </a:ext>
          </a:extLst>
        </xdr:cNvPr>
        <xdr:cNvSpPr/>
      </xdr:nvSpPr>
      <xdr:spPr>
        <a:xfrm>
          <a:off x="3048000" y="1371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89425</xdr:rowOff>
    </xdr:from>
    <xdr:ext cx="762000" cy="259045"/>
    <xdr:sp macro="" textlink="">
      <xdr:nvSpPr>
        <xdr:cNvPr id="382" name="テキスト ボックス 381">
          <a:extLst>
            <a:ext uri="{FF2B5EF4-FFF2-40B4-BE49-F238E27FC236}">
              <a16:creationId xmlns="" xmlns:a16="http://schemas.microsoft.com/office/drawing/2014/main" id="{00000000-0008-0000-0400-00007E010000}"/>
            </a:ext>
          </a:extLst>
        </xdr:cNvPr>
        <xdr:cNvSpPr txBox="1"/>
      </xdr:nvSpPr>
      <xdr:spPr>
        <a:xfrm>
          <a:off x="2717800" y="1380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76200</xdr:rowOff>
    </xdr:from>
    <xdr:to>
      <xdr:col>11</xdr:col>
      <xdr:colOff>60325</xdr:colOff>
      <xdr:row>81</xdr:row>
      <xdr:rowOff>6350</xdr:rowOff>
    </xdr:to>
    <xdr:sp macro="" textlink="">
      <xdr:nvSpPr>
        <xdr:cNvPr id="383" name="楕円 382">
          <a:extLst>
            <a:ext uri="{FF2B5EF4-FFF2-40B4-BE49-F238E27FC236}">
              <a16:creationId xmlns="" xmlns:a16="http://schemas.microsoft.com/office/drawing/2014/main" id="{00000000-0008-0000-0400-00007F010000}"/>
            </a:ext>
          </a:extLst>
        </xdr:cNvPr>
        <xdr:cNvSpPr/>
      </xdr:nvSpPr>
      <xdr:spPr>
        <a:xfrm>
          <a:off x="2159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162577</xdr:rowOff>
    </xdr:from>
    <xdr:ext cx="762000" cy="259045"/>
    <xdr:sp macro="" textlink="">
      <xdr:nvSpPr>
        <xdr:cNvPr id="384" name="テキスト ボックス 383">
          <a:extLst>
            <a:ext uri="{FF2B5EF4-FFF2-40B4-BE49-F238E27FC236}">
              <a16:creationId xmlns="" xmlns:a16="http://schemas.microsoft.com/office/drawing/2014/main" id="{00000000-0008-0000-0400-000080010000}"/>
            </a:ext>
          </a:extLst>
        </xdr:cNvPr>
        <xdr:cNvSpPr txBox="1"/>
      </xdr:nvSpPr>
      <xdr:spPr>
        <a:xfrm>
          <a:off x="1828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99061</xdr:rowOff>
    </xdr:from>
    <xdr:to>
      <xdr:col>6</xdr:col>
      <xdr:colOff>171450</xdr:colOff>
      <xdr:row>81</xdr:row>
      <xdr:rowOff>29211</xdr:rowOff>
    </xdr:to>
    <xdr:sp macro="" textlink="">
      <xdr:nvSpPr>
        <xdr:cNvPr id="385" name="楕円 384">
          <a:extLst>
            <a:ext uri="{FF2B5EF4-FFF2-40B4-BE49-F238E27FC236}">
              <a16:creationId xmlns="" xmlns:a16="http://schemas.microsoft.com/office/drawing/2014/main" id="{00000000-0008-0000-0400-000081010000}"/>
            </a:ext>
          </a:extLst>
        </xdr:cNvPr>
        <xdr:cNvSpPr/>
      </xdr:nvSpPr>
      <xdr:spPr>
        <a:xfrm>
          <a:off x="1270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13988</xdr:rowOff>
    </xdr:from>
    <xdr:ext cx="762000" cy="259045"/>
    <xdr:sp macro="" textlink="">
      <xdr:nvSpPr>
        <xdr:cNvPr id="386" name="テキスト ボックス 385">
          <a:extLst>
            <a:ext uri="{FF2B5EF4-FFF2-40B4-BE49-F238E27FC236}">
              <a16:creationId xmlns="" xmlns:a16="http://schemas.microsoft.com/office/drawing/2014/main" id="{00000000-0008-0000-0400-000082010000}"/>
            </a:ext>
          </a:extLst>
        </xdr:cNvPr>
        <xdr:cNvSpPr txBox="1"/>
      </xdr:nvSpPr>
      <xdr:spPr>
        <a:xfrm>
          <a:off x="939800" y="1390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より低い水準ではあるものの、教育の島推進事業等独自の取組による歳出の影響もあり、増加傾向にある。人口減少、少子高齢化が進む中、歳入の状況に注視しながら、教育の島推進事業を主軸とした事業展開を行い、行政サービスの維持向上を図り、持続的な行財政運営に努める。</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a:extLst>
            <a:ext uri="{FF2B5EF4-FFF2-40B4-BE49-F238E27FC236}">
              <a16:creationId xmlns="" xmlns:a16="http://schemas.microsoft.com/office/drawing/2014/main" id="{00000000-0008-0000-0400-00009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a:extLst>
            <a:ext uri="{FF2B5EF4-FFF2-40B4-BE49-F238E27FC236}">
              <a16:creationId xmlns="" xmlns:a16="http://schemas.microsoft.com/office/drawing/2014/main" id="{00000000-0008-0000-0400-00009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a:extLst>
            <a:ext uri="{FF2B5EF4-FFF2-40B4-BE49-F238E27FC236}">
              <a16:creationId xmlns="" xmlns:a16="http://schemas.microsoft.com/office/drawing/2014/main" id="{00000000-0008-0000-0400-00009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a:extLst>
            <a:ext uri="{FF2B5EF4-FFF2-40B4-BE49-F238E27FC236}">
              <a16:creationId xmlns="" xmlns:a16="http://schemas.microsoft.com/office/drawing/2014/main" id="{00000000-0008-0000-0400-00009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a:extLst>
            <a:ext uri="{FF2B5EF4-FFF2-40B4-BE49-F238E27FC236}">
              <a16:creationId xmlns="" xmlns:a16="http://schemas.microsoft.com/office/drawing/2014/main" id="{00000000-0008-0000-0400-00009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a:extLst>
            <a:ext uri="{FF2B5EF4-FFF2-40B4-BE49-F238E27FC236}">
              <a16:creationId xmlns="" xmlns:a16="http://schemas.microsoft.com/office/drawing/2014/main" id="{00000000-0008-0000-0400-00009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a:extLst>
            <a:ext uri="{FF2B5EF4-FFF2-40B4-BE49-F238E27FC236}">
              <a16:creationId xmlns="" xmlns:a16="http://schemas.microsoft.com/office/drawing/2014/main" id="{00000000-0008-0000-0400-00009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a:extLst>
            <a:ext uri="{FF2B5EF4-FFF2-40B4-BE49-F238E27FC236}">
              <a16:creationId xmlns="" xmlns:a16="http://schemas.microsoft.com/office/drawing/2014/main" id="{00000000-0008-0000-0400-00009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80</xdr:row>
      <xdr:rowOff>140715</xdr:rowOff>
    </xdr:to>
    <xdr:cxnSp macro="">
      <xdr:nvCxnSpPr>
        <xdr:cNvPr id="412" name="直線コネクタ 411">
          <a:extLst>
            <a:ext uri="{FF2B5EF4-FFF2-40B4-BE49-F238E27FC236}">
              <a16:creationId xmlns="" xmlns:a16="http://schemas.microsoft.com/office/drawing/2014/main" id="{00000000-0008-0000-0400-00009C010000}"/>
            </a:ext>
          </a:extLst>
        </xdr:cNvPr>
        <xdr:cNvCxnSpPr/>
      </xdr:nvCxnSpPr>
      <xdr:spPr>
        <a:xfrm flipV="1">
          <a:off x="16510000" y="12462256"/>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112792</xdr:rowOff>
    </xdr:from>
    <xdr:ext cx="762000" cy="259045"/>
    <xdr:sp macro="" textlink="">
      <xdr:nvSpPr>
        <xdr:cNvPr id="413" name="公債費以外最小値テキスト">
          <a:extLst>
            <a:ext uri="{FF2B5EF4-FFF2-40B4-BE49-F238E27FC236}">
              <a16:creationId xmlns="" xmlns:a16="http://schemas.microsoft.com/office/drawing/2014/main" id="{00000000-0008-0000-0400-00009D010000}"/>
            </a:ext>
          </a:extLst>
        </xdr:cNvPr>
        <xdr:cNvSpPr txBox="1"/>
      </xdr:nvSpPr>
      <xdr:spPr>
        <a:xfrm>
          <a:off x="16598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140715</xdr:rowOff>
    </xdr:from>
    <xdr:to>
      <xdr:col>82</xdr:col>
      <xdr:colOff>196850</xdr:colOff>
      <xdr:row>80</xdr:row>
      <xdr:rowOff>140715</xdr:rowOff>
    </xdr:to>
    <xdr:cxnSp macro="">
      <xdr:nvCxnSpPr>
        <xdr:cNvPr id="414" name="直線コネクタ 413">
          <a:extLst>
            <a:ext uri="{FF2B5EF4-FFF2-40B4-BE49-F238E27FC236}">
              <a16:creationId xmlns="" xmlns:a16="http://schemas.microsoft.com/office/drawing/2014/main" id="{00000000-0008-0000-0400-00009E010000}"/>
            </a:ext>
          </a:extLst>
        </xdr:cNvPr>
        <xdr:cNvCxnSpPr/>
      </xdr:nvCxnSpPr>
      <xdr:spPr>
        <a:xfrm>
          <a:off x="16421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15" name="公債費以外最大値テキスト">
          <a:extLst>
            <a:ext uri="{FF2B5EF4-FFF2-40B4-BE49-F238E27FC236}">
              <a16:creationId xmlns="" xmlns:a16="http://schemas.microsoft.com/office/drawing/2014/main" id="{00000000-0008-0000-0400-00009F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16" name="直線コネクタ 415">
          <a:extLst>
            <a:ext uri="{FF2B5EF4-FFF2-40B4-BE49-F238E27FC236}">
              <a16:creationId xmlns="" xmlns:a16="http://schemas.microsoft.com/office/drawing/2014/main" id="{00000000-0008-0000-0400-0000A0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8128</xdr:rowOff>
    </xdr:from>
    <xdr:to>
      <xdr:col>82</xdr:col>
      <xdr:colOff>107950</xdr:colOff>
      <xdr:row>76</xdr:row>
      <xdr:rowOff>72137</xdr:rowOff>
    </xdr:to>
    <xdr:cxnSp macro="">
      <xdr:nvCxnSpPr>
        <xdr:cNvPr id="417" name="直線コネクタ 416">
          <a:extLst>
            <a:ext uri="{FF2B5EF4-FFF2-40B4-BE49-F238E27FC236}">
              <a16:creationId xmlns="" xmlns:a16="http://schemas.microsoft.com/office/drawing/2014/main" id="{00000000-0008-0000-0400-0000A1010000}"/>
            </a:ext>
          </a:extLst>
        </xdr:cNvPr>
        <xdr:cNvCxnSpPr/>
      </xdr:nvCxnSpPr>
      <xdr:spPr>
        <a:xfrm>
          <a:off x="15671800" y="12695428"/>
          <a:ext cx="838200" cy="40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34562</xdr:rowOff>
    </xdr:from>
    <xdr:ext cx="762000" cy="259045"/>
    <xdr:sp macro="" textlink="">
      <xdr:nvSpPr>
        <xdr:cNvPr id="418" name="公債費以外平均値テキスト">
          <a:extLst>
            <a:ext uri="{FF2B5EF4-FFF2-40B4-BE49-F238E27FC236}">
              <a16:creationId xmlns="" xmlns:a16="http://schemas.microsoft.com/office/drawing/2014/main" id="{00000000-0008-0000-0400-0000A2010000}"/>
            </a:ext>
          </a:extLst>
        </xdr:cNvPr>
        <xdr:cNvSpPr txBox="1"/>
      </xdr:nvSpPr>
      <xdr:spPr>
        <a:xfrm>
          <a:off x="16598900" y="13064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19" name="フローチャート: 判断 418">
          <a:extLst>
            <a:ext uri="{FF2B5EF4-FFF2-40B4-BE49-F238E27FC236}">
              <a16:creationId xmlns="" xmlns:a16="http://schemas.microsoft.com/office/drawing/2014/main" id="{00000000-0008-0000-0400-0000A3010000}"/>
            </a:ext>
          </a:extLst>
        </xdr:cNvPr>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133858</xdr:rowOff>
    </xdr:from>
    <xdr:to>
      <xdr:col>78</xdr:col>
      <xdr:colOff>69850</xdr:colOff>
      <xdr:row>74</xdr:row>
      <xdr:rowOff>8128</xdr:rowOff>
    </xdr:to>
    <xdr:cxnSp macro="">
      <xdr:nvCxnSpPr>
        <xdr:cNvPr id="420" name="直線コネクタ 419">
          <a:extLst>
            <a:ext uri="{FF2B5EF4-FFF2-40B4-BE49-F238E27FC236}">
              <a16:creationId xmlns="" xmlns:a16="http://schemas.microsoft.com/office/drawing/2014/main" id="{00000000-0008-0000-0400-0000A4010000}"/>
            </a:ext>
          </a:extLst>
        </xdr:cNvPr>
        <xdr:cNvCxnSpPr/>
      </xdr:nvCxnSpPr>
      <xdr:spPr>
        <a:xfrm>
          <a:off x="14782800" y="126497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48768</xdr:rowOff>
    </xdr:from>
    <xdr:to>
      <xdr:col>78</xdr:col>
      <xdr:colOff>120650</xdr:colOff>
      <xdr:row>76</xdr:row>
      <xdr:rowOff>150368</xdr:rowOff>
    </xdr:to>
    <xdr:sp macro="" textlink="">
      <xdr:nvSpPr>
        <xdr:cNvPr id="421" name="フローチャート: 判断 420">
          <a:extLst>
            <a:ext uri="{FF2B5EF4-FFF2-40B4-BE49-F238E27FC236}">
              <a16:creationId xmlns="" xmlns:a16="http://schemas.microsoft.com/office/drawing/2014/main" id="{00000000-0008-0000-0400-0000A5010000}"/>
            </a:ext>
          </a:extLst>
        </xdr:cNvPr>
        <xdr:cNvSpPr/>
      </xdr:nvSpPr>
      <xdr:spPr>
        <a:xfrm>
          <a:off x="15621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135145</xdr:rowOff>
    </xdr:from>
    <xdr:ext cx="736600" cy="259045"/>
    <xdr:sp macro="" textlink="">
      <xdr:nvSpPr>
        <xdr:cNvPr id="422" name="テキスト ボックス 421">
          <a:extLst>
            <a:ext uri="{FF2B5EF4-FFF2-40B4-BE49-F238E27FC236}">
              <a16:creationId xmlns="" xmlns:a16="http://schemas.microsoft.com/office/drawing/2014/main" id="{00000000-0008-0000-0400-0000A6010000}"/>
            </a:ext>
          </a:extLst>
        </xdr:cNvPr>
        <xdr:cNvSpPr txBox="1"/>
      </xdr:nvSpPr>
      <xdr:spPr>
        <a:xfrm>
          <a:off x="15290800" y="13165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110998</xdr:rowOff>
    </xdr:from>
    <xdr:to>
      <xdr:col>73</xdr:col>
      <xdr:colOff>180975</xdr:colOff>
      <xdr:row>73</xdr:row>
      <xdr:rowOff>133858</xdr:rowOff>
    </xdr:to>
    <xdr:cxnSp macro="">
      <xdr:nvCxnSpPr>
        <xdr:cNvPr id="423" name="直線コネクタ 422">
          <a:extLst>
            <a:ext uri="{FF2B5EF4-FFF2-40B4-BE49-F238E27FC236}">
              <a16:creationId xmlns="" xmlns:a16="http://schemas.microsoft.com/office/drawing/2014/main" id="{00000000-0008-0000-0400-0000A7010000}"/>
            </a:ext>
          </a:extLst>
        </xdr:cNvPr>
        <xdr:cNvCxnSpPr/>
      </xdr:nvCxnSpPr>
      <xdr:spPr>
        <a:xfrm>
          <a:off x="13893800" y="126268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24" name="フローチャート: 判断 423">
          <a:extLst>
            <a:ext uri="{FF2B5EF4-FFF2-40B4-BE49-F238E27FC236}">
              <a16:creationId xmlns="" xmlns:a16="http://schemas.microsoft.com/office/drawing/2014/main" id="{00000000-0008-0000-0400-0000A8010000}"/>
            </a:ext>
          </a:extLst>
        </xdr:cNvPr>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121429</xdr:rowOff>
    </xdr:from>
    <xdr:ext cx="762000" cy="259045"/>
    <xdr:sp macro="" textlink="">
      <xdr:nvSpPr>
        <xdr:cNvPr id="425" name="テキスト ボックス 424">
          <a:extLst>
            <a:ext uri="{FF2B5EF4-FFF2-40B4-BE49-F238E27FC236}">
              <a16:creationId xmlns="" xmlns:a16="http://schemas.microsoft.com/office/drawing/2014/main" id="{00000000-0008-0000-0400-0000A9010000}"/>
            </a:ext>
          </a:extLst>
        </xdr:cNvPr>
        <xdr:cNvSpPr txBox="1"/>
      </xdr:nvSpPr>
      <xdr:spPr>
        <a:xfrm>
          <a:off x="14401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117856</xdr:rowOff>
    </xdr:from>
    <xdr:to>
      <xdr:col>69</xdr:col>
      <xdr:colOff>92075</xdr:colOff>
      <xdr:row>73</xdr:row>
      <xdr:rowOff>110998</xdr:rowOff>
    </xdr:to>
    <xdr:cxnSp macro="">
      <xdr:nvCxnSpPr>
        <xdr:cNvPr id="426" name="直線コネクタ 425">
          <a:extLst>
            <a:ext uri="{FF2B5EF4-FFF2-40B4-BE49-F238E27FC236}">
              <a16:creationId xmlns="" xmlns:a16="http://schemas.microsoft.com/office/drawing/2014/main" id="{00000000-0008-0000-0400-0000AA010000}"/>
            </a:ext>
          </a:extLst>
        </xdr:cNvPr>
        <xdr:cNvCxnSpPr/>
      </xdr:nvCxnSpPr>
      <xdr:spPr>
        <a:xfrm>
          <a:off x="13004800" y="1246225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27" name="フローチャート: 判断 426">
          <a:extLst>
            <a:ext uri="{FF2B5EF4-FFF2-40B4-BE49-F238E27FC236}">
              <a16:creationId xmlns="" xmlns:a16="http://schemas.microsoft.com/office/drawing/2014/main" id="{00000000-0008-0000-0400-0000AB010000}"/>
            </a:ext>
          </a:extLst>
        </xdr:cNvPr>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66564</xdr:rowOff>
    </xdr:from>
    <xdr:ext cx="762000" cy="259045"/>
    <xdr:sp macro="" textlink="">
      <xdr:nvSpPr>
        <xdr:cNvPr id="428" name="テキスト ボックス 427">
          <a:extLst>
            <a:ext uri="{FF2B5EF4-FFF2-40B4-BE49-F238E27FC236}">
              <a16:creationId xmlns="" xmlns:a16="http://schemas.microsoft.com/office/drawing/2014/main" id="{00000000-0008-0000-0400-0000AC010000}"/>
            </a:ext>
          </a:extLst>
        </xdr:cNvPr>
        <xdr:cNvSpPr txBox="1"/>
      </xdr:nvSpPr>
      <xdr:spPr>
        <a:xfrm>
          <a:off x="13512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29" name="フローチャート: 判断 428">
          <a:extLst>
            <a:ext uri="{FF2B5EF4-FFF2-40B4-BE49-F238E27FC236}">
              <a16:creationId xmlns="" xmlns:a16="http://schemas.microsoft.com/office/drawing/2014/main" id="{00000000-0008-0000-0400-0000AD010000}"/>
            </a:ext>
          </a:extLst>
        </xdr:cNvPr>
        <xdr:cNvSpPr/>
      </xdr:nvSpPr>
      <xdr:spPr>
        <a:xfrm>
          <a:off x="12954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128288</xdr:rowOff>
    </xdr:from>
    <xdr:ext cx="762000" cy="259045"/>
    <xdr:sp macro="" textlink="">
      <xdr:nvSpPr>
        <xdr:cNvPr id="430" name="テキスト ボックス 429">
          <a:extLst>
            <a:ext uri="{FF2B5EF4-FFF2-40B4-BE49-F238E27FC236}">
              <a16:creationId xmlns="" xmlns:a16="http://schemas.microsoft.com/office/drawing/2014/main" id="{00000000-0008-0000-0400-0000AE010000}"/>
            </a:ext>
          </a:extLst>
        </xdr:cNvPr>
        <xdr:cNvSpPr txBox="1"/>
      </xdr:nvSpPr>
      <xdr:spPr>
        <a:xfrm>
          <a:off x="12623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21337</xdr:rowOff>
    </xdr:from>
    <xdr:to>
      <xdr:col>82</xdr:col>
      <xdr:colOff>158750</xdr:colOff>
      <xdr:row>76</xdr:row>
      <xdr:rowOff>122937</xdr:rowOff>
    </xdr:to>
    <xdr:sp macro="" textlink="">
      <xdr:nvSpPr>
        <xdr:cNvPr id="436" name="楕円 435">
          <a:extLst>
            <a:ext uri="{FF2B5EF4-FFF2-40B4-BE49-F238E27FC236}">
              <a16:creationId xmlns="" xmlns:a16="http://schemas.microsoft.com/office/drawing/2014/main" id="{00000000-0008-0000-0400-0000B4010000}"/>
            </a:ext>
          </a:extLst>
        </xdr:cNvPr>
        <xdr:cNvSpPr/>
      </xdr:nvSpPr>
      <xdr:spPr>
        <a:xfrm>
          <a:off x="164592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37863</xdr:rowOff>
    </xdr:from>
    <xdr:ext cx="762000" cy="259045"/>
    <xdr:sp macro="" textlink="">
      <xdr:nvSpPr>
        <xdr:cNvPr id="437" name="公債費以外該当値テキスト">
          <a:extLst>
            <a:ext uri="{FF2B5EF4-FFF2-40B4-BE49-F238E27FC236}">
              <a16:creationId xmlns="" xmlns:a16="http://schemas.microsoft.com/office/drawing/2014/main" id="{00000000-0008-0000-0400-0000B5010000}"/>
            </a:ext>
          </a:extLst>
        </xdr:cNvPr>
        <xdr:cNvSpPr txBox="1"/>
      </xdr:nvSpPr>
      <xdr:spPr>
        <a:xfrm>
          <a:off x="16598900" y="1289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128778</xdr:rowOff>
    </xdr:from>
    <xdr:to>
      <xdr:col>78</xdr:col>
      <xdr:colOff>120650</xdr:colOff>
      <xdr:row>74</xdr:row>
      <xdr:rowOff>58928</xdr:rowOff>
    </xdr:to>
    <xdr:sp macro="" textlink="">
      <xdr:nvSpPr>
        <xdr:cNvPr id="438" name="楕円 437">
          <a:extLst>
            <a:ext uri="{FF2B5EF4-FFF2-40B4-BE49-F238E27FC236}">
              <a16:creationId xmlns="" xmlns:a16="http://schemas.microsoft.com/office/drawing/2014/main" id="{00000000-0008-0000-0400-0000B6010000}"/>
            </a:ext>
          </a:extLst>
        </xdr:cNvPr>
        <xdr:cNvSpPr/>
      </xdr:nvSpPr>
      <xdr:spPr>
        <a:xfrm>
          <a:off x="15621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69105</xdr:rowOff>
    </xdr:from>
    <xdr:ext cx="736600" cy="259045"/>
    <xdr:sp macro="" textlink="">
      <xdr:nvSpPr>
        <xdr:cNvPr id="439" name="テキスト ボックス 438">
          <a:extLst>
            <a:ext uri="{FF2B5EF4-FFF2-40B4-BE49-F238E27FC236}">
              <a16:creationId xmlns="" xmlns:a16="http://schemas.microsoft.com/office/drawing/2014/main" id="{00000000-0008-0000-0400-0000B7010000}"/>
            </a:ext>
          </a:extLst>
        </xdr:cNvPr>
        <xdr:cNvSpPr txBox="1"/>
      </xdr:nvSpPr>
      <xdr:spPr>
        <a:xfrm>
          <a:off x="15290800" y="1241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83058</xdr:rowOff>
    </xdr:from>
    <xdr:to>
      <xdr:col>74</xdr:col>
      <xdr:colOff>31750</xdr:colOff>
      <xdr:row>74</xdr:row>
      <xdr:rowOff>13208</xdr:rowOff>
    </xdr:to>
    <xdr:sp macro="" textlink="">
      <xdr:nvSpPr>
        <xdr:cNvPr id="440" name="楕円 439">
          <a:extLst>
            <a:ext uri="{FF2B5EF4-FFF2-40B4-BE49-F238E27FC236}">
              <a16:creationId xmlns="" xmlns:a16="http://schemas.microsoft.com/office/drawing/2014/main" id="{00000000-0008-0000-0400-0000B8010000}"/>
            </a:ext>
          </a:extLst>
        </xdr:cNvPr>
        <xdr:cNvSpPr/>
      </xdr:nvSpPr>
      <xdr:spPr>
        <a:xfrm>
          <a:off x="14732000" y="1259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23385</xdr:rowOff>
    </xdr:from>
    <xdr:ext cx="762000" cy="259045"/>
    <xdr:sp macro="" textlink="">
      <xdr:nvSpPr>
        <xdr:cNvPr id="441" name="テキスト ボックス 440">
          <a:extLst>
            <a:ext uri="{FF2B5EF4-FFF2-40B4-BE49-F238E27FC236}">
              <a16:creationId xmlns="" xmlns:a16="http://schemas.microsoft.com/office/drawing/2014/main" id="{00000000-0008-0000-0400-0000B9010000}"/>
            </a:ext>
          </a:extLst>
        </xdr:cNvPr>
        <xdr:cNvSpPr txBox="1"/>
      </xdr:nvSpPr>
      <xdr:spPr>
        <a:xfrm>
          <a:off x="14401800" y="1236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60198</xdr:rowOff>
    </xdr:from>
    <xdr:to>
      <xdr:col>69</xdr:col>
      <xdr:colOff>142875</xdr:colOff>
      <xdr:row>73</xdr:row>
      <xdr:rowOff>161798</xdr:rowOff>
    </xdr:to>
    <xdr:sp macro="" textlink="">
      <xdr:nvSpPr>
        <xdr:cNvPr id="442" name="楕円 441">
          <a:extLst>
            <a:ext uri="{FF2B5EF4-FFF2-40B4-BE49-F238E27FC236}">
              <a16:creationId xmlns="" xmlns:a16="http://schemas.microsoft.com/office/drawing/2014/main" id="{00000000-0008-0000-0400-0000BA010000}"/>
            </a:ext>
          </a:extLst>
        </xdr:cNvPr>
        <xdr:cNvSpPr/>
      </xdr:nvSpPr>
      <xdr:spPr>
        <a:xfrm>
          <a:off x="13843000" y="1257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525</xdr:rowOff>
    </xdr:from>
    <xdr:ext cx="762000" cy="259045"/>
    <xdr:sp macro="" textlink="">
      <xdr:nvSpPr>
        <xdr:cNvPr id="443" name="テキスト ボックス 442">
          <a:extLst>
            <a:ext uri="{FF2B5EF4-FFF2-40B4-BE49-F238E27FC236}">
              <a16:creationId xmlns="" xmlns:a16="http://schemas.microsoft.com/office/drawing/2014/main" id="{00000000-0008-0000-0400-0000BB010000}"/>
            </a:ext>
          </a:extLst>
        </xdr:cNvPr>
        <xdr:cNvSpPr txBox="1"/>
      </xdr:nvSpPr>
      <xdr:spPr>
        <a:xfrm>
          <a:off x="13512800" y="1234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67056</xdr:rowOff>
    </xdr:from>
    <xdr:to>
      <xdr:col>65</xdr:col>
      <xdr:colOff>53975</xdr:colOff>
      <xdr:row>72</xdr:row>
      <xdr:rowOff>168656</xdr:rowOff>
    </xdr:to>
    <xdr:sp macro="" textlink="">
      <xdr:nvSpPr>
        <xdr:cNvPr id="444" name="楕円 443">
          <a:extLst>
            <a:ext uri="{FF2B5EF4-FFF2-40B4-BE49-F238E27FC236}">
              <a16:creationId xmlns="" xmlns:a16="http://schemas.microsoft.com/office/drawing/2014/main" id="{00000000-0008-0000-0400-0000BC010000}"/>
            </a:ext>
          </a:extLst>
        </xdr:cNvPr>
        <xdr:cNvSpPr/>
      </xdr:nvSpPr>
      <xdr:spPr>
        <a:xfrm>
          <a:off x="12954000" y="1241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7383</xdr:rowOff>
    </xdr:from>
    <xdr:ext cx="762000" cy="259045"/>
    <xdr:sp macro="" textlink="">
      <xdr:nvSpPr>
        <xdr:cNvPr id="445" name="テキスト ボックス 444">
          <a:extLst>
            <a:ext uri="{FF2B5EF4-FFF2-40B4-BE49-F238E27FC236}">
              <a16:creationId xmlns="" xmlns:a16="http://schemas.microsoft.com/office/drawing/2014/main" id="{00000000-0008-0000-0400-0000BD010000}"/>
            </a:ext>
          </a:extLst>
        </xdr:cNvPr>
        <xdr:cNvSpPr txBox="1"/>
      </xdr:nvSpPr>
      <xdr:spPr>
        <a:xfrm>
          <a:off x="12623800" y="1218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126235</xdr:rowOff>
    </xdr:from>
    <xdr:to>
      <xdr:col>29</xdr:col>
      <xdr:colOff>127000</xdr:colOff>
      <xdr:row>20</xdr:row>
      <xdr:rowOff>34182</xdr:rowOff>
    </xdr:to>
    <xdr:cxnSp macro="">
      <xdr:nvCxnSpPr>
        <xdr:cNvPr id="43" name="直線コネクタ 42">
          <a:extLst>
            <a:ext uri="{FF2B5EF4-FFF2-40B4-BE49-F238E27FC236}">
              <a16:creationId xmlns="" xmlns:a16="http://schemas.microsoft.com/office/drawing/2014/main" id="{00000000-0008-0000-0500-00002B000000}"/>
            </a:ext>
          </a:extLst>
        </xdr:cNvPr>
        <xdr:cNvCxnSpPr/>
      </xdr:nvCxnSpPr>
      <xdr:spPr bwMode="auto">
        <a:xfrm flipV="1">
          <a:off x="5651500" y="2059810"/>
          <a:ext cx="0" cy="14509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6259</xdr:rowOff>
    </xdr:from>
    <xdr:ext cx="762000" cy="259045"/>
    <xdr:sp macro="" textlink="">
      <xdr:nvSpPr>
        <xdr:cNvPr id="44" name="人口1人当たり決算額の推移最小値テキスト130">
          <a:extLst>
            <a:ext uri="{FF2B5EF4-FFF2-40B4-BE49-F238E27FC236}">
              <a16:creationId xmlns="" xmlns:a16="http://schemas.microsoft.com/office/drawing/2014/main" id="{00000000-0008-0000-0500-00002C000000}"/>
            </a:ext>
          </a:extLst>
        </xdr:cNvPr>
        <xdr:cNvSpPr txBox="1"/>
      </xdr:nvSpPr>
      <xdr:spPr>
        <a:xfrm>
          <a:off x="5740400" y="348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34182</xdr:rowOff>
    </xdr:from>
    <xdr:to>
      <xdr:col>30</xdr:col>
      <xdr:colOff>25400</xdr:colOff>
      <xdr:row>20</xdr:row>
      <xdr:rowOff>34182</xdr:rowOff>
    </xdr:to>
    <xdr:cxnSp macro="">
      <xdr:nvCxnSpPr>
        <xdr:cNvPr id="45" name="直線コネクタ 44">
          <a:extLst>
            <a:ext uri="{FF2B5EF4-FFF2-40B4-BE49-F238E27FC236}">
              <a16:creationId xmlns="" xmlns:a16="http://schemas.microsoft.com/office/drawing/2014/main" id="{00000000-0008-0000-0500-00002D000000}"/>
            </a:ext>
          </a:extLst>
        </xdr:cNvPr>
        <xdr:cNvCxnSpPr/>
      </xdr:nvCxnSpPr>
      <xdr:spPr bwMode="auto">
        <a:xfrm>
          <a:off x="5562600" y="3510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41162</xdr:rowOff>
    </xdr:from>
    <xdr:ext cx="762000" cy="259045"/>
    <xdr:sp macro="" textlink="">
      <xdr:nvSpPr>
        <xdr:cNvPr id="46" name="人口1人当たり決算額の推移最大値テキスト130">
          <a:extLst>
            <a:ext uri="{FF2B5EF4-FFF2-40B4-BE49-F238E27FC236}">
              <a16:creationId xmlns="" xmlns:a16="http://schemas.microsoft.com/office/drawing/2014/main" id="{00000000-0008-0000-0500-00002E000000}"/>
            </a:ext>
          </a:extLst>
        </xdr:cNvPr>
        <xdr:cNvSpPr txBox="1"/>
      </xdr:nvSpPr>
      <xdr:spPr>
        <a:xfrm>
          <a:off x="5740400" y="180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126235</xdr:rowOff>
    </xdr:from>
    <xdr:to>
      <xdr:col>30</xdr:col>
      <xdr:colOff>25400</xdr:colOff>
      <xdr:row>11</xdr:row>
      <xdr:rowOff>126235</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a:off x="5562600" y="2059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43345</xdr:rowOff>
    </xdr:from>
    <xdr:to>
      <xdr:col>29</xdr:col>
      <xdr:colOff>127000</xdr:colOff>
      <xdr:row>18</xdr:row>
      <xdr:rowOff>84520</xdr:rowOff>
    </xdr:to>
    <xdr:cxnSp macro="">
      <xdr:nvCxnSpPr>
        <xdr:cNvPr id="48" name="直線コネクタ 47">
          <a:extLst>
            <a:ext uri="{FF2B5EF4-FFF2-40B4-BE49-F238E27FC236}">
              <a16:creationId xmlns="" xmlns:a16="http://schemas.microsoft.com/office/drawing/2014/main" id="{00000000-0008-0000-0500-000030000000}"/>
            </a:ext>
          </a:extLst>
        </xdr:cNvPr>
        <xdr:cNvCxnSpPr/>
      </xdr:nvCxnSpPr>
      <xdr:spPr bwMode="auto">
        <a:xfrm flipV="1">
          <a:off x="5003800" y="3177070"/>
          <a:ext cx="647700" cy="411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99103</xdr:rowOff>
    </xdr:from>
    <xdr:ext cx="762000" cy="259045"/>
    <xdr:sp macro="" textlink="">
      <xdr:nvSpPr>
        <xdr:cNvPr id="49" name="人口1人当たり決算額の推移平均値テキスト130">
          <a:extLst>
            <a:ext uri="{FF2B5EF4-FFF2-40B4-BE49-F238E27FC236}">
              <a16:creationId xmlns="" xmlns:a16="http://schemas.microsoft.com/office/drawing/2014/main" id="{00000000-0008-0000-0500-000031000000}"/>
            </a:ext>
          </a:extLst>
        </xdr:cNvPr>
        <xdr:cNvSpPr txBox="1"/>
      </xdr:nvSpPr>
      <xdr:spPr>
        <a:xfrm>
          <a:off x="5740400" y="2889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82576</xdr:rowOff>
    </xdr:from>
    <xdr:to>
      <xdr:col>29</xdr:col>
      <xdr:colOff>177800</xdr:colOff>
      <xdr:row>18</xdr:row>
      <xdr:rowOff>12726</xdr:rowOff>
    </xdr:to>
    <xdr:sp macro="" textlink="">
      <xdr:nvSpPr>
        <xdr:cNvPr id="50" name="フローチャート: 判断 49">
          <a:extLst>
            <a:ext uri="{FF2B5EF4-FFF2-40B4-BE49-F238E27FC236}">
              <a16:creationId xmlns="" xmlns:a16="http://schemas.microsoft.com/office/drawing/2014/main" id="{00000000-0008-0000-0500-000032000000}"/>
            </a:ext>
          </a:extLst>
        </xdr:cNvPr>
        <xdr:cNvSpPr/>
      </xdr:nvSpPr>
      <xdr:spPr bwMode="auto">
        <a:xfrm>
          <a:off x="56007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84520</xdr:rowOff>
    </xdr:from>
    <xdr:to>
      <xdr:col>26</xdr:col>
      <xdr:colOff>50800</xdr:colOff>
      <xdr:row>18</xdr:row>
      <xdr:rowOff>151619</xdr:rowOff>
    </xdr:to>
    <xdr:cxnSp macro="">
      <xdr:nvCxnSpPr>
        <xdr:cNvPr id="51" name="直線コネクタ 50">
          <a:extLst>
            <a:ext uri="{FF2B5EF4-FFF2-40B4-BE49-F238E27FC236}">
              <a16:creationId xmlns="" xmlns:a16="http://schemas.microsoft.com/office/drawing/2014/main" id="{00000000-0008-0000-0500-000033000000}"/>
            </a:ext>
          </a:extLst>
        </xdr:cNvPr>
        <xdr:cNvCxnSpPr/>
      </xdr:nvCxnSpPr>
      <xdr:spPr bwMode="auto">
        <a:xfrm flipV="1">
          <a:off x="4305300" y="3218245"/>
          <a:ext cx="698500" cy="67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150251</xdr:rowOff>
    </xdr:from>
    <xdr:to>
      <xdr:col>26</xdr:col>
      <xdr:colOff>101600</xdr:colOff>
      <xdr:row>18</xdr:row>
      <xdr:rowOff>80401</xdr:rowOff>
    </xdr:to>
    <xdr:sp macro="" textlink="">
      <xdr:nvSpPr>
        <xdr:cNvPr id="52" name="フローチャート: 判断 51">
          <a:extLst>
            <a:ext uri="{FF2B5EF4-FFF2-40B4-BE49-F238E27FC236}">
              <a16:creationId xmlns="" xmlns:a16="http://schemas.microsoft.com/office/drawing/2014/main" id="{00000000-0008-0000-0500-000034000000}"/>
            </a:ext>
          </a:extLst>
        </xdr:cNvPr>
        <xdr:cNvSpPr/>
      </xdr:nvSpPr>
      <xdr:spPr bwMode="auto">
        <a:xfrm>
          <a:off x="4953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90578</xdr:rowOff>
    </xdr:from>
    <xdr:ext cx="736600" cy="259045"/>
    <xdr:sp macro="" textlink="">
      <xdr:nvSpPr>
        <xdr:cNvPr id="53" name="テキスト ボックス 52">
          <a:extLst>
            <a:ext uri="{FF2B5EF4-FFF2-40B4-BE49-F238E27FC236}">
              <a16:creationId xmlns="" xmlns:a16="http://schemas.microsoft.com/office/drawing/2014/main" id="{00000000-0008-0000-0500-000035000000}"/>
            </a:ext>
          </a:extLst>
        </xdr:cNvPr>
        <xdr:cNvSpPr txBox="1"/>
      </xdr:nvSpPr>
      <xdr:spPr>
        <a:xfrm>
          <a:off x="4622800" y="288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151619</xdr:rowOff>
    </xdr:from>
    <xdr:to>
      <xdr:col>22</xdr:col>
      <xdr:colOff>114300</xdr:colOff>
      <xdr:row>19</xdr:row>
      <xdr:rowOff>15876</xdr:rowOff>
    </xdr:to>
    <xdr:cxnSp macro="">
      <xdr:nvCxnSpPr>
        <xdr:cNvPr id="54" name="直線コネクタ 53">
          <a:extLst>
            <a:ext uri="{FF2B5EF4-FFF2-40B4-BE49-F238E27FC236}">
              <a16:creationId xmlns="" xmlns:a16="http://schemas.microsoft.com/office/drawing/2014/main" id="{00000000-0008-0000-0500-000036000000}"/>
            </a:ext>
          </a:extLst>
        </xdr:cNvPr>
        <xdr:cNvCxnSpPr/>
      </xdr:nvCxnSpPr>
      <xdr:spPr bwMode="auto">
        <a:xfrm flipV="1">
          <a:off x="3606800" y="3285344"/>
          <a:ext cx="698500" cy="35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162413</xdr:rowOff>
    </xdr:from>
    <xdr:to>
      <xdr:col>22</xdr:col>
      <xdr:colOff>165100</xdr:colOff>
      <xdr:row>18</xdr:row>
      <xdr:rowOff>92563</xdr:rowOff>
    </xdr:to>
    <xdr:sp macro="" textlink="">
      <xdr:nvSpPr>
        <xdr:cNvPr id="55" name="フローチャート: 判断 54">
          <a:extLst>
            <a:ext uri="{FF2B5EF4-FFF2-40B4-BE49-F238E27FC236}">
              <a16:creationId xmlns="" xmlns:a16="http://schemas.microsoft.com/office/drawing/2014/main" id="{00000000-0008-0000-0500-000037000000}"/>
            </a:ext>
          </a:extLst>
        </xdr:cNvPr>
        <xdr:cNvSpPr/>
      </xdr:nvSpPr>
      <xdr:spPr bwMode="auto">
        <a:xfrm>
          <a:off x="4254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102740</xdr:rowOff>
    </xdr:from>
    <xdr:ext cx="762000" cy="259045"/>
    <xdr:sp macro="" textlink="">
      <xdr:nvSpPr>
        <xdr:cNvPr id="56" name="テキスト ボックス 55">
          <a:extLst>
            <a:ext uri="{FF2B5EF4-FFF2-40B4-BE49-F238E27FC236}">
              <a16:creationId xmlns="" xmlns:a16="http://schemas.microsoft.com/office/drawing/2014/main" id="{00000000-0008-0000-0500-000038000000}"/>
            </a:ext>
          </a:extLst>
        </xdr:cNvPr>
        <xdr:cNvSpPr txBox="1"/>
      </xdr:nvSpPr>
      <xdr:spPr>
        <a:xfrm>
          <a:off x="39243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4803</xdr:rowOff>
    </xdr:from>
    <xdr:to>
      <xdr:col>18</xdr:col>
      <xdr:colOff>177800</xdr:colOff>
      <xdr:row>19</xdr:row>
      <xdr:rowOff>15876</xdr:rowOff>
    </xdr:to>
    <xdr:cxnSp macro="">
      <xdr:nvCxnSpPr>
        <xdr:cNvPr id="57" name="直線コネクタ 56">
          <a:extLst>
            <a:ext uri="{FF2B5EF4-FFF2-40B4-BE49-F238E27FC236}">
              <a16:creationId xmlns="" xmlns:a16="http://schemas.microsoft.com/office/drawing/2014/main" id="{00000000-0008-0000-0500-000039000000}"/>
            </a:ext>
          </a:extLst>
        </xdr:cNvPr>
        <xdr:cNvCxnSpPr/>
      </xdr:nvCxnSpPr>
      <xdr:spPr bwMode="auto">
        <a:xfrm>
          <a:off x="2908300" y="3309978"/>
          <a:ext cx="698500" cy="11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167936</xdr:rowOff>
    </xdr:from>
    <xdr:to>
      <xdr:col>19</xdr:col>
      <xdr:colOff>38100</xdr:colOff>
      <xdr:row>18</xdr:row>
      <xdr:rowOff>98086</xdr:rowOff>
    </xdr:to>
    <xdr:sp macro="" textlink="">
      <xdr:nvSpPr>
        <xdr:cNvPr id="58" name="フローチャート: 判断 57">
          <a:extLst>
            <a:ext uri="{FF2B5EF4-FFF2-40B4-BE49-F238E27FC236}">
              <a16:creationId xmlns="" xmlns:a16="http://schemas.microsoft.com/office/drawing/2014/main" id="{00000000-0008-0000-0500-00003A000000}"/>
            </a:ext>
          </a:extLst>
        </xdr:cNvPr>
        <xdr:cNvSpPr/>
      </xdr:nvSpPr>
      <xdr:spPr bwMode="auto">
        <a:xfrm>
          <a:off x="3556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108263</xdr:rowOff>
    </xdr:from>
    <xdr:ext cx="762000" cy="259045"/>
    <xdr:sp macro="" textlink="">
      <xdr:nvSpPr>
        <xdr:cNvPr id="59" name="テキスト ボックス 58">
          <a:extLst>
            <a:ext uri="{FF2B5EF4-FFF2-40B4-BE49-F238E27FC236}">
              <a16:creationId xmlns="" xmlns:a16="http://schemas.microsoft.com/office/drawing/2014/main" id="{00000000-0008-0000-0500-00003B000000}"/>
            </a:ext>
          </a:extLst>
        </xdr:cNvPr>
        <xdr:cNvSpPr txBox="1"/>
      </xdr:nvSpPr>
      <xdr:spPr>
        <a:xfrm>
          <a:off x="32258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22775</xdr:rowOff>
    </xdr:from>
    <xdr:to>
      <xdr:col>15</xdr:col>
      <xdr:colOff>101600</xdr:colOff>
      <xdr:row>18</xdr:row>
      <xdr:rowOff>124375</xdr:rowOff>
    </xdr:to>
    <xdr:sp macro="" textlink="">
      <xdr:nvSpPr>
        <xdr:cNvPr id="60" name="フローチャート: 判断 59">
          <a:extLst>
            <a:ext uri="{FF2B5EF4-FFF2-40B4-BE49-F238E27FC236}">
              <a16:creationId xmlns="" xmlns:a16="http://schemas.microsoft.com/office/drawing/2014/main" id="{00000000-0008-0000-0500-00003C000000}"/>
            </a:ext>
          </a:extLst>
        </xdr:cNvPr>
        <xdr:cNvSpPr/>
      </xdr:nvSpPr>
      <xdr:spPr bwMode="auto">
        <a:xfrm>
          <a:off x="28575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134552</xdr:rowOff>
    </xdr:from>
    <xdr:ext cx="762000" cy="259045"/>
    <xdr:sp macro="" textlink="">
      <xdr:nvSpPr>
        <xdr:cNvPr id="61" name="テキスト ボックス 60">
          <a:extLst>
            <a:ext uri="{FF2B5EF4-FFF2-40B4-BE49-F238E27FC236}">
              <a16:creationId xmlns="" xmlns:a16="http://schemas.microsoft.com/office/drawing/2014/main" id="{00000000-0008-0000-0500-00003D000000}"/>
            </a:ext>
          </a:extLst>
        </xdr:cNvPr>
        <xdr:cNvSpPr txBox="1"/>
      </xdr:nvSpPr>
      <xdr:spPr>
        <a:xfrm>
          <a:off x="2527300" y="292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163995</xdr:rowOff>
    </xdr:from>
    <xdr:to>
      <xdr:col>29</xdr:col>
      <xdr:colOff>177800</xdr:colOff>
      <xdr:row>18</xdr:row>
      <xdr:rowOff>94145</xdr:rowOff>
    </xdr:to>
    <xdr:sp macro="" textlink="">
      <xdr:nvSpPr>
        <xdr:cNvPr id="67" name="楕円 66">
          <a:extLst>
            <a:ext uri="{FF2B5EF4-FFF2-40B4-BE49-F238E27FC236}">
              <a16:creationId xmlns="" xmlns:a16="http://schemas.microsoft.com/office/drawing/2014/main" id="{00000000-0008-0000-0500-000043000000}"/>
            </a:ext>
          </a:extLst>
        </xdr:cNvPr>
        <xdr:cNvSpPr/>
      </xdr:nvSpPr>
      <xdr:spPr bwMode="auto">
        <a:xfrm>
          <a:off x="5600700" y="3126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136072</xdr:rowOff>
    </xdr:from>
    <xdr:ext cx="762000" cy="259045"/>
    <xdr:sp macro="" textlink="">
      <xdr:nvSpPr>
        <xdr:cNvPr id="68" name="人口1人当たり決算額の推移該当値テキスト130">
          <a:extLst>
            <a:ext uri="{FF2B5EF4-FFF2-40B4-BE49-F238E27FC236}">
              <a16:creationId xmlns="" xmlns:a16="http://schemas.microsoft.com/office/drawing/2014/main" id="{00000000-0008-0000-0500-000044000000}"/>
            </a:ext>
          </a:extLst>
        </xdr:cNvPr>
        <xdr:cNvSpPr txBox="1"/>
      </xdr:nvSpPr>
      <xdr:spPr>
        <a:xfrm>
          <a:off x="5740400" y="3098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33720</xdr:rowOff>
    </xdr:from>
    <xdr:to>
      <xdr:col>26</xdr:col>
      <xdr:colOff>101600</xdr:colOff>
      <xdr:row>18</xdr:row>
      <xdr:rowOff>135320</xdr:rowOff>
    </xdr:to>
    <xdr:sp macro="" textlink="">
      <xdr:nvSpPr>
        <xdr:cNvPr id="69" name="楕円 68">
          <a:extLst>
            <a:ext uri="{FF2B5EF4-FFF2-40B4-BE49-F238E27FC236}">
              <a16:creationId xmlns="" xmlns:a16="http://schemas.microsoft.com/office/drawing/2014/main" id="{00000000-0008-0000-0500-000045000000}"/>
            </a:ext>
          </a:extLst>
        </xdr:cNvPr>
        <xdr:cNvSpPr/>
      </xdr:nvSpPr>
      <xdr:spPr bwMode="auto">
        <a:xfrm>
          <a:off x="4953000" y="3167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120097</xdr:rowOff>
    </xdr:from>
    <xdr:ext cx="736600" cy="259045"/>
    <xdr:sp macro="" textlink="">
      <xdr:nvSpPr>
        <xdr:cNvPr id="70" name="テキスト ボックス 69">
          <a:extLst>
            <a:ext uri="{FF2B5EF4-FFF2-40B4-BE49-F238E27FC236}">
              <a16:creationId xmlns="" xmlns:a16="http://schemas.microsoft.com/office/drawing/2014/main" id="{00000000-0008-0000-0500-000046000000}"/>
            </a:ext>
          </a:extLst>
        </xdr:cNvPr>
        <xdr:cNvSpPr txBox="1"/>
      </xdr:nvSpPr>
      <xdr:spPr>
        <a:xfrm>
          <a:off x="4622800" y="3253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100819</xdr:rowOff>
    </xdr:from>
    <xdr:to>
      <xdr:col>22</xdr:col>
      <xdr:colOff>165100</xdr:colOff>
      <xdr:row>19</xdr:row>
      <xdr:rowOff>30969</xdr:rowOff>
    </xdr:to>
    <xdr:sp macro="" textlink="">
      <xdr:nvSpPr>
        <xdr:cNvPr id="71" name="楕円 70">
          <a:extLst>
            <a:ext uri="{FF2B5EF4-FFF2-40B4-BE49-F238E27FC236}">
              <a16:creationId xmlns="" xmlns:a16="http://schemas.microsoft.com/office/drawing/2014/main" id="{00000000-0008-0000-0500-000047000000}"/>
            </a:ext>
          </a:extLst>
        </xdr:cNvPr>
        <xdr:cNvSpPr/>
      </xdr:nvSpPr>
      <xdr:spPr bwMode="auto">
        <a:xfrm>
          <a:off x="4254500" y="3234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15746</xdr:rowOff>
    </xdr:from>
    <xdr:ext cx="762000" cy="259045"/>
    <xdr:sp macro="" textlink="">
      <xdr:nvSpPr>
        <xdr:cNvPr id="72" name="テキスト ボックス 71">
          <a:extLst>
            <a:ext uri="{FF2B5EF4-FFF2-40B4-BE49-F238E27FC236}">
              <a16:creationId xmlns="" xmlns:a16="http://schemas.microsoft.com/office/drawing/2014/main" id="{00000000-0008-0000-0500-000048000000}"/>
            </a:ext>
          </a:extLst>
        </xdr:cNvPr>
        <xdr:cNvSpPr txBox="1"/>
      </xdr:nvSpPr>
      <xdr:spPr>
        <a:xfrm>
          <a:off x="3924300" y="332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136526</xdr:rowOff>
    </xdr:from>
    <xdr:to>
      <xdr:col>19</xdr:col>
      <xdr:colOff>38100</xdr:colOff>
      <xdr:row>19</xdr:row>
      <xdr:rowOff>66676</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bwMode="auto">
        <a:xfrm>
          <a:off x="3556000" y="3270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51453</xdr:rowOff>
    </xdr:from>
    <xdr:ext cx="762000" cy="259045"/>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3225800" y="3356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125453</xdr:rowOff>
    </xdr:from>
    <xdr:to>
      <xdr:col>15</xdr:col>
      <xdr:colOff>101600</xdr:colOff>
      <xdr:row>19</xdr:row>
      <xdr:rowOff>55603</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bwMode="auto">
        <a:xfrm>
          <a:off x="2857500" y="3259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40380</xdr:rowOff>
    </xdr:from>
    <xdr:ext cx="7620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2527300" y="3345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110655</xdr:rowOff>
    </xdr:from>
    <xdr:to>
      <xdr:col>29</xdr:col>
      <xdr:colOff>127000</xdr:colOff>
      <xdr:row>37</xdr:row>
      <xdr:rowOff>320984</xdr:rowOff>
    </xdr:to>
    <xdr:cxnSp macro="">
      <xdr:nvCxnSpPr>
        <xdr:cNvPr id="106" name="直線コネクタ 105">
          <a:extLst>
            <a:ext uri="{FF2B5EF4-FFF2-40B4-BE49-F238E27FC236}">
              <a16:creationId xmlns="" xmlns:a16="http://schemas.microsoft.com/office/drawing/2014/main" id="{00000000-0008-0000-0500-00006A000000}"/>
            </a:ext>
          </a:extLst>
        </xdr:cNvPr>
        <xdr:cNvCxnSpPr/>
      </xdr:nvCxnSpPr>
      <xdr:spPr bwMode="auto">
        <a:xfrm flipV="1">
          <a:off x="5651500" y="6035205"/>
          <a:ext cx="0" cy="1410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293061</xdr:rowOff>
    </xdr:from>
    <xdr:ext cx="762000" cy="259045"/>
    <xdr:sp macro="" textlink="">
      <xdr:nvSpPr>
        <xdr:cNvPr id="107" name="人口1人当たり決算額の推移最小値テキスト445">
          <a:extLst>
            <a:ext uri="{FF2B5EF4-FFF2-40B4-BE49-F238E27FC236}">
              <a16:creationId xmlns="" xmlns:a16="http://schemas.microsoft.com/office/drawing/2014/main" id="{00000000-0008-0000-0500-00006B000000}"/>
            </a:ext>
          </a:extLst>
        </xdr:cNvPr>
        <xdr:cNvSpPr txBox="1"/>
      </xdr:nvSpPr>
      <xdr:spPr>
        <a:xfrm>
          <a:off x="5740400" y="74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320984</xdr:rowOff>
    </xdr:from>
    <xdr:to>
      <xdr:col>30</xdr:col>
      <xdr:colOff>25400</xdr:colOff>
      <xdr:row>37</xdr:row>
      <xdr:rowOff>320984</xdr:rowOff>
    </xdr:to>
    <xdr:cxnSp macro="">
      <xdr:nvCxnSpPr>
        <xdr:cNvPr id="108" name="直線コネクタ 107">
          <a:extLst>
            <a:ext uri="{FF2B5EF4-FFF2-40B4-BE49-F238E27FC236}">
              <a16:creationId xmlns="" xmlns:a16="http://schemas.microsoft.com/office/drawing/2014/main" id="{00000000-0008-0000-0500-00006C000000}"/>
            </a:ext>
          </a:extLst>
        </xdr:cNvPr>
        <xdr:cNvCxnSpPr/>
      </xdr:nvCxnSpPr>
      <xdr:spPr bwMode="auto">
        <a:xfrm>
          <a:off x="5562600" y="7445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25582</xdr:rowOff>
    </xdr:from>
    <xdr:ext cx="762000" cy="259045"/>
    <xdr:sp macro="" textlink="">
      <xdr:nvSpPr>
        <xdr:cNvPr id="109" name="人口1人当たり決算額の推移最大値テキスト445">
          <a:extLst>
            <a:ext uri="{FF2B5EF4-FFF2-40B4-BE49-F238E27FC236}">
              <a16:creationId xmlns="" xmlns:a16="http://schemas.microsoft.com/office/drawing/2014/main" id="{00000000-0008-0000-0500-00006D000000}"/>
            </a:ext>
          </a:extLst>
        </xdr:cNvPr>
        <xdr:cNvSpPr txBox="1"/>
      </xdr:nvSpPr>
      <xdr:spPr>
        <a:xfrm>
          <a:off x="5740400" y="577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110655</xdr:rowOff>
    </xdr:from>
    <xdr:to>
      <xdr:col>30</xdr:col>
      <xdr:colOff>25400</xdr:colOff>
      <xdr:row>33</xdr:row>
      <xdr:rowOff>110655</xdr:rowOff>
    </xdr:to>
    <xdr:cxnSp macro="">
      <xdr:nvCxnSpPr>
        <xdr:cNvPr id="110" name="直線コネクタ 109">
          <a:extLst>
            <a:ext uri="{FF2B5EF4-FFF2-40B4-BE49-F238E27FC236}">
              <a16:creationId xmlns="" xmlns:a16="http://schemas.microsoft.com/office/drawing/2014/main" id="{00000000-0008-0000-0500-00006E000000}"/>
            </a:ext>
          </a:extLst>
        </xdr:cNvPr>
        <xdr:cNvCxnSpPr/>
      </xdr:nvCxnSpPr>
      <xdr:spPr bwMode="auto">
        <a:xfrm>
          <a:off x="5562600" y="60352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110655</xdr:rowOff>
    </xdr:from>
    <xdr:to>
      <xdr:col>29</xdr:col>
      <xdr:colOff>127000</xdr:colOff>
      <xdr:row>35</xdr:row>
      <xdr:rowOff>39724</xdr:rowOff>
    </xdr:to>
    <xdr:cxnSp macro="">
      <xdr:nvCxnSpPr>
        <xdr:cNvPr id="111" name="直線コネクタ 110">
          <a:extLst>
            <a:ext uri="{FF2B5EF4-FFF2-40B4-BE49-F238E27FC236}">
              <a16:creationId xmlns="" xmlns:a16="http://schemas.microsoft.com/office/drawing/2014/main" id="{00000000-0008-0000-0500-00006F000000}"/>
            </a:ext>
          </a:extLst>
        </xdr:cNvPr>
        <xdr:cNvCxnSpPr/>
      </xdr:nvCxnSpPr>
      <xdr:spPr bwMode="auto">
        <a:xfrm flipV="1">
          <a:off x="5003800" y="6035205"/>
          <a:ext cx="647700" cy="614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133953</xdr:rowOff>
    </xdr:from>
    <xdr:ext cx="762000" cy="259045"/>
    <xdr:sp macro="" textlink="">
      <xdr:nvSpPr>
        <xdr:cNvPr id="112" name="人口1人当たり決算額の推移平均値テキスト445">
          <a:extLst>
            <a:ext uri="{FF2B5EF4-FFF2-40B4-BE49-F238E27FC236}">
              <a16:creationId xmlns="" xmlns:a16="http://schemas.microsoft.com/office/drawing/2014/main" id="{00000000-0008-0000-0500-000070000000}"/>
            </a:ext>
          </a:extLst>
        </xdr:cNvPr>
        <xdr:cNvSpPr txBox="1"/>
      </xdr:nvSpPr>
      <xdr:spPr>
        <a:xfrm>
          <a:off x="5740400" y="6744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161876</xdr:rowOff>
    </xdr:from>
    <xdr:to>
      <xdr:col>29</xdr:col>
      <xdr:colOff>177800</xdr:colOff>
      <xdr:row>35</xdr:row>
      <xdr:rowOff>263476</xdr:rowOff>
    </xdr:to>
    <xdr:sp macro="" textlink="">
      <xdr:nvSpPr>
        <xdr:cNvPr id="113" name="フローチャート: 判断 112">
          <a:extLst>
            <a:ext uri="{FF2B5EF4-FFF2-40B4-BE49-F238E27FC236}">
              <a16:creationId xmlns="" xmlns:a16="http://schemas.microsoft.com/office/drawing/2014/main" id="{00000000-0008-0000-0500-000071000000}"/>
            </a:ext>
          </a:extLst>
        </xdr:cNvPr>
        <xdr:cNvSpPr/>
      </xdr:nvSpPr>
      <xdr:spPr bwMode="auto">
        <a:xfrm>
          <a:off x="56007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249693</xdr:rowOff>
    </xdr:from>
    <xdr:to>
      <xdr:col>26</xdr:col>
      <xdr:colOff>50800</xdr:colOff>
      <xdr:row>35</xdr:row>
      <xdr:rowOff>39724</xdr:rowOff>
    </xdr:to>
    <xdr:cxnSp macro="">
      <xdr:nvCxnSpPr>
        <xdr:cNvPr id="114" name="直線コネクタ 113">
          <a:extLst>
            <a:ext uri="{FF2B5EF4-FFF2-40B4-BE49-F238E27FC236}">
              <a16:creationId xmlns="" xmlns:a16="http://schemas.microsoft.com/office/drawing/2014/main" id="{00000000-0008-0000-0500-000072000000}"/>
            </a:ext>
          </a:extLst>
        </xdr:cNvPr>
        <xdr:cNvCxnSpPr/>
      </xdr:nvCxnSpPr>
      <xdr:spPr bwMode="auto">
        <a:xfrm>
          <a:off x="4305300" y="6517143"/>
          <a:ext cx="698500" cy="1329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217050</xdr:rowOff>
    </xdr:from>
    <xdr:to>
      <xdr:col>26</xdr:col>
      <xdr:colOff>101600</xdr:colOff>
      <xdr:row>35</xdr:row>
      <xdr:rowOff>318650</xdr:rowOff>
    </xdr:to>
    <xdr:sp macro="" textlink="">
      <xdr:nvSpPr>
        <xdr:cNvPr id="115" name="フローチャート: 判断 114">
          <a:extLst>
            <a:ext uri="{FF2B5EF4-FFF2-40B4-BE49-F238E27FC236}">
              <a16:creationId xmlns="" xmlns:a16="http://schemas.microsoft.com/office/drawing/2014/main" id="{00000000-0008-0000-0500-000073000000}"/>
            </a:ext>
          </a:extLst>
        </xdr:cNvPr>
        <xdr:cNvSpPr/>
      </xdr:nvSpPr>
      <xdr:spPr bwMode="auto">
        <a:xfrm>
          <a:off x="49530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303427</xdr:rowOff>
    </xdr:from>
    <xdr:ext cx="736600" cy="259045"/>
    <xdr:sp macro="" textlink="">
      <xdr:nvSpPr>
        <xdr:cNvPr id="116" name="テキスト ボックス 115">
          <a:extLst>
            <a:ext uri="{FF2B5EF4-FFF2-40B4-BE49-F238E27FC236}">
              <a16:creationId xmlns="" xmlns:a16="http://schemas.microsoft.com/office/drawing/2014/main" id="{00000000-0008-0000-0500-000074000000}"/>
            </a:ext>
          </a:extLst>
        </xdr:cNvPr>
        <xdr:cNvSpPr txBox="1"/>
      </xdr:nvSpPr>
      <xdr:spPr>
        <a:xfrm>
          <a:off x="4622800" y="691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249693</xdr:rowOff>
    </xdr:from>
    <xdr:to>
      <xdr:col>22</xdr:col>
      <xdr:colOff>114300</xdr:colOff>
      <xdr:row>35</xdr:row>
      <xdr:rowOff>8961</xdr:rowOff>
    </xdr:to>
    <xdr:cxnSp macro="">
      <xdr:nvCxnSpPr>
        <xdr:cNvPr id="117" name="直線コネクタ 116">
          <a:extLst>
            <a:ext uri="{FF2B5EF4-FFF2-40B4-BE49-F238E27FC236}">
              <a16:creationId xmlns="" xmlns:a16="http://schemas.microsoft.com/office/drawing/2014/main" id="{00000000-0008-0000-0500-000075000000}"/>
            </a:ext>
          </a:extLst>
        </xdr:cNvPr>
        <xdr:cNvCxnSpPr/>
      </xdr:nvCxnSpPr>
      <xdr:spPr bwMode="auto">
        <a:xfrm flipV="1">
          <a:off x="3606800" y="6517143"/>
          <a:ext cx="698500" cy="102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212641</xdr:rowOff>
    </xdr:from>
    <xdr:to>
      <xdr:col>22</xdr:col>
      <xdr:colOff>165100</xdr:colOff>
      <xdr:row>35</xdr:row>
      <xdr:rowOff>314241</xdr:rowOff>
    </xdr:to>
    <xdr:sp macro="" textlink="">
      <xdr:nvSpPr>
        <xdr:cNvPr id="118" name="フローチャート: 判断 117">
          <a:extLst>
            <a:ext uri="{FF2B5EF4-FFF2-40B4-BE49-F238E27FC236}">
              <a16:creationId xmlns="" xmlns:a16="http://schemas.microsoft.com/office/drawing/2014/main" id="{00000000-0008-0000-0500-000076000000}"/>
            </a:ext>
          </a:extLst>
        </xdr:cNvPr>
        <xdr:cNvSpPr/>
      </xdr:nvSpPr>
      <xdr:spPr bwMode="auto">
        <a:xfrm>
          <a:off x="42545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299018</xdr:rowOff>
    </xdr:from>
    <xdr:ext cx="762000" cy="259045"/>
    <xdr:sp macro="" textlink="">
      <xdr:nvSpPr>
        <xdr:cNvPr id="119" name="テキスト ボックス 118">
          <a:extLst>
            <a:ext uri="{FF2B5EF4-FFF2-40B4-BE49-F238E27FC236}">
              <a16:creationId xmlns="" xmlns:a16="http://schemas.microsoft.com/office/drawing/2014/main" id="{00000000-0008-0000-0500-000077000000}"/>
            </a:ext>
          </a:extLst>
        </xdr:cNvPr>
        <xdr:cNvSpPr txBox="1"/>
      </xdr:nvSpPr>
      <xdr:spPr>
        <a:xfrm>
          <a:off x="3924300" y="690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300703</xdr:rowOff>
    </xdr:from>
    <xdr:to>
      <xdr:col>18</xdr:col>
      <xdr:colOff>177800</xdr:colOff>
      <xdr:row>35</xdr:row>
      <xdr:rowOff>8961</xdr:rowOff>
    </xdr:to>
    <xdr:cxnSp macro="">
      <xdr:nvCxnSpPr>
        <xdr:cNvPr id="120" name="直線コネクタ 119">
          <a:extLst>
            <a:ext uri="{FF2B5EF4-FFF2-40B4-BE49-F238E27FC236}">
              <a16:creationId xmlns="" xmlns:a16="http://schemas.microsoft.com/office/drawing/2014/main" id="{00000000-0008-0000-0500-000078000000}"/>
            </a:ext>
          </a:extLst>
        </xdr:cNvPr>
        <xdr:cNvCxnSpPr/>
      </xdr:nvCxnSpPr>
      <xdr:spPr bwMode="auto">
        <a:xfrm>
          <a:off x="2908300" y="6568153"/>
          <a:ext cx="698500" cy="511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210176</xdr:rowOff>
    </xdr:from>
    <xdr:to>
      <xdr:col>19</xdr:col>
      <xdr:colOff>38100</xdr:colOff>
      <xdr:row>35</xdr:row>
      <xdr:rowOff>311776</xdr:rowOff>
    </xdr:to>
    <xdr:sp macro="" textlink="">
      <xdr:nvSpPr>
        <xdr:cNvPr id="121" name="フローチャート: 判断 120">
          <a:extLst>
            <a:ext uri="{FF2B5EF4-FFF2-40B4-BE49-F238E27FC236}">
              <a16:creationId xmlns="" xmlns:a16="http://schemas.microsoft.com/office/drawing/2014/main" id="{00000000-0008-0000-0500-000079000000}"/>
            </a:ext>
          </a:extLst>
        </xdr:cNvPr>
        <xdr:cNvSpPr/>
      </xdr:nvSpPr>
      <xdr:spPr bwMode="auto">
        <a:xfrm>
          <a:off x="35560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296553</xdr:rowOff>
    </xdr:from>
    <xdr:ext cx="762000" cy="259045"/>
    <xdr:sp macro="" textlink="">
      <xdr:nvSpPr>
        <xdr:cNvPr id="122" name="テキスト ボックス 121">
          <a:extLst>
            <a:ext uri="{FF2B5EF4-FFF2-40B4-BE49-F238E27FC236}">
              <a16:creationId xmlns="" xmlns:a16="http://schemas.microsoft.com/office/drawing/2014/main" id="{00000000-0008-0000-0500-00007A000000}"/>
            </a:ext>
          </a:extLst>
        </xdr:cNvPr>
        <xdr:cNvSpPr txBox="1"/>
      </xdr:nvSpPr>
      <xdr:spPr>
        <a:xfrm>
          <a:off x="3225800" y="690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214111</xdr:rowOff>
    </xdr:from>
    <xdr:to>
      <xdr:col>15</xdr:col>
      <xdr:colOff>101600</xdr:colOff>
      <xdr:row>35</xdr:row>
      <xdr:rowOff>315711</xdr:rowOff>
    </xdr:to>
    <xdr:sp macro="" textlink="">
      <xdr:nvSpPr>
        <xdr:cNvPr id="123" name="フローチャート: 判断 122">
          <a:extLst>
            <a:ext uri="{FF2B5EF4-FFF2-40B4-BE49-F238E27FC236}">
              <a16:creationId xmlns="" xmlns:a16="http://schemas.microsoft.com/office/drawing/2014/main" id="{00000000-0008-0000-0500-00007B000000}"/>
            </a:ext>
          </a:extLst>
        </xdr:cNvPr>
        <xdr:cNvSpPr/>
      </xdr:nvSpPr>
      <xdr:spPr bwMode="auto">
        <a:xfrm>
          <a:off x="2857500" y="682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300488</xdr:rowOff>
    </xdr:from>
    <xdr:ext cx="762000" cy="259045"/>
    <xdr:sp macro="" textlink="">
      <xdr:nvSpPr>
        <xdr:cNvPr id="124" name="テキスト ボックス 123">
          <a:extLst>
            <a:ext uri="{FF2B5EF4-FFF2-40B4-BE49-F238E27FC236}">
              <a16:creationId xmlns="" xmlns:a16="http://schemas.microsoft.com/office/drawing/2014/main" id="{00000000-0008-0000-0500-00007C000000}"/>
            </a:ext>
          </a:extLst>
        </xdr:cNvPr>
        <xdr:cNvSpPr txBox="1"/>
      </xdr:nvSpPr>
      <xdr:spPr>
        <a:xfrm>
          <a:off x="2527300" y="691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59855</xdr:rowOff>
    </xdr:from>
    <xdr:to>
      <xdr:col>29</xdr:col>
      <xdr:colOff>177800</xdr:colOff>
      <xdr:row>33</xdr:row>
      <xdr:rowOff>161455</xdr:rowOff>
    </xdr:to>
    <xdr:sp macro="" textlink="">
      <xdr:nvSpPr>
        <xdr:cNvPr id="130" name="楕円 129">
          <a:extLst>
            <a:ext uri="{FF2B5EF4-FFF2-40B4-BE49-F238E27FC236}">
              <a16:creationId xmlns="" xmlns:a16="http://schemas.microsoft.com/office/drawing/2014/main" id="{00000000-0008-0000-0500-000082000000}"/>
            </a:ext>
          </a:extLst>
        </xdr:cNvPr>
        <xdr:cNvSpPr/>
      </xdr:nvSpPr>
      <xdr:spPr bwMode="auto">
        <a:xfrm>
          <a:off x="5600700" y="5984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6532</xdr:rowOff>
    </xdr:from>
    <xdr:ext cx="762000" cy="259045"/>
    <xdr:sp macro="" textlink="">
      <xdr:nvSpPr>
        <xdr:cNvPr id="131" name="人口1人当たり決算額の推移該当値テキスト445">
          <a:extLst>
            <a:ext uri="{FF2B5EF4-FFF2-40B4-BE49-F238E27FC236}">
              <a16:creationId xmlns="" xmlns:a16="http://schemas.microsoft.com/office/drawing/2014/main" id="{00000000-0008-0000-0500-000083000000}"/>
            </a:ext>
          </a:extLst>
        </xdr:cNvPr>
        <xdr:cNvSpPr txBox="1"/>
      </xdr:nvSpPr>
      <xdr:spPr>
        <a:xfrm>
          <a:off x="5740400" y="5931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331824</xdr:rowOff>
    </xdr:from>
    <xdr:to>
      <xdr:col>26</xdr:col>
      <xdr:colOff>101600</xdr:colOff>
      <xdr:row>35</xdr:row>
      <xdr:rowOff>90524</xdr:rowOff>
    </xdr:to>
    <xdr:sp macro="" textlink="">
      <xdr:nvSpPr>
        <xdr:cNvPr id="132" name="楕円 131">
          <a:extLst>
            <a:ext uri="{FF2B5EF4-FFF2-40B4-BE49-F238E27FC236}">
              <a16:creationId xmlns="" xmlns:a16="http://schemas.microsoft.com/office/drawing/2014/main" id="{00000000-0008-0000-0500-000084000000}"/>
            </a:ext>
          </a:extLst>
        </xdr:cNvPr>
        <xdr:cNvSpPr/>
      </xdr:nvSpPr>
      <xdr:spPr bwMode="auto">
        <a:xfrm>
          <a:off x="4953000" y="6599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100701</xdr:rowOff>
    </xdr:from>
    <xdr:ext cx="736600" cy="259045"/>
    <xdr:sp macro="" textlink="">
      <xdr:nvSpPr>
        <xdr:cNvPr id="133" name="テキスト ボックス 132">
          <a:extLst>
            <a:ext uri="{FF2B5EF4-FFF2-40B4-BE49-F238E27FC236}">
              <a16:creationId xmlns="" xmlns:a16="http://schemas.microsoft.com/office/drawing/2014/main" id="{00000000-0008-0000-0500-000085000000}"/>
            </a:ext>
          </a:extLst>
        </xdr:cNvPr>
        <xdr:cNvSpPr txBox="1"/>
      </xdr:nvSpPr>
      <xdr:spPr>
        <a:xfrm>
          <a:off x="4622800" y="6368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198893</xdr:rowOff>
    </xdr:from>
    <xdr:to>
      <xdr:col>22</xdr:col>
      <xdr:colOff>165100</xdr:colOff>
      <xdr:row>34</xdr:row>
      <xdr:rowOff>300493</xdr:rowOff>
    </xdr:to>
    <xdr:sp macro="" textlink="">
      <xdr:nvSpPr>
        <xdr:cNvPr id="134" name="楕円 133">
          <a:extLst>
            <a:ext uri="{FF2B5EF4-FFF2-40B4-BE49-F238E27FC236}">
              <a16:creationId xmlns="" xmlns:a16="http://schemas.microsoft.com/office/drawing/2014/main" id="{00000000-0008-0000-0500-000086000000}"/>
            </a:ext>
          </a:extLst>
        </xdr:cNvPr>
        <xdr:cNvSpPr/>
      </xdr:nvSpPr>
      <xdr:spPr bwMode="auto">
        <a:xfrm>
          <a:off x="4254500" y="6466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310670</xdr:rowOff>
    </xdr:from>
    <xdr:ext cx="762000" cy="259045"/>
    <xdr:sp macro="" textlink="">
      <xdr:nvSpPr>
        <xdr:cNvPr id="135" name="テキスト ボックス 134">
          <a:extLst>
            <a:ext uri="{FF2B5EF4-FFF2-40B4-BE49-F238E27FC236}">
              <a16:creationId xmlns="" xmlns:a16="http://schemas.microsoft.com/office/drawing/2014/main" id="{00000000-0008-0000-0500-000087000000}"/>
            </a:ext>
          </a:extLst>
        </xdr:cNvPr>
        <xdr:cNvSpPr txBox="1"/>
      </xdr:nvSpPr>
      <xdr:spPr>
        <a:xfrm>
          <a:off x="3924300" y="623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301061</xdr:rowOff>
    </xdr:from>
    <xdr:to>
      <xdr:col>19</xdr:col>
      <xdr:colOff>38100</xdr:colOff>
      <xdr:row>35</xdr:row>
      <xdr:rowOff>59761</xdr:rowOff>
    </xdr:to>
    <xdr:sp macro="" textlink="">
      <xdr:nvSpPr>
        <xdr:cNvPr id="136" name="楕円 135">
          <a:extLst>
            <a:ext uri="{FF2B5EF4-FFF2-40B4-BE49-F238E27FC236}">
              <a16:creationId xmlns="" xmlns:a16="http://schemas.microsoft.com/office/drawing/2014/main" id="{00000000-0008-0000-0500-000088000000}"/>
            </a:ext>
          </a:extLst>
        </xdr:cNvPr>
        <xdr:cNvSpPr/>
      </xdr:nvSpPr>
      <xdr:spPr bwMode="auto">
        <a:xfrm>
          <a:off x="3556000" y="6568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69938</xdr:rowOff>
    </xdr:from>
    <xdr:ext cx="762000" cy="259045"/>
    <xdr:sp macro="" textlink="">
      <xdr:nvSpPr>
        <xdr:cNvPr id="137" name="テキスト ボックス 136">
          <a:extLst>
            <a:ext uri="{FF2B5EF4-FFF2-40B4-BE49-F238E27FC236}">
              <a16:creationId xmlns="" xmlns:a16="http://schemas.microsoft.com/office/drawing/2014/main" id="{00000000-0008-0000-0500-000089000000}"/>
            </a:ext>
          </a:extLst>
        </xdr:cNvPr>
        <xdr:cNvSpPr txBox="1"/>
      </xdr:nvSpPr>
      <xdr:spPr>
        <a:xfrm>
          <a:off x="3225800" y="633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249903</xdr:rowOff>
    </xdr:from>
    <xdr:to>
      <xdr:col>15</xdr:col>
      <xdr:colOff>101600</xdr:colOff>
      <xdr:row>35</xdr:row>
      <xdr:rowOff>8603</xdr:rowOff>
    </xdr:to>
    <xdr:sp macro="" textlink="">
      <xdr:nvSpPr>
        <xdr:cNvPr id="138" name="楕円 137">
          <a:extLst>
            <a:ext uri="{FF2B5EF4-FFF2-40B4-BE49-F238E27FC236}">
              <a16:creationId xmlns="" xmlns:a16="http://schemas.microsoft.com/office/drawing/2014/main" id="{00000000-0008-0000-0500-00008A000000}"/>
            </a:ext>
          </a:extLst>
        </xdr:cNvPr>
        <xdr:cNvSpPr/>
      </xdr:nvSpPr>
      <xdr:spPr bwMode="auto">
        <a:xfrm>
          <a:off x="2857500" y="6517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18780</xdr:rowOff>
    </xdr:from>
    <xdr:ext cx="762000" cy="259045"/>
    <xdr:sp macro="" textlink="">
      <xdr:nvSpPr>
        <xdr:cNvPr id="139" name="テキスト ボックス 138">
          <a:extLst>
            <a:ext uri="{FF2B5EF4-FFF2-40B4-BE49-F238E27FC236}">
              <a16:creationId xmlns="" xmlns:a16="http://schemas.microsoft.com/office/drawing/2014/main" id="{00000000-0008-0000-0500-00008B000000}"/>
            </a:ext>
          </a:extLst>
        </xdr:cNvPr>
        <xdr:cNvSpPr txBox="1"/>
      </xdr:nvSpPr>
      <xdr:spPr>
        <a:xfrm>
          <a:off x="2527300" y="6286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7,452
7,318
43.11
6,957,466
6,773,287
90,710
3,816,281
9,939,115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36899</xdr:rowOff>
    </xdr:from>
    <xdr:to>
      <xdr:col>24</xdr:col>
      <xdr:colOff>62865</xdr:colOff>
      <xdr:row>38</xdr:row>
      <xdr:rowOff>77674</xdr:rowOff>
    </xdr:to>
    <xdr:cxnSp macro="">
      <xdr:nvCxnSpPr>
        <xdr:cNvPr id="56" name="直線コネクタ 55">
          <a:extLst>
            <a:ext uri="{FF2B5EF4-FFF2-40B4-BE49-F238E27FC236}">
              <a16:creationId xmlns="" xmlns:a16="http://schemas.microsoft.com/office/drawing/2014/main" id="{00000000-0008-0000-0600-000038000000}"/>
            </a:ext>
          </a:extLst>
        </xdr:cNvPr>
        <xdr:cNvCxnSpPr/>
      </xdr:nvCxnSpPr>
      <xdr:spPr>
        <a:xfrm flipV="1">
          <a:off x="4633595" y="5351849"/>
          <a:ext cx="1270" cy="1240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81501</xdr:rowOff>
    </xdr:from>
    <xdr:ext cx="534377" cy="259045"/>
    <xdr:sp macro="" textlink="">
      <xdr:nvSpPr>
        <xdr:cNvPr id="57" name="人件費最小値テキスト">
          <a:extLst>
            <a:ext uri="{FF2B5EF4-FFF2-40B4-BE49-F238E27FC236}">
              <a16:creationId xmlns="" xmlns:a16="http://schemas.microsoft.com/office/drawing/2014/main" id="{00000000-0008-0000-0600-000039000000}"/>
            </a:ext>
          </a:extLst>
        </xdr:cNvPr>
        <xdr:cNvSpPr txBox="1"/>
      </xdr:nvSpPr>
      <xdr:spPr>
        <a:xfrm>
          <a:off x="4686300" y="659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77674</xdr:rowOff>
    </xdr:from>
    <xdr:to>
      <xdr:col>24</xdr:col>
      <xdr:colOff>152400</xdr:colOff>
      <xdr:row>38</xdr:row>
      <xdr:rowOff>77674</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a:off x="4546600" y="659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155026</xdr:rowOff>
    </xdr:from>
    <xdr:ext cx="599010" cy="259045"/>
    <xdr:sp macro="" textlink="">
      <xdr:nvSpPr>
        <xdr:cNvPr id="59" name="人件費最大値テキスト">
          <a:extLst>
            <a:ext uri="{FF2B5EF4-FFF2-40B4-BE49-F238E27FC236}">
              <a16:creationId xmlns="" xmlns:a16="http://schemas.microsoft.com/office/drawing/2014/main" id="{00000000-0008-0000-0600-00003B000000}"/>
            </a:ext>
          </a:extLst>
        </xdr:cNvPr>
        <xdr:cNvSpPr txBox="1"/>
      </xdr:nvSpPr>
      <xdr:spPr>
        <a:xfrm>
          <a:off x="4686300" y="512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36899</xdr:rowOff>
    </xdr:from>
    <xdr:to>
      <xdr:col>24</xdr:col>
      <xdr:colOff>152400</xdr:colOff>
      <xdr:row>31</xdr:row>
      <xdr:rowOff>36899</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a:off x="4546600" y="5351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92471</xdr:rowOff>
    </xdr:from>
    <xdr:to>
      <xdr:col>24</xdr:col>
      <xdr:colOff>63500</xdr:colOff>
      <xdr:row>36</xdr:row>
      <xdr:rowOff>134701</xdr:rowOff>
    </xdr:to>
    <xdr:cxnSp macro="">
      <xdr:nvCxnSpPr>
        <xdr:cNvPr id="61" name="直線コネクタ 60">
          <a:extLst>
            <a:ext uri="{FF2B5EF4-FFF2-40B4-BE49-F238E27FC236}">
              <a16:creationId xmlns="" xmlns:a16="http://schemas.microsoft.com/office/drawing/2014/main" id="{00000000-0008-0000-0600-00003D000000}"/>
            </a:ext>
          </a:extLst>
        </xdr:cNvPr>
        <xdr:cNvCxnSpPr/>
      </xdr:nvCxnSpPr>
      <xdr:spPr>
        <a:xfrm flipV="1">
          <a:off x="3797300" y="6264671"/>
          <a:ext cx="838200" cy="4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36507</xdr:rowOff>
    </xdr:from>
    <xdr:ext cx="599010" cy="259045"/>
    <xdr:sp macro="" textlink="">
      <xdr:nvSpPr>
        <xdr:cNvPr id="62" name="人件費平均値テキスト">
          <a:extLst>
            <a:ext uri="{FF2B5EF4-FFF2-40B4-BE49-F238E27FC236}">
              <a16:creationId xmlns="" xmlns:a16="http://schemas.microsoft.com/office/drawing/2014/main" id="{00000000-0008-0000-0600-00003E000000}"/>
            </a:ext>
          </a:extLst>
        </xdr:cNvPr>
        <xdr:cNvSpPr txBox="1"/>
      </xdr:nvSpPr>
      <xdr:spPr>
        <a:xfrm>
          <a:off x="4686300" y="60372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13630</xdr:rowOff>
    </xdr:from>
    <xdr:to>
      <xdr:col>24</xdr:col>
      <xdr:colOff>114300</xdr:colOff>
      <xdr:row>36</xdr:row>
      <xdr:rowOff>115230</xdr:rowOff>
    </xdr:to>
    <xdr:sp macro="" textlink="">
      <xdr:nvSpPr>
        <xdr:cNvPr id="63" name="フローチャート: 判断 62">
          <a:extLst>
            <a:ext uri="{FF2B5EF4-FFF2-40B4-BE49-F238E27FC236}">
              <a16:creationId xmlns="" xmlns:a16="http://schemas.microsoft.com/office/drawing/2014/main" id="{00000000-0008-0000-0600-00003F000000}"/>
            </a:ext>
          </a:extLst>
        </xdr:cNvPr>
        <xdr:cNvSpPr/>
      </xdr:nvSpPr>
      <xdr:spPr>
        <a:xfrm>
          <a:off x="45847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134701</xdr:rowOff>
    </xdr:from>
    <xdr:to>
      <xdr:col>19</xdr:col>
      <xdr:colOff>177800</xdr:colOff>
      <xdr:row>36</xdr:row>
      <xdr:rowOff>142177</xdr:rowOff>
    </xdr:to>
    <xdr:cxnSp macro="">
      <xdr:nvCxnSpPr>
        <xdr:cNvPr id="64" name="直線コネクタ 63">
          <a:extLst>
            <a:ext uri="{FF2B5EF4-FFF2-40B4-BE49-F238E27FC236}">
              <a16:creationId xmlns="" xmlns:a16="http://schemas.microsoft.com/office/drawing/2014/main" id="{00000000-0008-0000-0600-000040000000}"/>
            </a:ext>
          </a:extLst>
        </xdr:cNvPr>
        <xdr:cNvCxnSpPr/>
      </xdr:nvCxnSpPr>
      <xdr:spPr>
        <a:xfrm flipV="1">
          <a:off x="2908300" y="6306901"/>
          <a:ext cx="889000" cy="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68456</xdr:rowOff>
    </xdr:from>
    <xdr:to>
      <xdr:col>20</xdr:col>
      <xdr:colOff>38100</xdr:colOff>
      <xdr:row>36</xdr:row>
      <xdr:rowOff>170056</xdr:rowOff>
    </xdr:to>
    <xdr:sp macro="" textlink="">
      <xdr:nvSpPr>
        <xdr:cNvPr id="65" name="フローチャート: 判断 64">
          <a:extLst>
            <a:ext uri="{FF2B5EF4-FFF2-40B4-BE49-F238E27FC236}">
              <a16:creationId xmlns="" xmlns:a16="http://schemas.microsoft.com/office/drawing/2014/main" id="{00000000-0008-0000-0600-000041000000}"/>
            </a:ext>
          </a:extLst>
        </xdr:cNvPr>
        <xdr:cNvSpPr/>
      </xdr:nvSpPr>
      <xdr:spPr>
        <a:xfrm>
          <a:off x="3746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15133</xdr:rowOff>
    </xdr:from>
    <xdr:ext cx="599010" cy="259045"/>
    <xdr:sp macro="" textlink="">
      <xdr:nvSpPr>
        <xdr:cNvPr id="66" name="テキスト ボックス 65">
          <a:extLst>
            <a:ext uri="{FF2B5EF4-FFF2-40B4-BE49-F238E27FC236}">
              <a16:creationId xmlns="" xmlns:a16="http://schemas.microsoft.com/office/drawing/2014/main" id="{00000000-0008-0000-0600-000042000000}"/>
            </a:ext>
          </a:extLst>
        </xdr:cNvPr>
        <xdr:cNvSpPr txBox="1"/>
      </xdr:nvSpPr>
      <xdr:spPr>
        <a:xfrm>
          <a:off x="3497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133299</xdr:rowOff>
    </xdr:from>
    <xdr:to>
      <xdr:col>15</xdr:col>
      <xdr:colOff>50800</xdr:colOff>
      <xdr:row>36</xdr:row>
      <xdr:rowOff>142177</xdr:rowOff>
    </xdr:to>
    <xdr:cxnSp macro="">
      <xdr:nvCxnSpPr>
        <xdr:cNvPr id="67" name="直線コネクタ 66">
          <a:extLst>
            <a:ext uri="{FF2B5EF4-FFF2-40B4-BE49-F238E27FC236}">
              <a16:creationId xmlns="" xmlns:a16="http://schemas.microsoft.com/office/drawing/2014/main" id="{00000000-0008-0000-0600-000043000000}"/>
            </a:ext>
          </a:extLst>
        </xdr:cNvPr>
        <xdr:cNvCxnSpPr/>
      </xdr:nvCxnSpPr>
      <xdr:spPr>
        <a:xfrm>
          <a:off x="2019300" y="6305499"/>
          <a:ext cx="889000" cy="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71298</xdr:rowOff>
    </xdr:from>
    <xdr:to>
      <xdr:col>15</xdr:col>
      <xdr:colOff>101600</xdr:colOff>
      <xdr:row>37</xdr:row>
      <xdr:rowOff>1448</xdr:rowOff>
    </xdr:to>
    <xdr:sp macro="" textlink="">
      <xdr:nvSpPr>
        <xdr:cNvPr id="68" name="フローチャート: 判断 67">
          <a:extLst>
            <a:ext uri="{FF2B5EF4-FFF2-40B4-BE49-F238E27FC236}">
              <a16:creationId xmlns="" xmlns:a16="http://schemas.microsoft.com/office/drawing/2014/main" id="{00000000-0008-0000-0600-000044000000}"/>
            </a:ext>
          </a:extLst>
        </xdr:cNvPr>
        <xdr:cNvSpPr/>
      </xdr:nvSpPr>
      <xdr:spPr>
        <a:xfrm>
          <a:off x="2857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17975</xdr:rowOff>
    </xdr:from>
    <xdr:ext cx="599010" cy="259045"/>
    <xdr:sp macro="" textlink="">
      <xdr:nvSpPr>
        <xdr:cNvPr id="69" name="テキスト ボックス 68">
          <a:extLst>
            <a:ext uri="{FF2B5EF4-FFF2-40B4-BE49-F238E27FC236}">
              <a16:creationId xmlns="" xmlns:a16="http://schemas.microsoft.com/office/drawing/2014/main" id="{00000000-0008-0000-0600-000045000000}"/>
            </a:ext>
          </a:extLst>
        </xdr:cNvPr>
        <xdr:cNvSpPr txBox="1"/>
      </xdr:nvSpPr>
      <xdr:spPr>
        <a:xfrm>
          <a:off x="2608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109563</xdr:rowOff>
    </xdr:from>
    <xdr:to>
      <xdr:col>10</xdr:col>
      <xdr:colOff>114300</xdr:colOff>
      <xdr:row>36</xdr:row>
      <xdr:rowOff>133299</xdr:rowOff>
    </xdr:to>
    <xdr:cxnSp macro="">
      <xdr:nvCxnSpPr>
        <xdr:cNvPr id="70" name="直線コネクタ 69">
          <a:extLst>
            <a:ext uri="{FF2B5EF4-FFF2-40B4-BE49-F238E27FC236}">
              <a16:creationId xmlns="" xmlns:a16="http://schemas.microsoft.com/office/drawing/2014/main" id="{00000000-0008-0000-0600-000046000000}"/>
            </a:ext>
          </a:extLst>
        </xdr:cNvPr>
        <xdr:cNvCxnSpPr/>
      </xdr:nvCxnSpPr>
      <xdr:spPr>
        <a:xfrm>
          <a:off x="1130300" y="6281763"/>
          <a:ext cx="889000" cy="2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66391</xdr:rowOff>
    </xdr:from>
    <xdr:to>
      <xdr:col>10</xdr:col>
      <xdr:colOff>165100</xdr:colOff>
      <xdr:row>36</xdr:row>
      <xdr:rowOff>167991</xdr:rowOff>
    </xdr:to>
    <xdr:sp macro="" textlink="">
      <xdr:nvSpPr>
        <xdr:cNvPr id="71" name="フローチャート: 判断 70">
          <a:extLst>
            <a:ext uri="{FF2B5EF4-FFF2-40B4-BE49-F238E27FC236}">
              <a16:creationId xmlns="" xmlns:a16="http://schemas.microsoft.com/office/drawing/2014/main" id="{00000000-0008-0000-0600-000047000000}"/>
            </a:ext>
          </a:extLst>
        </xdr:cNvPr>
        <xdr:cNvSpPr/>
      </xdr:nvSpPr>
      <xdr:spPr>
        <a:xfrm>
          <a:off x="1968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13068</xdr:rowOff>
    </xdr:from>
    <xdr:ext cx="599010" cy="259045"/>
    <xdr:sp macro="" textlink="">
      <xdr:nvSpPr>
        <xdr:cNvPr id="72" name="テキスト ボックス 71">
          <a:extLst>
            <a:ext uri="{FF2B5EF4-FFF2-40B4-BE49-F238E27FC236}">
              <a16:creationId xmlns="" xmlns:a16="http://schemas.microsoft.com/office/drawing/2014/main" id="{00000000-0008-0000-0600-000048000000}"/>
            </a:ext>
          </a:extLst>
        </xdr:cNvPr>
        <xdr:cNvSpPr txBox="1"/>
      </xdr:nvSpPr>
      <xdr:spPr>
        <a:xfrm>
          <a:off x="1719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88192</xdr:rowOff>
    </xdr:from>
    <xdr:to>
      <xdr:col>6</xdr:col>
      <xdr:colOff>38100</xdr:colOff>
      <xdr:row>37</xdr:row>
      <xdr:rowOff>18342</xdr:rowOff>
    </xdr:to>
    <xdr:sp macro="" textlink="">
      <xdr:nvSpPr>
        <xdr:cNvPr id="73" name="フローチャート: 判断 72">
          <a:extLst>
            <a:ext uri="{FF2B5EF4-FFF2-40B4-BE49-F238E27FC236}">
              <a16:creationId xmlns="" xmlns:a16="http://schemas.microsoft.com/office/drawing/2014/main" id="{00000000-0008-0000-0600-000049000000}"/>
            </a:ext>
          </a:extLst>
        </xdr:cNvPr>
        <xdr:cNvSpPr/>
      </xdr:nvSpPr>
      <xdr:spPr>
        <a:xfrm>
          <a:off x="1079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9469</xdr:rowOff>
    </xdr:from>
    <xdr:ext cx="599010"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830795" y="6353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41671</xdr:rowOff>
    </xdr:from>
    <xdr:to>
      <xdr:col>24</xdr:col>
      <xdr:colOff>114300</xdr:colOff>
      <xdr:row>36</xdr:row>
      <xdr:rowOff>143271</xdr:rowOff>
    </xdr:to>
    <xdr:sp macro="" textlink="">
      <xdr:nvSpPr>
        <xdr:cNvPr id="80" name="楕円 79">
          <a:extLst>
            <a:ext uri="{FF2B5EF4-FFF2-40B4-BE49-F238E27FC236}">
              <a16:creationId xmlns="" xmlns:a16="http://schemas.microsoft.com/office/drawing/2014/main" id="{00000000-0008-0000-0600-000050000000}"/>
            </a:ext>
          </a:extLst>
        </xdr:cNvPr>
        <xdr:cNvSpPr/>
      </xdr:nvSpPr>
      <xdr:spPr>
        <a:xfrm>
          <a:off x="4584700" y="621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20098</xdr:rowOff>
    </xdr:from>
    <xdr:ext cx="599010" cy="259045"/>
    <xdr:sp macro="" textlink="">
      <xdr:nvSpPr>
        <xdr:cNvPr id="81" name="人件費該当値テキスト">
          <a:extLst>
            <a:ext uri="{FF2B5EF4-FFF2-40B4-BE49-F238E27FC236}">
              <a16:creationId xmlns="" xmlns:a16="http://schemas.microsoft.com/office/drawing/2014/main" id="{00000000-0008-0000-0600-000051000000}"/>
            </a:ext>
          </a:extLst>
        </xdr:cNvPr>
        <xdr:cNvSpPr txBox="1"/>
      </xdr:nvSpPr>
      <xdr:spPr>
        <a:xfrm>
          <a:off x="4686300" y="6192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83901</xdr:rowOff>
    </xdr:from>
    <xdr:to>
      <xdr:col>20</xdr:col>
      <xdr:colOff>38100</xdr:colOff>
      <xdr:row>37</xdr:row>
      <xdr:rowOff>14051</xdr:rowOff>
    </xdr:to>
    <xdr:sp macro="" textlink="">
      <xdr:nvSpPr>
        <xdr:cNvPr id="82" name="楕円 81">
          <a:extLst>
            <a:ext uri="{FF2B5EF4-FFF2-40B4-BE49-F238E27FC236}">
              <a16:creationId xmlns="" xmlns:a16="http://schemas.microsoft.com/office/drawing/2014/main" id="{00000000-0008-0000-0600-000052000000}"/>
            </a:ext>
          </a:extLst>
        </xdr:cNvPr>
        <xdr:cNvSpPr/>
      </xdr:nvSpPr>
      <xdr:spPr>
        <a:xfrm>
          <a:off x="3746500" y="625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5178</xdr:rowOff>
    </xdr:from>
    <xdr:ext cx="599010" cy="259045"/>
    <xdr:sp macro="" textlink="">
      <xdr:nvSpPr>
        <xdr:cNvPr id="83" name="テキスト ボックス 82">
          <a:extLst>
            <a:ext uri="{FF2B5EF4-FFF2-40B4-BE49-F238E27FC236}">
              <a16:creationId xmlns="" xmlns:a16="http://schemas.microsoft.com/office/drawing/2014/main" id="{00000000-0008-0000-0600-000053000000}"/>
            </a:ext>
          </a:extLst>
        </xdr:cNvPr>
        <xdr:cNvSpPr txBox="1"/>
      </xdr:nvSpPr>
      <xdr:spPr>
        <a:xfrm>
          <a:off x="3497795" y="634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91377</xdr:rowOff>
    </xdr:from>
    <xdr:to>
      <xdr:col>15</xdr:col>
      <xdr:colOff>101600</xdr:colOff>
      <xdr:row>37</xdr:row>
      <xdr:rowOff>21527</xdr:rowOff>
    </xdr:to>
    <xdr:sp macro="" textlink="">
      <xdr:nvSpPr>
        <xdr:cNvPr id="84" name="楕円 83">
          <a:extLst>
            <a:ext uri="{FF2B5EF4-FFF2-40B4-BE49-F238E27FC236}">
              <a16:creationId xmlns="" xmlns:a16="http://schemas.microsoft.com/office/drawing/2014/main" id="{00000000-0008-0000-0600-000054000000}"/>
            </a:ext>
          </a:extLst>
        </xdr:cNvPr>
        <xdr:cNvSpPr/>
      </xdr:nvSpPr>
      <xdr:spPr>
        <a:xfrm>
          <a:off x="2857500" y="626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12654</xdr:rowOff>
    </xdr:from>
    <xdr:ext cx="599010" cy="25904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2608795" y="6356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82499</xdr:rowOff>
    </xdr:from>
    <xdr:to>
      <xdr:col>10</xdr:col>
      <xdr:colOff>165100</xdr:colOff>
      <xdr:row>37</xdr:row>
      <xdr:rowOff>12649</xdr:rowOff>
    </xdr:to>
    <xdr:sp macro="" textlink="">
      <xdr:nvSpPr>
        <xdr:cNvPr id="86" name="楕円 85">
          <a:extLst>
            <a:ext uri="{FF2B5EF4-FFF2-40B4-BE49-F238E27FC236}">
              <a16:creationId xmlns="" xmlns:a16="http://schemas.microsoft.com/office/drawing/2014/main" id="{00000000-0008-0000-0600-000056000000}"/>
            </a:ext>
          </a:extLst>
        </xdr:cNvPr>
        <xdr:cNvSpPr/>
      </xdr:nvSpPr>
      <xdr:spPr>
        <a:xfrm>
          <a:off x="1968500" y="625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3776</xdr:rowOff>
    </xdr:from>
    <xdr:ext cx="599010"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1719795" y="634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58763</xdr:rowOff>
    </xdr:from>
    <xdr:to>
      <xdr:col>6</xdr:col>
      <xdr:colOff>38100</xdr:colOff>
      <xdr:row>36</xdr:row>
      <xdr:rowOff>160363</xdr:rowOff>
    </xdr:to>
    <xdr:sp macro="" textlink="">
      <xdr:nvSpPr>
        <xdr:cNvPr id="88" name="楕円 87">
          <a:extLst>
            <a:ext uri="{FF2B5EF4-FFF2-40B4-BE49-F238E27FC236}">
              <a16:creationId xmlns="" xmlns:a16="http://schemas.microsoft.com/office/drawing/2014/main" id="{00000000-0008-0000-0600-000058000000}"/>
            </a:ext>
          </a:extLst>
        </xdr:cNvPr>
        <xdr:cNvSpPr/>
      </xdr:nvSpPr>
      <xdr:spPr>
        <a:xfrm>
          <a:off x="1079500" y="623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5440</xdr:rowOff>
    </xdr:from>
    <xdr:ext cx="599010" cy="259045"/>
    <xdr:sp macro="" textlink="">
      <xdr:nvSpPr>
        <xdr:cNvPr id="89" name="テキスト ボックス 88">
          <a:extLst>
            <a:ext uri="{FF2B5EF4-FFF2-40B4-BE49-F238E27FC236}">
              <a16:creationId xmlns="" xmlns:a16="http://schemas.microsoft.com/office/drawing/2014/main" id="{00000000-0008-0000-0600-000059000000}"/>
            </a:ext>
          </a:extLst>
        </xdr:cNvPr>
        <xdr:cNvSpPr txBox="1"/>
      </xdr:nvSpPr>
      <xdr:spPr>
        <a:xfrm>
          <a:off x="830795" y="600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20133</xdr:rowOff>
    </xdr:from>
    <xdr:to>
      <xdr:col>24</xdr:col>
      <xdr:colOff>62865</xdr:colOff>
      <xdr:row>57</xdr:row>
      <xdr:rowOff>46372</xdr:rowOff>
    </xdr:to>
    <xdr:cxnSp macro="">
      <xdr:nvCxnSpPr>
        <xdr:cNvPr id="111" name="直線コネクタ 110">
          <a:extLst>
            <a:ext uri="{FF2B5EF4-FFF2-40B4-BE49-F238E27FC236}">
              <a16:creationId xmlns="" xmlns:a16="http://schemas.microsoft.com/office/drawing/2014/main" id="{00000000-0008-0000-0600-00006F000000}"/>
            </a:ext>
          </a:extLst>
        </xdr:cNvPr>
        <xdr:cNvCxnSpPr/>
      </xdr:nvCxnSpPr>
      <xdr:spPr>
        <a:xfrm flipV="1">
          <a:off x="4633595" y="8764083"/>
          <a:ext cx="1270" cy="105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50199</xdr:rowOff>
    </xdr:from>
    <xdr:ext cx="534377" cy="259045"/>
    <xdr:sp macro="" textlink="">
      <xdr:nvSpPr>
        <xdr:cNvPr id="112" name="物件費最小値テキスト">
          <a:extLst>
            <a:ext uri="{FF2B5EF4-FFF2-40B4-BE49-F238E27FC236}">
              <a16:creationId xmlns="" xmlns:a16="http://schemas.microsoft.com/office/drawing/2014/main" id="{00000000-0008-0000-0600-000070000000}"/>
            </a:ext>
          </a:extLst>
        </xdr:cNvPr>
        <xdr:cNvSpPr txBox="1"/>
      </xdr:nvSpPr>
      <xdr:spPr>
        <a:xfrm>
          <a:off x="4686300" y="982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46372</xdr:rowOff>
    </xdr:from>
    <xdr:to>
      <xdr:col>24</xdr:col>
      <xdr:colOff>152400</xdr:colOff>
      <xdr:row>57</xdr:row>
      <xdr:rowOff>46372</xdr:rowOff>
    </xdr:to>
    <xdr:cxnSp macro="">
      <xdr:nvCxnSpPr>
        <xdr:cNvPr id="113" name="直線コネクタ 112">
          <a:extLst>
            <a:ext uri="{FF2B5EF4-FFF2-40B4-BE49-F238E27FC236}">
              <a16:creationId xmlns="" xmlns:a16="http://schemas.microsoft.com/office/drawing/2014/main" id="{00000000-0008-0000-0600-000071000000}"/>
            </a:ext>
          </a:extLst>
        </xdr:cNvPr>
        <xdr:cNvCxnSpPr/>
      </xdr:nvCxnSpPr>
      <xdr:spPr>
        <a:xfrm>
          <a:off x="4546600" y="98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138260</xdr:rowOff>
    </xdr:from>
    <xdr:ext cx="599010" cy="259045"/>
    <xdr:sp macro="" textlink="">
      <xdr:nvSpPr>
        <xdr:cNvPr id="114" name="物件費最大値テキスト">
          <a:extLst>
            <a:ext uri="{FF2B5EF4-FFF2-40B4-BE49-F238E27FC236}">
              <a16:creationId xmlns="" xmlns:a16="http://schemas.microsoft.com/office/drawing/2014/main" id="{00000000-0008-0000-0600-000072000000}"/>
            </a:ext>
          </a:extLst>
        </xdr:cNvPr>
        <xdr:cNvSpPr txBox="1"/>
      </xdr:nvSpPr>
      <xdr:spPr>
        <a:xfrm>
          <a:off x="4686300" y="853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20133</xdr:rowOff>
    </xdr:from>
    <xdr:to>
      <xdr:col>24</xdr:col>
      <xdr:colOff>152400</xdr:colOff>
      <xdr:row>51</xdr:row>
      <xdr:rowOff>20133</xdr:rowOff>
    </xdr:to>
    <xdr:cxnSp macro="">
      <xdr:nvCxnSpPr>
        <xdr:cNvPr id="115" name="直線コネクタ 114">
          <a:extLst>
            <a:ext uri="{FF2B5EF4-FFF2-40B4-BE49-F238E27FC236}">
              <a16:creationId xmlns="" xmlns:a16="http://schemas.microsoft.com/office/drawing/2014/main" id="{00000000-0008-0000-0600-000073000000}"/>
            </a:ext>
          </a:extLst>
        </xdr:cNvPr>
        <xdr:cNvCxnSpPr/>
      </xdr:nvCxnSpPr>
      <xdr:spPr>
        <a:xfrm>
          <a:off x="4546600" y="876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106869</xdr:rowOff>
    </xdr:from>
    <xdr:to>
      <xdr:col>24</xdr:col>
      <xdr:colOff>63500</xdr:colOff>
      <xdr:row>54</xdr:row>
      <xdr:rowOff>110183</xdr:rowOff>
    </xdr:to>
    <xdr:cxnSp macro="">
      <xdr:nvCxnSpPr>
        <xdr:cNvPr id="116" name="直線コネクタ 115">
          <a:extLst>
            <a:ext uri="{FF2B5EF4-FFF2-40B4-BE49-F238E27FC236}">
              <a16:creationId xmlns="" xmlns:a16="http://schemas.microsoft.com/office/drawing/2014/main" id="{00000000-0008-0000-0600-000074000000}"/>
            </a:ext>
          </a:extLst>
        </xdr:cNvPr>
        <xdr:cNvCxnSpPr/>
      </xdr:nvCxnSpPr>
      <xdr:spPr>
        <a:xfrm flipV="1">
          <a:off x="3797300" y="9365169"/>
          <a:ext cx="8382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64616</xdr:rowOff>
    </xdr:from>
    <xdr:ext cx="599010" cy="259045"/>
    <xdr:sp macro="" textlink="">
      <xdr:nvSpPr>
        <xdr:cNvPr id="117" name="物件費平均値テキスト">
          <a:extLst>
            <a:ext uri="{FF2B5EF4-FFF2-40B4-BE49-F238E27FC236}">
              <a16:creationId xmlns="" xmlns:a16="http://schemas.microsoft.com/office/drawing/2014/main" id="{00000000-0008-0000-0600-000075000000}"/>
            </a:ext>
          </a:extLst>
        </xdr:cNvPr>
        <xdr:cNvSpPr txBox="1"/>
      </xdr:nvSpPr>
      <xdr:spPr>
        <a:xfrm>
          <a:off x="4686300" y="9494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86189</xdr:rowOff>
    </xdr:from>
    <xdr:to>
      <xdr:col>24</xdr:col>
      <xdr:colOff>114300</xdr:colOff>
      <xdr:row>56</xdr:row>
      <xdr:rowOff>16339</xdr:rowOff>
    </xdr:to>
    <xdr:sp macro="" textlink="">
      <xdr:nvSpPr>
        <xdr:cNvPr id="118" name="フローチャート: 判断 117">
          <a:extLst>
            <a:ext uri="{FF2B5EF4-FFF2-40B4-BE49-F238E27FC236}">
              <a16:creationId xmlns="" xmlns:a16="http://schemas.microsoft.com/office/drawing/2014/main" id="{00000000-0008-0000-0600-000076000000}"/>
            </a:ext>
          </a:extLst>
        </xdr:cNvPr>
        <xdr:cNvSpPr/>
      </xdr:nvSpPr>
      <xdr:spPr>
        <a:xfrm>
          <a:off x="4584700" y="95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110183</xdr:rowOff>
    </xdr:from>
    <xdr:to>
      <xdr:col>19</xdr:col>
      <xdr:colOff>177800</xdr:colOff>
      <xdr:row>54</xdr:row>
      <xdr:rowOff>148469</xdr:rowOff>
    </xdr:to>
    <xdr:cxnSp macro="">
      <xdr:nvCxnSpPr>
        <xdr:cNvPr id="119" name="直線コネクタ 118">
          <a:extLst>
            <a:ext uri="{FF2B5EF4-FFF2-40B4-BE49-F238E27FC236}">
              <a16:creationId xmlns="" xmlns:a16="http://schemas.microsoft.com/office/drawing/2014/main" id="{00000000-0008-0000-0600-000077000000}"/>
            </a:ext>
          </a:extLst>
        </xdr:cNvPr>
        <xdr:cNvCxnSpPr/>
      </xdr:nvCxnSpPr>
      <xdr:spPr>
        <a:xfrm flipV="1">
          <a:off x="2908300" y="9368483"/>
          <a:ext cx="889000" cy="3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87807</xdr:rowOff>
    </xdr:from>
    <xdr:to>
      <xdr:col>20</xdr:col>
      <xdr:colOff>38100</xdr:colOff>
      <xdr:row>56</xdr:row>
      <xdr:rowOff>17957</xdr:rowOff>
    </xdr:to>
    <xdr:sp macro="" textlink="">
      <xdr:nvSpPr>
        <xdr:cNvPr id="120" name="フローチャート: 判断 119">
          <a:extLst>
            <a:ext uri="{FF2B5EF4-FFF2-40B4-BE49-F238E27FC236}">
              <a16:creationId xmlns="" xmlns:a16="http://schemas.microsoft.com/office/drawing/2014/main" id="{00000000-0008-0000-0600-000078000000}"/>
            </a:ext>
          </a:extLst>
        </xdr:cNvPr>
        <xdr:cNvSpPr/>
      </xdr:nvSpPr>
      <xdr:spPr>
        <a:xfrm>
          <a:off x="3746500" y="951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9084</xdr:rowOff>
    </xdr:from>
    <xdr:ext cx="599010" cy="259045"/>
    <xdr:sp macro="" textlink="">
      <xdr:nvSpPr>
        <xdr:cNvPr id="121" name="テキスト ボックス 120">
          <a:extLst>
            <a:ext uri="{FF2B5EF4-FFF2-40B4-BE49-F238E27FC236}">
              <a16:creationId xmlns="" xmlns:a16="http://schemas.microsoft.com/office/drawing/2014/main" id="{00000000-0008-0000-0600-000079000000}"/>
            </a:ext>
          </a:extLst>
        </xdr:cNvPr>
        <xdr:cNvSpPr txBox="1"/>
      </xdr:nvSpPr>
      <xdr:spPr>
        <a:xfrm>
          <a:off x="3497795" y="961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148469</xdr:rowOff>
    </xdr:from>
    <xdr:to>
      <xdr:col>15</xdr:col>
      <xdr:colOff>50800</xdr:colOff>
      <xdr:row>54</xdr:row>
      <xdr:rowOff>154454</xdr:rowOff>
    </xdr:to>
    <xdr:cxnSp macro="">
      <xdr:nvCxnSpPr>
        <xdr:cNvPr id="122" name="直線コネクタ 121">
          <a:extLst>
            <a:ext uri="{FF2B5EF4-FFF2-40B4-BE49-F238E27FC236}">
              <a16:creationId xmlns="" xmlns:a16="http://schemas.microsoft.com/office/drawing/2014/main" id="{00000000-0008-0000-0600-00007A000000}"/>
            </a:ext>
          </a:extLst>
        </xdr:cNvPr>
        <xdr:cNvCxnSpPr/>
      </xdr:nvCxnSpPr>
      <xdr:spPr>
        <a:xfrm flipV="1">
          <a:off x="2019300" y="9406769"/>
          <a:ext cx="889000" cy="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94862</xdr:rowOff>
    </xdr:from>
    <xdr:to>
      <xdr:col>15</xdr:col>
      <xdr:colOff>101600</xdr:colOff>
      <xdr:row>56</xdr:row>
      <xdr:rowOff>25012</xdr:rowOff>
    </xdr:to>
    <xdr:sp macro="" textlink="">
      <xdr:nvSpPr>
        <xdr:cNvPr id="123" name="フローチャート: 判断 122">
          <a:extLst>
            <a:ext uri="{FF2B5EF4-FFF2-40B4-BE49-F238E27FC236}">
              <a16:creationId xmlns="" xmlns:a16="http://schemas.microsoft.com/office/drawing/2014/main" id="{00000000-0008-0000-0600-00007B000000}"/>
            </a:ext>
          </a:extLst>
        </xdr:cNvPr>
        <xdr:cNvSpPr/>
      </xdr:nvSpPr>
      <xdr:spPr>
        <a:xfrm>
          <a:off x="2857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16139</xdr:rowOff>
    </xdr:from>
    <xdr:ext cx="599010" cy="259045"/>
    <xdr:sp macro="" textlink="">
      <xdr:nvSpPr>
        <xdr:cNvPr id="124" name="テキスト ボックス 123">
          <a:extLst>
            <a:ext uri="{FF2B5EF4-FFF2-40B4-BE49-F238E27FC236}">
              <a16:creationId xmlns="" xmlns:a16="http://schemas.microsoft.com/office/drawing/2014/main" id="{00000000-0008-0000-0600-00007C000000}"/>
            </a:ext>
          </a:extLst>
        </xdr:cNvPr>
        <xdr:cNvSpPr txBox="1"/>
      </xdr:nvSpPr>
      <xdr:spPr>
        <a:xfrm>
          <a:off x="2608795" y="961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154454</xdr:rowOff>
    </xdr:from>
    <xdr:to>
      <xdr:col>10</xdr:col>
      <xdr:colOff>114300</xdr:colOff>
      <xdr:row>55</xdr:row>
      <xdr:rowOff>77644</xdr:rowOff>
    </xdr:to>
    <xdr:cxnSp macro="">
      <xdr:nvCxnSpPr>
        <xdr:cNvPr id="125" name="直線コネクタ 124">
          <a:extLst>
            <a:ext uri="{FF2B5EF4-FFF2-40B4-BE49-F238E27FC236}">
              <a16:creationId xmlns="" xmlns:a16="http://schemas.microsoft.com/office/drawing/2014/main" id="{00000000-0008-0000-0600-00007D000000}"/>
            </a:ext>
          </a:extLst>
        </xdr:cNvPr>
        <xdr:cNvCxnSpPr/>
      </xdr:nvCxnSpPr>
      <xdr:spPr>
        <a:xfrm flipV="1">
          <a:off x="1130300" y="9412754"/>
          <a:ext cx="889000" cy="9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71494</xdr:rowOff>
    </xdr:from>
    <xdr:to>
      <xdr:col>10</xdr:col>
      <xdr:colOff>165100</xdr:colOff>
      <xdr:row>56</xdr:row>
      <xdr:rowOff>1644</xdr:rowOff>
    </xdr:to>
    <xdr:sp macro="" textlink="">
      <xdr:nvSpPr>
        <xdr:cNvPr id="126" name="フローチャート: 判断 125">
          <a:extLst>
            <a:ext uri="{FF2B5EF4-FFF2-40B4-BE49-F238E27FC236}">
              <a16:creationId xmlns="" xmlns:a16="http://schemas.microsoft.com/office/drawing/2014/main" id="{00000000-0008-0000-0600-00007E000000}"/>
            </a:ext>
          </a:extLst>
        </xdr:cNvPr>
        <xdr:cNvSpPr/>
      </xdr:nvSpPr>
      <xdr:spPr>
        <a:xfrm>
          <a:off x="1968500" y="95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164221</xdr:rowOff>
    </xdr:from>
    <xdr:ext cx="599010" cy="259045"/>
    <xdr:sp macro="" textlink="">
      <xdr:nvSpPr>
        <xdr:cNvPr id="127" name="テキスト ボックス 126">
          <a:extLst>
            <a:ext uri="{FF2B5EF4-FFF2-40B4-BE49-F238E27FC236}">
              <a16:creationId xmlns="" xmlns:a16="http://schemas.microsoft.com/office/drawing/2014/main" id="{00000000-0008-0000-0600-00007F000000}"/>
            </a:ext>
          </a:extLst>
        </xdr:cNvPr>
        <xdr:cNvSpPr txBox="1"/>
      </xdr:nvSpPr>
      <xdr:spPr>
        <a:xfrm>
          <a:off x="1719795" y="959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92146</xdr:rowOff>
    </xdr:from>
    <xdr:to>
      <xdr:col>6</xdr:col>
      <xdr:colOff>38100</xdr:colOff>
      <xdr:row>56</xdr:row>
      <xdr:rowOff>22296</xdr:rowOff>
    </xdr:to>
    <xdr:sp macro="" textlink="">
      <xdr:nvSpPr>
        <xdr:cNvPr id="128" name="フローチャート: 判断 127">
          <a:extLst>
            <a:ext uri="{FF2B5EF4-FFF2-40B4-BE49-F238E27FC236}">
              <a16:creationId xmlns="" xmlns:a16="http://schemas.microsoft.com/office/drawing/2014/main" id="{00000000-0008-0000-0600-000080000000}"/>
            </a:ext>
          </a:extLst>
        </xdr:cNvPr>
        <xdr:cNvSpPr/>
      </xdr:nvSpPr>
      <xdr:spPr>
        <a:xfrm>
          <a:off x="1079500" y="95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13423</xdr:rowOff>
    </xdr:from>
    <xdr:ext cx="599010" cy="259045"/>
    <xdr:sp macro="" textlink="">
      <xdr:nvSpPr>
        <xdr:cNvPr id="129" name="テキスト ボックス 128">
          <a:extLst>
            <a:ext uri="{FF2B5EF4-FFF2-40B4-BE49-F238E27FC236}">
              <a16:creationId xmlns="" xmlns:a16="http://schemas.microsoft.com/office/drawing/2014/main" id="{00000000-0008-0000-0600-000081000000}"/>
            </a:ext>
          </a:extLst>
        </xdr:cNvPr>
        <xdr:cNvSpPr txBox="1"/>
      </xdr:nvSpPr>
      <xdr:spPr>
        <a:xfrm>
          <a:off x="830795" y="9614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56069</xdr:rowOff>
    </xdr:from>
    <xdr:to>
      <xdr:col>24</xdr:col>
      <xdr:colOff>114300</xdr:colOff>
      <xdr:row>54</xdr:row>
      <xdr:rowOff>157669</xdr:rowOff>
    </xdr:to>
    <xdr:sp macro="" textlink="">
      <xdr:nvSpPr>
        <xdr:cNvPr id="135" name="楕円 134">
          <a:extLst>
            <a:ext uri="{FF2B5EF4-FFF2-40B4-BE49-F238E27FC236}">
              <a16:creationId xmlns="" xmlns:a16="http://schemas.microsoft.com/office/drawing/2014/main" id="{00000000-0008-0000-0600-000087000000}"/>
            </a:ext>
          </a:extLst>
        </xdr:cNvPr>
        <xdr:cNvSpPr/>
      </xdr:nvSpPr>
      <xdr:spPr>
        <a:xfrm>
          <a:off x="4584700" y="931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78946</xdr:rowOff>
    </xdr:from>
    <xdr:ext cx="599010" cy="259045"/>
    <xdr:sp macro="" textlink="">
      <xdr:nvSpPr>
        <xdr:cNvPr id="136" name="物件費該当値テキスト">
          <a:extLst>
            <a:ext uri="{FF2B5EF4-FFF2-40B4-BE49-F238E27FC236}">
              <a16:creationId xmlns="" xmlns:a16="http://schemas.microsoft.com/office/drawing/2014/main" id="{00000000-0008-0000-0600-000088000000}"/>
            </a:ext>
          </a:extLst>
        </xdr:cNvPr>
        <xdr:cNvSpPr txBox="1"/>
      </xdr:nvSpPr>
      <xdr:spPr>
        <a:xfrm>
          <a:off x="4686300" y="916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59383</xdr:rowOff>
    </xdr:from>
    <xdr:to>
      <xdr:col>20</xdr:col>
      <xdr:colOff>38100</xdr:colOff>
      <xdr:row>54</xdr:row>
      <xdr:rowOff>160983</xdr:rowOff>
    </xdr:to>
    <xdr:sp macro="" textlink="">
      <xdr:nvSpPr>
        <xdr:cNvPr id="137" name="楕円 136">
          <a:extLst>
            <a:ext uri="{FF2B5EF4-FFF2-40B4-BE49-F238E27FC236}">
              <a16:creationId xmlns="" xmlns:a16="http://schemas.microsoft.com/office/drawing/2014/main" id="{00000000-0008-0000-0600-000089000000}"/>
            </a:ext>
          </a:extLst>
        </xdr:cNvPr>
        <xdr:cNvSpPr/>
      </xdr:nvSpPr>
      <xdr:spPr>
        <a:xfrm>
          <a:off x="3746500" y="931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6060</xdr:rowOff>
    </xdr:from>
    <xdr:ext cx="599010" cy="259045"/>
    <xdr:sp macro="" textlink="">
      <xdr:nvSpPr>
        <xdr:cNvPr id="138" name="テキスト ボックス 137">
          <a:extLst>
            <a:ext uri="{FF2B5EF4-FFF2-40B4-BE49-F238E27FC236}">
              <a16:creationId xmlns="" xmlns:a16="http://schemas.microsoft.com/office/drawing/2014/main" id="{00000000-0008-0000-0600-00008A000000}"/>
            </a:ext>
          </a:extLst>
        </xdr:cNvPr>
        <xdr:cNvSpPr txBox="1"/>
      </xdr:nvSpPr>
      <xdr:spPr>
        <a:xfrm>
          <a:off x="3497795" y="9092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97669</xdr:rowOff>
    </xdr:from>
    <xdr:to>
      <xdr:col>15</xdr:col>
      <xdr:colOff>101600</xdr:colOff>
      <xdr:row>55</xdr:row>
      <xdr:rowOff>27819</xdr:rowOff>
    </xdr:to>
    <xdr:sp macro="" textlink="">
      <xdr:nvSpPr>
        <xdr:cNvPr id="139" name="楕円 138">
          <a:extLst>
            <a:ext uri="{FF2B5EF4-FFF2-40B4-BE49-F238E27FC236}">
              <a16:creationId xmlns="" xmlns:a16="http://schemas.microsoft.com/office/drawing/2014/main" id="{00000000-0008-0000-0600-00008B000000}"/>
            </a:ext>
          </a:extLst>
        </xdr:cNvPr>
        <xdr:cNvSpPr/>
      </xdr:nvSpPr>
      <xdr:spPr>
        <a:xfrm>
          <a:off x="2857500" y="93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44346</xdr:rowOff>
    </xdr:from>
    <xdr:ext cx="599010" cy="259045"/>
    <xdr:sp macro="" textlink="">
      <xdr:nvSpPr>
        <xdr:cNvPr id="140" name="テキスト ボックス 139">
          <a:extLst>
            <a:ext uri="{FF2B5EF4-FFF2-40B4-BE49-F238E27FC236}">
              <a16:creationId xmlns="" xmlns:a16="http://schemas.microsoft.com/office/drawing/2014/main" id="{00000000-0008-0000-0600-00008C000000}"/>
            </a:ext>
          </a:extLst>
        </xdr:cNvPr>
        <xdr:cNvSpPr txBox="1"/>
      </xdr:nvSpPr>
      <xdr:spPr>
        <a:xfrm>
          <a:off x="2608795" y="913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103654</xdr:rowOff>
    </xdr:from>
    <xdr:to>
      <xdr:col>10</xdr:col>
      <xdr:colOff>165100</xdr:colOff>
      <xdr:row>55</xdr:row>
      <xdr:rowOff>33804</xdr:rowOff>
    </xdr:to>
    <xdr:sp macro="" textlink="">
      <xdr:nvSpPr>
        <xdr:cNvPr id="141" name="楕円 140">
          <a:extLst>
            <a:ext uri="{FF2B5EF4-FFF2-40B4-BE49-F238E27FC236}">
              <a16:creationId xmlns="" xmlns:a16="http://schemas.microsoft.com/office/drawing/2014/main" id="{00000000-0008-0000-0600-00008D000000}"/>
            </a:ext>
          </a:extLst>
        </xdr:cNvPr>
        <xdr:cNvSpPr/>
      </xdr:nvSpPr>
      <xdr:spPr>
        <a:xfrm>
          <a:off x="1968500" y="936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50331</xdr:rowOff>
    </xdr:from>
    <xdr:ext cx="599010" cy="259045"/>
    <xdr:sp macro="" textlink="">
      <xdr:nvSpPr>
        <xdr:cNvPr id="142" name="テキスト ボックス 141">
          <a:extLst>
            <a:ext uri="{FF2B5EF4-FFF2-40B4-BE49-F238E27FC236}">
              <a16:creationId xmlns="" xmlns:a16="http://schemas.microsoft.com/office/drawing/2014/main" id="{00000000-0008-0000-0600-00008E000000}"/>
            </a:ext>
          </a:extLst>
        </xdr:cNvPr>
        <xdr:cNvSpPr txBox="1"/>
      </xdr:nvSpPr>
      <xdr:spPr>
        <a:xfrm>
          <a:off x="1719795" y="913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26844</xdr:rowOff>
    </xdr:from>
    <xdr:to>
      <xdr:col>6</xdr:col>
      <xdr:colOff>38100</xdr:colOff>
      <xdr:row>55</xdr:row>
      <xdr:rowOff>128444</xdr:rowOff>
    </xdr:to>
    <xdr:sp macro="" textlink="">
      <xdr:nvSpPr>
        <xdr:cNvPr id="143" name="楕円 142">
          <a:extLst>
            <a:ext uri="{FF2B5EF4-FFF2-40B4-BE49-F238E27FC236}">
              <a16:creationId xmlns="" xmlns:a16="http://schemas.microsoft.com/office/drawing/2014/main" id="{00000000-0008-0000-0600-00008F000000}"/>
            </a:ext>
          </a:extLst>
        </xdr:cNvPr>
        <xdr:cNvSpPr/>
      </xdr:nvSpPr>
      <xdr:spPr>
        <a:xfrm>
          <a:off x="1079500" y="945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144971</xdr:rowOff>
    </xdr:from>
    <xdr:ext cx="599010" cy="259045"/>
    <xdr:sp macro="" textlink="">
      <xdr:nvSpPr>
        <xdr:cNvPr id="144" name="テキスト ボックス 143">
          <a:extLst>
            <a:ext uri="{FF2B5EF4-FFF2-40B4-BE49-F238E27FC236}">
              <a16:creationId xmlns="" xmlns:a16="http://schemas.microsoft.com/office/drawing/2014/main" id="{00000000-0008-0000-0600-000090000000}"/>
            </a:ext>
          </a:extLst>
        </xdr:cNvPr>
        <xdr:cNvSpPr txBox="1"/>
      </xdr:nvSpPr>
      <xdr:spPr>
        <a:xfrm>
          <a:off x="830795" y="923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37402</xdr:rowOff>
    </xdr:from>
    <xdr:to>
      <xdr:col>24</xdr:col>
      <xdr:colOff>62865</xdr:colOff>
      <xdr:row>78</xdr:row>
      <xdr:rowOff>161798</xdr:rowOff>
    </xdr:to>
    <xdr:cxnSp macro="">
      <xdr:nvCxnSpPr>
        <xdr:cNvPr id="168" name="直線コネクタ 167">
          <a:extLst>
            <a:ext uri="{FF2B5EF4-FFF2-40B4-BE49-F238E27FC236}">
              <a16:creationId xmlns="" xmlns:a16="http://schemas.microsoft.com/office/drawing/2014/main" id="{00000000-0008-0000-0600-0000A8000000}"/>
            </a:ext>
          </a:extLst>
        </xdr:cNvPr>
        <xdr:cNvCxnSpPr/>
      </xdr:nvCxnSpPr>
      <xdr:spPr>
        <a:xfrm flipV="1">
          <a:off x="4633595" y="12038902"/>
          <a:ext cx="1270" cy="149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165625</xdr:rowOff>
    </xdr:from>
    <xdr:ext cx="469744" cy="259045"/>
    <xdr:sp macro="" textlink="">
      <xdr:nvSpPr>
        <xdr:cNvPr id="169" name="維持補修費最小値テキスト">
          <a:extLst>
            <a:ext uri="{FF2B5EF4-FFF2-40B4-BE49-F238E27FC236}">
              <a16:creationId xmlns="" xmlns:a16="http://schemas.microsoft.com/office/drawing/2014/main" id="{00000000-0008-0000-0600-0000A9000000}"/>
            </a:ext>
          </a:extLst>
        </xdr:cNvPr>
        <xdr:cNvSpPr txBox="1"/>
      </xdr:nvSpPr>
      <xdr:spPr>
        <a:xfrm>
          <a:off x="4686300" y="135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161798</xdr:rowOff>
    </xdr:from>
    <xdr:to>
      <xdr:col>24</xdr:col>
      <xdr:colOff>152400</xdr:colOff>
      <xdr:row>78</xdr:row>
      <xdr:rowOff>161798</xdr:rowOff>
    </xdr:to>
    <xdr:cxnSp macro="">
      <xdr:nvCxnSpPr>
        <xdr:cNvPr id="170" name="直線コネクタ 169">
          <a:extLst>
            <a:ext uri="{FF2B5EF4-FFF2-40B4-BE49-F238E27FC236}">
              <a16:creationId xmlns="" xmlns:a16="http://schemas.microsoft.com/office/drawing/2014/main" id="{00000000-0008-0000-0600-0000AA000000}"/>
            </a:ext>
          </a:extLst>
        </xdr:cNvPr>
        <xdr:cNvCxnSpPr/>
      </xdr:nvCxnSpPr>
      <xdr:spPr>
        <a:xfrm>
          <a:off x="4546600" y="1353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155529</xdr:rowOff>
    </xdr:from>
    <xdr:ext cx="534377" cy="259045"/>
    <xdr:sp macro="" textlink="">
      <xdr:nvSpPr>
        <xdr:cNvPr id="171" name="維持補修費最大値テキスト">
          <a:extLst>
            <a:ext uri="{FF2B5EF4-FFF2-40B4-BE49-F238E27FC236}">
              <a16:creationId xmlns="" xmlns:a16="http://schemas.microsoft.com/office/drawing/2014/main" id="{00000000-0008-0000-0600-0000AB000000}"/>
            </a:ext>
          </a:extLst>
        </xdr:cNvPr>
        <xdr:cNvSpPr txBox="1"/>
      </xdr:nvSpPr>
      <xdr:spPr>
        <a:xfrm>
          <a:off x="4686300" y="1181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37402</xdr:rowOff>
    </xdr:from>
    <xdr:to>
      <xdr:col>24</xdr:col>
      <xdr:colOff>152400</xdr:colOff>
      <xdr:row>70</xdr:row>
      <xdr:rowOff>37402</xdr:rowOff>
    </xdr:to>
    <xdr:cxnSp macro="">
      <xdr:nvCxnSpPr>
        <xdr:cNvPr id="172" name="直線コネクタ 171">
          <a:extLst>
            <a:ext uri="{FF2B5EF4-FFF2-40B4-BE49-F238E27FC236}">
              <a16:creationId xmlns="" xmlns:a16="http://schemas.microsoft.com/office/drawing/2014/main" id="{00000000-0008-0000-0600-0000AC000000}"/>
            </a:ext>
          </a:extLst>
        </xdr:cNvPr>
        <xdr:cNvCxnSpPr/>
      </xdr:nvCxnSpPr>
      <xdr:spPr>
        <a:xfrm>
          <a:off x="4546600" y="1203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107086</xdr:rowOff>
    </xdr:from>
    <xdr:to>
      <xdr:col>24</xdr:col>
      <xdr:colOff>63500</xdr:colOff>
      <xdr:row>78</xdr:row>
      <xdr:rowOff>32334</xdr:rowOff>
    </xdr:to>
    <xdr:cxnSp macro="">
      <xdr:nvCxnSpPr>
        <xdr:cNvPr id="173" name="直線コネクタ 172">
          <a:extLst>
            <a:ext uri="{FF2B5EF4-FFF2-40B4-BE49-F238E27FC236}">
              <a16:creationId xmlns="" xmlns:a16="http://schemas.microsoft.com/office/drawing/2014/main" id="{00000000-0008-0000-0600-0000AD000000}"/>
            </a:ext>
          </a:extLst>
        </xdr:cNvPr>
        <xdr:cNvCxnSpPr/>
      </xdr:nvCxnSpPr>
      <xdr:spPr>
        <a:xfrm flipV="1">
          <a:off x="3797300" y="13137286"/>
          <a:ext cx="838200" cy="26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114152</xdr:rowOff>
    </xdr:from>
    <xdr:ext cx="469744" cy="259045"/>
    <xdr:sp macro="" textlink="">
      <xdr:nvSpPr>
        <xdr:cNvPr id="174" name="維持補修費平均値テキスト">
          <a:extLst>
            <a:ext uri="{FF2B5EF4-FFF2-40B4-BE49-F238E27FC236}">
              <a16:creationId xmlns="" xmlns:a16="http://schemas.microsoft.com/office/drawing/2014/main" id="{00000000-0008-0000-0600-0000AE000000}"/>
            </a:ext>
          </a:extLst>
        </xdr:cNvPr>
        <xdr:cNvSpPr txBox="1"/>
      </xdr:nvSpPr>
      <xdr:spPr>
        <a:xfrm>
          <a:off x="4686300" y="13144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135725</xdr:rowOff>
    </xdr:from>
    <xdr:to>
      <xdr:col>24</xdr:col>
      <xdr:colOff>114300</xdr:colOff>
      <xdr:row>77</xdr:row>
      <xdr:rowOff>65875</xdr:rowOff>
    </xdr:to>
    <xdr:sp macro="" textlink="">
      <xdr:nvSpPr>
        <xdr:cNvPr id="175" name="フローチャート: 判断 174">
          <a:extLst>
            <a:ext uri="{FF2B5EF4-FFF2-40B4-BE49-F238E27FC236}">
              <a16:creationId xmlns="" xmlns:a16="http://schemas.microsoft.com/office/drawing/2014/main" id="{00000000-0008-0000-0600-0000AF000000}"/>
            </a:ext>
          </a:extLst>
        </xdr:cNvPr>
        <xdr:cNvSpPr/>
      </xdr:nvSpPr>
      <xdr:spPr>
        <a:xfrm>
          <a:off x="4584700" y="131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10083</xdr:rowOff>
    </xdr:from>
    <xdr:to>
      <xdr:col>19</xdr:col>
      <xdr:colOff>177800</xdr:colOff>
      <xdr:row>78</xdr:row>
      <xdr:rowOff>32334</xdr:rowOff>
    </xdr:to>
    <xdr:cxnSp macro="">
      <xdr:nvCxnSpPr>
        <xdr:cNvPr id="176" name="直線コネクタ 175">
          <a:extLst>
            <a:ext uri="{FF2B5EF4-FFF2-40B4-BE49-F238E27FC236}">
              <a16:creationId xmlns="" xmlns:a16="http://schemas.microsoft.com/office/drawing/2014/main" id="{00000000-0008-0000-0600-0000B0000000}"/>
            </a:ext>
          </a:extLst>
        </xdr:cNvPr>
        <xdr:cNvCxnSpPr/>
      </xdr:nvCxnSpPr>
      <xdr:spPr>
        <a:xfrm>
          <a:off x="2908300" y="13211733"/>
          <a:ext cx="889000" cy="19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90043</xdr:rowOff>
    </xdr:from>
    <xdr:to>
      <xdr:col>20</xdr:col>
      <xdr:colOff>38100</xdr:colOff>
      <xdr:row>77</xdr:row>
      <xdr:rowOff>20193</xdr:rowOff>
    </xdr:to>
    <xdr:sp macro="" textlink="">
      <xdr:nvSpPr>
        <xdr:cNvPr id="177" name="フローチャート: 判断 176">
          <a:extLst>
            <a:ext uri="{FF2B5EF4-FFF2-40B4-BE49-F238E27FC236}">
              <a16:creationId xmlns="" xmlns:a16="http://schemas.microsoft.com/office/drawing/2014/main" id="{00000000-0008-0000-0600-0000B1000000}"/>
            </a:ext>
          </a:extLst>
        </xdr:cNvPr>
        <xdr:cNvSpPr/>
      </xdr:nvSpPr>
      <xdr:spPr>
        <a:xfrm>
          <a:off x="3746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36720</xdr:rowOff>
    </xdr:from>
    <xdr:ext cx="534377" cy="259045"/>
    <xdr:sp macro="" textlink="">
      <xdr:nvSpPr>
        <xdr:cNvPr id="178" name="テキスト ボックス 177">
          <a:extLst>
            <a:ext uri="{FF2B5EF4-FFF2-40B4-BE49-F238E27FC236}">
              <a16:creationId xmlns="" xmlns:a16="http://schemas.microsoft.com/office/drawing/2014/main" id="{00000000-0008-0000-0600-0000B2000000}"/>
            </a:ext>
          </a:extLst>
        </xdr:cNvPr>
        <xdr:cNvSpPr txBox="1"/>
      </xdr:nvSpPr>
      <xdr:spPr>
        <a:xfrm>
          <a:off x="3530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130632</xdr:rowOff>
    </xdr:from>
    <xdr:to>
      <xdr:col>15</xdr:col>
      <xdr:colOff>50800</xdr:colOff>
      <xdr:row>77</xdr:row>
      <xdr:rowOff>10083</xdr:rowOff>
    </xdr:to>
    <xdr:cxnSp macro="">
      <xdr:nvCxnSpPr>
        <xdr:cNvPr id="179" name="直線コネクタ 178">
          <a:extLst>
            <a:ext uri="{FF2B5EF4-FFF2-40B4-BE49-F238E27FC236}">
              <a16:creationId xmlns="" xmlns:a16="http://schemas.microsoft.com/office/drawing/2014/main" id="{00000000-0008-0000-0600-0000B3000000}"/>
            </a:ext>
          </a:extLst>
        </xdr:cNvPr>
        <xdr:cNvCxnSpPr/>
      </xdr:nvCxnSpPr>
      <xdr:spPr>
        <a:xfrm>
          <a:off x="2019300" y="13160832"/>
          <a:ext cx="889000" cy="5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50457</xdr:rowOff>
    </xdr:from>
    <xdr:to>
      <xdr:col>15</xdr:col>
      <xdr:colOff>101600</xdr:colOff>
      <xdr:row>76</xdr:row>
      <xdr:rowOff>152057</xdr:rowOff>
    </xdr:to>
    <xdr:sp macro="" textlink="">
      <xdr:nvSpPr>
        <xdr:cNvPr id="180" name="フローチャート: 判断 179">
          <a:extLst>
            <a:ext uri="{FF2B5EF4-FFF2-40B4-BE49-F238E27FC236}">
              <a16:creationId xmlns="" xmlns:a16="http://schemas.microsoft.com/office/drawing/2014/main" id="{00000000-0008-0000-0600-0000B4000000}"/>
            </a:ext>
          </a:extLst>
        </xdr:cNvPr>
        <xdr:cNvSpPr/>
      </xdr:nvSpPr>
      <xdr:spPr>
        <a:xfrm>
          <a:off x="2857500" y="1308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168584</xdr:rowOff>
    </xdr:from>
    <xdr:ext cx="534377" cy="259045"/>
    <xdr:sp macro="" textlink="">
      <xdr:nvSpPr>
        <xdr:cNvPr id="181" name="テキスト ボックス 180">
          <a:extLst>
            <a:ext uri="{FF2B5EF4-FFF2-40B4-BE49-F238E27FC236}">
              <a16:creationId xmlns="" xmlns:a16="http://schemas.microsoft.com/office/drawing/2014/main" id="{00000000-0008-0000-0600-0000B5000000}"/>
            </a:ext>
          </a:extLst>
        </xdr:cNvPr>
        <xdr:cNvSpPr txBox="1"/>
      </xdr:nvSpPr>
      <xdr:spPr>
        <a:xfrm>
          <a:off x="2641111" y="1285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130632</xdr:rowOff>
    </xdr:from>
    <xdr:to>
      <xdr:col>10</xdr:col>
      <xdr:colOff>114300</xdr:colOff>
      <xdr:row>76</xdr:row>
      <xdr:rowOff>168084</xdr:rowOff>
    </xdr:to>
    <xdr:cxnSp macro="">
      <xdr:nvCxnSpPr>
        <xdr:cNvPr id="182" name="直線コネクタ 181">
          <a:extLst>
            <a:ext uri="{FF2B5EF4-FFF2-40B4-BE49-F238E27FC236}">
              <a16:creationId xmlns="" xmlns:a16="http://schemas.microsoft.com/office/drawing/2014/main" id="{00000000-0008-0000-0600-0000B6000000}"/>
            </a:ext>
          </a:extLst>
        </xdr:cNvPr>
        <xdr:cNvCxnSpPr/>
      </xdr:nvCxnSpPr>
      <xdr:spPr>
        <a:xfrm flipV="1">
          <a:off x="1130300" y="13160832"/>
          <a:ext cx="889000" cy="3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116560</xdr:rowOff>
    </xdr:from>
    <xdr:to>
      <xdr:col>10</xdr:col>
      <xdr:colOff>165100</xdr:colOff>
      <xdr:row>77</xdr:row>
      <xdr:rowOff>46710</xdr:rowOff>
    </xdr:to>
    <xdr:sp macro="" textlink="">
      <xdr:nvSpPr>
        <xdr:cNvPr id="183" name="フローチャート: 判断 182">
          <a:extLst>
            <a:ext uri="{FF2B5EF4-FFF2-40B4-BE49-F238E27FC236}">
              <a16:creationId xmlns="" xmlns:a16="http://schemas.microsoft.com/office/drawing/2014/main" id="{00000000-0008-0000-0600-0000B7000000}"/>
            </a:ext>
          </a:extLst>
        </xdr:cNvPr>
        <xdr:cNvSpPr/>
      </xdr:nvSpPr>
      <xdr:spPr>
        <a:xfrm>
          <a:off x="1968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37837</xdr:rowOff>
    </xdr:from>
    <xdr:ext cx="534377" cy="259045"/>
    <xdr:sp macro="" textlink="">
      <xdr:nvSpPr>
        <xdr:cNvPr id="184" name="テキスト ボックス 183">
          <a:extLst>
            <a:ext uri="{FF2B5EF4-FFF2-40B4-BE49-F238E27FC236}">
              <a16:creationId xmlns="" xmlns:a16="http://schemas.microsoft.com/office/drawing/2014/main" id="{00000000-0008-0000-0600-0000B8000000}"/>
            </a:ext>
          </a:extLst>
        </xdr:cNvPr>
        <xdr:cNvSpPr txBox="1"/>
      </xdr:nvSpPr>
      <xdr:spPr>
        <a:xfrm>
          <a:off x="1752111" y="132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24549</xdr:rowOff>
    </xdr:from>
    <xdr:to>
      <xdr:col>6</xdr:col>
      <xdr:colOff>38100</xdr:colOff>
      <xdr:row>77</xdr:row>
      <xdr:rowOff>126149</xdr:rowOff>
    </xdr:to>
    <xdr:sp macro="" textlink="">
      <xdr:nvSpPr>
        <xdr:cNvPr id="185" name="フローチャート: 判断 184">
          <a:extLst>
            <a:ext uri="{FF2B5EF4-FFF2-40B4-BE49-F238E27FC236}">
              <a16:creationId xmlns="" xmlns:a16="http://schemas.microsoft.com/office/drawing/2014/main" id="{00000000-0008-0000-0600-0000B9000000}"/>
            </a:ext>
          </a:extLst>
        </xdr:cNvPr>
        <xdr:cNvSpPr/>
      </xdr:nvSpPr>
      <xdr:spPr>
        <a:xfrm>
          <a:off x="1079500" y="132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117276</xdr:rowOff>
    </xdr:from>
    <xdr:ext cx="469744" cy="259045"/>
    <xdr:sp macro="" textlink="">
      <xdr:nvSpPr>
        <xdr:cNvPr id="186" name="テキスト ボックス 185">
          <a:extLst>
            <a:ext uri="{FF2B5EF4-FFF2-40B4-BE49-F238E27FC236}">
              <a16:creationId xmlns="" xmlns:a16="http://schemas.microsoft.com/office/drawing/2014/main" id="{00000000-0008-0000-0600-0000BA000000}"/>
            </a:ext>
          </a:extLst>
        </xdr:cNvPr>
        <xdr:cNvSpPr txBox="1"/>
      </xdr:nvSpPr>
      <xdr:spPr>
        <a:xfrm>
          <a:off x="895428" y="1331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56286</xdr:rowOff>
    </xdr:from>
    <xdr:to>
      <xdr:col>24</xdr:col>
      <xdr:colOff>114300</xdr:colOff>
      <xdr:row>76</xdr:row>
      <xdr:rowOff>157886</xdr:rowOff>
    </xdr:to>
    <xdr:sp macro="" textlink="">
      <xdr:nvSpPr>
        <xdr:cNvPr id="192" name="楕円 191">
          <a:extLst>
            <a:ext uri="{FF2B5EF4-FFF2-40B4-BE49-F238E27FC236}">
              <a16:creationId xmlns="" xmlns:a16="http://schemas.microsoft.com/office/drawing/2014/main" id="{00000000-0008-0000-0600-0000C0000000}"/>
            </a:ext>
          </a:extLst>
        </xdr:cNvPr>
        <xdr:cNvSpPr/>
      </xdr:nvSpPr>
      <xdr:spPr>
        <a:xfrm>
          <a:off x="4584700" y="1308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79163</xdr:rowOff>
    </xdr:from>
    <xdr:ext cx="534377" cy="259045"/>
    <xdr:sp macro="" textlink="">
      <xdr:nvSpPr>
        <xdr:cNvPr id="193" name="維持補修費該当値テキスト">
          <a:extLst>
            <a:ext uri="{FF2B5EF4-FFF2-40B4-BE49-F238E27FC236}">
              <a16:creationId xmlns="" xmlns:a16="http://schemas.microsoft.com/office/drawing/2014/main" id="{00000000-0008-0000-0600-0000C1000000}"/>
            </a:ext>
          </a:extLst>
        </xdr:cNvPr>
        <xdr:cNvSpPr txBox="1"/>
      </xdr:nvSpPr>
      <xdr:spPr>
        <a:xfrm>
          <a:off x="4686300" y="1293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152984</xdr:rowOff>
    </xdr:from>
    <xdr:to>
      <xdr:col>20</xdr:col>
      <xdr:colOff>38100</xdr:colOff>
      <xdr:row>78</xdr:row>
      <xdr:rowOff>83134</xdr:rowOff>
    </xdr:to>
    <xdr:sp macro="" textlink="">
      <xdr:nvSpPr>
        <xdr:cNvPr id="194" name="楕円 193">
          <a:extLst>
            <a:ext uri="{FF2B5EF4-FFF2-40B4-BE49-F238E27FC236}">
              <a16:creationId xmlns="" xmlns:a16="http://schemas.microsoft.com/office/drawing/2014/main" id="{00000000-0008-0000-0600-0000C2000000}"/>
            </a:ext>
          </a:extLst>
        </xdr:cNvPr>
        <xdr:cNvSpPr/>
      </xdr:nvSpPr>
      <xdr:spPr>
        <a:xfrm>
          <a:off x="3746500" y="1335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74261</xdr:rowOff>
    </xdr:from>
    <xdr:ext cx="469744" cy="259045"/>
    <xdr:sp macro="" textlink="">
      <xdr:nvSpPr>
        <xdr:cNvPr id="195" name="テキスト ボックス 194">
          <a:extLst>
            <a:ext uri="{FF2B5EF4-FFF2-40B4-BE49-F238E27FC236}">
              <a16:creationId xmlns="" xmlns:a16="http://schemas.microsoft.com/office/drawing/2014/main" id="{00000000-0008-0000-0600-0000C3000000}"/>
            </a:ext>
          </a:extLst>
        </xdr:cNvPr>
        <xdr:cNvSpPr txBox="1"/>
      </xdr:nvSpPr>
      <xdr:spPr>
        <a:xfrm>
          <a:off x="3562428" y="1344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130733</xdr:rowOff>
    </xdr:from>
    <xdr:to>
      <xdr:col>15</xdr:col>
      <xdr:colOff>101600</xdr:colOff>
      <xdr:row>77</xdr:row>
      <xdr:rowOff>60883</xdr:rowOff>
    </xdr:to>
    <xdr:sp macro="" textlink="">
      <xdr:nvSpPr>
        <xdr:cNvPr id="196" name="楕円 195">
          <a:extLst>
            <a:ext uri="{FF2B5EF4-FFF2-40B4-BE49-F238E27FC236}">
              <a16:creationId xmlns="" xmlns:a16="http://schemas.microsoft.com/office/drawing/2014/main" id="{00000000-0008-0000-0600-0000C4000000}"/>
            </a:ext>
          </a:extLst>
        </xdr:cNvPr>
        <xdr:cNvSpPr/>
      </xdr:nvSpPr>
      <xdr:spPr>
        <a:xfrm>
          <a:off x="2857500" y="1316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52010</xdr:rowOff>
    </xdr:from>
    <xdr:ext cx="469744" cy="259045"/>
    <xdr:sp macro="" textlink="">
      <xdr:nvSpPr>
        <xdr:cNvPr id="197" name="テキスト ボックス 196">
          <a:extLst>
            <a:ext uri="{FF2B5EF4-FFF2-40B4-BE49-F238E27FC236}">
              <a16:creationId xmlns="" xmlns:a16="http://schemas.microsoft.com/office/drawing/2014/main" id="{00000000-0008-0000-0600-0000C5000000}"/>
            </a:ext>
          </a:extLst>
        </xdr:cNvPr>
        <xdr:cNvSpPr txBox="1"/>
      </xdr:nvSpPr>
      <xdr:spPr>
        <a:xfrm>
          <a:off x="2673428" y="13253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79832</xdr:rowOff>
    </xdr:from>
    <xdr:to>
      <xdr:col>10</xdr:col>
      <xdr:colOff>165100</xdr:colOff>
      <xdr:row>77</xdr:row>
      <xdr:rowOff>9982</xdr:rowOff>
    </xdr:to>
    <xdr:sp macro="" textlink="">
      <xdr:nvSpPr>
        <xdr:cNvPr id="198" name="楕円 197">
          <a:extLst>
            <a:ext uri="{FF2B5EF4-FFF2-40B4-BE49-F238E27FC236}">
              <a16:creationId xmlns="" xmlns:a16="http://schemas.microsoft.com/office/drawing/2014/main" id="{00000000-0008-0000-0600-0000C6000000}"/>
            </a:ext>
          </a:extLst>
        </xdr:cNvPr>
        <xdr:cNvSpPr/>
      </xdr:nvSpPr>
      <xdr:spPr>
        <a:xfrm>
          <a:off x="1968500" y="1311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26509</xdr:rowOff>
    </xdr:from>
    <xdr:ext cx="534377" cy="259045"/>
    <xdr:sp macro="" textlink="">
      <xdr:nvSpPr>
        <xdr:cNvPr id="199" name="テキスト ボックス 198">
          <a:extLst>
            <a:ext uri="{FF2B5EF4-FFF2-40B4-BE49-F238E27FC236}">
              <a16:creationId xmlns="" xmlns:a16="http://schemas.microsoft.com/office/drawing/2014/main" id="{00000000-0008-0000-0600-0000C7000000}"/>
            </a:ext>
          </a:extLst>
        </xdr:cNvPr>
        <xdr:cNvSpPr txBox="1"/>
      </xdr:nvSpPr>
      <xdr:spPr>
        <a:xfrm>
          <a:off x="1752111" y="1288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117284</xdr:rowOff>
    </xdr:from>
    <xdr:to>
      <xdr:col>6</xdr:col>
      <xdr:colOff>38100</xdr:colOff>
      <xdr:row>77</xdr:row>
      <xdr:rowOff>47434</xdr:rowOff>
    </xdr:to>
    <xdr:sp macro="" textlink="">
      <xdr:nvSpPr>
        <xdr:cNvPr id="200" name="楕円 199">
          <a:extLst>
            <a:ext uri="{FF2B5EF4-FFF2-40B4-BE49-F238E27FC236}">
              <a16:creationId xmlns="" xmlns:a16="http://schemas.microsoft.com/office/drawing/2014/main" id="{00000000-0008-0000-0600-0000C8000000}"/>
            </a:ext>
          </a:extLst>
        </xdr:cNvPr>
        <xdr:cNvSpPr/>
      </xdr:nvSpPr>
      <xdr:spPr>
        <a:xfrm>
          <a:off x="1079500" y="1314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63961</xdr:rowOff>
    </xdr:from>
    <xdr:ext cx="534377" cy="259045"/>
    <xdr:sp macro="" textlink="">
      <xdr:nvSpPr>
        <xdr:cNvPr id="201" name="テキスト ボックス 200">
          <a:extLst>
            <a:ext uri="{FF2B5EF4-FFF2-40B4-BE49-F238E27FC236}">
              <a16:creationId xmlns="" xmlns:a16="http://schemas.microsoft.com/office/drawing/2014/main" id="{00000000-0008-0000-0600-0000C9000000}"/>
            </a:ext>
          </a:extLst>
        </xdr:cNvPr>
        <xdr:cNvSpPr txBox="1"/>
      </xdr:nvSpPr>
      <xdr:spPr>
        <a:xfrm>
          <a:off x="863111" y="1292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52057</xdr:rowOff>
    </xdr:from>
    <xdr:to>
      <xdr:col>24</xdr:col>
      <xdr:colOff>62865</xdr:colOff>
      <xdr:row>99</xdr:row>
      <xdr:rowOff>14376</xdr:rowOff>
    </xdr:to>
    <xdr:cxnSp macro="">
      <xdr:nvCxnSpPr>
        <xdr:cNvPr id="226" name="直線コネクタ 225">
          <a:extLst>
            <a:ext uri="{FF2B5EF4-FFF2-40B4-BE49-F238E27FC236}">
              <a16:creationId xmlns="" xmlns:a16="http://schemas.microsoft.com/office/drawing/2014/main" id="{00000000-0008-0000-0600-0000E2000000}"/>
            </a:ext>
          </a:extLst>
        </xdr:cNvPr>
        <xdr:cNvCxnSpPr/>
      </xdr:nvCxnSpPr>
      <xdr:spPr>
        <a:xfrm flipV="1">
          <a:off x="4633595" y="15654007"/>
          <a:ext cx="1270" cy="1333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18203</xdr:rowOff>
    </xdr:from>
    <xdr:ext cx="534377" cy="259045"/>
    <xdr:sp macro="" textlink="">
      <xdr:nvSpPr>
        <xdr:cNvPr id="227" name="扶助費最小値テキスト">
          <a:extLst>
            <a:ext uri="{FF2B5EF4-FFF2-40B4-BE49-F238E27FC236}">
              <a16:creationId xmlns="" xmlns:a16="http://schemas.microsoft.com/office/drawing/2014/main" id="{00000000-0008-0000-0600-0000E3000000}"/>
            </a:ext>
          </a:extLst>
        </xdr:cNvPr>
        <xdr:cNvSpPr txBox="1"/>
      </xdr:nvSpPr>
      <xdr:spPr>
        <a:xfrm>
          <a:off x="4686300" y="1699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14376</xdr:rowOff>
    </xdr:from>
    <xdr:to>
      <xdr:col>24</xdr:col>
      <xdr:colOff>152400</xdr:colOff>
      <xdr:row>99</xdr:row>
      <xdr:rowOff>14376</xdr:rowOff>
    </xdr:to>
    <xdr:cxnSp macro="">
      <xdr:nvCxnSpPr>
        <xdr:cNvPr id="228" name="直線コネクタ 227">
          <a:extLst>
            <a:ext uri="{FF2B5EF4-FFF2-40B4-BE49-F238E27FC236}">
              <a16:creationId xmlns="" xmlns:a16="http://schemas.microsoft.com/office/drawing/2014/main" id="{00000000-0008-0000-0600-0000E4000000}"/>
            </a:ext>
          </a:extLst>
        </xdr:cNvPr>
        <xdr:cNvCxnSpPr/>
      </xdr:nvCxnSpPr>
      <xdr:spPr>
        <a:xfrm>
          <a:off x="4546600" y="1698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170184</xdr:rowOff>
    </xdr:from>
    <xdr:ext cx="599010" cy="259045"/>
    <xdr:sp macro="" textlink="">
      <xdr:nvSpPr>
        <xdr:cNvPr id="229" name="扶助費最大値テキスト">
          <a:extLst>
            <a:ext uri="{FF2B5EF4-FFF2-40B4-BE49-F238E27FC236}">
              <a16:creationId xmlns="" xmlns:a16="http://schemas.microsoft.com/office/drawing/2014/main" id="{00000000-0008-0000-0600-0000E5000000}"/>
            </a:ext>
          </a:extLst>
        </xdr:cNvPr>
        <xdr:cNvSpPr txBox="1"/>
      </xdr:nvSpPr>
      <xdr:spPr>
        <a:xfrm>
          <a:off x="4686300" y="1542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52057</xdr:rowOff>
    </xdr:from>
    <xdr:to>
      <xdr:col>24</xdr:col>
      <xdr:colOff>152400</xdr:colOff>
      <xdr:row>91</xdr:row>
      <xdr:rowOff>52057</xdr:rowOff>
    </xdr:to>
    <xdr:cxnSp macro="">
      <xdr:nvCxnSpPr>
        <xdr:cNvPr id="230" name="直線コネクタ 229">
          <a:extLst>
            <a:ext uri="{FF2B5EF4-FFF2-40B4-BE49-F238E27FC236}">
              <a16:creationId xmlns="" xmlns:a16="http://schemas.microsoft.com/office/drawing/2014/main" id="{00000000-0008-0000-0600-0000E6000000}"/>
            </a:ext>
          </a:extLst>
        </xdr:cNvPr>
        <xdr:cNvCxnSpPr/>
      </xdr:nvCxnSpPr>
      <xdr:spPr>
        <a:xfrm>
          <a:off x="4546600" y="1565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71489</xdr:rowOff>
    </xdr:from>
    <xdr:to>
      <xdr:col>24</xdr:col>
      <xdr:colOff>63500</xdr:colOff>
      <xdr:row>95</xdr:row>
      <xdr:rowOff>79794</xdr:rowOff>
    </xdr:to>
    <xdr:cxnSp macro="">
      <xdr:nvCxnSpPr>
        <xdr:cNvPr id="231" name="直線コネクタ 230">
          <a:extLst>
            <a:ext uri="{FF2B5EF4-FFF2-40B4-BE49-F238E27FC236}">
              <a16:creationId xmlns="" xmlns:a16="http://schemas.microsoft.com/office/drawing/2014/main" id="{00000000-0008-0000-0600-0000E7000000}"/>
            </a:ext>
          </a:extLst>
        </xdr:cNvPr>
        <xdr:cNvCxnSpPr/>
      </xdr:nvCxnSpPr>
      <xdr:spPr>
        <a:xfrm flipV="1">
          <a:off x="3797300" y="16359239"/>
          <a:ext cx="838200" cy="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111028</xdr:rowOff>
    </xdr:from>
    <xdr:ext cx="534377" cy="259045"/>
    <xdr:sp macro="" textlink="">
      <xdr:nvSpPr>
        <xdr:cNvPr id="232" name="扶助費平均値テキスト">
          <a:extLst>
            <a:ext uri="{FF2B5EF4-FFF2-40B4-BE49-F238E27FC236}">
              <a16:creationId xmlns="" xmlns:a16="http://schemas.microsoft.com/office/drawing/2014/main" id="{00000000-0008-0000-0600-0000E8000000}"/>
            </a:ext>
          </a:extLst>
        </xdr:cNvPr>
        <xdr:cNvSpPr txBox="1"/>
      </xdr:nvSpPr>
      <xdr:spPr>
        <a:xfrm>
          <a:off x="4686300" y="16570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132601</xdr:rowOff>
    </xdr:from>
    <xdr:to>
      <xdr:col>24</xdr:col>
      <xdr:colOff>114300</xdr:colOff>
      <xdr:row>97</xdr:row>
      <xdr:rowOff>62751</xdr:rowOff>
    </xdr:to>
    <xdr:sp macro="" textlink="">
      <xdr:nvSpPr>
        <xdr:cNvPr id="233" name="フローチャート: 判断 232">
          <a:extLst>
            <a:ext uri="{FF2B5EF4-FFF2-40B4-BE49-F238E27FC236}">
              <a16:creationId xmlns="" xmlns:a16="http://schemas.microsoft.com/office/drawing/2014/main" id="{00000000-0008-0000-0600-0000E9000000}"/>
            </a:ext>
          </a:extLst>
        </xdr:cNvPr>
        <xdr:cNvSpPr/>
      </xdr:nvSpPr>
      <xdr:spPr>
        <a:xfrm>
          <a:off x="45847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20117</xdr:rowOff>
    </xdr:from>
    <xdr:to>
      <xdr:col>19</xdr:col>
      <xdr:colOff>177800</xdr:colOff>
      <xdr:row>95</xdr:row>
      <xdr:rowOff>79794</xdr:rowOff>
    </xdr:to>
    <xdr:cxnSp macro="">
      <xdr:nvCxnSpPr>
        <xdr:cNvPr id="234" name="直線コネクタ 233">
          <a:extLst>
            <a:ext uri="{FF2B5EF4-FFF2-40B4-BE49-F238E27FC236}">
              <a16:creationId xmlns="" xmlns:a16="http://schemas.microsoft.com/office/drawing/2014/main" id="{00000000-0008-0000-0600-0000EA000000}"/>
            </a:ext>
          </a:extLst>
        </xdr:cNvPr>
        <xdr:cNvCxnSpPr/>
      </xdr:nvCxnSpPr>
      <xdr:spPr>
        <a:xfrm>
          <a:off x="2908300" y="16307867"/>
          <a:ext cx="889000" cy="5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142278</xdr:rowOff>
    </xdr:from>
    <xdr:to>
      <xdr:col>20</xdr:col>
      <xdr:colOff>38100</xdr:colOff>
      <xdr:row>97</xdr:row>
      <xdr:rowOff>72428</xdr:rowOff>
    </xdr:to>
    <xdr:sp macro="" textlink="">
      <xdr:nvSpPr>
        <xdr:cNvPr id="235" name="フローチャート: 判断 234">
          <a:extLst>
            <a:ext uri="{FF2B5EF4-FFF2-40B4-BE49-F238E27FC236}">
              <a16:creationId xmlns="" xmlns:a16="http://schemas.microsoft.com/office/drawing/2014/main" id="{00000000-0008-0000-0600-0000EB000000}"/>
            </a:ext>
          </a:extLst>
        </xdr:cNvPr>
        <xdr:cNvSpPr/>
      </xdr:nvSpPr>
      <xdr:spPr>
        <a:xfrm>
          <a:off x="3746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63555</xdr:rowOff>
    </xdr:from>
    <xdr:ext cx="534377" cy="259045"/>
    <xdr:sp macro="" textlink="">
      <xdr:nvSpPr>
        <xdr:cNvPr id="236" name="テキスト ボックス 235">
          <a:extLst>
            <a:ext uri="{FF2B5EF4-FFF2-40B4-BE49-F238E27FC236}">
              <a16:creationId xmlns="" xmlns:a16="http://schemas.microsoft.com/office/drawing/2014/main" id="{00000000-0008-0000-0600-0000EC000000}"/>
            </a:ext>
          </a:extLst>
        </xdr:cNvPr>
        <xdr:cNvSpPr txBox="1"/>
      </xdr:nvSpPr>
      <xdr:spPr>
        <a:xfrm>
          <a:off x="3530111" y="166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20117</xdr:rowOff>
    </xdr:from>
    <xdr:to>
      <xdr:col>15</xdr:col>
      <xdr:colOff>50800</xdr:colOff>
      <xdr:row>95</xdr:row>
      <xdr:rowOff>49440</xdr:rowOff>
    </xdr:to>
    <xdr:cxnSp macro="">
      <xdr:nvCxnSpPr>
        <xdr:cNvPr id="237" name="直線コネクタ 236">
          <a:extLst>
            <a:ext uri="{FF2B5EF4-FFF2-40B4-BE49-F238E27FC236}">
              <a16:creationId xmlns="" xmlns:a16="http://schemas.microsoft.com/office/drawing/2014/main" id="{00000000-0008-0000-0600-0000ED000000}"/>
            </a:ext>
          </a:extLst>
        </xdr:cNvPr>
        <xdr:cNvCxnSpPr/>
      </xdr:nvCxnSpPr>
      <xdr:spPr>
        <a:xfrm flipV="1">
          <a:off x="2019300" y="16307867"/>
          <a:ext cx="889000" cy="2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136474</xdr:rowOff>
    </xdr:from>
    <xdr:to>
      <xdr:col>15</xdr:col>
      <xdr:colOff>101600</xdr:colOff>
      <xdr:row>97</xdr:row>
      <xdr:rowOff>66624</xdr:rowOff>
    </xdr:to>
    <xdr:sp macro="" textlink="">
      <xdr:nvSpPr>
        <xdr:cNvPr id="238" name="フローチャート: 判断 237">
          <a:extLst>
            <a:ext uri="{FF2B5EF4-FFF2-40B4-BE49-F238E27FC236}">
              <a16:creationId xmlns="" xmlns:a16="http://schemas.microsoft.com/office/drawing/2014/main" id="{00000000-0008-0000-0600-0000EE000000}"/>
            </a:ext>
          </a:extLst>
        </xdr:cNvPr>
        <xdr:cNvSpPr/>
      </xdr:nvSpPr>
      <xdr:spPr>
        <a:xfrm>
          <a:off x="2857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57751</xdr:rowOff>
    </xdr:from>
    <xdr:ext cx="534377" cy="259045"/>
    <xdr:sp macro="" textlink="">
      <xdr:nvSpPr>
        <xdr:cNvPr id="239" name="テキスト ボックス 238">
          <a:extLst>
            <a:ext uri="{FF2B5EF4-FFF2-40B4-BE49-F238E27FC236}">
              <a16:creationId xmlns="" xmlns:a16="http://schemas.microsoft.com/office/drawing/2014/main" id="{00000000-0008-0000-0600-0000EF000000}"/>
            </a:ext>
          </a:extLst>
        </xdr:cNvPr>
        <xdr:cNvSpPr txBox="1"/>
      </xdr:nvSpPr>
      <xdr:spPr>
        <a:xfrm>
          <a:off x="2641111" y="1668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49440</xdr:rowOff>
    </xdr:from>
    <xdr:to>
      <xdr:col>10</xdr:col>
      <xdr:colOff>114300</xdr:colOff>
      <xdr:row>95</xdr:row>
      <xdr:rowOff>130239</xdr:rowOff>
    </xdr:to>
    <xdr:cxnSp macro="">
      <xdr:nvCxnSpPr>
        <xdr:cNvPr id="240" name="直線コネクタ 239">
          <a:extLst>
            <a:ext uri="{FF2B5EF4-FFF2-40B4-BE49-F238E27FC236}">
              <a16:creationId xmlns="" xmlns:a16="http://schemas.microsoft.com/office/drawing/2014/main" id="{00000000-0008-0000-0600-0000F0000000}"/>
            </a:ext>
          </a:extLst>
        </xdr:cNvPr>
        <xdr:cNvCxnSpPr/>
      </xdr:nvCxnSpPr>
      <xdr:spPr>
        <a:xfrm flipV="1">
          <a:off x="1130300" y="16337190"/>
          <a:ext cx="889000" cy="8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133693</xdr:rowOff>
    </xdr:from>
    <xdr:to>
      <xdr:col>10</xdr:col>
      <xdr:colOff>165100</xdr:colOff>
      <xdr:row>97</xdr:row>
      <xdr:rowOff>63843</xdr:rowOff>
    </xdr:to>
    <xdr:sp macro="" textlink="">
      <xdr:nvSpPr>
        <xdr:cNvPr id="241" name="フローチャート: 判断 240">
          <a:extLst>
            <a:ext uri="{FF2B5EF4-FFF2-40B4-BE49-F238E27FC236}">
              <a16:creationId xmlns="" xmlns:a16="http://schemas.microsoft.com/office/drawing/2014/main" id="{00000000-0008-0000-0600-0000F1000000}"/>
            </a:ext>
          </a:extLst>
        </xdr:cNvPr>
        <xdr:cNvSpPr/>
      </xdr:nvSpPr>
      <xdr:spPr>
        <a:xfrm>
          <a:off x="1968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54970</xdr:rowOff>
    </xdr:from>
    <xdr:ext cx="534377" cy="259045"/>
    <xdr:sp macro="" textlink="">
      <xdr:nvSpPr>
        <xdr:cNvPr id="242" name="テキスト ボックス 241">
          <a:extLst>
            <a:ext uri="{FF2B5EF4-FFF2-40B4-BE49-F238E27FC236}">
              <a16:creationId xmlns="" xmlns:a16="http://schemas.microsoft.com/office/drawing/2014/main" id="{00000000-0008-0000-0600-0000F2000000}"/>
            </a:ext>
          </a:extLst>
        </xdr:cNvPr>
        <xdr:cNvSpPr txBox="1"/>
      </xdr:nvSpPr>
      <xdr:spPr>
        <a:xfrm>
          <a:off x="1752111" y="1668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20853</xdr:rowOff>
    </xdr:from>
    <xdr:to>
      <xdr:col>6</xdr:col>
      <xdr:colOff>38100</xdr:colOff>
      <xdr:row>97</xdr:row>
      <xdr:rowOff>122453</xdr:rowOff>
    </xdr:to>
    <xdr:sp macro="" textlink="">
      <xdr:nvSpPr>
        <xdr:cNvPr id="243" name="フローチャート: 判断 242">
          <a:extLst>
            <a:ext uri="{FF2B5EF4-FFF2-40B4-BE49-F238E27FC236}">
              <a16:creationId xmlns="" xmlns:a16="http://schemas.microsoft.com/office/drawing/2014/main" id="{00000000-0008-0000-0600-0000F3000000}"/>
            </a:ext>
          </a:extLst>
        </xdr:cNvPr>
        <xdr:cNvSpPr/>
      </xdr:nvSpPr>
      <xdr:spPr>
        <a:xfrm>
          <a:off x="1079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113580</xdr:rowOff>
    </xdr:from>
    <xdr:ext cx="534377" cy="259045"/>
    <xdr:sp macro="" textlink="">
      <xdr:nvSpPr>
        <xdr:cNvPr id="244" name="テキスト ボックス 243">
          <a:extLst>
            <a:ext uri="{FF2B5EF4-FFF2-40B4-BE49-F238E27FC236}">
              <a16:creationId xmlns="" xmlns:a16="http://schemas.microsoft.com/office/drawing/2014/main" id="{00000000-0008-0000-0600-0000F4000000}"/>
            </a:ext>
          </a:extLst>
        </xdr:cNvPr>
        <xdr:cNvSpPr txBox="1"/>
      </xdr:nvSpPr>
      <xdr:spPr>
        <a:xfrm>
          <a:off x="863111" y="1674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20689</xdr:rowOff>
    </xdr:from>
    <xdr:to>
      <xdr:col>24</xdr:col>
      <xdr:colOff>114300</xdr:colOff>
      <xdr:row>95</xdr:row>
      <xdr:rowOff>122289</xdr:rowOff>
    </xdr:to>
    <xdr:sp macro="" textlink="">
      <xdr:nvSpPr>
        <xdr:cNvPr id="250" name="楕円 249">
          <a:extLst>
            <a:ext uri="{FF2B5EF4-FFF2-40B4-BE49-F238E27FC236}">
              <a16:creationId xmlns="" xmlns:a16="http://schemas.microsoft.com/office/drawing/2014/main" id="{00000000-0008-0000-0600-0000FA000000}"/>
            </a:ext>
          </a:extLst>
        </xdr:cNvPr>
        <xdr:cNvSpPr/>
      </xdr:nvSpPr>
      <xdr:spPr>
        <a:xfrm>
          <a:off x="4584700" y="1630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43566</xdr:rowOff>
    </xdr:from>
    <xdr:ext cx="534377" cy="259045"/>
    <xdr:sp macro="" textlink="">
      <xdr:nvSpPr>
        <xdr:cNvPr id="251" name="扶助費該当値テキスト">
          <a:extLst>
            <a:ext uri="{FF2B5EF4-FFF2-40B4-BE49-F238E27FC236}">
              <a16:creationId xmlns="" xmlns:a16="http://schemas.microsoft.com/office/drawing/2014/main" id="{00000000-0008-0000-0600-0000FB000000}"/>
            </a:ext>
          </a:extLst>
        </xdr:cNvPr>
        <xdr:cNvSpPr txBox="1"/>
      </xdr:nvSpPr>
      <xdr:spPr>
        <a:xfrm>
          <a:off x="4686300" y="1615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28994</xdr:rowOff>
    </xdr:from>
    <xdr:to>
      <xdr:col>20</xdr:col>
      <xdr:colOff>38100</xdr:colOff>
      <xdr:row>95</xdr:row>
      <xdr:rowOff>130594</xdr:rowOff>
    </xdr:to>
    <xdr:sp macro="" textlink="">
      <xdr:nvSpPr>
        <xdr:cNvPr id="252" name="楕円 251">
          <a:extLst>
            <a:ext uri="{FF2B5EF4-FFF2-40B4-BE49-F238E27FC236}">
              <a16:creationId xmlns="" xmlns:a16="http://schemas.microsoft.com/office/drawing/2014/main" id="{00000000-0008-0000-0600-0000FC000000}"/>
            </a:ext>
          </a:extLst>
        </xdr:cNvPr>
        <xdr:cNvSpPr/>
      </xdr:nvSpPr>
      <xdr:spPr>
        <a:xfrm>
          <a:off x="3746500" y="1631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147121</xdr:rowOff>
    </xdr:from>
    <xdr:ext cx="534377" cy="259045"/>
    <xdr:sp macro="" textlink="">
      <xdr:nvSpPr>
        <xdr:cNvPr id="253" name="テキスト ボックス 252">
          <a:extLst>
            <a:ext uri="{FF2B5EF4-FFF2-40B4-BE49-F238E27FC236}">
              <a16:creationId xmlns="" xmlns:a16="http://schemas.microsoft.com/office/drawing/2014/main" id="{00000000-0008-0000-0600-0000FD000000}"/>
            </a:ext>
          </a:extLst>
        </xdr:cNvPr>
        <xdr:cNvSpPr txBox="1"/>
      </xdr:nvSpPr>
      <xdr:spPr>
        <a:xfrm>
          <a:off x="3530111" y="1609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140767</xdr:rowOff>
    </xdr:from>
    <xdr:to>
      <xdr:col>15</xdr:col>
      <xdr:colOff>101600</xdr:colOff>
      <xdr:row>95</xdr:row>
      <xdr:rowOff>70917</xdr:rowOff>
    </xdr:to>
    <xdr:sp macro="" textlink="">
      <xdr:nvSpPr>
        <xdr:cNvPr id="254" name="楕円 253">
          <a:extLst>
            <a:ext uri="{FF2B5EF4-FFF2-40B4-BE49-F238E27FC236}">
              <a16:creationId xmlns="" xmlns:a16="http://schemas.microsoft.com/office/drawing/2014/main" id="{00000000-0008-0000-0600-0000FE000000}"/>
            </a:ext>
          </a:extLst>
        </xdr:cNvPr>
        <xdr:cNvSpPr/>
      </xdr:nvSpPr>
      <xdr:spPr>
        <a:xfrm>
          <a:off x="2857500" y="1625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87444</xdr:rowOff>
    </xdr:from>
    <xdr:ext cx="534377" cy="259045"/>
    <xdr:sp macro="" textlink="">
      <xdr:nvSpPr>
        <xdr:cNvPr id="255" name="テキスト ボックス 254">
          <a:extLst>
            <a:ext uri="{FF2B5EF4-FFF2-40B4-BE49-F238E27FC236}">
              <a16:creationId xmlns="" xmlns:a16="http://schemas.microsoft.com/office/drawing/2014/main" id="{00000000-0008-0000-0600-0000FF000000}"/>
            </a:ext>
          </a:extLst>
        </xdr:cNvPr>
        <xdr:cNvSpPr txBox="1"/>
      </xdr:nvSpPr>
      <xdr:spPr>
        <a:xfrm>
          <a:off x="2641111" y="1603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170090</xdr:rowOff>
    </xdr:from>
    <xdr:to>
      <xdr:col>10</xdr:col>
      <xdr:colOff>165100</xdr:colOff>
      <xdr:row>95</xdr:row>
      <xdr:rowOff>100240</xdr:rowOff>
    </xdr:to>
    <xdr:sp macro="" textlink="">
      <xdr:nvSpPr>
        <xdr:cNvPr id="256" name="楕円 255">
          <a:extLst>
            <a:ext uri="{FF2B5EF4-FFF2-40B4-BE49-F238E27FC236}">
              <a16:creationId xmlns="" xmlns:a16="http://schemas.microsoft.com/office/drawing/2014/main" id="{00000000-0008-0000-0600-000000010000}"/>
            </a:ext>
          </a:extLst>
        </xdr:cNvPr>
        <xdr:cNvSpPr/>
      </xdr:nvSpPr>
      <xdr:spPr>
        <a:xfrm>
          <a:off x="1968500" y="1628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116767</xdr:rowOff>
    </xdr:from>
    <xdr:ext cx="534377" cy="259045"/>
    <xdr:sp macro="" textlink="">
      <xdr:nvSpPr>
        <xdr:cNvPr id="257" name="テキスト ボックス 256">
          <a:extLst>
            <a:ext uri="{FF2B5EF4-FFF2-40B4-BE49-F238E27FC236}">
              <a16:creationId xmlns="" xmlns:a16="http://schemas.microsoft.com/office/drawing/2014/main" id="{00000000-0008-0000-0600-000001010000}"/>
            </a:ext>
          </a:extLst>
        </xdr:cNvPr>
        <xdr:cNvSpPr txBox="1"/>
      </xdr:nvSpPr>
      <xdr:spPr>
        <a:xfrm>
          <a:off x="1752111" y="1606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79439</xdr:rowOff>
    </xdr:from>
    <xdr:to>
      <xdr:col>6</xdr:col>
      <xdr:colOff>38100</xdr:colOff>
      <xdr:row>96</xdr:row>
      <xdr:rowOff>9589</xdr:rowOff>
    </xdr:to>
    <xdr:sp macro="" textlink="">
      <xdr:nvSpPr>
        <xdr:cNvPr id="258" name="楕円 257">
          <a:extLst>
            <a:ext uri="{FF2B5EF4-FFF2-40B4-BE49-F238E27FC236}">
              <a16:creationId xmlns="" xmlns:a16="http://schemas.microsoft.com/office/drawing/2014/main" id="{00000000-0008-0000-0600-000002010000}"/>
            </a:ext>
          </a:extLst>
        </xdr:cNvPr>
        <xdr:cNvSpPr/>
      </xdr:nvSpPr>
      <xdr:spPr>
        <a:xfrm>
          <a:off x="1079500" y="1636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26116</xdr:rowOff>
    </xdr:from>
    <xdr:ext cx="534377" cy="259045"/>
    <xdr:sp macro="" textlink="">
      <xdr:nvSpPr>
        <xdr:cNvPr id="259" name="テキスト ボックス 258">
          <a:extLst>
            <a:ext uri="{FF2B5EF4-FFF2-40B4-BE49-F238E27FC236}">
              <a16:creationId xmlns="" xmlns:a16="http://schemas.microsoft.com/office/drawing/2014/main" id="{00000000-0008-0000-0600-000003010000}"/>
            </a:ext>
          </a:extLst>
        </xdr:cNvPr>
        <xdr:cNvSpPr txBox="1"/>
      </xdr:nvSpPr>
      <xdr:spPr>
        <a:xfrm>
          <a:off x="863111" y="1614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7021</xdr:rowOff>
    </xdr:from>
    <xdr:to>
      <xdr:col>54</xdr:col>
      <xdr:colOff>189865</xdr:colOff>
      <xdr:row>38</xdr:row>
      <xdr:rowOff>119920</xdr:rowOff>
    </xdr:to>
    <xdr:cxnSp macro="">
      <xdr:nvCxnSpPr>
        <xdr:cNvPr id="285" name="直線コネクタ 284">
          <a:extLst>
            <a:ext uri="{FF2B5EF4-FFF2-40B4-BE49-F238E27FC236}">
              <a16:creationId xmlns="" xmlns:a16="http://schemas.microsoft.com/office/drawing/2014/main" id="{00000000-0008-0000-0600-00001D010000}"/>
            </a:ext>
          </a:extLst>
        </xdr:cNvPr>
        <xdr:cNvCxnSpPr/>
      </xdr:nvCxnSpPr>
      <xdr:spPr>
        <a:xfrm flipV="1">
          <a:off x="10475595" y="5150521"/>
          <a:ext cx="1270" cy="14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123747</xdr:rowOff>
    </xdr:from>
    <xdr:ext cx="534377" cy="259045"/>
    <xdr:sp macro="" textlink="">
      <xdr:nvSpPr>
        <xdr:cNvPr id="286" name="補助費等最小値テキスト">
          <a:extLst>
            <a:ext uri="{FF2B5EF4-FFF2-40B4-BE49-F238E27FC236}">
              <a16:creationId xmlns="" xmlns:a16="http://schemas.microsoft.com/office/drawing/2014/main" id="{00000000-0008-0000-0600-00001E010000}"/>
            </a:ext>
          </a:extLst>
        </xdr:cNvPr>
        <xdr:cNvSpPr txBox="1"/>
      </xdr:nvSpPr>
      <xdr:spPr>
        <a:xfrm>
          <a:off x="10528300" y="663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119920</xdr:rowOff>
    </xdr:from>
    <xdr:to>
      <xdr:col>55</xdr:col>
      <xdr:colOff>88900</xdr:colOff>
      <xdr:row>38</xdr:row>
      <xdr:rowOff>119920</xdr:rowOff>
    </xdr:to>
    <xdr:cxnSp macro="">
      <xdr:nvCxnSpPr>
        <xdr:cNvPr id="287" name="直線コネクタ 286">
          <a:extLst>
            <a:ext uri="{FF2B5EF4-FFF2-40B4-BE49-F238E27FC236}">
              <a16:creationId xmlns="" xmlns:a16="http://schemas.microsoft.com/office/drawing/2014/main" id="{00000000-0008-0000-0600-00001F010000}"/>
            </a:ext>
          </a:extLst>
        </xdr:cNvPr>
        <xdr:cNvCxnSpPr/>
      </xdr:nvCxnSpPr>
      <xdr:spPr>
        <a:xfrm>
          <a:off x="10388600" y="66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125148</xdr:rowOff>
    </xdr:from>
    <xdr:ext cx="599010" cy="259045"/>
    <xdr:sp macro="" textlink="">
      <xdr:nvSpPr>
        <xdr:cNvPr id="288" name="補助費等最大値テキスト">
          <a:extLst>
            <a:ext uri="{FF2B5EF4-FFF2-40B4-BE49-F238E27FC236}">
              <a16:creationId xmlns="" xmlns:a16="http://schemas.microsoft.com/office/drawing/2014/main" id="{00000000-0008-0000-0600-000020010000}"/>
            </a:ext>
          </a:extLst>
        </xdr:cNvPr>
        <xdr:cNvSpPr txBox="1"/>
      </xdr:nvSpPr>
      <xdr:spPr>
        <a:xfrm>
          <a:off x="10528300" y="492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7021</xdr:rowOff>
    </xdr:from>
    <xdr:to>
      <xdr:col>55</xdr:col>
      <xdr:colOff>88900</xdr:colOff>
      <xdr:row>30</xdr:row>
      <xdr:rowOff>7021</xdr:rowOff>
    </xdr:to>
    <xdr:cxnSp macro="">
      <xdr:nvCxnSpPr>
        <xdr:cNvPr id="289" name="直線コネクタ 288">
          <a:extLst>
            <a:ext uri="{FF2B5EF4-FFF2-40B4-BE49-F238E27FC236}">
              <a16:creationId xmlns="" xmlns:a16="http://schemas.microsoft.com/office/drawing/2014/main" id="{00000000-0008-0000-0600-000021010000}"/>
            </a:ext>
          </a:extLst>
        </xdr:cNvPr>
        <xdr:cNvCxnSpPr/>
      </xdr:nvCxnSpPr>
      <xdr:spPr>
        <a:xfrm>
          <a:off x="10388600" y="515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17007</xdr:rowOff>
    </xdr:from>
    <xdr:to>
      <xdr:col>55</xdr:col>
      <xdr:colOff>0</xdr:colOff>
      <xdr:row>37</xdr:row>
      <xdr:rowOff>54778</xdr:rowOff>
    </xdr:to>
    <xdr:cxnSp macro="">
      <xdr:nvCxnSpPr>
        <xdr:cNvPr id="290" name="直線コネクタ 289">
          <a:extLst>
            <a:ext uri="{FF2B5EF4-FFF2-40B4-BE49-F238E27FC236}">
              <a16:creationId xmlns="" xmlns:a16="http://schemas.microsoft.com/office/drawing/2014/main" id="{00000000-0008-0000-0600-000022010000}"/>
            </a:ext>
          </a:extLst>
        </xdr:cNvPr>
        <xdr:cNvCxnSpPr/>
      </xdr:nvCxnSpPr>
      <xdr:spPr>
        <a:xfrm flipV="1">
          <a:off x="9639300" y="6360657"/>
          <a:ext cx="838200" cy="3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41312</xdr:rowOff>
    </xdr:from>
    <xdr:ext cx="599010" cy="259045"/>
    <xdr:sp macro="" textlink="">
      <xdr:nvSpPr>
        <xdr:cNvPr id="291" name="補助費等平均値テキスト">
          <a:extLst>
            <a:ext uri="{FF2B5EF4-FFF2-40B4-BE49-F238E27FC236}">
              <a16:creationId xmlns="" xmlns:a16="http://schemas.microsoft.com/office/drawing/2014/main" id="{00000000-0008-0000-0600-000023010000}"/>
            </a:ext>
          </a:extLst>
        </xdr:cNvPr>
        <xdr:cNvSpPr txBox="1"/>
      </xdr:nvSpPr>
      <xdr:spPr>
        <a:xfrm>
          <a:off x="10528300" y="6384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62885</xdr:rowOff>
    </xdr:from>
    <xdr:to>
      <xdr:col>55</xdr:col>
      <xdr:colOff>50800</xdr:colOff>
      <xdr:row>37</xdr:row>
      <xdr:rowOff>164485</xdr:rowOff>
    </xdr:to>
    <xdr:sp macro="" textlink="">
      <xdr:nvSpPr>
        <xdr:cNvPr id="292" name="フローチャート: 判断 291">
          <a:extLst>
            <a:ext uri="{FF2B5EF4-FFF2-40B4-BE49-F238E27FC236}">
              <a16:creationId xmlns="" xmlns:a16="http://schemas.microsoft.com/office/drawing/2014/main" id="{00000000-0008-0000-0600-000024010000}"/>
            </a:ext>
          </a:extLst>
        </xdr:cNvPr>
        <xdr:cNvSpPr/>
      </xdr:nvSpPr>
      <xdr:spPr>
        <a:xfrm>
          <a:off x="10426700" y="640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54778</xdr:rowOff>
    </xdr:from>
    <xdr:to>
      <xdr:col>50</xdr:col>
      <xdr:colOff>114300</xdr:colOff>
      <xdr:row>37</xdr:row>
      <xdr:rowOff>63269</xdr:rowOff>
    </xdr:to>
    <xdr:cxnSp macro="">
      <xdr:nvCxnSpPr>
        <xdr:cNvPr id="293" name="直線コネクタ 292">
          <a:extLst>
            <a:ext uri="{FF2B5EF4-FFF2-40B4-BE49-F238E27FC236}">
              <a16:creationId xmlns="" xmlns:a16="http://schemas.microsoft.com/office/drawing/2014/main" id="{00000000-0008-0000-0600-000025010000}"/>
            </a:ext>
          </a:extLst>
        </xdr:cNvPr>
        <xdr:cNvCxnSpPr/>
      </xdr:nvCxnSpPr>
      <xdr:spPr>
        <a:xfrm flipV="1">
          <a:off x="8750300" y="6398428"/>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71050</xdr:rowOff>
    </xdr:from>
    <xdr:to>
      <xdr:col>50</xdr:col>
      <xdr:colOff>165100</xdr:colOff>
      <xdr:row>38</xdr:row>
      <xdr:rowOff>1200</xdr:rowOff>
    </xdr:to>
    <xdr:sp macro="" textlink="">
      <xdr:nvSpPr>
        <xdr:cNvPr id="294" name="フローチャート: 判断 293">
          <a:extLst>
            <a:ext uri="{FF2B5EF4-FFF2-40B4-BE49-F238E27FC236}">
              <a16:creationId xmlns="" xmlns:a16="http://schemas.microsoft.com/office/drawing/2014/main" id="{00000000-0008-0000-0600-000026010000}"/>
            </a:ext>
          </a:extLst>
        </xdr:cNvPr>
        <xdr:cNvSpPr/>
      </xdr:nvSpPr>
      <xdr:spPr>
        <a:xfrm>
          <a:off x="9588500" y="641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163777</xdr:rowOff>
    </xdr:from>
    <xdr:ext cx="534377" cy="259045"/>
    <xdr:sp macro="" textlink="">
      <xdr:nvSpPr>
        <xdr:cNvPr id="295" name="テキスト ボックス 294">
          <a:extLst>
            <a:ext uri="{FF2B5EF4-FFF2-40B4-BE49-F238E27FC236}">
              <a16:creationId xmlns="" xmlns:a16="http://schemas.microsoft.com/office/drawing/2014/main" id="{00000000-0008-0000-0600-000027010000}"/>
            </a:ext>
          </a:extLst>
        </xdr:cNvPr>
        <xdr:cNvSpPr txBox="1"/>
      </xdr:nvSpPr>
      <xdr:spPr>
        <a:xfrm>
          <a:off x="9372111" y="650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63269</xdr:rowOff>
    </xdr:from>
    <xdr:to>
      <xdr:col>45</xdr:col>
      <xdr:colOff>177800</xdr:colOff>
      <xdr:row>37</xdr:row>
      <xdr:rowOff>141372</xdr:rowOff>
    </xdr:to>
    <xdr:cxnSp macro="">
      <xdr:nvCxnSpPr>
        <xdr:cNvPr id="296" name="直線コネクタ 295">
          <a:extLst>
            <a:ext uri="{FF2B5EF4-FFF2-40B4-BE49-F238E27FC236}">
              <a16:creationId xmlns="" xmlns:a16="http://schemas.microsoft.com/office/drawing/2014/main" id="{00000000-0008-0000-0600-000028010000}"/>
            </a:ext>
          </a:extLst>
        </xdr:cNvPr>
        <xdr:cNvCxnSpPr/>
      </xdr:nvCxnSpPr>
      <xdr:spPr>
        <a:xfrm flipV="1">
          <a:off x="7861300" y="6406919"/>
          <a:ext cx="889000" cy="7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54956</xdr:rowOff>
    </xdr:from>
    <xdr:to>
      <xdr:col>46</xdr:col>
      <xdr:colOff>38100</xdr:colOff>
      <xdr:row>37</xdr:row>
      <xdr:rowOff>156556</xdr:rowOff>
    </xdr:to>
    <xdr:sp macro="" textlink="">
      <xdr:nvSpPr>
        <xdr:cNvPr id="297" name="フローチャート: 判断 296">
          <a:extLst>
            <a:ext uri="{FF2B5EF4-FFF2-40B4-BE49-F238E27FC236}">
              <a16:creationId xmlns="" xmlns:a16="http://schemas.microsoft.com/office/drawing/2014/main" id="{00000000-0008-0000-0600-000029010000}"/>
            </a:ext>
          </a:extLst>
        </xdr:cNvPr>
        <xdr:cNvSpPr/>
      </xdr:nvSpPr>
      <xdr:spPr>
        <a:xfrm>
          <a:off x="8699500" y="639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147683</xdr:rowOff>
    </xdr:from>
    <xdr:ext cx="599010" cy="259045"/>
    <xdr:sp macro="" textlink="">
      <xdr:nvSpPr>
        <xdr:cNvPr id="298" name="テキスト ボックス 297">
          <a:extLst>
            <a:ext uri="{FF2B5EF4-FFF2-40B4-BE49-F238E27FC236}">
              <a16:creationId xmlns="" xmlns:a16="http://schemas.microsoft.com/office/drawing/2014/main" id="{00000000-0008-0000-0600-00002A010000}"/>
            </a:ext>
          </a:extLst>
        </xdr:cNvPr>
        <xdr:cNvSpPr txBox="1"/>
      </xdr:nvSpPr>
      <xdr:spPr>
        <a:xfrm>
          <a:off x="8450795" y="6491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141372</xdr:rowOff>
    </xdr:from>
    <xdr:to>
      <xdr:col>41</xdr:col>
      <xdr:colOff>50800</xdr:colOff>
      <xdr:row>37</xdr:row>
      <xdr:rowOff>159846</xdr:rowOff>
    </xdr:to>
    <xdr:cxnSp macro="">
      <xdr:nvCxnSpPr>
        <xdr:cNvPr id="299" name="直線コネクタ 298">
          <a:extLst>
            <a:ext uri="{FF2B5EF4-FFF2-40B4-BE49-F238E27FC236}">
              <a16:creationId xmlns="" xmlns:a16="http://schemas.microsoft.com/office/drawing/2014/main" id="{00000000-0008-0000-0600-00002B010000}"/>
            </a:ext>
          </a:extLst>
        </xdr:cNvPr>
        <xdr:cNvCxnSpPr/>
      </xdr:nvCxnSpPr>
      <xdr:spPr>
        <a:xfrm flipV="1">
          <a:off x="6972300" y="6485022"/>
          <a:ext cx="889000" cy="1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76164</xdr:rowOff>
    </xdr:from>
    <xdr:to>
      <xdr:col>41</xdr:col>
      <xdr:colOff>101600</xdr:colOff>
      <xdr:row>38</xdr:row>
      <xdr:rowOff>6314</xdr:rowOff>
    </xdr:to>
    <xdr:sp macro="" textlink="">
      <xdr:nvSpPr>
        <xdr:cNvPr id="300" name="フローチャート: 判断 299">
          <a:extLst>
            <a:ext uri="{FF2B5EF4-FFF2-40B4-BE49-F238E27FC236}">
              <a16:creationId xmlns="" xmlns:a16="http://schemas.microsoft.com/office/drawing/2014/main" id="{00000000-0008-0000-0600-00002C010000}"/>
            </a:ext>
          </a:extLst>
        </xdr:cNvPr>
        <xdr:cNvSpPr/>
      </xdr:nvSpPr>
      <xdr:spPr>
        <a:xfrm>
          <a:off x="7810500" y="641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22841</xdr:rowOff>
    </xdr:from>
    <xdr:ext cx="534377" cy="259045"/>
    <xdr:sp macro="" textlink="">
      <xdr:nvSpPr>
        <xdr:cNvPr id="301" name="テキスト ボックス 300">
          <a:extLst>
            <a:ext uri="{FF2B5EF4-FFF2-40B4-BE49-F238E27FC236}">
              <a16:creationId xmlns="" xmlns:a16="http://schemas.microsoft.com/office/drawing/2014/main" id="{00000000-0008-0000-0600-00002D010000}"/>
            </a:ext>
          </a:extLst>
        </xdr:cNvPr>
        <xdr:cNvSpPr txBox="1"/>
      </xdr:nvSpPr>
      <xdr:spPr>
        <a:xfrm>
          <a:off x="7594111" y="619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87839</xdr:rowOff>
    </xdr:from>
    <xdr:to>
      <xdr:col>36</xdr:col>
      <xdr:colOff>165100</xdr:colOff>
      <xdr:row>38</xdr:row>
      <xdr:rowOff>17989</xdr:rowOff>
    </xdr:to>
    <xdr:sp macro="" textlink="">
      <xdr:nvSpPr>
        <xdr:cNvPr id="302" name="フローチャート: 判断 301">
          <a:extLst>
            <a:ext uri="{FF2B5EF4-FFF2-40B4-BE49-F238E27FC236}">
              <a16:creationId xmlns="" xmlns:a16="http://schemas.microsoft.com/office/drawing/2014/main" id="{00000000-0008-0000-0600-00002E010000}"/>
            </a:ext>
          </a:extLst>
        </xdr:cNvPr>
        <xdr:cNvSpPr/>
      </xdr:nvSpPr>
      <xdr:spPr>
        <a:xfrm>
          <a:off x="6921500" y="643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34516</xdr:rowOff>
    </xdr:from>
    <xdr:ext cx="534377" cy="259045"/>
    <xdr:sp macro="" textlink="">
      <xdr:nvSpPr>
        <xdr:cNvPr id="303" name="テキスト ボックス 302">
          <a:extLst>
            <a:ext uri="{FF2B5EF4-FFF2-40B4-BE49-F238E27FC236}">
              <a16:creationId xmlns="" xmlns:a16="http://schemas.microsoft.com/office/drawing/2014/main" id="{00000000-0008-0000-0600-00002F010000}"/>
            </a:ext>
          </a:extLst>
        </xdr:cNvPr>
        <xdr:cNvSpPr txBox="1"/>
      </xdr:nvSpPr>
      <xdr:spPr>
        <a:xfrm>
          <a:off x="6705111" y="620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137657</xdr:rowOff>
    </xdr:from>
    <xdr:to>
      <xdr:col>55</xdr:col>
      <xdr:colOff>50800</xdr:colOff>
      <xdr:row>37</xdr:row>
      <xdr:rowOff>67807</xdr:rowOff>
    </xdr:to>
    <xdr:sp macro="" textlink="">
      <xdr:nvSpPr>
        <xdr:cNvPr id="309" name="楕円 308">
          <a:extLst>
            <a:ext uri="{FF2B5EF4-FFF2-40B4-BE49-F238E27FC236}">
              <a16:creationId xmlns="" xmlns:a16="http://schemas.microsoft.com/office/drawing/2014/main" id="{00000000-0008-0000-0600-000035010000}"/>
            </a:ext>
          </a:extLst>
        </xdr:cNvPr>
        <xdr:cNvSpPr/>
      </xdr:nvSpPr>
      <xdr:spPr>
        <a:xfrm>
          <a:off x="10426700" y="630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160534</xdr:rowOff>
    </xdr:from>
    <xdr:ext cx="599010" cy="259045"/>
    <xdr:sp macro="" textlink="">
      <xdr:nvSpPr>
        <xdr:cNvPr id="310" name="補助費等該当値テキスト">
          <a:extLst>
            <a:ext uri="{FF2B5EF4-FFF2-40B4-BE49-F238E27FC236}">
              <a16:creationId xmlns="" xmlns:a16="http://schemas.microsoft.com/office/drawing/2014/main" id="{00000000-0008-0000-0600-000036010000}"/>
            </a:ext>
          </a:extLst>
        </xdr:cNvPr>
        <xdr:cNvSpPr txBox="1"/>
      </xdr:nvSpPr>
      <xdr:spPr>
        <a:xfrm>
          <a:off x="10528300" y="616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3978</xdr:rowOff>
    </xdr:from>
    <xdr:to>
      <xdr:col>50</xdr:col>
      <xdr:colOff>165100</xdr:colOff>
      <xdr:row>37</xdr:row>
      <xdr:rowOff>105578</xdr:rowOff>
    </xdr:to>
    <xdr:sp macro="" textlink="">
      <xdr:nvSpPr>
        <xdr:cNvPr id="311" name="楕円 310">
          <a:extLst>
            <a:ext uri="{FF2B5EF4-FFF2-40B4-BE49-F238E27FC236}">
              <a16:creationId xmlns="" xmlns:a16="http://schemas.microsoft.com/office/drawing/2014/main" id="{00000000-0008-0000-0600-000037010000}"/>
            </a:ext>
          </a:extLst>
        </xdr:cNvPr>
        <xdr:cNvSpPr/>
      </xdr:nvSpPr>
      <xdr:spPr>
        <a:xfrm>
          <a:off x="9588500" y="634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122105</xdr:rowOff>
    </xdr:from>
    <xdr:ext cx="599010" cy="259045"/>
    <xdr:sp macro="" textlink="">
      <xdr:nvSpPr>
        <xdr:cNvPr id="312" name="テキスト ボックス 311">
          <a:extLst>
            <a:ext uri="{FF2B5EF4-FFF2-40B4-BE49-F238E27FC236}">
              <a16:creationId xmlns="" xmlns:a16="http://schemas.microsoft.com/office/drawing/2014/main" id="{00000000-0008-0000-0600-000038010000}"/>
            </a:ext>
          </a:extLst>
        </xdr:cNvPr>
        <xdr:cNvSpPr txBox="1"/>
      </xdr:nvSpPr>
      <xdr:spPr>
        <a:xfrm>
          <a:off x="9339795" y="612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12469</xdr:rowOff>
    </xdr:from>
    <xdr:to>
      <xdr:col>46</xdr:col>
      <xdr:colOff>38100</xdr:colOff>
      <xdr:row>37</xdr:row>
      <xdr:rowOff>114069</xdr:rowOff>
    </xdr:to>
    <xdr:sp macro="" textlink="">
      <xdr:nvSpPr>
        <xdr:cNvPr id="313" name="楕円 312">
          <a:extLst>
            <a:ext uri="{FF2B5EF4-FFF2-40B4-BE49-F238E27FC236}">
              <a16:creationId xmlns="" xmlns:a16="http://schemas.microsoft.com/office/drawing/2014/main" id="{00000000-0008-0000-0600-000039010000}"/>
            </a:ext>
          </a:extLst>
        </xdr:cNvPr>
        <xdr:cNvSpPr/>
      </xdr:nvSpPr>
      <xdr:spPr>
        <a:xfrm>
          <a:off x="8699500" y="635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130596</xdr:rowOff>
    </xdr:from>
    <xdr:ext cx="599010" cy="259045"/>
    <xdr:sp macro="" textlink="">
      <xdr:nvSpPr>
        <xdr:cNvPr id="314" name="テキスト ボックス 313">
          <a:extLst>
            <a:ext uri="{FF2B5EF4-FFF2-40B4-BE49-F238E27FC236}">
              <a16:creationId xmlns="" xmlns:a16="http://schemas.microsoft.com/office/drawing/2014/main" id="{00000000-0008-0000-0600-00003A010000}"/>
            </a:ext>
          </a:extLst>
        </xdr:cNvPr>
        <xdr:cNvSpPr txBox="1"/>
      </xdr:nvSpPr>
      <xdr:spPr>
        <a:xfrm>
          <a:off x="8450795" y="6131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90572</xdr:rowOff>
    </xdr:from>
    <xdr:to>
      <xdr:col>41</xdr:col>
      <xdr:colOff>101600</xdr:colOff>
      <xdr:row>38</xdr:row>
      <xdr:rowOff>20722</xdr:rowOff>
    </xdr:to>
    <xdr:sp macro="" textlink="">
      <xdr:nvSpPr>
        <xdr:cNvPr id="315" name="楕円 314">
          <a:extLst>
            <a:ext uri="{FF2B5EF4-FFF2-40B4-BE49-F238E27FC236}">
              <a16:creationId xmlns="" xmlns:a16="http://schemas.microsoft.com/office/drawing/2014/main" id="{00000000-0008-0000-0600-00003B010000}"/>
            </a:ext>
          </a:extLst>
        </xdr:cNvPr>
        <xdr:cNvSpPr/>
      </xdr:nvSpPr>
      <xdr:spPr>
        <a:xfrm>
          <a:off x="7810500" y="643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11849</xdr:rowOff>
    </xdr:from>
    <xdr:ext cx="534377" cy="259045"/>
    <xdr:sp macro="" textlink="">
      <xdr:nvSpPr>
        <xdr:cNvPr id="316" name="テキスト ボックス 315">
          <a:extLst>
            <a:ext uri="{FF2B5EF4-FFF2-40B4-BE49-F238E27FC236}">
              <a16:creationId xmlns="" xmlns:a16="http://schemas.microsoft.com/office/drawing/2014/main" id="{00000000-0008-0000-0600-00003C010000}"/>
            </a:ext>
          </a:extLst>
        </xdr:cNvPr>
        <xdr:cNvSpPr txBox="1"/>
      </xdr:nvSpPr>
      <xdr:spPr>
        <a:xfrm>
          <a:off x="7594111" y="652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109046</xdr:rowOff>
    </xdr:from>
    <xdr:to>
      <xdr:col>36</xdr:col>
      <xdr:colOff>165100</xdr:colOff>
      <xdr:row>38</xdr:row>
      <xdr:rowOff>39196</xdr:rowOff>
    </xdr:to>
    <xdr:sp macro="" textlink="">
      <xdr:nvSpPr>
        <xdr:cNvPr id="317" name="楕円 316">
          <a:extLst>
            <a:ext uri="{FF2B5EF4-FFF2-40B4-BE49-F238E27FC236}">
              <a16:creationId xmlns="" xmlns:a16="http://schemas.microsoft.com/office/drawing/2014/main" id="{00000000-0008-0000-0600-00003D010000}"/>
            </a:ext>
          </a:extLst>
        </xdr:cNvPr>
        <xdr:cNvSpPr/>
      </xdr:nvSpPr>
      <xdr:spPr>
        <a:xfrm>
          <a:off x="6921500" y="645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30323</xdr:rowOff>
    </xdr:from>
    <xdr:ext cx="534377" cy="259045"/>
    <xdr:sp macro="" textlink="">
      <xdr:nvSpPr>
        <xdr:cNvPr id="318" name="テキスト ボックス 317">
          <a:extLst>
            <a:ext uri="{FF2B5EF4-FFF2-40B4-BE49-F238E27FC236}">
              <a16:creationId xmlns="" xmlns:a16="http://schemas.microsoft.com/office/drawing/2014/main" id="{00000000-0008-0000-0600-00003E010000}"/>
            </a:ext>
          </a:extLst>
        </xdr:cNvPr>
        <xdr:cNvSpPr txBox="1"/>
      </xdr:nvSpPr>
      <xdr:spPr>
        <a:xfrm>
          <a:off x="6705111" y="654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69310</xdr:rowOff>
    </xdr:from>
    <xdr:to>
      <xdr:col>54</xdr:col>
      <xdr:colOff>189865</xdr:colOff>
      <xdr:row>58</xdr:row>
      <xdr:rowOff>130805</xdr:rowOff>
    </xdr:to>
    <xdr:cxnSp macro="">
      <xdr:nvCxnSpPr>
        <xdr:cNvPr id="340" name="直線コネクタ 339">
          <a:extLst>
            <a:ext uri="{FF2B5EF4-FFF2-40B4-BE49-F238E27FC236}">
              <a16:creationId xmlns="" xmlns:a16="http://schemas.microsoft.com/office/drawing/2014/main" id="{00000000-0008-0000-0600-000054010000}"/>
            </a:ext>
          </a:extLst>
        </xdr:cNvPr>
        <xdr:cNvCxnSpPr/>
      </xdr:nvCxnSpPr>
      <xdr:spPr>
        <a:xfrm flipV="1">
          <a:off x="10475595" y="8984710"/>
          <a:ext cx="1270" cy="109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136600</xdr:rowOff>
    </xdr:from>
    <xdr:ext cx="534377" cy="259045"/>
    <xdr:sp macro="" textlink="">
      <xdr:nvSpPr>
        <xdr:cNvPr id="341" name="普通建設事業費最小値テキスト">
          <a:extLst>
            <a:ext uri="{FF2B5EF4-FFF2-40B4-BE49-F238E27FC236}">
              <a16:creationId xmlns="" xmlns:a16="http://schemas.microsoft.com/office/drawing/2014/main" id="{00000000-0008-0000-0600-000055010000}"/>
            </a:ext>
          </a:extLst>
        </xdr:cNvPr>
        <xdr:cNvSpPr txBox="1"/>
      </xdr:nvSpPr>
      <xdr:spPr>
        <a:xfrm>
          <a:off x="10528300" y="100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130805</xdr:rowOff>
    </xdr:from>
    <xdr:to>
      <xdr:col>55</xdr:col>
      <xdr:colOff>88900</xdr:colOff>
      <xdr:row>58</xdr:row>
      <xdr:rowOff>130805</xdr:rowOff>
    </xdr:to>
    <xdr:cxnSp macro="">
      <xdr:nvCxnSpPr>
        <xdr:cNvPr id="342" name="直線コネクタ 341">
          <a:extLst>
            <a:ext uri="{FF2B5EF4-FFF2-40B4-BE49-F238E27FC236}">
              <a16:creationId xmlns="" xmlns:a16="http://schemas.microsoft.com/office/drawing/2014/main" id="{00000000-0008-0000-0600-000056010000}"/>
            </a:ext>
          </a:extLst>
        </xdr:cNvPr>
        <xdr:cNvCxnSpPr/>
      </xdr:nvCxnSpPr>
      <xdr:spPr>
        <a:xfrm>
          <a:off x="10388600" y="1007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15987</xdr:rowOff>
    </xdr:from>
    <xdr:ext cx="690189" cy="259045"/>
    <xdr:sp macro="" textlink="">
      <xdr:nvSpPr>
        <xdr:cNvPr id="343" name="普通建設事業費最大値テキスト">
          <a:extLst>
            <a:ext uri="{FF2B5EF4-FFF2-40B4-BE49-F238E27FC236}">
              <a16:creationId xmlns="" xmlns:a16="http://schemas.microsoft.com/office/drawing/2014/main" id="{00000000-0008-0000-0600-000057010000}"/>
            </a:ext>
          </a:extLst>
        </xdr:cNvPr>
        <xdr:cNvSpPr txBox="1"/>
      </xdr:nvSpPr>
      <xdr:spPr>
        <a:xfrm>
          <a:off x="10528300" y="8759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69310</xdr:rowOff>
    </xdr:from>
    <xdr:to>
      <xdr:col>55</xdr:col>
      <xdr:colOff>88900</xdr:colOff>
      <xdr:row>52</xdr:row>
      <xdr:rowOff>69310</xdr:rowOff>
    </xdr:to>
    <xdr:cxnSp macro="">
      <xdr:nvCxnSpPr>
        <xdr:cNvPr id="344" name="直線コネクタ 343">
          <a:extLst>
            <a:ext uri="{FF2B5EF4-FFF2-40B4-BE49-F238E27FC236}">
              <a16:creationId xmlns="" xmlns:a16="http://schemas.microsoft.com/office/drawing/2014/main" id="{00000000-0008-0000-0600-000058010000}"/>
            </a:ext>
          </a:extLst>
        </xdr:cNvPr>
        <xdr:cNvCxnSpPr/>
      </xdr:nvCxnSpPr>
      <xdr:spPr>
        <a:xfrm>
          <a:off x="10388600" y="898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38999</xdr:rowOff>
    </xdr:from>
    <xdr:to>
      <xdr:col>55</xdr:col>
      <xdr:colOff>0</xdr:colOff>
      <xdr:row>58</xdr:row>
      <xdr:rowOff>82829</xdr:rowOff>
    </xdr:to>
    <xdr:cxnSp macro="">
      <xdr:nvCxnSpPr>
        <xdr:cNvPr id="345" name="直線コネクタ 344">
          <a:extLst>
            <a:ext uri="{FF2B5EF4-FFF2-40B4-BE49-F238E27FC236}">
              <a16:creationId xmlns="" xmlns:a16="http://schemas.microsoft.com/office/drawing/2014/main" id="{00000000-0008-0000-0600-000059010000}"/>
            </a:ext>
          </a:extLst>
        </xdr:cNvPr>
        <xdr:cNvCxnSpPr/>
      </xdr:nvCxnSpPr>
      <xdr:spPr>
        <a:xfrm>
          <a:off x="9639300" y="9983099"/>
          <a:ext cx="838200" cy="4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54050</xdr:rowOff>
    </xdr:from>
    <xdr:ext cx="599010" cy="259045"/>
    <xdr:sp macro="" textlink="">
      <xdr:nvSpPr>
        <xdr:cNvPr id="346" name="普通建設事業費平均値テキスト">
          <a:extLst>
            <a:ext uri="{FF2B5EF4-FFF2-40B4-BE49-F238E27FC236}">
              <a16:creationId xmlns="" xmlns:a16="http://schemas.microsoft.com/office/drawing/2014/main" id="{00000000-0008-0000-0600-00005A010000}"/>
            </a:ext>
          </a:extLst>
        </xdr:cNvPr>
        <xdr:cNvSpPr txBox="1"/>
      </xdr:nvSpPr>
      <xdr:spPr>
        <a:xfrm>
          <a:off x="10528300" y="98267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31173</xdr:rowOff>
    </xdr:from>
    <xdr:to>
      <xdr:col>55</xdr:col>
      <xdr:colOff>50800</xdr:colOff>
      <xdr:row>58</xdr:row>
      <xdr:rowOff>132773</xdr:rowOff>
    </xdr:to>
    <xdr:sp macro="" textlink="">
      <xdr:nvSpPr>
        <xdr:cNvPr id="347" name="フローチャート: 判断 346">
          <a:extLst>
            <a:ext uri="{FF2B5EF4-FFF2-40B4-BE49-F238E27FC236}">
              <a16:creationId xmlns="" xmlns:a16="http://schemas.microsoft.com/office/drawing/2014/main" id="{00000000-0008-0000-0600-00005B010000}"/>
            </a:ext>
          </a:extLst>
        </xdr:cNvPr>
        <xdr:cNvSpPr/>
      </xdr:nvSpPr>
      <xdr:spPr>
        <a:xfrm>
          <a:off x="104267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38999</xdr:rowOff>
    </xdr:from>
    <xdr:to>
      <xdr:col>50</xdr:col>
      <xdr:colOff>114300</xdr:colOff>
      <xdr:row>58</xdr:row>
      <xdr:rowOff>42025</xdr:rowOff>
    </xdr:to>
    <xdr:cxnSp macro="">
      <xdr:nvCxnSpPr>
        <xdr:cNvPr id="348" name="直線コネクタ 347">
          <a:extLst>
            <a:ext uri="{FF2B5EF4-FFF2-40B4-BE49-F238E27FC236}">
              <a16:creationId xmlns="" xmlns:a16="http://schemas.microsoft.com/office/drawing/2014/main" id="{00000000-0008-0000-0600-00005C010000}"/>
            </a:ext>
          </a:extLst>
        </xdr:cNvPr>
        <xdr:cNvCxnSpPr/>
      </xdr:nvCxnSpPr>
      <xdr:spPr>
        <a:xfrm flipV="1">
          <a:off x="8750300" y="9983099"/>
          <a:ext cx="889000" cy="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36418</xdr:rowOff>
    </xdr:from>
    <xdr:to>
      <xdr:col>50</xdr:col>
      <xdr:colOff>165100</xdr:colOff>
      <xdr:row>58</xdr:row>
      <xdr:rowOff>138018</xdr:rowOff>
    </xdr:to>
    <xdr:sp macro="" textlink="">
      <xdr:nvSpPr>
        <xdr:cNvPr id="349" name="フローチャート: 判断 348">
          <a:extLst>
            <a:ext uri="{FF2B5EF4-FFF2-40B4-BE49-F238E27FC236}">
              <a16:creationId xmlns="" xmlns:a16="http://schemas.microsoft.com/office/drawing/2014/main" id="{00000000-0008-0000-0600-00005D010000}"/>
            </a:ext>
          </a:extLst>
        </xdr:cNvPr>
        <xdr:cNvSpPr/>
      </xdr:nvSpPr>
      <xdr:spPr>
        <a:xfrm>
          <a:off x="9588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129145</xdr:rowOff>
    </xdr:from>
    <xdr:ext cx="599010" cy="259045"/>
    <xdr:sp macro="" textlink="">
      <xdr:nvSpPr>
        <xdr:cNvPr id="350" name="テキスト ボックス 349">
          <a:extLst>
            <a:ext uri="{FF2B5EF4-FFF2-40B4-BE49-F238E27FC236}">
              <a16:creationId xmlns="" xmlns:a16="http://schemas.microsoft.com/office/drawing/2014/main" id="{00000000-0008-0000-0600-00005E010000}"/>
            </a:ext>
          </a:extLst>
        </xdr:cNvPr>
        <xdr:cNvSpPr txBox="1"/>
      </xdr:nvSpPr>
      <xdr:spPr>
        <a:xfrm>
          <a:off x="9339795" y="10073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42025</xdr:rowOff>
    </xdr:from>
    <xdr:to>
      <xdr:col>45</xdr:col>
      <xdr:colOff>177800</xdr:colOff>
      <xdr:row>58</xdr:row>
      <xdr:rowOff>64286</xdr:rowOff>
    </xdr:to>
    <xdr:cxnSp macro="">
      <xdr:nvCxnSpPr>
        <xdr:cNvPr id="351" name="直線コネクタ 350">
          <a:extLst>
            <a:ext uri="{FF2B5EF4-FFF2-40B4-BE49-F238E27FC236}">
              <a16:creationId xmlns="" xmlns:a16="http://schemas.microsoft.com/office/drawing/2014/main" id="{00000000-0008-0000-0600-00005F010000}"/>
            </a:ext>
          </a:extLst>
        </xdr:cNvPr>
        <xdr:cNvCxnSpPr/>
      </xdr:nvCxnSpPr>
      <xdr:spPr>
        <a:xfrm flipV="1">
          <a:off x="7861300" y="9986125"/>
          <a:ext cx="889000" cy="2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32718</xdr:rowOff>
    </xdr:from>
    <xdr:to>
      <xdr:col>46</xdr:col>
      <xdr:colOff>38100</xdr:colOff>
      <xdr:row>58</xdr:row>
      <xdr:rowOff>134318</xdr:rowOff>
    </xdr:to>
    <xdr:sp macro="" textlink="">
      <xdr:nvSpPr>
        <xdr:cNvPr id="352" name="フローチャート: 判断 351">
          <a:extLst>
            <a:ext uri="{FF2B5EF4-FFF2-40B4-BE49-F238E27FC236}">
              <a16:creationId xmlns="" xmlns:a16="http://schemas.microsoft.com/office/drawing/2014/main" id="{00000000-0008-0000-0600-000060010000}"/>
            </a:ext>
          </a:extLst>
        </xdr:cNvPr>
        <xdr:cNvSpPr/>
      </xdr:nvSpPr>
      <xdr:spPr>
        <a:xfrm>
          <a:off x="8699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125445</xdr:rowOff>
    </xdr:from>
    <xdr:ext cx="599010" cy="259045"/>
    <xdr:sp macro="" textlink="">
      <xdr:nvSpPr>
        <xdr:cNvPr id="353" name="テキスト ボックス 352">
          <a:extLst>
            <a:ext uri="{FF2B5EF4-FFF2-40B4-BE49-F238E27FC236}">
              <a16:creationId xmlns="" xmlns:a16="http://schemas.microsoft.com/office/drawing/2014/main" id="{00000000-0008-0000-0600-000061010000}"/>
            </a:ext>
          </a:extLst>
        </xdr:cNvPr>
        <xdr:cNvSpPr txBox="1"/>
      </xdr:nvSpPr>
      <xdr:spPr>
        <a:xfrm>
          <a:off x="8450795" y="1006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64286</xdr:rowOff>
    </xdr:from>
    <xdr:to>
      <xdr:col>41</xdr:col>
      <xdr:colOff>50800</xdr:colOff>
      <xdr:row>58</xdr:row>
      <xdr:rowOff>98437</xdr:rowOff>
    </xdr:to>
    <xdr:cxnSp macro="">
      <xdr:nvCxnSpPr>
        <xdr:cNvPr id="354" name="直線コネクタ 353">
          <a:extLst>
            <a:ext uri="{FF2B5EF4-FFF2-40B4-BE49-F238E27FC236}">
              <a16:creationId xmlns="" xmlns:a16="http://schemas.microsoft.com/office/drawing/2014/main" id="{00000000-0008-0000-0600-000062010000}"/>
            </a:ext>
          </a:extLst>
        </xdr:cNvPr>
        <xdr:cNvCxnSpPr/>
      </xdr:nvCxnSpPr>
      <xdr:spPr>
        <a:xfrm flipV="1">
          <a:off x="6972300" y="10008386"/>
          <a:ext cx="889000" cy="3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25509</xdr:rowOff>
    </xdr:from>
    <xdr:to>
      <xdr:col>41</xdr:col>
      <xdr:colOff>101600</xdr:colOff>
      <xdr:row>58</xdr:row>
      <xdr:rowOff>127109</xdr:rowOff>
    </xdr:to>
    <xdr:sp macro="" textlink="">
      <xdr:nvSpPr>
        <xdr:cNvPr id="355" name="フローチャート: 判断 354">
          <a:extLst>
            <a:ext uri="{FF2B5EF4-FFF2-40B4-BE49-F238E27FC236}">
              <a16:creationId xmlns="" xmlns:a16="http://schemas.microsoft.com/office/drawing/2014/main" id="{00000000-0008-0000-0600-000063010000}"/>
            </a:ext>
          </a:extLst>
        </xdr:cNvPr>
        <xdr:cNvSpPr/>
      </xdr:nvSpPr>
      <xdr:spPr>
        <a:xfrm>
          <a:off x="7810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118236</xdr:rowOff>
    </xdr:from>
    <xdr:ext cx="599010" cy="259045"/>
    <xdr:sp macro="" textlink="">
      <xdr:nvSpPr>
        <xdr:cNvPr id="356" name="テキスト ボックス 355">
          <a:extLst>
            <a:ext uri="{FF2B5EF4-FFF2-40B4-BE49-F238E27FC236}">
              <a16:creationId xmlns="" xmlns:a16="http://schemas.microsoft.com/office/drawing/2014/main" id="{00000000-0008-0000-0600-000064010000}"/>
            </a:ext>
          </a:extLst>
        </xdr:cNvPr>
        <xdr:cNvSpPr txBox="1"/>
      </xdr:nvSpPr>
      <xdr:spPr>
        <a:xfrm>
          <a:off x="7561795" y="1006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30099</xdr:rowOff>
    </xdr:from>
    <xdr:to>
      <xdr:col>36</xdr:col>
      <xdr:colOff>165100</xdr:colOff>
      <xdr:row>58</xdr:row>
      <xdr:rowOff>131699</xdr:rowOff>
    </xdr:to>
    <xdr:sp macro="" textlink="">
      <xdr:nvSpPr>
        <xdr:cNvPr id="357" name="フローチャート: 判断 356">
          <a:extLst>
            <a:ext uri="{FF2B5EF4-FFF2-40B4-BE49-F238E27FC236}">
              <a16:creationId xmlns="" xmlns:a16="http://schemas.microsoft.com/office/drawing/2014/main" id="{00000000-0008-0000-0600-000065010000}"/>
            </a:ext>
          </a:extLst>
        </xdr:cNvPr>
        <xdr:cNvSpPr/>
      </xdr:nvSpPr>
      <xdr:spPr>
        <a:xfrm>
          <a:off x="6921500" y="997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148226</xdr:rowOff>
    </xdr:from>
    <xdr:ext cx="599010" cy="259045"/>
    <xdr:sp macro="" textlink="">
      <xdr:nvSpPr>
        <xdr:cNvPr id="358" name="テキスト ボックス 357">
          <a:extLst>
            <a:ext uri="{FF2B5EF4-FFF2-40B4-BE49-F238E27FC236}">
              <a16:creationId xmlns="" xmlns:a16="http://schemas.microsoft.com/office/drawing/2014/main" id="{00000000-0008-0000-0600-000066010000}"/>
            </a:ext>
          </a:extLst>
        </xdr:cNvPr>
        <xdr:cNvSpPr txBox="1"/>
      </xdr:nvSpPr>
      <xdr:spPr>
        <a:xfrm>
          <a:off x="6672795" y="9749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32029</xdr:rowOff>
    </xdr:from>
    <xdr:to>
      <xdr:col>55</xdr:col>
      <xdr:colOff>50800</xdr:colOff>
      <xdr:row>58</xdr:row>
      <xdr:rowOff>133629</xdr:rowOff>
    </xdr:to>
    <xdr:sp macro="" textlink="">
      <xdr:nvSpPr>
        <xdr:cNvPr id="364" name="楕円 363">
          <a:extLst>
            <a:ext uri="{FF2B5EF4-FFF2-40B4-BE49-F238E27FC236}">
              <a16:creationId xmlns="" xmlns:a16="http://schemas.microsoft.com/office/drawing/2014/main" id="{00000000-0008-0000-0600-00006C010000}"/>
            </a:ext>
          </a:extLst>
        </xdr:cNvPr>
        <xdr:cNvSpPr/>
      </xdr:nvSpPr>
      <xdr:spPr>
        <a:xfrm>
          <a:off x="10426700" y="997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9600</xdr:rowOff>
    </xdr:from>
    <xdr:ext cx="599010" cy="259045"/>
    <xdr:sp macro="" textlink="">
      <xdr:nvSpPr>
        <xdr:cNvPr id="365" name="普通建設事業費該当値テキスト">
          <a:extLst>
            <a:ext uri="{FF2B5EF4-FFF2-40B4-BE49-F238E27FC236}">
              <a16:creationId xmlns="" xmlns:a16="http://schemas.microsoft.com/office/drawing/2014/main" id="{00000000-0008-0000-0600-00006D010000}"/>
            </a:ext>
          </a:extLst>
        </xdr:cNvPr>
        <xdr:cNvSpPr txBox="1"/>
      </xdr:nvSpPr>
      <xdr:spPr>
        <a:xfrm>
          <a:off x="10528300" y="9953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159649</xdr:rowOff>
    </xdr:from>
    <xdr:to>
      <xdr:col>50</xdr:col>
      <xdr:colOff>165100</xdr:colOff>
      <xdr:row>58</xdr:row>
      <xdr:rowOff>89799</xdr:rowOff>
    </xdr:to>
    <xdr:sp macro="" textlink="">
      <xdr:nvSpPr>
        <xdr:cNvPr id="366" name="楕円 365">
          <a:extLst>
            <a:ext uri="{FF2B5EF4-FFF2-40B4-BE49-F238E27FC236}">
              <a16:creationId xmlns="" xmlns:a16="http://schemas.microsoft.com/office/drawing/2014/main" id="{00000000-0008-0000-0600-00006E010000}"/>
            </a:ext>
          </a:extLst>
        </xdr:cNvPr>
        <xdr:cNvSpPr/>
      </xdr:nvSpPr>
      <xdr:spPr>
        <a:xfrm>
          <a:off x="9588500" y="993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106326</xdr:rowOff>
    </xdr:from>
    <xdr:ext cx="599010" cy="259045"/>
    <xdr:sp macro="" textlink="">
      <xdr:nvSpPr>
        <xdr:cNvPr id="367" name="テキスト ボックス 366">
          <a:extLst>
            <a:ext uri="{FF2B5EF4-FFF2-40B4-BE49-F238E27FC236}">
              <a16:creationId xmlns="" xmlns:a16="http://schemas.microsoft.com/office/drawing/2014/main" id="{00000000-0008-0000-0600-00006F010000}"/>
            </a:ext>
          </a:extLst>
        </xdr:cNvPr>
        <xdr:cNvSpPr txBox="1"/>
      </xdr:nvSpPr>
      <xdr:spPr>
        <a:xfrm>
          <a:off x="9339795" y="970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162675</xdr:rowOff>
    </xdr:from>
    <xdr:to>
      <xdr:col>46</xdr:col>
      <xdr:colOff>38100</xdr:colOff>
      <xdr:row>58</xdr:row>
      <xdr:rowOff>92825</xdr:rowOff>
    </xdr:to>
    <xdr:sp macro="" textlink="">
      <xdr:nvSpPr>
        <xdr:cNvPr id="368" name="楕円 367">
          <a:extLst>
            <a:ext uri="{FF2B5EF4-FFF2-40B4-BE49-F238E27FC236}">
              <a16:creationId xmlns="" xmlns:a16="http://schemas.microsoft.com/office/drawing/2014/main" id="{00000000-0008-0000-0600-000070010000}"/>
            </a:ext>
          </a:extLst>
        </xdr:cNvPr>
        <xdr:cNvSpPr/>
      </xdr:nvSpPr>
      <xdr:spPr>
        <a:xfrm>
          <a:off x="8699500" y="993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109352</xdr:rowOff>
    </xdr:from>
    <xdr:ext cx="599010" cy="259045"/>
    <xdr:sp macro="" textlink="">
      <xdr:nvSpPr>
        <xdr:cNvPr id="369" name="テキスト ボックス 368">
          <a:extLst>
            <a:ext uri="{FF2B5EF4-FFF2-40B4-BE49-F238E27FC236}">
              <a16:creationId xmlns="" xmlns:a16="http://schemas.microsoft.com/office/drawing/2014/main" id="{00000000-0008-0000-0600-000071010000}"/>
            </a:ext>
          </a:extLst>
        </xdr:cNvPr>
        <xdr:cNvSpPr txBox="1"/>
      </xdr:nvSpPr>
      <xdr:spPr>
        <a:xfrm>
          <a:off x="8450795" y="9710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13486</xdr:rowOff>
    </xdr:from>
    <xdr:to>
      <xdr:col>41</xdr:col>
      <xdr:colOff>101600</xdr:colOff>
      <xdr:row>58</xdr:row>
      <xdr:rowOff>115086</xdr:rowOff>
    </xdr:to>
    <xdr:sp macro="" textlink="">
      <xdr:nvSpPr>
        <xdr:cNvPr id="370" name="楕円 369">
          <a:extLst>
            <a:ext uri="{FF2B5EF4-FFF2-40B4-BE49-F238E27FC236}">
              <a16:creationId xmlns="" xmlns:a16="http://schemas.microsoft.com/office/drawing/2014/main" id="{00000000-0008-0000-0600-000072010000}"/>
            </a:ext>
          </a:extLst>
        </xdr:cNvPr>
        <xdr:cNvSpPr/>
      </xdr:nvSpPr>
      <xdr:spPr>
        <a:xfrm>
          <a:off x="7810500" y="995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131613</xdr:rowOff>
    </xdr:from>
    <xdr:ext cx="599010" cy="259045"/>
    <xdr:sp macro="" textlink="">
      <xdr:nvSpPr>
        <xdr:cNvPr id="371" name="テキスト ボックス 370">
          <a:extLst>
            <a:ext uri="{FF2B5EF4-FFF2-40B4-BE49-F238E27FC236}">
              <a16:creationId xmlns="" xmlns:a16="http://schemas.microsoft.com/office/drawing/2014/main" id="{00000000-0008-0000-0600-000073010000}"/>
            </a:ext>
          </a:extLst>
        </xdr:cNvPr>
        <xdr:cNvSpPr txBox="1"/>
      </xdr:nvSpPr>
      <xdr:spPr>
        <a:xfrm>
          <a:off x="7561795" y="9732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47637</xdr:rowOff>
    </xdr:from>
    <xdr:to>
      <xdr:col>36</xdr:col>
      <xdr:colOff>165100</xdr:colOff>
      <xdr:row>58</xdr:row>
      <xdr:rowOff>149237</xdr:rowOff>
    </xdr:to>
    <xdr:sp macro="" textlink="">
      <xdr:nvSpPr>
        <xdr:cNvPr id="372" name="楕円 371">
          <a:extLst>
            <a:ext uri="{FF2B5EF4-FFF2-40B4-BE49-F238E27FC236}">
              <a16:creationId xmlns="" xmlns:a16="http://schemas.microsoft.com/office/drawing/2014/main" id="{00000000-0008-0000-0600-000074010000}"/>
            </a:ext>
          </a:extLst>
        </xdr:cNvPr>
        <xdr:cNvSpPr/>
      </xdr:nvSpPr>
      <xdr:spPr>
        <a:xfrm>
          <a:off x="6921500" y="999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140364</xdr:rowOff>
    </xdr:from>
    <xdr:ext cx="534377" cy="259045"/>
    <xdr:sp macro="" textlink="">
      <xdr:nvSpPr>
        <xdr:cNvPr id="373" name="テキスト ボックス 372">
          <a:extLst>
            <a:ext uri="{FF2B5EF4-FFF2-40B4-BE49-F238E27FC236}">
              <a16:creationId xmlns="" xmlns:a16="http://schemas.microsoft.com/office/drawing/2014/main" id="{00000000-0008-0000-0600-000075010000}"/>
            </a:ext>
          </a:extLst>
        </xdr:cNvPr>
        <xdr:cNvSpPr txBox="1"/>
      </xdr:nvSpPr>
      <xdr:spPr>
        <a:xfrm>
          <a:off x="6705111" y="1008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136610</xdr:rowOff>
    </xdr:from>
    <xdr:to>
      <xdr:col>54</xdr:col>
      <xdr:colOff>189865</xdr:colOff>
      <xdr:row>79</xdr:row>
      <xdr:rowOff>44450</xdr:rowOff>
    </xdr:to>
    <xdr:cxnSp macro="">
      <xdr:nvCxnSpPr>
        <xdr:cNvPr id="397" name="直線コネクタ 396">
          <a:extLst>
            <a:ext uri="{FF2B5EF4-FFF2-40B4-BE49-F238E27FC236}">
              <a16:creationId xmlns="" xmlns:a16="http://schemas.microsoft.com/office/drawing/2014/main" id="{00000000-0008-0000-0600-00008D010000}"/>
            </a:ext>
          </a:extLst>
        </xdr:cNvPr>
        <xdr:cNvCxnSpPr/>
      </xdr:nvCxnSpPr>
      <xdr:spPr>
        <a:xfrm flipV="1">
          <a:off x="10475595" y="12309560"/>
          <a:ext cx="1270" cy="1279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83287</xdr:rowOff>
    </xdr:from>
    <xdr:ext cx="599010" cy="259045"/>
    <xdr:sp macro="" textlink="">
      <xdr:nvSpPr>
        <xdr:cNvPr id="400" name="普通建設事業費 （ うち新規整備　）最大値テキスト">
          <a:extLst>
            <a:ext uri="{FF2B5EF4-FFF2-40B4-BE49-F238E27FC236}">
              <a16:creationId xmlns="" xmlns:a16="http://schemas.microsoft.com/office/drawing/2014/main" id="{00000000-0008-0000-0600-000090010000}"/>
            </a:ext>
          </a:extLst>
        </xdr:cNvPr>
        <xdr:cNvSpPr txBox="1"/>
      </xdr:nvSpPr>
      <xdr:spPr>
        <a:xfrm>
          <a:off x="10528300" y="1208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136610</xdr:rowOff>
    </xdr:from>
    <xdr:to>
      <xdr:col>55</xdr:col>
      <xdr:colOff>88900</xdr:colOff>
      <xdr:row>71</xdr:row>
      <xdr:rowOff>136610</xdr:rowOff>
    </xdr:to>
    <xdr:cxnSp macro="">
      <xdr:nvCxnSpPr>
        <xdr:cNvPr id="401" name="直線コネクタ 400">
          <a:extLst>
            <a:ext uri="{FF2B5EF4-FFF2-40B4-BE49-F238E27FC236}">
              <a16:creationId xmlns="" xmlns:a16="http://schemas.microsoft.com/office/drawing/2014/main" id="{00000000-0008-0000-0600-000091010000}"/>
            </a:ext>
          </a:extLst>
        </xdr:cNvPr>
        <xdr:cNvCxnSpPr/>
      </xdr:nvCxnSpPr>
      <xdr:spPr>
        <a:xfrm>
          <a:off x="10388600" y="1230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153113</xdr:rowOff>
    </xdr:from>
    <xdr:to>
      <xdr:col>55</xdr:col>
      <xdr:colOff>0</xdr:colOff>
      <xdr:row>79</xdr:row>
      <xdr:rowOff>23194</xdr:rowOff>
    </xdr:to>
    <xdr:cxnSp macro="">
      <xdr:nvCxnSpPr>
        <xdr:cNvPr id="402" name="直線コネクタ 401">
          <a:extLst>
            <a:ext uri="{FF2B5EF4-FFF2-40B4-BE49-F238E27FC236}">
              <a16:creationId xmlns="" xmlns:a16="http://schemas.microsoft.com/office/drawing/2014/main" id="{00000000-0008-0000-0600-000092010000}"/>
            </a:ext>
          </a:extLst>
        </xdr:cNvPr>
        <xdr:cNvCxnSpPr/>
      </xdr:nvCxnSpPr>
      <xdr:spPr>
        <a:xfrm>
          <a:off x="9639300" y="13354763"/>
          <a:ext cx="838200" cy="21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110980</xdr:rowOff>
    </xdr:from>
    <xdr:ext cx="534377" cy="259045"/>
    <xdr:sp macro="" textlink="">
      <xdr:nvSpPr>
        <xdr:cNvPr id="403" name="普通建設事業費 （ うち新規整備　）平均値テキスト">
          <a:extLst>
            <a:ext uri="{FF2B5EF4-FFF2-40B4-BE49-F238E27FC236}">
              <a16:creationId xmlns="" xmlns:a16="http://schemas.microsoft.com/office/drawing/2014/main" id="{00000000-0008-0000-0600-000093010000}"/>
            </a:ext>
          </a:extLst>
        </xdr:cNvPr>
        <xdr:cNvSpPr txBox="1"/>
      </xdr:nvSpPr>
      <xdr:spPr>
        <a:xfrm>
          <a:off x="10528300" y="13312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88103</xdr:rowOff>
    </xdr:from>
    <xdr:to>
      <xdr:col>55</xdr:col>
      <xdr:colOff>50800</xdr:colOff>
      <xdr:row>79</xdr:row>
      <xdr:rowOff>18253</xdr:rowOff>
    </xdr:to>
    <xdr:sp macro="" textlink="">
      <xdr:nvSpPr>
        <xdr:cNvPr id="404" name="フローチャート: 判断 403">
          <a:extLst>
            <a:ext uri="{FF2B5EF4-FFF2-40B4-BE49-F238E27FC236}">
              <a16:creationId xmlns="" xmlns:a16="http://schemas.microsoft.com/office/drawing/2014/main" id="{00000000-0008-0000-0600-000094010000}"/>
            </a:ext>
          </a:extLst>
        </xdr:cNvPr>
        <xdr:cNvSpPr/>
      </xdr:nvSpPr>
      <xdr:spPr>
        <a:xfrm>
          <a:off x="104267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153113</xdr:rowOff>
    </xdr:from>
    <xdr:to>
      <xdr:col>50</xdr:col>
      <xdr:colOff>114300</xdr:colOff>
      <xdr:row>78</xdr:row>
      <xdr:rowOff>76805</xdr:rowOff>
    </xdr:to>
    <xdr:cxnSp macro="">
      <xdr:nvCxnSpPr>
        <xdr:cNvPr id="405" name="直線コネクタ 404">
          <a:extLst>
            <a:ext uri="{FF2B5EF4-FFF2-40B4-BE49-F238E27FC236}">
              <a16:creationId xmlns="" xmlns:a16="http://schemas.microsoft.com/office/drawing/2014/main" id="{00000000-0008-0000-0600-000095010000}"/>
            </a:ext>
          </a:extLst>
        </xdr:cNvPr>
        <xdr:cNvCxnSpPr/>
      </xdr:nvCxnSpPr>
      <xdr:spPr>
        <a:xfrm flipV="1">
          <a:off x="8750300" y="13354763"/>
          <a:ext cx="889000" cy="9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98231</xdr:rowOff>
    </xdr:from>
    <xdr:to>
      <xdr:col>50</xdr:col>
      <xdr:colOff>165100</xdr:colOff>
      <xdr:row>79</xdr:row>
      <xdr:rowOff>28381</xdr:rowOff>
    </xdr:to>
    <xdr:sp macro="" textlink="">
      <xdr:nvSpPr>
        <xdr:cNvPr id="406" name="フローチャート: 判断 405">
          <a:extLst>
            <a:ext uri="{FF2B5EF4-FFF2-40B4-BE49-F238E27FC236}">
              <a16:creationId xmlns="" xmlns:a16="http://schemas.microsoft.com/office/drawing/2014/main" id="{00000000-0008-0000-0600-000096010000}"/>
            </a:ext>
          </a:extLst>
        </xdr:cNvPr>
        <xdr:cNvSpPr/>
      </xdr:nvSpPr>
      <xdr:spPr>
        <a:xfrm>
          <a:off x="9588500" y="13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19508</xdr:rowOff>
    </xdr:from>
    <xdr:ext cx="534377" cy="259045"/>
    <xdr:sp macro="" textlink="">
      <xdr:nvSpPr>
        <xdr:cNvPr id="407" name="テキスト ボックス 406">
          <a:extLst>
            <a:ext uri="{FF2B5EF4-FFF2-40B4-BE49-F238E27FC236}">
              <a16:creationId xmlns="" xmlns:a16="http://schemas.microsoft.com/office/drawing/2014/main" id="{00000000-0008-0000-0600-000097010000}"/>
            </a:ext>
          </a:extLst>
        </xdr:cNvPr>
        <xdr:cNvSpPr txBox="1"/>
      </xdr:nvSpPr>
      <xdr:spPr>
        <a:xfrm>
          <a:off x="9372111" y="1356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159548</xdr:rowOff>
    </xdr:from>
    <xdr:to>
      <xdr:col>45</xdr:col>
      <xdr:colOff>177800</xdr:colOff>
      <xdr:row>78</xdr:row>
      <xdr:rowOff>76805</xdr:rowOff>
    </xdr:to>
    <xdr:cxnSp macro="">
      <xdr:nvCxnSpPr>
        <xdr:cNvPr id="408" name="直線コネクタ 407">
          <a:extLst>
            <a:ext uri="{FF2B5EF4-FFF2-40B4-BE49-F238E27FC236}">
              <a16:creationId xmlns="" xmlns:a16="http://schemas.microsoft.com/office/drawing/2014/main" id="{00000000-0008-0000-0600-000098010000}"/>
            </a:ext>
          </a:extLst>
        </xdr:cNvPr>
        <xdr:cNvCxnSpPr/>
      </xdr:nvCxnSpPr>
      <xdr:spPr>
        <a:xfrm>
          <a:off x="7861300" y="13361198"/>
          <a:ext cx="889000" cy="8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71941</xdr:rowOff>
    </xdr:from>
    <xdr:to>
      <xdr:col>46</xdr:col>
      <xdr:colOff>38100</xdr:colOff>
      <xdr:row>79</xdr:row>
      <xdr:rowOff>2091</xdr:rowOff>
    </xdr:to>
    <xdr:sp macro="" textlink="">
      <xdr:nvSpPr>
        <xdr:cNvPr id="409" name="フローチャート: 判断 408">
          <a:extLst>
            <a:ext uri="{FF2B5EF4-FFF2-40B4-BE49-F238E27FC236}">
              <a16:creationId xmlns="" xmlns:a16="http://schemas.microsoft.com/office/drawing/2014/main" id="{00000000-0008-0000-0600-000099010000}"/>
            </a:ext>
          </a:extLst>
        </xdr:cNvPr>
        <xdr:cNvSpPr/>
      </xdr:nvSpPr>
      <xdr:spPr>
        <a:xfrm>
          <a:off x="8699500" y="1344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164668</xdr:rowOff>
    </xdr:from>
    <xdr:ext cx="534377" cy="259045"/>
    <xdr:sp macro="" textlink="">
      <xdr:nvSpPr>
        <xdr:cNvPr id="410" name="テキスト ボックス 409">
          <a:extLst>
            <a:ext uri="{FF2B5EF4-FFF2-40B4-BE49-F238E27FC236}">
              <a16:creationId xmlns="" xmlns:a16="http://schemas.microsoft.com/office/drawing/2014/main" id="{00000000-0008-0000-0600-00009A010000}"/>
            </a:ext>
          </a:extLst>
        </xdr:cNvPr>
        <xdr:cNvSpPr txBox="1"/>
      </xdr:nvSpPr>
      <xdr:spPr>
        <a:xfrm>
          <a:off x="8483111" y="1353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159548</xdr:rowOff>
    </xdr:from>
    <xdr:to>
      <xdr:col>41</xdr:col>
      <xdr:colOff>50800</xdr:colOff>
      <xdr:row>78</xdr:row>
      <xdr:rowOff>93005</xdr:rowOff>
    </xdr:to>
    <xdr:cxnSp macro="">
      <xdr:nvCxnSpPr>
        <xdr:cNvPr id="411" name="直線コネクタ 410">
          <a:extLst>
            <a:ext uri="{FF2B5EF4-FFF2-40B4-BE49-F238E27FC236}">
              <a16:creationId xmlns="" xmlns:a16="http://schemas.microsoft.com/office/drawing/2014/main" id="{00000000-0008-0000-0600-00009B010000}"/>
            </a:ext>
          </a:extLst>
        </xdr:cNvPr>
        <xdr:cNvCxnSpPr/>
      </xdr:nvCxnSpPr>
      <xdr:spPr>
        <a:xfrm flipV="1">
          <a:off x="6972300" y="13361198"/>
          <a:ext cx="889000" cy="10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45197</xdr:rowOff>
    </xdr:from>
    <xdr:to>
      <xdr:col>41</xdr:col>
      <xdr:colOff>101600</xdr:colOff>
      <xdr:row>78</xdr:row>
      <xdr:rowOff>146797</xdr:rowOff>
    </xdr:to>
    <xdr:sp macro="" textlink="">
      <xdr:nvSpPr>
        <xdr:cNvPr id="412" name="フローチャート: 判断 411">
          <a:extLst>
            <a:ext uri="{FF2B5EF4-FFF2-40B4-BE49-F238E27FC236}">
              <a16:creationId xmlns="" xmlns:a16="http://schemas.microsoft.com/office/drawing/2014/main" id="{00000000-0008-0000-0600-00009C010000}"/>
            </a:ext>
          </a:extLst>
        </xdr:cNvPr>
        <xdr:cNvSpPr/>
      </xdr:nvSpPr>
      <xdr:spPr>
        <a:xfrm>
          <a:off x="7810500" y="1341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137924</xdr:rowOff>
    </xdr:from>
    <xdr:ext cx="534377" cy="259045"/>
    <xdr:sp macro="" textlink="">
      <xdr:nvSpPr>
        <xdr:cNvPr id="413" name="テキスト ボックス 412">
          <a:extLst>
            <a:ext uri="{FF2B5EF4-FFF2-40B4-BE49-F238E27FC236}">
              <a16:creationId xmlns="" xmlns:a16="http://schemas.microsoft.com/office/drawing/2014/main" id="{00000000-0008-0000-0600-00009D010000}"/>
            </a:ext>
          </a:extLst>
        </xdr:cNvPr>
        <xdr:cNvSpPr txBox="1"/>
      </xdr:nvSpPr>
      <xdr:spPr>
        <a:xfrm>
          <a:off x="7594111" y="1351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41289</xdr:rowOff>
    </xdr:from>
    <xdr:to>
      <xdr:col>36</xdr:col>
      <xdr:colOff>165100</xdr:colOff>
      <xdr:row>78</xdr:row>
      <xdr:rowOff>142889</xdr:rowOff>
    </xdr:to>
    <xdr:sp macro="" textlink="">
      <xdr:nvSpPr>
        <xdr:cNvPr id="414" name="フローチャート: 判断 413">
          <a:extLst>
            <a:ext uri="{FF2B5EF4-FFF2-40B4-BE49-F238E27FC236}">
              <a16:creationId xmlns="" xmlns:a16="http://schemas.microsoft.com/office/drawing/2014/main" id="{00000000-0008-0000-0600-00009E010000}"/>
            </a:ext>
          </a:extLst>
        </xdr:cNvPr>
        <xdr:cNvSpPr/>
      </xdr:nvSpPr>
      <xdr:spPr>
        <a:xfrm>
          <a:off x="6921500" y="1341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159416</xdr:rowOff>
    </xdr:from>
    <xdr:ext cx="534377" cy="259045"/>
    <xdr:sp macro="" textlink="">
      <xdr:nvSpPr>
        <xdr:cNvPr id="415" name="テキスト ボックス 414">
          <a:extLst>
            <a:ext uri="{FF2B5EF4-FFF2-40B4-BE49-F238E27FC236}">
              <a16:creationId xmlns="" xmlns:a16="http://schemas.microsoft.com/office/drawing/2014/main" id="{00000000-0008-0000-0600-00009F010000}"/>
            </a:ext>
          </a:extLst>
        </xdr:cNvPr>
        <xdr:cNvSpPr txBox="1"/>
      </xdr:nvSpPr>
      <xdr:spPr>
        <a:xfrm>
          <a:off x="6705111" y="1318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143844</xdr:rowOff>
    </xdr:from>
    <xdr:to>
      <xdr:col>55</xdr:col>
      <xdr:colOff>50800</xdr:colOff>
      <xdr:row>79</xdr:row>
      <xdr:rowOff>73994</xdr:rowOff>
    </xdr:to>
    <xdr:sp macro="" textlink="">
      <xdr:nvSpPr>
        <xdr:cNvPr id="421" name="楕円 420">
          <a:extLst>
            <a:ext uri="{FF2B5EF4-FFF2-40B4-BE49-F238E27FC236}">
              <a16:creationId xmlns="" xmlns:a16="http://schemas.microsoft.com/office/drawing/2014/main" id="{00000000-0008-0000-0600-0000A5010000}"/>
            </a:ext>
          </a:extLst>
        </xdr:cNvPr>
        <xdr:cNvSpPr/>
      </xdr:nvSpPr>
      <xdr:spPr>
        <a:xfrm>
          <a:off x="10426700" y="1351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66531</xdr:rowOff>
    </xdr:from>
    <xdr:ext cx="534377" cy="259045"/>
    <xdr:sp macro="" textlink="">
      <xdr:nvSpPr>
        <xdr:cNvPr id="422" name="普通建設事業費 （ うち新規整備　）該当値テキスト">
          <a:extLst>
            <a:ext uri="{FF2B5EF4-FFF2-40B4-BE49-F238E27FC236}">
              <a16:creationId xmlns="" xmlns:a16="http://schemas.microsoft.com/office/drawing/2014/main" id="{00000000-0008-0000-0600-0000A6010000}"/>
            </a:ext>
          </a:extLst>
        </xdr:cNvPr>
        <xdr:cNvSpPr txBox="1"/>
      </xdr:nvSpPr>
      <xdr:spPr>
        <a:xfrm>
          <a:off x="10528300" y="1343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102313</xdr:rowOff>
    </xdr:from>
    <xdr:to>
      <xdr:col>50</xdr:col>
      <xdr:colOff>165100</xdr:colOff>
      <xdr:row>78</xdr:row>
      <xdr:rowOff>32463</xdr:rowOff>
    </xdr:to>
    <xdr:sp macro="" textlink="">
      <xdr:nvSpPr>
        <xdr:cNvPr id="423" name="楕円 422">
          <a:extLst>
            <a:ext uri="{FF2B5EF4-FFF2-40B4-BE49-F238E27FC236}">
              <a16:creationId xmlns="" xmlns:a16="http://schemas.microsoft.com/office/drawing/2014/main" id="{00000000-0008-0000-0600-0000A7010000}"/>
            </a:ext>
          </a:extLst>
        </xdr:cNvPr>
        <xdr:cNvSpPr/>
      </xdr:nvSpPr>
      <xdr:spPr>
        <a:xfrm>
          <a:off x="9588500" y="1330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48990</xdr:rowOff>
    </xdr:from>
    <xdr:ext cx="599010" cy="259045"/>
    <xdr:sp macro="" textlink="">
      <xdr:nvSpPr>
        <xdr:cNvPr id="424" name="テキスト ボックス 423">
          <a:extLst>
            <a:ext uri="{FF2B5EF4-FFF2-40B4-BE49-F238E27FC236}">
              <a16:creationId xmlns="" xmlns:a16="http://schemas.microsoft.com/office/drawing/2014/main" id="{00000000-0008-0000-0600-0000A8010000}"/>
            </a:ext>
          </a:extLst>
        </xdr:cNvPr>
        <xdr:cNvSpPr txBox="1"/>
      </xdr:nvSpPr>
      <xdr:spPr>
        <a:xfrm>
          <a:off x="9339795" y="1307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26005</xdr:rowOff>
    </xdr:from>
    <xdr:to>
      <xdr:col>46</xdr:col>
      <xdr:colOff>38100</xdr:colOff>
      <xdr:row>78</xdr:row>
      <xdr:rowOff>127605</xdr:rowOff>
    </xdr:to>
    <xdr:sp macro="" textlink="">
      <xdr:nvSpPr>
        <xdr:cNvPr id="425" name="楕円 424">
          <a:extLst>
            <a:ext uri="{FF2B5EF4-FFF2-40B4-BE49-F238E27FC236}">
              <a16:creationId xmlns="" xmlns:a16="http://schemas.microsoft.com/office/drawing/2014/main" id="{00000000-0008-0000-0600-0000A9010000}"/>
            </a:ext>
          </a:extLst>
        </xdr:cNvPr>
        <xdr:cNvSpPr/>
      </xdr:nvSpPr>
      <xdr:spPr>
        <a:xfrm>
          <a:off x="8699500" y="1339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144132</xdr:rowOff>
    </xdr:from>
    <xdr:ext cx="534377" cy="259045"/>
    <xdr:sp macro="" textlink="">
      <xdr:nvSpPr>
        <xdr:cNvPr id="426" name="テキスト ボックス 425">
          <a:extLst>
            <a:ext uri="{FF2B5EF4-FFF2-40B4-BE49-F238E27FC236}">
              <a16:creationId xmlns="" xmlns:a16="http://schemas.microsoft.com/office/drawing/2014/main" id="{00000000-0008-0000-0600-0000AA010000}"/>
            </a:ext>
          </a:extLst>
        </xdr:cNvPr>
        <xdr:cNvSpPr txBox="1"/>
      </xdr:nvSpPr>
      <xdr:spPr>
        <a:xfrm>
          <a:off x="8483111" y="1317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108748</xdr:rowOff>
    </xdr:from>
    <xdr:to>
      <xdr:col>41</xdr:col>
      <xdr:colOff>101600</xdr:colOff>
      <xdr:row>78</xdr:row>
      <xdr:rowOff>38898</xdr:rowOff>
    </xdr:to>
    <xdr:sp macro="" textlink="">
      <xdr:nvSpPr>
        <xdr:cNvPr id="427" name="楕円 426">
          <a:extLst>
            <a:ext uri="{FF2B5EF4-FFF2-40B4-BE49-F238E27FC236}">
              <a16:creationId xmlns="" xmlns:a16="http://schemas.microsoft.com/office/drawing/2014/main" id="{00000000-0008-0000-0600-0000AB010000}"/>
            </a:ext>
          </a:extLst>
        </xdr:cNvPr>
        <xdr:cNvSpPr/>
      </xdr:nvSpPr>
      <xdr:spPr>
        <a:xfrm>
          <a:off x="7810500" y="1331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55425</xdr:rowOff>
    </xdr:from>
    <xdr:ext cx="599010" cy="259045"/>
    <xdr:sp macro="" textlink="">
      <xdr:nvSpPr>
        <xdr:cNvPr id="428" name="テキスト ボックス 427">
          <a:extLst>
            <a:ext uri="{FF2B5EF4-FFF2-40B4-BE49-F238E27FC236}">
              <a16:creationId xmlns="" xmlns:a16="http://schemas.microsoft.com/office/drawing/2014/main" id="{00000000-0008-0000-0600-0000AC010000}"/>
            </a:ext>
          </a:extLst>
        </xdr:cNvPr>
        <xdr:cNvSpPr txBox="1"/>
      </xdr:nvSpPr>
      <xdr:spPr>
        <a:xfrm>
          <a:off x="7561795" y="13085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42205</xdr:rowOff>
    </xdr:from>
    <xdr:to>
      <xdr:col>36</xdr:col>
      <xdr:colOff>165100</xdr:colOff>
      <xdr:row>78</xdr:row>
      <xdr:rowOff>143805</xdr:rowOff>
    </xdr:to>
    <xdr:sp macro="" textlink="">
      <xdr:nvSpPr>
        <xdr:cNvPr id="429" name="楕円 428">
          <a:extLst>
            <a:ext uri="{FF2B5EF4-FFF2-40B4-BE49-F238E27FC236}">
              <a16:creationId xmlns="" xmlns:a16="http://schemas.microsoft.com/office/drawing/2014/main" id="{00000000-0008-0000-0600-0000AD010000}"/>
            </a:ext>
          </a:extLst>
        </xdr:cNvPr>
        <xdr:cNvSpPr/>
      </xdr:nvSpPr>
      <xdr:spPr>
        <a:xfrm>
          <a:off x="6921500" y="134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134932</xdr:rowOff>
    </xdr:from>
    <xdr:ext cx="534377" cy="259045"/>
    <xdr:sp macro="" textlink="">
      <xdr:nvSpPr>
        <xdr:cNvPr id="430" name="テキスト ボックス 429">
          <a:extLst>
            <a:ext uri="{FF2B5EF4-FFF2-40B4-BE49-F238E27FC236}">
              <a16:creationId xmlns="" xmlns:a16="http://schemas.microsoft.com/office/drawing/2014/main" id="{00000000-0008-0000-0600-0000AE010000}"/>
            </a:ext>
          </a:extLst>
        </xdr:cNvPr>
        <xdr:cNvSpPr txBox="1"/>
      </xdr:nvSpPr>
      <xdr:spPr>
        <a:xfrm>
          <a:off x="6705111" y="1350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29342</xdr:rowOff>
    </xdr:from>
    <xdr:to>
      <xdr:col>54</xdr:col>
      <xdr:colOff>189865</xdr:colOff>
      <xdr:row>99</xdr:row>
      <xdr:rowOff>85116</xdr:rowOff>
    </xdr:to>
    <xdr:cxnSp macro="">
      <xdr:nvCxnSpPr>
        <xdr:cNvPr id="456" name="直線コネクタ 455">
          <a:extLst>
            <a:ext uri="{FF2B5EF4-FFF2-40B4-BE49-F238E27FC236}">
              <a16:creationId xmlns="" xmlns:a16="http://schemas.microsoft.com/office/drawing/2014/main" id="{00000000-0008-0000-0600-0000C8010000}"/>
            </a:ext>
          </a:extLst>
        </xdr:cNvPr>
        <xdr:cNvCxnSpPr/>
      </xdr:nvCxnSpPr>
      <xdr:spPr>
        <a:xfrm flipV="1">
          <a:off x="10475595" y="15459842"/>
          <a:ext cx="1270" cy="159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88943</xdr:rowOff>
    </xdr:from>
    <xdr:ext cx="534377" cy="259045"/>
    <xdr:sp macro="" textlink="">
      <xdr:nvSpPr>
        <xdr:cNvPr id="457" name="普通建設事業費 （ うち更新整備　）最小値テキスト">
          <a:extLst>
            <a:ext uri="{FF2B5EF4-FFF2-40B4-BE49-F238E27FC236}">
              <a16:creationId xmlns="" xmlns:a16="http://schemas.microsoft.com/office/drawing/2014/main" id="{00000000-0008-0000-0600-0000C9010000}"/>
            </a:ext>
          </a:extLst>
        </xdr:cNvPr>
        <xdr:cNvSpPr txBox="1"/>
      </xdr:nvSpPr>
      <xdr:spPr>
        <a:xfrm>
          <a:off x="10528300" y="1706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85116</xdr:rowOff>
    </xdr:from>
    <xdr:to>
      <xdr:col>55</xdr:col>
      <xdr:colOff>88900</xdr:colOff>
      <xdr:row>99</xdr:row>
      <xdr:rowOff>85116</xdr:rowOff>
    </xdr:to>
    <xdr:cxnSp macro="">
      <xdr:nvCxnSpPr>
        <xdr:cNvPr id="458" name="直線コネクタ 457">
          <a:extLst>
            <a:ext uri="{FF2B5EF4-FFF2-40B4-BE49-F238E27FC236}">
              <a16:creationId xmlns="" xmlns:a16="http://schemas.microsoft.com/office/drawing/2014/main" id="{00000000-0008-0000-0600-0000CA010000}"/>
            </a:ext>
          </a:extLst>
        </xdr:cNvPr>
        <xdr:cNvCxnSpPr/>
      </xdr:nvCxnSpPr>
      <xdr:spPr>
        <a:xfrm>
          <a:off x="10388600" y="1705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147469</xdr:rowOff>
    </xdr:from>
    <xdr:ext cx="690189" cy="259045"/>
    <xdr:sp macro="" textlink="">
      <xdr:nvSpPr>
        <xdr:cNvPr id="459" name="普通建設事業費 （ うち更新整備　）最大値テキスト">
          <a:extLst>
            <a:ext uri="{FF2B5EF4-FFF2-40B4-BE49-F238E27FC236}">
              <a16:creationId xmlns="" xmlns:a16="http://schemas.microsoft.com/office/drawing/2014/main" id="{00000000-0008-0000-0600-0000CB010000}"/>
            </a:ext>
          </a:extLst>
        </xdr:cNvPr>
        <xdr:cNvSpPr txBox="1"/>
      </xdr:nvSpPr>
      <xdr:spPr>
        <a:xfrm>
          <a:off x="10528300" y="152350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29342</xdr:rowOff>
    </xdr:from>
    <xdr:to>
      <xdr:col>55</xdr:col>
      <xdr:colOff>88900</xdr:colOff>
      <xdr:row>90</xdr:row>
      <xdr:rowOff>29342</xdr:rowOff>
    </xdr:to>
    <xdr:cxnSp macro="">
      <xdr:nvCxnSpPr>
        <xdr:cNvPr id="460" name="直線コネクタ 459">
          <a:extLst>
            <a:ext uri="{FF2B5EF4-FFF2-40B4-BE49-F238E27FC236}">
              <a16:creationId xmlns="" xmlns:a16="http://schemas.microsoft.com/office/drawing/2014/main" id="{00000000-0008-0000-0600-0000CC010000}"/>
            </a:ext>
          </a:extLst>
        </xdr:cNvPr>
        <xdr:cNvCxnSpPr/>
      </xdr:nvCxnSpPr>
      <xdr:spPr>
        <a:xfrm>
          <a:off x="10388600" y="154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157350</xdr:rowOff>
    </xdr:from>
    <xdr:to>
      <xdr:col>55</xdr:col>
      <xdr:colOff>0</xdr:colOff>
      <xdr:row>99</xdr:row>
      <xdr:rowOff>1245</xdr:rowOff>
    </xdr:to>
    <xdr:cxnSp macro="">
      <xdr:nvCxnSpPr>
        <xdr:cNvPr id="461" name="直線コネクタ 460">
          <a:extLst>
            <a:ext uri="{FF2B5EF4-FFF2-40B4-BE49-F238E27FC236}">
              <a16:creationId xmlns="" xmlns:a16="http://schemas.microsoft.com/office/drawing/2014/main" id="{00000000-0008-0000-0600-0000CD010000}"/>
            </a:ext>
          </a:extLst>
        </xdr:cNvPr>
        <xdr:cNvCxnSpPr/>
      </xdr:nvCxnSpPr>
      <xdr:spPr>
        <a:xfrm flipV="1">
          <a:off x="9639300" y="16959450"/>
          <a:ext cx="838200" cy="1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120457</xdr:rowOff>
    </xdr:from>
    <xdr:ext cx="534377" cy="259045"/>
    <xdr:sp macro="" textlink="">
      <xdr:nvSpPr>
        <xdr:cNvPr id="462" name="普通建設事業費 （ うち更新整備　）平均値テキスト">
          <a:extLst>
            <a:ext uri="{FF2B5EF4-FFF2-40B4-BE49-F238E27FC236}">
              <a16:creationId xmlns="" xmlns:a16="http://schemas.microsoft.com/office/drawing/2014/main" id="{00000000-0008-0000-0600-0000CE010000}"/>
            </a:ext>
          </a:extLst>
        </xdr:cNvPr>
        <xdr:cNvSpPr txBox="1"/>
      </xdr:nvSpPr>
      <xdr:spPr>
        <a:xfrm>
          <a:off x="10528300" y="16922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142030</xdr:rowOff>
    </xdr:from>
    <xdr:to>
      <xdr:col>55</xdr:col>
      <xdr:colOff>50800</xdr:colOff>
      <xdr:row>99</xdr:row>
      <xdr:rowOff>72180</xdr:rowOff>
    </xdr:to>
    <xdr:sp macro="" textlink="">
      <xdr:nvSpPr>
        <xdr:cNvPr id="463" name="フローチャート: 判断 462">
          <a:extLst>
            <a:ext uri="{FF2B5EF4-FFF2-40B4-BE49-F238E27FC236}">
              <a16:creationId xmlns="" xmlns:a16="http://schemas.microsoft.com/office/drawing/2014/main" id="{00000000-0008-0000-0600-0000CF010000}"/>
            </a:ext>
          </a:extLst>
        </xdr:cNvPr>
        <xdr:cNvSpPr/>
      </xdr:nvSpPr>
      <xdr:spPr>
        <a:xfrm>
          <a:off x="10426700" y="1694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131873</xdr:rowOff>
    </xdr:from>
    <xdr:to>
      <xdr:col>50</xdr:col>
      <xdr:colOff>114300</xdr:colOff>
      <xdr:row>99</xdr:row>
      <xdr:rowOff>1245</xdr:rowOff>
    </xdr:to>
    <xdr:cxnSp macro="">
      <xdr:nvCxnSpPr>
        <xdr:cNvPr id="464" name="直線コネクタ 463">
          <a:extLst>
            <a:ext uri="{FF2B5EF4-FFF2-40B4-BE49-F238E27FC236}">
              <a16:creationId xmlns="" xmlns:a16="http://schemas.microsoft.com/office/drawing/2014/main" id="{00000000-0008-0000-0600-0000D0010000}"/>
            </a:ext>
          </a:extLst>
        </xdr:cNvPr>
        <xdr:cNvCxnSpPr/>
      </xdr:nvCxnSpPr>
      <xdr:spPr>
        <a:xfrm>
          <a:off x="8750300" y="16933973"/>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149924</xdr:rowOff>
    </xdr:from>
    <xdr:to>
      <xdr:col>50</xdr:col>
      <xdr:colOff>165100</xdr:colOff>
      <xdr:row>99</xdr:row>
      <xdr:rowOff>80074</xdr:rowOff>
    </xdr:to>
    <xdr:sp macro="" textlink="">
      <xdr:nvSpPr>
        <xdr:cNvPr id="465" name="フローチャート: 判断 464">
          <a:extLst>
            <a:ext uri="{FF2B5EF4-FFF2-40B4-BE49-F238E27FC236}">
              <a16:creationId xmlns="" xmlns:a16="http://schemas.microsoft.com/office/drawing/2014/main" id="{00000000-0008-0000-0600-0000D1010000}"/>
            </a:ext>
          </a:extLst>
        </xdr:cNvPr>
        <xdr:cNvSpPr/>
      </xdr:nvSpPr>
      <xdr:spPr>
        <a:xfrm>
          <a:off x="9588500" y="1695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71201</xdr:rowOff>
    </xdr:from>
    <xdr:ext cx="534377" cy="259045"/>
    <xdr:sp macro="" textlink="">
      <xdr:nvSpPr>
        <xdr:cNvPr id="466" name="テキスト ボックス 465">
          <a:extLst>
            <a:ext uri="{FF2B5EF4-FFF2-40B4-BE49-F238E27FC236}">
              <a16:creationId xmlns="" xmlns:a16="http://schemas.microsoft.com/office/drawing/2014/main" id="{00000000-0008-0000-0600-0000D2010000}"/>
            </a:ext>
          </a:extLst>
        </xdr:cNvPr>
        <xdr:cNvSpPr txBox="1"/>
      </xdr:nvSpPr>
      <xdr:spPr>
        <a:xfrm>
          <a:off x="9372111" y="1704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131873</xdr:rowOff>
    </xdr:from>
    <xdr:to>
      <xdr:col>45</xdr:col>
      <xdr:colOff>177800</xdr:colOff>
      <xdr:row>99</xdr:row>
      <xdr:rowOff>67380</xdr:rowOff>
    </xdr:to>
    <xdr:cxnSp macro="">
      <xdr:nvCxnSpPr>
        <xdr:cNvPr id="467" name="直線コネクタ 466">
          <a:extLst>
            <a:ext uri="{FF2B5EF4-FFF2-40B4-BE49-F238E27FC236}">
              <a16:creationId xmlns="" xmlns:a16="http://schemas.microsoft.com/office/drawing/2014/main" id="{00000000-0008-0000-0600-0000D3010000}"/>
            </a:ext>
          </a:extLst>
        </xdr:cNvPr>
        <xdr:cNvCxnSpPr/>
      </xdr:nvCxnSpPr>
      <xdr:spPr>
        <a:xfrm flipV="1">
          <a:off x="7861300" y="16933973"/>
          <a:ext cx="889000" cy="10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154412</xdr:rowOff>
    </xdr:from>
    <xdr:to>
      <xdr:col>46</xdr:col>
      <xdr:colOff>38100</xdr:colOff>
      <xdr:row>99</xdr:row>
      <xdr:rowOff>84562</xdr:rowOff>
    </xdr:to>
    <xdr:sp macro="" textlink="">
      <xdr:nvSpPr>
        <xdr:cNvPr id="468" name="フローチャート: 判断 467">
          <a:extLst>
            <a:ext uri="{FF2B5EF4-FFF2-40B4-BE49-F238E27FC236}">
              <a16:creationId xmlns="" xmlns:a16="http://schemas.microsoft.com/office/drawing/2014/main" id="{00000000-0008-0000-0600-0000D4010000}"/>
            </a:ext>
          </a:extLst>
        </xdr:cNvPr>
        <xdr:cNvSpPr/>
      </xdr:nvSpPr>
      <xdr:spPr>
        <a:xfrm>
          <a:off x="8699500" y="16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75689</xdr:rowOff>
    </xdr:from>
    <xdr:ext cx="534377" cy="259045"/>
    <xdr:sp macro="" textlink="">
      <xdr:nvSpPr>
        <xdr:cNvPr id="469" name="テキスト ボックス 468">
          <a:extLst>
            <a:ext uri="{FF2B5EF4-FFF2-40B4-BE49-F238E27FC236}">
              <a16:creationId xmlns="" xmlns:a16="http://schemas.microsoft.com/office/drawing/2014/main" id="{00000000-0008-0000-0600-0000D5010000}"/>
            </a:ext>
          </a:extLst>
        </xdr:cNvPr>
        <xdr:cNvSpPr txBox="1"/>
      </xdr:nvSpPr>
      <xdr:spPr>
        <a:xfrm>
          <a:off x="8483111" y="1704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67380</xdr:rowOff>
    </xdr:from>
    <xdr:to>
      <xdr:col>41</xdr:col>
      <xdr:colOff>50800</xdr:colOff>
      <xdr:row>99</xdr:row>
      <xdr:rowOff>82477</xdr:rowOff>
    </xdr:to>
    <xdr:cxnSp macro="">
      <xdr:nvCxnSpPr>
        <xdr:cNvPr id="470" name="直線コネクタ 469">
          <a:extLst>
            <a:ext uri="{FF2B5EF4-FFF2-40B4-BE49-F238E27FC236}">
              <a16:creationId xmlns="" xmlns:a16="http://schemas.microsoft.com/office/drawing/2014/main" id="{00000000-0008-0000-0600-0000D6010000}"/>
            </a:ext>
          </a:extLst>
        </xdr:cNvPr>
        <xdr:cNvCxnSpPr/>
      </xdr:nvCxnSpPr>
      <xdr:spPr>
        <a:xfrm flipV="1">
          <a:off x="6972300" y="17040930"/>
          <a:ext cx="889000" cy="1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157824</xdr:rowOff>
    </xdr:from>
    <xdr:to>
      <xdr:col>41</xdr:col>
      <xdr:colOff>101600</xdr:colOff>
      <xdr:row>99</xdr:row>
      <xdr:rowOff>87974</xdr:rowOff>
    </xdr:to>
    <xdr:sp macro="" textlink="">
      <xdr:nvSpPr>
        <xdr:cNvPr id="471" name="フローチャート: 判断 470">
          <a:extLst>
            <a:ext uri="{FF2B5EF4-FFF2-40B4-BE49-F238E27FC236}">
              <a16:creationId xmlns="" xmlns:a16="http://schemas.microsoft.com/office/drawing/2014/main" id="{00000000-0008-0000-0600-0000D7010000}"/>
            </a:ext>
          </a:extLst>
        </xdr:cNvPr>
        <xdr:cNvSpPr/>
      </xdr:nvSpPr>
      <xdr:spPr>
        <a:xfrm>
          <a:off x="7810500" y="1695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104501</xdr:rowOff>
    </xdr:from>
    <xdr:ext cx="534377" cy="259045"/>
    <xdr:sp macro="" textlink="">
      <xdr:nvSpPr>
        <xdr:cNvPr id="472" name="テキスト ボックス 471">
          <a:extLst>
            <a:ext uri="{FF2B5EF4-FFF2-40B4-BE49-F238E27FC236}">
              <a16:creationId xmlns="" xmlns:a16="http://schemas.microsoft.com/office/drawing/2014/main" id="{00000000-0008-0000-0600-0000D8010000}"/>
            </a:ext>
          </a:extLst>
        </xdr:cNvPr>
        <xdr:cNvSpPr txBox="1"/>
      </xdr:nvSpPr>
      <xdr:spPr>
        <a:xfrm>
          <a:off x="7594111" y="1673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170700</xdr:rowOff>
    </xdr:from>
    <xdr:to>
      <xdr:col>36</xdr:col>
      <xdr:colOff>165100</xdr:colOff>
      <xdr:row>99</xdr:row>
      <xdr:rowOff>100850</xdr:rowOff>
    </xdr:to>
    <xdr:sp macro="" textlink="">
      <xdr:nvSpPr>
        <xdr:cNvPr id="473" name="フローチャート: 判断 472">
          <a:extLst>
            <a:ext uri="{FF2B5EF4-FFF2-40B4-BE49-F238E27FC236}">
              <a16:creationId xmlns="" xmlns:a16="http://schemas.microsoft.com/office/drawing/2014/main" id="{00000000-0008-0000-0600-0000D9010000}"/>
            </a:ext>
          </a:extLst>
        </xdr:cNvPr>
        <xdr:cNvSpPr/>
      </xdr:nvSpPr>
      <xdr:spPr>
        <a:xfrm>
          <a:off x="6921500" y="169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117377</xdr:rowOff>
    </xdr:from>
    <xdr:ext cx="534377" cy="259045"/>
    <xdr:sp macro="" textlink="">
      <xdr:nvSpPr>
        <xdr:cNvPr id="474" name="テキスト ボックス 473">
          <a:extLst>
            <a:ext uri="{FF2B5EF4-FFF2-40B4-BE49-F238E27FC236}">
              <a16:creationId xmlns="" xmlns:a16="http://schemas.microsoft.com/office/drawing/2014/main" id="{00000000-0008-0000-0600-0000DA010000}"/>
            </a:ext>
          </a:extLst>
        </xdr:cNvPr>
        <xdr:cNvSpPr txBox="1"/>
      </xdr:nvSpPr>
      <xdr:spPr>
        <a:xfrm>
          <a:off x="6705111" y="1674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106550</xdr:rowOff>
    </xdr:from>
    <xdr:to>
      <xdr:col>55</xdr:col>
      <xdr:colOff>50800</xdr:colOff>
      <xdr:row>99</xdr:row>
      <xdr:rowOff>36700</xdr:rowOff>
    </xdr:to>
    <xdr:sp macro="" textlink="">
      <xdr:nvSpPr>
        <xdr:cNvPr id="480" name="楕円 479">
          <a:extLst>
            <a:ext uri="{FF2B5EF4-FFF2-40B4-BE49-F238E27FC236}">
              <a16:creationId xmlns="" xmlns:a16="http://schemas.microsoft.com/office/drawing/2014/main" id="{00000000-0008-0000-0600-0000E0010000}"/>
            </a:ext>
          </a:extLst>
        </xdr:cNvPr>
        <xdr:cNvSpPr/>
      </xdr:nvSpPr>
      <xdr:spPr>
        <a:xfrm>
          <a:off x="10426700" y="169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65927</xdr:rowOff>
    </xdr:from>
    <xdr:ext cx="599010" cy="259045"/>
    <xdr:sp macro="" textlink="">
      <xdr:nvSpPr>
        <xdr:cNvPr id="481" name="普通建設事業費 （ うち更新整備　）該当値テキスト">
          <a:extLst>
            <a:ext uri="{FF2B5EF4-FFF2-40B4-BE49-F238E27FC236}">
              <a16:creationId xmlns="" xmlns:a16="http://schemas.microsoft.com/office/drawing/2014/main" id="{00000000-0008-0000-0600-0000E1010000}"/>
            </a:ext>
          </a:extLst>
        </xdr:cNvPr>
        <xdr:cNvSpPr txBox="1"/>
      </xdr:nvSpPr>
      <xdr:spPr>
        <a:xfrm>
          <a:off x="10528300" y="16696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121895</xdr:rowOff>
    </xdr:from>
    <xdr:to>
      <xdr:col>50</xdr:col>
      <xdr:colOff>165100</xdr:colOff>
      <xdr:row>99</xdr:row>
      <xdr:rowOff>52045</xdr:rowOff>
    </xdr:to>
    <xdr:sp macro="" textlink="">
      <xdr:nvSpPr>
        <xdr:cNvPr id="482" name="楕円 481">
          <a:extLst>
            <a:ext uri="{FF2B5EF4-FFF2-40B4-BE49-F238E27FC236}">
              <a16:creationId xmlns="" xmlns:a16="http://schemas.microsoft.com/office/drawing/2014/main" id="{00000000-0008-0000-0600-0000E2010000}"/>
            </a:ext>
          </a:extLst>
        </xdr:cNvPr>
        <xdr:cNvSpPr/>
      </xdr:nvSpPr>
      <xdr:spPr>
        <a:xfrm>
          <a:off x="9588500" y="1692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68572</xdr:rowOff>
    </xdr:from>
    <xdr:ext cx="534377" cy="259045"/>
    <xdr:sp macro="" textlink="">
      <xdr:nvSpPr>
        <xdr:cNvPr id="483" name="テキスト ボックス 482">
          <a:extLst>
            <a:ext uri="{FF2B5EF4-FFF2-40B4-BE49-F238E27FC236}">
              <a16:creationId xmlns="" xmlns:a16="http://schemas.microsoft.com/office/drawing/2014/main" id="{00000000-0008-0000-0600-0000E3010000}"/>
            </a:ext>
          </a:extLst>
        </xdr:cNvPr>
        <xdr:cNvSpPr txBox="1"/>
      </xdr:nvSpPr>
      <xdr:spPr>
        <a:xfrm>
          <a:off x="9372111" y="1669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81073</xdr:rowOff>
    </xdr:from>
    <xdr:to>
      <xdr:col>46</xdr:col>
      <xdr:colOff>38100</xdr:colOff>
      <xdr:row>99</xdr:row>
      <xdr:rowOff>11223</xdr:rowOff>
    </xdr:to>
    <xdr:sp macro="" textlink="">
      <xdr:nvSpPr>
        <xdr:cNvPr id="484" name="楕円 483">
          <a:extLst>
            <a:ext uri="{FF2B5EF4-FFF2-40B4-BE49-F238E27FC236}">
              <a16:creationId xmlns="" xmlns:a16="http://schemas.microsoft.com/office/drawing/2014/main" id="{00000000-0008-0000-0600-0000E4010000}"/>
            </a:ext>
          </a:extLst>
        </xdr:cNvPr>
        <xdr:cNvSpPr/>
      </xdr:nvSpPr>
      <xdr:spPr>
        <a:xfrm>
          <a:off x="8699500" y="1688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27750</xdr:rowOff>
    </xdr:from>
    <xdr:ext cx="599010" cy="259045"/>
    <xdr:sp macro="" textlink="">
      <xdr:nvSpPr>
        <xdr:cNvPr id="485" name="テキスト ボックス 484">
          <a:extLst>
            <a:ext uri="{FF2B5EF4-FFF2-40B4-BE49-F238E27FC236}">
              <a16:creationId xmlns="" xmlns:a16="http://schemas.microsoft.com/office/drawing/2014/main" id="{00000000-0008-0000-0600-0000E5010000}"/>
            </a:ext>
          </a:extLst>
        </xdr:cNvPr>
        <xdr:cNvSpPr txBox="1"/>
      </xdr:nvSpPr>
      <xdr:spPr>
        <a:xfrm>
          <a:off x="8450795" y="1665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16580</xdr:rowOff>
    </xdr:from>
    <xdr:to>
      <xdr:col>41</xdr:col>
      <xdr:colOff>101600</xdr:colOff>
      <xdr:row>99</xdr:row>
      <xdr:rowOff>118180</xdr:rowOff>
    </xdr:to>
    <xdr:sp macro="" textlink="">
      <xdr:nvSpPr>
        <xdr:cNvPr id="486" name="楕円 485">
          <a:extLst>
            <a:ext uri="{FF2B5EF4-FFF2-40B4-BE49-F238E27FC236}">
              <a16:creationId xmlns="" xmlns:a16="http://schemas.microsoft.com/office/drawing/2014/main" id="{00000000-0008-0000-0600-0000E6010000}"/>
            </a:ext>
          </a:extLst>
        </xdr:cNvPr>
        <xdr:cNvSpPr/>
      </xdr:nvSpPr>
      <xdr:spPr>
        <a:xfrm>
          <a:off x="7810500" y="1699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109307</xdr:rowOff>
    </xdr:from>
    <xdr:ext cx="534377" cy="259045"/>
    <xdr:sp macro="" textlink="">
      <xdr:nvSpPr>
        <xdr:cNvPr id="487" name="テキスト ボックス 486">
          <a:extLst>
            <a:ext uri="{FF2B5EF4-FFF2-40B4-BE49-F238E27FC236}">
              <a16:creationId xmlns="" xmlns:a16="http://schemas.microsoft.com/office/drawing/2014/main" id="{00000000-0008-0000-0600-0000E7010000}"/>
            </a:ext>
          </a:extLst>
        </xdr:cNvPr>
        <xdr:cNvSpPr txBox="1"/>
      </xdr:nvSpPr>
      <xdr:spPr>
        <a:xfrm>
          <a:off x="7594111" y="1708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31677</xdr:rowOff>
    </xdr:from>
    <xdr:to>
      <xdr:col>36</xdr:col>
      <xdr:colOff>165100</xdr:colOff>
      <xdr:row>99</xdr:row>
      <xdr:rowOff>133277</xdr:rowOff>
    </xdr:to>
    <xdr:sp macro="" textlink="">
      <xdr:nvSpPr>
        <xdr:cNvPr id="488" name="楕円 487">
          <a:extLst>
            <a:ext uri="{FF2B5EF4-FFF2-40B4-BE49-F238E27FC236}">
              <a16:creationId xmlns="" xmlns:a16="http://schemas.microsoft.com/office/drawing/2014/main" id="{00000000-0008-0000-0600-0000E8010000}"/>
            </a:ext>
          </a:extLst>
        </xdr:cNvPr>
        <xdr:cNvSpPr/>
      </xdr:nvSpPr>
      <xdr:spPr>
        <a:xfrm>
          <a:off x="6921500" y="1700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124404</xdr:rowOff>
    </xdr:from>
    <xdr:ext cx="534377" cy="259045"/>
    <xdr:sp macro="" textlink="">
      <xdr:nvSpPr>
        <xdr:cNvPr id="489" name="テキスト ボックス 488">
          <a:extLst>
            <a:ext uri="{FF2B5EF4-FFF2-40B4-BE49-F238E27FC236}">
              <a16:creationId xmlns="" xmlns:a16="http://schemas.microsoft.com/office/drawing/2014/main" id="{00000000-0008-0000-0600-0000E9010000}"/>
            </a:ext>
          </a:extLst>
        </xdr:cNvPr>
        <xdr:cNvSpPr txBox="1"/>
      </xdr:nvSpPr>
      <xdr:spPr>
        <a:xfrm>
          <a:off x="6705111" y="170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a:extLst>
            <a:ext uri="{FF2B5EF4-FFF2-40B4-BE49-F238E27FC236}">
              <a16:creationId xmlns="" xmlns:a16="http://schemas.microsoft.com/office/drawing/2014/main" id="{00000000-0008-0000-0600-0000F7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a:extLst>
            <a:ext uri="{FF2B5EF4-FFF2-40B4-BE49-F238E27FC236}">
              <a16:creationId xmlns="" xmlns:a16="http://schemas.microsoft.com/office/drawing/2014/main" id="{00000000-0008-0000-0600-0000F9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a:extLst>
            <a:ext uri="{FF2B5EF4-FFF2-40B4-BE49-F238E27FC236}">
              <a16:creationId xmlns="" xmlns:a16="http://schemas.microsoft.com/office/drawing/2014/main" id="{00000000-0008-0000-0600-0000FB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25048</xdr:rowOff>
    </xdr:from>
    <xdr:to>
      <xdr:col>85</xdr:col>
      <xdr:colOff>126364</xdr:colOff>
      <xdr:row>38</xdr:row>
      <xdr:rowOff>139700</xdr:rowOff>
    </xdr:to>
    <xdr:cxnSp macro="">
      <xdr:nvCxnSpPr>
        <xdr:cNvPr id="511" name="直線コネクタ 510">
          <a:extLst>
            <a:ext uri="{FF2B5EF4-FFF2-40B4-BE49-F238E27FC236}">
              <a16:creationId xmlns="" xmlns:a16="http://schemas.microsoft.com/office/drawing/2014/main" id="{00000000-0008-0000-0600-0000FF010000}"/>
            </a:ext>
          </a:extLst>
        </xdr:cNvPr>
        <xdr:cNvCxnSpPr/>
      </xdr:nvCxnSpPr>
      <xdr:spPr>
        <a:xfrm flipV="1">
          <a:off x="16317595" y="5511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154272</xdr:rowOff>
    </xdr:from>
    <xdr:ext cx="249299" cy="259045"/>
    <xdr:sp macro="" textlink="">
      <xdr:nvSpPr>
        <xdr:cNvPr id="512" name="災害復旧事業費最小値テキスト">
          <a:extLst>
            <a:ext uri="{FF2B5EF4-FFF2-40B4-BE49-F238E27FC236}">
              <a16:creationId xmlns="" xmlns:a16="http://schemas.microsoft.com/office/drawing/2014/main" id="{00000000-0008-0000-0600-000000020000}"/>
            </a:ext>
          </a:extLst>
        </xdr:cNvPr>
        <xdr:cNvSpPr txBox="1"/>
      </xdr:nvSpPr>
      <xdr:spPr>
        <a:xfrm>
          <a:off x="16370300" y="6669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143175</xdr:rowOff>
    </xdr:from>
    <xdr:ext cx="599010" cy="259045"/>
    <xdr:sp macro="" textlink="">
      <xdr:nvSpPr>
        <xdr:cNvPr id="514" name="災害復旧事業費最大値テキスト">
          <a:extLst>
            <a:ext uri="{FF2B5EF4-FFF2-40B4-BE49-F238E27FC236}">
              <a16:creationId xmlns="" xmlns:a16="http://schemas.microsoft.com/office/drawing/2014/main" id="{00000000-0008-0000-0600-000002020000}"/>
            </a:ext>
          </a:extLst>
        </xdr:cNvPr>
        <xdr:cNvSpPr txBox="1"/>
      </xdr:nvSpPr>
      <xdr:spPr>
        <a:xfrm>
          <a:off x="16370300" y="528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25048</xdr:rowOff>
    </xdr:from>
    <xdr:to>
      <xdr:col>86</xdr:col>
      <xdr:colOff>25400</xdr:colOff>
      <xdr:row>32</xdr:row>
      <xdr:rowOff>25048</xdr:rowOff>
    </xdr:to>
    <xdr:cxnSp macro="">
      <xdr:nvCxnSpPr>
        <xdr:cNvPr id="515" name="直線コネクタ 514">
          <a:extLst>
            <a:ext uri="{FF2B5EF4-FFF2-40B4-BE49-F238E27FC236}">
              <a16:creationId xmlns="" xmlns:a16="http://schemas.microsoft.com/office/drawing/2014/main" id="{00000000-0008-0000-0600-000003020000}"/>
            </a:ext>
          </a:extLst>
        </xdr:cNvPr>
        <xdr:cNvCxnSpPr/>
      </xdr:nvCxnSpPr>
      <xdr:spPr>
        <a:xfrm>
          <a:off x="16230600" y="55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141991</xdr:rowOff>
    </xdr:from>
    <xdr:to>
      <xdr:col>85</xdr:col>
      <xdr:colOff>127000</xdr:colOff>
      <xdr:row>38</xdr:row>
      <xdr:rowOff>14766</xdr:rowOff>
    </xdr:to>
    <xdr:cxnSp macro="">
      <xdr:nvCxnSpPr>
        <xdr:cNvPr id="516" name="直線コネクタ 515">
          <a:extLst>
            <a:ext uri="{FF2B5EF4-FFF2-40B4-BE49-F238E27FC236}">
              <a16:creationId xmlns="" xmlns:a16="http://schemas.microsoft.com/office/drawing/2014/main" id="{00000000-0008-0000-0600-000004020000}"/>
            </a:ext>
          </a:extLst>
        </xdr:cNvPr>
        <xdr:cNvCxnSpPr/>
      </xdr:nvCxnSpPr>
      <xdr:spPr>
        <a:xfrm>
          <a:off x="15481300" y="6485641"/>
          <a:ext cx="838200" cy="4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27272</xdr:rowOff>
    </xdr:from>
    <xdr:ext cx="469744" cy="259045"/>
    <xdr:sp macro="" textlink="">
      <xdr:nvSpPr>
        <xdr:cNvPr id="517" name="災害復旧事業費平均値テキスト">
          <a:extLst>
            <a:ext uri="{FF2B5EF4-FFF2-40B4-BE49-F238E27FC236}">
              <a16:creationId xmlns="" xmlns:a16="http://schemas.microsoft.com/office/drawing/2014/main" id="{00000000-0008-0000-0600-000005020000}"/>
            </a:ext>
          </a:extLst>
        </xdr:cNvPr>
        <xdr:cNvSpPr txBox="1"/>
      </xdr:nvSpPr>
      <xdr:spPr>
        <a:xfrm>
          <a:off x="16370300" y="6542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48845</xdr:rowOff>
    </xdr:from>
    <xdr:to>
      <xdr:col>85</xdr:col>
      <xdr:colOff>177800</xdr:colOff>
      <xdr:row>38</xdr:row>
      <xdr:rowOff>150445</xdr:rowOff>
    </xdr:to>
    <xdr:sp macro="" textlink="">
      <xdr:nvSpPr>
        <xdr:cNvPr id="518" name="フローチャート: 判断 517">
          <a:extLst>
            <a:ext uri="{FF2B5EF4-FFF2-40B4-BE49-F238E27FC236}">
              <a16:creationId xmlns="" xmlns:a16="http://schemas.microsoft.com/office/drawing/2014/main" id="{00000000-0008-0000-0600-000006020000}"/>
            </a:ext>
          </a:extLst>
        </xdr:cNvPr>
        <xdr:cNvSpPr/>
      </xdr:nvSpPr>
      <xdr:spPr>
        <a:xfrm>
          <a:off x="162687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141991</xdr:rowOff>
    </xdr:from>
    <xdr:to>
      <xdr:col>81</xdr:col>
      <xdr:colOff>50800</xdr:colOff>
      <xdr:row>38</xdr:row>
      <xdr:rowOff>126039</xdr:rowOff>
    </xdr:to>
    <xdr:cxnSp macro="">
      <xdr:nvCxnSpPr>
        <xdr:cNvPr id="519" name="直線コネクタ 518">
          <a:extLst>
            <a:ext uri="{FF2B5EF4-FFF2-40B4-BE49-F238E27FC236}">
              <a16:creationId xmlns="" xmlns:a16="http://schemas.microsoft.com/office/drawing/2014/main" id="{00000000-0008-0000-0600-000007020000}"/>
            </a:ext>
          </a:extLst>
        </xdr:cNvPr>
        <xdr:cNvCxnSpPr/>
      </xdr:nvCxnSpPr>
      <xdr:spPr>
        <a:xfrm flipV="1">
          <a:off x="14592300" y="6485641"/>
          <a:ext cx="889000" cy="15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44410</xdr:rowOff>
    </xdr:from>
    <xdr:to>
      <xdr:col>81</xdr:col>
      <xdr:colOff>101600</xdr:colOff>
      <xdr:row>38</xdr:row>
      <xdr:rowOff>146010</xdr:rowOff>
    </xdr:to>
    <xdr:sp macro="" textlink="">
      <xdr:nvSpPr>
        <xdr:cNvPr id="520" name="フローチャート: 判断 519">
          <a:extLst>
            <a:ext uri="{FF2B5EF4-FFF2-40B4-BE49-F238E27FC236}">
              <a16:creationId xmlns="" xmlns:a16="http://schemas.microsoft.com/office/drawing/2014/main" id="{00000000-0008-0000-0600-000008020000}"/>
            </a:ext>
          </a:extLst>
        </xdr:cNvPr>
        <xdr:cNvSpPr/>
      </xdr:nvSpPr>
      <xdr:spPr>
        <a:xfrm>
          <a:off x="15430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137137</xdr:rowOff>
    </xdr:from>
    <xdr:ext cx="469744" cy="259045"/>
    <xdr:sp macro="" textlink="">
      <xdr:nvSpPr>
        <xdr:cNvPr id="521" name="テキスト ボックス 520">
          <a:extLst>
            <a:ext uri="{FF2B5EF4-FFF2-40B4-BE49-F238E27FC236}">
              <a16:creationId xmlns="" xmlns:a16="http://schemas.microsoft.com/office/drawing/2014/main" id="{00000000-0008-0000-0600-000009020000}"/>
            </a:ext>
          </a:extLst>
        </xdr:cNvPr>
        <xdr:cNvSpPr txBox="1"/>
      </xdr:nvSpPr>
      <xdr:spPr>
        <a:xfrm>
          <a:off x="15246428" y="665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60385</xdr:rowOff>
    </xdr:from>
    <xdr:to>
      <xdr:col>76</xdr:col>
      <xdr:colOff>114300</xdr:colOff>
      <xdr:row>38</xdr:row>
      <xdr:rowOff>126039</xdr:rowOff>
    </xdr:to>
    <xdr:cxnSp macro="">
      <xdr:nvCxnSpPr>
        <xdr:cNvPr id="522" name="直線コネクタ 521">
          <a:extLst>
            <a:ext uri="{FF2B5EF4-FFF2-40B4-BE49-F238E27FC236}">
              <a16:creationId xmlns="" xmlns:a16="http://schemas.microsoft.com/office/drawing/2014/main" id="{00000000-0008-0000-0600-00000A020000}"/>
            </a:ext>
          </a:extLst>
        </xdr:cNvPr>
        <xdr:cNvCxnSpPr/>
      </xdr:nvCxnSpPr>
      <xdr:spPr>
        <a:xfrm>
          <a:off x="13703300" y="6575485"/>
          <a:ext cx="889000" cy="6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44383</xdr:rowOff>
    </xdr:from>
    <xdr:to>
      <xdr:col>76</xdr:col>
      <xdr:colOff>165100</xdr:colOff>
      <xdr:row>38</xdr:row>
      <xdr:rowOff>145983</xdr:rowOff>
    </xdr:to>
    <xdr:sp macro="" textlink="">
      <xdr:nvSpPr>
        <xdr:cNvPr id="523" name="フローチャート: 判断 522">
          <a:extLst>
            <a:ext uri="{FF2B5EF4-FFF2-40B4-BE49-F238E27FC236}">
              <a16:creationId xmlns="" xmlns:a16="http://schemas.microsoft.com/office/drawing/2014/main" id="{00000000-0008-0000-0600-00000B020000}"/>
            </a:ext>
          </a:extLst>
        </xdr:cNvPr>
        <xdr:cNvSpPr/>
      </xdr:nvSpPr>
      <xdr:spPr>
        <a:xfrm>
          <a:off x="14541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162510</xdr:rowOff>
    </xdr:from>
    <xdr:ext cx="469744" cy="259045"/>
    <xdr:sp macro="" textlink="">
      <xdr:nvSpPr>
        <xdr:cNvPr id="524" name="テキスト ボックス 523">
          <a:extLst>
            <a:ext uri="{FF2B5EF4-FFF2-40B4-BE49-F238E27FC236}">
              <a16:creationId xmlns="" xmlns:a16="http://schemas.microsoft.com/office/drawing/2014/main" id="{00000000-0008-0000-0600-00000C020000}"/>
            </a:ext>
          </a:extLst>
        </xdr:cNvPr>
        <xdr:cNvSpPr txBox="1"/>
      </xdr:nvSpPr>
      <xdr:spPr>
        <a:xfrm>
          <a:off x="14357428" y="633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60385</xdr:rowOff>
    </xdr:from>
    <xdr:to>
      <xdr:col>71</xdr:col>
      <xdr:colOff>177800</xdr:colOff>
      <xdr:row>38</xdr:row>
      <xdr:rowOff>139700</xdr:rowOff>
    </xdr:to>
    <xdr:cxnSp macro="">
      <xdr:nvCxnSpPr>
        <xdr:cNvPr id="525" name="直線コネクタ 524">
          <a:extLst>
            <a:ext uri="{FF2B5EF4-FFF2-40B4-BE49-F238E27FC236}">
              <a16:creationId xmlns="" xmlns:a16="http://schemas.microsoft.com/office/drawing/2014/main" id="{00000000-0008-0000-0600-00000D020000}"/>
            </a:ext>
          </a:extLst>
        </xdr:cNvPr>
        <xdr:cNvCxnSpPr/>
      </xdr:nvCxnSpPr>
      <xdr:spPr>
        <a:xfrm flipV="1">
          <a:off x="12814300" y="6575485"/>
          <a:ext cx="889000" cy="79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46796</xdr:rowOff>
    </xdr:from>
    <xdr:to>
      <xdr:col>72</xdr:col>
      <xdr:colOff>38100</xdr:colOff>
      <xdr:row>38</xdr:row>
      <xdr:rowOff>148396</xdr:rowOff>
    </xdr:to>
    <xdr:sp macro="" textlink="">
      <xdr:nvSpPr>
        <xdr:cNvPr id="526" name="フローチャート: 判断 525">
          <a:extLst>
            <a:ext uri="{FF2B5EF4-FFF2-40B4-BE49-F238E27FC236}">
              <a16:creationId xmlns="" xmlns:a16="http://schemas.microsoft.com/office/drawing/2014/main" id="{00000000-0008-0000-0600-00000E020000}"/>
            </a:ext>
          </a:extLst>
        </xdr:cNvPr>
        <xdr:cNvSpPr/>
      </xdr:nvSpPr>
      <xdr:spPr>
        <a:xfrm>
          <a:off x="13652500" y="656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139523</xdr:rowOff>
    </xdr:from>
    <xdr:ext cx="469744" cy="259045"/>
    <xdr:sp macro="" textlink="">
      <xdr:nvSpPr>
        <xdr:cNvPr id="527" name="テキスト ボックス 526">
          <a:extLst>
            <a:ext uri="{FF2B5EF4-FFF2-40B4-BE49-F238E27FC236}">
              <a16:creationId xmlns="" xmlns:a16="http://schemas.microsoft.com/office/drawing/2014/main" id="{00000000-0008-0000-0600-00000F020000}"/>
            </a:ext>
          </a:extLst>
        </xdr:cNvPr>
        <xdr:cNvSpPr txBox="1"/>
      </xdr:nvSpPr>
      <xdr:spPr>
        <a:xfrm>
          <a:off x="13468428" y="66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59593</xdr:rowOff>
    </xdr:from>
    <xdr:to>
      <xdr:col>67</xdr:col>
      <xdr:colOff>101600</xdr:colOff>
      <xdr:row>38</xdr:row>
      <xdr:rowOff>161193</xdr:rowOff>
    </xdr:to>
    <xdr:sp macro="" textlink="">
      <xdr:nvSpPr>
        <xdr:cNvPr id="528" name="フローチャート: 判断 527">
          <a:extLst>
            <a:ext uri="{FF2B5EF4-FFF2-40B4-BE49-F238E27FC236}">
              <a16:creationId xmlns="" xmlns:a16="http://schemas.microsoft.com/office/drawing/2014/main" id="{00000000-0008-0000-0600-000010020000}"/>
            </a:ext>
          </a:extLst>
        </xdr:cNvPr>
        <xdr:cNvSpPr/>
      </xdr:nvSpPr>
      <xdr:spPr>
        <a:xfrm>
          <a:off x="12763500" y="657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6271</xdr:rowOff>
    </xdr:from>
    <xdr:ext cx="469744" cy="259045"/>
    <xdr:sp macro="" textlink="">
      <xdr:nvSpPr>
        <xdr:cNvPr id="529" name="テキスト ボックス 528">
          <a:extLst>
            <a:ext uri="{FF2B5EF4-FFF2-40B4-BE49-F238E27FC236}">
              <a16:creationId xmlns="" xmlns:a16="http://schemas.microsoft.com/office/drawing/2014/main" id="{00000000-0008-0000-0600-000011020000}"/>
            </a:ext>
          </a:extLst>
        </xdr:cNvPr>
        <xdr:cNvSpPr txBox="1"/>
      </xdr:nvSpPr>
      <xdr:spPr>
        <a:xfrm>
          <a:off x="12579428" y="634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135415</xdr:rowOff>
    </xdr:from>
    <xdr:to>
      <xdr:col>85</xdr:col>
      <xdr:colOff>177800</xdr:colOff>
      <xdr:row>38</xdr:row>
      <xdr:rowOff>65565</xdr:rowOff>
    </xdr:to>
    <xdr:sp macro="" textlink="">
      <xdr:nvSpPr>
        <xdr:cNvPr id="535" name="楕円 534">
          <a:extLst>
            <a:ext uri="{FF2B5EF4-FFF2-40B4-BE49-F238E27FC236}">
              <a16:creationId xmlns="" xmlns:a16="http://schemas.microsoft.com/office/drawing/2014/main" id="{00000000-0008-0000-0600-000017020000}"/>
            </a:ext>
          </a:extLst>
        </xdr:cNvPr>
        <xdr:cNvSpPr/>
      </xdr:nvSpPr>
      <xdr:spPr>
        <a:xfrm>
          <a:off x="16268700" y="647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94792</xdr:rowOff>
    </xdr:from>
    <xdr:ext cx="534377" cy="259045"/>
    <xdr:sp macro="" textlink="">
      <xdr:nvSpPr>
        <xdr:cNvPr id="536" name="災害復旧事業費該当値テキスト">
          <a:extLst>
            <a:ext uri="{FF2B5EF4-FFF2-40B4-BE49-F238E27FC236}">
              <a16:creationId xmlns="" xmlns:a16="http://schemas.microsoft.com/office/drawing/2014/main" id="{00000000-0008-0000-0600-000018020000}"/>
            </a:ext>
          </a:extLst>
        </xdr:cNvPr>
        <xdr:cNvSpPr txBox="1"/>
      </xdr:nvSpPr>
      <xdr:spPr>
        <a:xfrm>
          <a:off x="16370300" y="626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91191</xdr:rowOff>
    </xdr:from>
    <xdr:to>
      <xdr:col>81</xdr:col>
      <xdr:colOff>101600</xdr:colOff>
      <xdr:row>38</xdr:row>
      <xdr:rowOff>21341</xdr:rowOff>
    </xdr:to>
    <xdr:sp macro="" textlink="">
      <xdr:nvSpPr>
        <xdr:cNvPr id="537" name="楕円 536">
          <a:extLst>
            <a:ext uri="{FF2B5EF4-FFF2-40B4-BE49-F238E27FC236}">
              <a16:creationId xmlns="" xmlns:a16="http://schemas.microsoft.com/office/drawing/2014/main" id="{00000000-0008-0000-0600-000019020000}"/>
            </a:ext>
          </a:extLst>
        </xdr:cNvPr>
        <xdr:cNvSpPr/>
      </xdr:nvSpPr>
      <xdr:spPr>
        <a:xfrm>
          <a:off x="15430500" y="643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37868</xdr:rowOff>
    </xdr:from>
    <xdr:ext cx="534377" cy="259045"/>
    <xdr:sp macro="" textlink="">
      <xdr:nvSpPr>
        <xdr:cNvPr id="538" name="テキスト ボックス 537">
          <a:extLst>
            <a:ext uri="{FF2B5EF4-FFF2-40B4-BE49-F238E27FC236}">
              <a16:creationId xmlns="" xmlns:a16="http://schemas.microsoft.com/office/drawing/2014/main" id="{00000000-0008-0000-0600-00001A020000}"/>
            </a:ext>
          </a:extLst>
        </xdr:cNvPr>
        <xdr:cNvSpPr txBox="1"/>
      </xdr:nvSpPr>
      <xdr:spPr>
        <a:xfrm>
          <a:off x="15214111" y="621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75239</xdr:rowOff>
    </xdr:from>
    <xdr:to>
      <xdr:col>76</xdr:col>
      <xdr:colOff>165100</xdr:colOff>
      <xdr:row>39</xdr:row>
      <xdr:rowOff>5389</xdr:rowOff>
    </xdr:to>
    <xdr:sp macro="" textlink="">
      <xdr:nvSpPr>
        <xdr:cNvPr id="539" name="楕円 538">
          <a:extLst>
            <a:ext uri="{FF2B5EF4-FFF2-40B4-BE49-F238E27FC236}">
              <a16:creationId xmlns="" xmlns:a16="http://schemas.microsoft.com/office/drawing/2014/main" id="{00000000-0008-0000-0600-00001B020000}"/>
            </a:ext>
          </a:extLst>
        </xdr:cNvPr>
        <xdr:cNvSpPr/>
      </xdr:nvSpPr>
      <xdr:spPr>
        <a:xfrm>
          <a:off x="14541500" y="659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167966</xdr:rowOff>
    </xdr:from>
    <xdr:ext cx="469744" cy="259045"/>
    <xdr:sp macro="" textlink="">
      <xdr:nvSpPr>
        <xdr:cNvPr id="540" name="テキスト ボックス 539">
          <a:extLst>
            <a:ext uri="{FF2B5EF4-FFF2-40B4-BE49-F238E27FC236}">
              <a16:creationId xmlns="" xmlns:a16="http://schemas.microsoft.com/office/drawing/2014/main" id="{00000000-0008-0000-0600-00001C020000}"/>
            </a:ext>
          </a:extLst>
        </xdr:cNvPr>
        <xdr:cNvSpPr txBox="1"/>
      </xdr:nvSpPr>
      <xdr:spPr>
        <a:xfrm>
          <a:off x="14357428" y="668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9585</xdr:rowOff>
    </xdr:from>
    <xdr:to>
      <xdr:col>72</xdr:col>
      <xdr:colOff>38100</xdr:colOff>
      <xdr:row>38</xdr:row>
      <xdr:rowOff>111185</xdr:rowOff>
    </xdr:to>
    <xdr:sp macro="" textlink="">
      <xdr:nvSpPr>
        <xdr:cNvPr id="541" name="楕円 540">
          <a:extLst>
            <a:ext uri="{FF2B5EF4-FFF2-40B4-BE49-F238E27FC236}">
              <a16:creationId xmlns="" xmlns:a16="http://schemas.microsoft.com/office/drawing/2014/main" id="{00000000-0008-0000-0600-00001D020000}"/>
            </a:ext>
          </a:extLst>
        </xdr:cNvPr>
        <xdr:cNvSpPr/>
      </xdr:nvSpPr>
      <xdr:spPr>
        <a:xfrm>
          <a:off x="13652500" y="652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127712</xdr:rowOff>
    </xdr:from>
    <xdr:ext cx="534377" cy="259045"/>
    <xdr:sp macro="" textlink="">
      <xdr:nvSpPr>
        <xdr:cNvPr id="542" name="テキスト ボックス 541">
          <a:extLst>
            <a:ext uri="{FF2B5EF4-FFF2-40B4-BE49-F238E27FC236}">
              <a16:creationId xmlns="" xmlns:a16="http://schemas.microsoft.com/office/drawing/2014/main" id="{00000000-0008-0000-0600-00001E020000}"/>
            </a:ext>
          </a:extLst>
        </xdr:cNvPr>
        <xdr:cNvSpPr txBox="1"/>
      </xdr:nvSpPr>
      <xdr:spPr>
        <a:xfrm>
          <a:off x="13436111" y="629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90322</xdr:rowOff>
    </xdr:from>
    <xdr:to>
      <xdr:col>85</xdr:col>
      <xdr:colOff>126364</xdr:colOff>
      <xdr:row>78</xdr:row>
      <xdr:rowOff>109826</xdr:rowOff>
    </xdr:to>
    <xdr:cxnSp macro="">
      <xdr:nvCxnSpPr>
        <xdr:cNvPr id="615" name="直線コネクタ 614">
          <a:extLst>
            <a:ext uri="{FF2B5EF4-FFF2-40B4-BE49-F238E27FC236}">
              <a16:creationId xmlns="" xmlns:a16="http://schemas.microsoft.com/office/drawing/2014/main" id="{00000000-0008-0000-0600-000067020000}"/>
            </a:ext>
          </a:extLst>
        </xdr:cNvPr>
        <xdr:cNvCxnSpPr/>
      </xdr:nvCxnSpPr>
      <xdr:spPr>
        <a:xfrm flipV="1">
          <a:off x="16317595" y="12434722"/>
          <a:ext cx="1269" cy="104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113653</xdr:rowOff>
    </xdr:from>
    <xdr:ext cx="469744" cy="259045"/>
    <xdr:sp macro="" textlink="">
      <xdr:nvSpPr>
        <xdr:cNvPr id="616" name="公債費最小値テキスト">
          <a:extLst>
            <a:ext uri="{FF2B5EF4-FFF2-40B4-BE49-F238E27FC236}">
              <a16:creationId xmlns="" xmlns:a16="http://schemas.microsoft.com/office/drawing/2014/main" id="{00000000-0008-0000-0600-000068020000}"/>
            </a:ext>
          </a:extLst>
        </xdr:cNvPr>
        <xdr:cNvSpPr txBox="1"/>
      </xdr:nvSpPr>
      <xdr:spPr>
        <a:xfrm>
          <a:off x="16370300" y="1348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109826</xdr:rowOff>
    </xdr:from>
    <xdr:to>
      <xdr:col>86</xdr:col>
      <xdr:colOff>25400</xdr:colOff>
      <xdr:row>78</xdr:row>
      <xdr:rowOff>109826</xdr:rowOff>
    </xdr:to>
    <xdr:cxnSp macro="">
      <xdr:nvCxnSpPr>
        <xdr:cNvPr id="617" name="直線コネクタ 616">
          <a:extLst>
            <a:ext uri="{FF2B5EF4-FFF2-40B4-BE49-F238E27FC236}">
              <a16:creationId xmlns="" xmlns:a16="http://schemas.microsoft.com/office/drawing/2014/main" id="{00000000-0008-0000-0600-000069020000}"/>
            </a:ext>
          </a:extLst>
        </xdr:cNvPr>
        <xdr:cNvCxnSpPr/>
      </xdr:nvCxnSpPr>
      <xdr:spPr>
        <a:xfrm>
          <a:off x="16230600" y="13482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36999</xdr:rowOff>
    </xdr:from>
    <xdr:ext cx="599010" cy="259045"/>
    <xdr:sp macro="" textlink="">
      <xdr:nvSpPr>
        <xdr:cNvPr id="618" name="公債費最大値テキスト">
          <a:extLst>
            <a:ext uri="{FF2B5EF4-FFF2-40B4-BE49-F238E27FC236}">
              <a16:creationId xmlns="" xmlns:a16="http://schemas.microsoft.com/office/drawing/2014/main" id="{00000000-0008-0000-0600-00006A020000}"/>
            </a:ext>
          </a:extLst>
        </xdr:cNvPr>
        <xdr:cNvSpPr txBox="1"/>
      </xdr:nvSpPr>
      <xdr:spPr>
        <a:xfrm>
          <a:off x="16370300" y="1220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90322</xdr:rowOff>
    </xdr:from>
    <xdr:to>
      <xdr:col>86</xdr:col>
      <xdr:colOff>25400</xdr:colOff>
      <xdr:row>72</xdr:row>
      <xdr:rowOff>90322</xdr:rowOff>
    </xdr:to>
    <xdr:cxnSp macro="">
      <xdr:nvCxnSpPr>
        <xdr:cNvPr id="619" name="直線コネクタ 618">
          <a:extLst>
            <a:ext uri="{FF2B5EF4-FFF2-40B4-BE49-F238E27FC236}">
              <a16:creationId xmlns="" xmlns:a16="http://schemas.microsoft.com/office/drawing/2014/main" id="{00000000-0008-0000-0600-00006B020000}"/>
            </a:ext>
          </a:extLst>
        </xdr:cNvPr>
        <xdr:cNvCxnSpPr/>
      </xdr:nvCxnSpPr>
      <xdr:spPr>
        <a:xfrm>
          <a:off x="16230600" y="124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36629</xdr:rowOff>
    </xdr:from>
    <xdr:to>
      <xdr:col>85</xdr:col>
      <xdr:colOff>127000</xdr:colOff>
      <xdr:row>75</xdr:row>
      <xdr:rowOff>77128</xdr:rowOff>
    </xdr:to>
    <xdr:cxnSp macro="">
      <xdr:nvCxnSpPr>
        <xdr:cNvPr id="620" name="直線コネクタ 619">
          <a:extLst>
            <a:ext uri="{FF2B5EF4-FFF2-40B4-BE49-F238E27FC236}">
              <a16:creationId xmlns="" xmlns:a16="http://schemas.microsoft.com/office/drawing/2014/main" id="{00000000-0008-0000-0600-00006C020000}"/>
            </a:ext>
          </a:extLst>
        </xdr:cNvPr>
        <xdr:cNvCxnSpPr/>
      </xdr:nvCxnSpPr>
      <xdr:spPr>
        <a:xfrm>
          <a:off x="15481300" y="12895379"/>
          <a:ext cx="838200" cy="4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66933</xdr:rowOff>
    </xdr:from>
    <xdr:ext cx="534377" cy="259045"/>
    <xdr:sp macro="" textlink="">
      <xdr:nvSpPr>
        <xdr:cNvPr id="621" name="公債費平均値テキスト">
          <a:extLst>
            <a:ext uri="{FF2B5EF4-FFF2-40B4-BE49-F238E27FC236}">
              <a16:creationId xmlns="" xmlns:a16="http://schemas.microsoft.com/office/drawing/2014/main" id="{00000000-0008-0000-0600-00006D020000}"/>
            </a:ext>
          </a:extLst>
        </xdr:cNvPr>
        <xdr:cNvSpPr txBox="1"/>
      </xdr:nvSpPr>
      <xdr:spPr>
        <a:xfrm>
          <a:off x="16370300" y="13097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88506</xdr:rowOff>
    </xdr:from>
    <xdr:to>
      <xdr:col>85</xdr:col>
      <xdr:colOff>177800</xdr:colOff>
      <xdr:row>77</xdr:row>
      <xdr:rowOff>18656</xdr:rowOff>
    </xdr:to>
    <xdr:sp macro="" textlink="">
      <xdr:nvSpPr>
        <xdr:cNvPr id="622" name="フローチャート: 判断 621">
          <a:extLst>
            <a:ext uri="{FF2B5EF4-FFF2-40B4-BE49-F238E27FC236}">
              <a16:creationId xmlns="" xmlns:a16="http://schemas.microsoft.com/office/drawing/2014/main" id="{00000000-0008-0000-0600-00006E020000}"/>
            </a:ext>
          </a:extLst>
        </xdr:cNvPr>
        <xdr:cNvSpPr/>
      </xdr:nvSpPr>
      <xdr:spPr>
        <a:xfrm>
          <a:off x="162687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66415</xdr:rowOff>
    </xdr:from>
    <xdr:to>
      <xdr:col>81</xdr:col>
      <xdr:colOff>50800</xdr:colOff>
      <xdr:row>75</xdr:row>
      <xdr:rowOff>36629</xdr:rowOff>
    </xdr:to>
    <xdr:cxnSp macro="">
      <xdr:nvCxnSpPr>
        <xdr:cNvPr id="623" name="直線コネクタ 622">
          <a:extLst>
            <a:ext uri="{FF2B5EF4-FFF2-40B4-BE49-F238E27FC236}">
              <a16:creationId xmlns="" xmlns:a16="http://schemas.microsoft.com/office/drawing/2014/main" id="{00000000-0008-0000-0600-00006F020000}"/>
            </a:ext>
          </a:extLst>
        </xdr:cNvPr>
        <xdr:cNvCxnSpPr/>
      </xdr:nvCxnSpPr>
      <xdr:spPr>
        <a:xfrm>
          <a:off x="14592300" y="12582265"/>
          <a:ext cx="889000" cy="31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116816</xdr:rowOff>
    </xdr:from>
    <xdr:to>
      <xdr:col>81</xdr:col>
      <xdr:colOff>101600</xdr:colOff>
      <xdr:row>77</xdr:row>
      <xdr:rowOff>46966</xdr:rowOff>
    </xdr:to>
    <xdr:sp macro="" textlink="">
      <xdr:nvSpPr>
        <xdr:cNvPr id="624" name="フローチャート: 判断 623">
          <a:extLst>
            <a:ext uri="{FF2B5EF4-FFF2-40B4-BE49-F238E27FC236}">
              <a16:creationId xmlns="" xmlns:a16="http://schemas.microsoft.com/office/drawing/2014/main" id="{00000000-0008-0000-0600-000070020000}"/>
            </a:ext>
          </a:extLst>
        </xdr:cNvPr>
        <xdr:cNvSpPr/>
      </xdr:nvSpPr>
      <xdr:spPr>
        <a:xfrm>
          <a:off x="15430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38093</xdr:rowOff>
    </xdr:from>
    <xdr:ext cx="534377" cy="259045"/>
    <xdr:sp macro="" textlink="">
      <xdr:nvSpPr>
        <xdr:cNvPr id="625" name="テキスト ボックス 624">
          <a:extLst>
            <a:ext uri="{FF2B5EF4-FFF2-40B4-BE49-F238E27FC236}">
              <a16:creationId xmlns="" xmlns:a16="http://schemas.microsoft.com/office/drawing/2014/main" id="{00000000-0008-0000-0600-000071020000}"/>
            </a:ext>
          </a:extLst>
        </xdr:cNvPr>
        <xdr:cNvSpPr txBox="1"/>
      </xdr:nvSpPr>
      <xdr:spPr>
        <a:xfrm>
          <a:off x="15214111" y="1323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66415</xdr:rowOff>
    </xdr:from>
    <xdr:to>
      <xdr:col>76</xdr:col>
      <xdr:colOff>114300</xdr:colOff>
      <xdr:row>74</xdr:row>
      <xdr:rowOff>138233</xdr:rowOff>
    </xdr:to>
    <xdr:cxnSp macro="">
      <xdr:nvCxnSpPr>
        <xdr:cNvPr id="626" name="直線コネクタ 625">
          <a:extLst>
            <a:ext uri="{FF2B5EF4-FFF2-40B4-BE49-F238E27FC236}">
              <a16:creationId xmlns="" xmlns:a16="http://schemas.microsoft.com/office/drawing/2014/main" id="{00000000-0008-0000-0600-000072020000}"/>
            </a:ext>
          </a:extLst>
        </xdr:cNvPr>
        <xdr:cNvCxnSpPr/>
      </xdr:nvCxnSpPr>
      <xdr:spPr>
        <a:xfrm flipV="1">
          <a:off x="13703300" y="12582265"/>
          <a:ext cx="889000" cy="24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111517</xdr:rowOff>
    </xdr:from>
    <xdr:to>
      <xdr:col>76</xdr:col>
      <xdr:colOff>165100</xdr:colOff>
      <xdr:row>77</xdr:row>
      <xdr:rowOff>41667</xdr:rowOff>
    </xdr:to>
    <xdr:sp macro="" textlink="">
      <xdr:nvSpPr>
        <xdr:cNvPr id="627" name="フローチャート: 判断 626">
          <a:extLst>
            <a:ext uri="{FF2B5EF4-FFF2-40B4-BE49-F238E27FC236}">
              <a16:creationId xmlns="" xmlns:a16="http://schemas.microsoft.com/office/drawing/2014/main" id="{00000000-0008-0000-0600-000073020000}"/>
            </a:ext>
          </a:extLst>
        </xdr:cNvPr>
        <xdr:cNvSpPr/>
      </xdr:nvSpPr>
      <xdr:spPr>
        <a:xfrm>
          <a:off x="14541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32794</xdr:rowOff>
    </xdr:from>
    <xdr:ext cx="534377" cy="259045"/>
    <xdr:sp macro="" textlink="">
      <xdr:nvSpPr>
        <xdr:cNvPr id="628" name="テキスト ボックス 627">
          <a:extLst>
            <a:ext uri="{FF2B5EF4-FFF2-40B4-BE49-F238E27FC236}">
              <a16:creationId xmlns="" xmlns:a16="http://schemas.microsoft.com/office/drawing/2014/main" id="{00000000-0008-0000-0600-000074020000}"/>
            </a:ext>
          </a:extLst>
        </xdr:cNvPr>
        <xdr:cNvSpPr txBox="1"/>
      </xdr:nvSpPr>
      <xdr:spPr>
        <a:xfrm>
          <a:off x="14325111" y="1323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82294</xdr:rowOff>
    </xdr:from>
    <xdr:to>
      <xdr:col>71</xdr:col>
      <xdr:colOff>177800</xdr:colOff>
      <xdr:row>74</xdr:row>
      <xdr:rowOff>138233</xdr:rowOff>
    </xdr:to>
    <xdr:cxnSp macro="">
      <xdr:nvCxnSpPr>
        <xdr:cNvPr id="629" name="直線コネクタ 628">
          <a:extLst>
            <a:ext uri="{FF2B5EF4-FFF2-40B4-BE49-F238E27FC236}">
              <a16:creationId xmlns="" xmlns:a16="http://schemas.microsoft.com/office/drawing/2014/main" id="{00000000-0008-0000-0600-000075020000}"/>
            </a:ext>
          </a:extLst>
        </xdr:cNvPr>
        <xdr:cNvCxnSpPr/>
      </xdr:nvCxnSpPr>
      <xdr:spPr>
        <a:xfrm>
          <a:off x="12814300" y="12769594"/>
          <a:ext cx="889000" cy="5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116204</xdr:rowOff>
    </xdr:from>
    <xdr:to>
      <xdr:col>72</xdr:col>
      <xdr:colOff>38100</xdr:colOff>
      <xdr:row>77</xdr:row>
      <xdr:rowOff>46354</xdr:rowOff>
    </xdr:to>
    <xdr:sp macro="" textlink="">
      <xdr:nvSpPr>
        <xdr:cNvPr id="630" name="フローチャート: 判断 629">
          <a:extLst>
            <a:ext uri="{FF2B5EF4-FFF2-40B4-BE49-F238E27FC236}">
              <a16:creationId xmlns="" xmlns:a16="http://schemas.microsoft.com/office/drawing/2014/main" id="{00000000-0008-0000-0600-000076020000}"/>
            </a:ext>
          </a:extLst>
        </xdr:cNvPr>
        <xdr:cNvSpPr/>
      </xdr:nvSpPr>
      <xdr:spPr>
        <a:xfrm>
          <a:off x="13652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37481</xdr:rowOff>
    </xdr:from>
    <xdr:ext cx="534377" cy="259045"/>
    <xdr:sp macro="" textlink="">
      <xdr:nvSpPr>
        <xdr:cNvPr id="631" name="テキスト ボックス 630">
          <a:extLst>
            <a:ext uri="{FF2B5EF4-FFF2-40B4-BE49-F238E27FC236}">
              <a16:creationId xmlns="" xmlns:a16="http://schemas.microsoft.com/office/drawing/2014/main" id="{00000000-0008-0000-0600-000077020000}"/>
            </a:ext>
          </a:extLst>
        </xdr:cNvPr>
        <xdr:cNvSpPr txBox="1"/>
      </xdr:nvSpPr>
      <xdr:spPr>
        <a:xfrm>
          <a:off x="13436111" y="132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118943</xdr:rowOff>
    </xdr:from>
    <xdr:to>
      <xdr:col>67</xdr:col>
      <xdr:colOff>101600</xdr:colOff>
      <xdr:row>77</xdr:row>
      <xdr:rowOff>49093</xdr:rowOff>
    </xdr:to>
    <xdr:sp macro="" textlink="">
      <xdr:nvSpPr>
        <xdr:cNvPr id="632" name="フローチャート: 判断 631">
          <a:extLst>
            <a:ext uri="{FF2B5EF4-FFF2-40B4-BE49-F238E27FC236}">
              <a16:creationId xmlns="" xmlns:a16="http://schemas.microsoft.com/office/drawing/2014/main" id="{00000000-0008-0000-0600-000078020000}"/>
            </a:ext>
          </a:extLst>
        </xdr:cNvPr>
        <xdr:cNvSpPr/>
      </xdr:nvSpPr>
      <xdr:spPr>
        <a:xfrm>
          <a:off x="12763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40220</xdr:rowOff>
    </xdr:from>
    <xdr:ext cx="534377" cy="259045"/>
    <xdr:sp macro="" textlink="">
      <xdr:nvSpPr>
        <xdr:cNvPr id="633" name="テキスト ボックス 632">
          <a:extLst>
            <a:ext uri="{FF2B5EF4-FFF2-40B4-BE49-F238E27FC236}">
              <a16:creationId xmlns="" xmlns:a16="http://schemas.microsoft.com/office/drawing/2014/main" id="{00000000-0008-0000-0600-000079020000}"/>
            </a:ext>
          </a:extLst>
        </xdr:cNvPr>
        <xdr:cNvSpPr txBox="1"/>
      </xdr:nvSpPr>
      <xdr:spPr>
        <a:xfrm>
          <a:off x="12547111" y="1324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26328</xdr:rowOff>
    </xdr:from>
    <xdr:to>
      <xdr:col>85</xdr:col>
      <xdr:colOff>177800</xdr:colOff>
      <xdr:row>75</xdr:row>
      <xdr:rowOff>127928</xdr:rowOff>
    </xdr:to>
    <xdr:sp macro="" textlink="">
      <xdr:nvSpPr>
        <xdr:cNvPr id="639" name="楕円 638">
          <a:extLst>
            <a:ext uri="{FF2B5EF4-FFF2-40B4-BE49-F238E27FC236}">
              <a16:creationId xmlns="" xmlns:a16="http://schemas.microsoft.com/office/drawing/2014/main" id="{00000000-0008-0000-0600-00007F020000}"/>
            </a:ext>
          </a:extLst>
        </xdr:cNvPr>
        <xdr:cNvSpPr/>
      </xdr:nvSpPr>
      <xdr:spPr>
        <a:xfrm>
          <a:off x="16268700" y="1288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49205</xdr:rowOff>
    </xdr:from>
    <xdr:ext cx="599010" cy="259045"/>
    <xdr:sp macro="" textlink="">
      <xdr:nvSpPr>
        <xdr:cNvPr id="640" name="公債費該当値テキスト">
          <a:extLst>
            <a:ext uri="{FF2B5EF4-FFF2-40B4-BE49-F238E27FC236}">
              <a16:creationId xmlns="" xmlns:a16="http://schemas.microsoft.com/office/drawing/2014/main" id="{00000000-0008-0000-0600-000080020000}"/>
            </a:ext>
          </a:extLst>
        </xdr:cNvPr>
        <xdr:cNvSpPr txBox="1"/>
      </xdr:nvSpPr>
      <xdr:spPr>
        <a:xfrm>
          <a:off x="16370300" y="12736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157279</xdr:rowOff>
    </xdr:from>
    <xdr:to>
      <xdr:col>81</xdr:col>
      <xdr:colOff>101600</xdr:colOff>
      <xdr:row>75</xdr:row>
      <xdr:rowOff>87429</xdr:rowOff>
    </xdr:to>
    <xdr:sp macro="" textlink="">
      <xdr:nvSpPr>
        <xdr:cNvPr id="641" name="楕円 640">
          <a:extLst>
            <a:ext uri="{FF2B5EF4-FFF2-40B4-BE49-F238E27FC236}">
              <a16:creationId xmlns="" xmlns:a16="http://schemas.microsoft.com/office/drawing/2014/main" id="{00000000-0008-0000-0600-000081020000}"/>
            </a:ext>
          </a:extLst>
        </xdr:cNvPr>
        <xdr:cNvSpPr/>
      </xdr:nvSpPr>
      <xdr:spPr>
        <a:xfrm>
          <a:off x="15430500" y="1284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103956</xdr:rowOff>
    </xdr:from>
    <xdr:ext cx="599010" cy="259045"/>
    <xdr:sp macro="" textlink="">
      <xdr:nvSpPr>
        <xdr:cNvPr id="642" name="テキスト ボックス 641">
          <a:extLst>
            <a:ext uri="{FF2B5EF4-FFF2-40B4-BE49-F238E27FC236}">
              <a16:creationId xmlns="" xmlns:a16="http://schemas.microsoft.com/office/drawing/2014/main" id="{00000000-0008-0000-0600-000082020000}"/>
            </a:ext>
          </a:extLst>
        </xdr:cNvPr>
        <xdr:cNvSpPr txBox="1"/>
      </xdr:nvSpPr>
      <xdr:spPr>
        <a:xfrm>
          <a:off x="15181795" y="1261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15615</xdr:rowOff>
    </xdr:from>
    <xdr:to>
      <xdr:col>76</xdr:col>
      <xdr:colOff>165100</xdr:colOff>
      <xdr:row>73</xdr:row>
      <xdr:rowOff>117215</xdr:rowOff>
    </xdr:to>
    <xdr:sp macro="" textlink="">
      <xdr:nvSpPr>
        <xdr:cNvPr id="643" name="楕円 642">
          <a:extLst>
            <a:ext uri="{FF2B5EF4-FFF2-40B4-BE49-F238E27FC236}">
              <a16:creationId xmlns="" xmlns:a16="http://schemas.microsoft.com/office/drawing/2014/main" id="{00000000-0008-0000-0600-000083020000}"/>
            </a:ext>
          </a:extLst>
        </xdr:cNvPr>
        <xdr:cNvSpPr/>
      </xdr:nvSpPr>
      <xdr:spPr>
        <a:xfrm>
          <a:off x="14541500" y="1253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133742</xdr:rowOff>
    </xdr:from>
    <xdr:ext cx="599010" cy="259045"/>
    <xdr:sp macro="" textlink="">
      <xdr:nvSpPr>
        <xdr:cNvPr id="644" name="テキスト ボックス 643">
          <a:extLst>
            <a:ext uri="{FF2B5EF4-FFF2-40B4-BE49-F238E27FC236}">
              <a16:creationId xmlns="" xmlns:a16="http://schemas.microsoft.com/office/drawing/2014/main" id="{00000000-0008-0000-0600-000084020000}"/>
            </a:ext>
          </a:extLst>
        </xdr:cNvPr>
        <xdr:cNvSpPr txBox="1"/>
      </xdr:nvSpPr>
      <xdr:spPr>
        <a:xfrm>
          <a:off x="14292795" y="12306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87433</xdr:rowOff>
    </xdr:from>
    <xdr:to>
      <xdr:col>72</xdr:col>
      <xdr:colOff>38100</xdr:colOff>
      <xdr:row>75</xdr:row>
      <xdr:rowOff>17583</xdr:rowOff>
    </xdr:to>
    <xdr:sp macro="" textlink="">
      <xdr:nvSpPr>
        <xdr:cNvPr id="645" name="楕円 644">
          <a:extLst>
            <a:ext uri="{FF2B5EF4-FFF2-40B4-BE49-F238E27FC236}">
              <a16:creationId xmlns="" xmlns:a16="http://schemas.microsoft.com/office/drawing/2014/main" id="{00000000-0008-0000-0600-000085020000}"/>
            </a:ext>
          </a:extLst>
        </xdr:cNvPr>
        <xdr:cNvSpPr/>
      </xdr:nvSpPr>
      <xdr:spPr>
        <a:xfrm>
          <a:off x="13652500" y="1277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34110</xdr:rowOff>
    </xdr:from>
    <xdr:ext cx="599010" cy="259045"/>
    <xdr:sp macro="" textlink="">
      <xdr:nvSpPr>
        <xdr:cNvPr id="646" name="テキスト ボックス 645">
          <a:extLst>
            <a:ext uri="{FF2B5EF4-FFF2-40B4-BE49-F238E27FC236}">
              <a16:creationId xmlns="" xmlns:a16="http://schemas.microsoft.com/office/drawing/2014/main" id="{00000000-0008-0000-0600-000086020000}"/>
            </a:ext>
          </a:extLst>
        </xdr:cNvPr>
        <xdr:cNvSpPr txBox="1"/>
      </xdr:nvSpPr>
      <xdr:spPr>
        <a:xfrm>
          <a:off x="13403795" y="1254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31494</xdr:rowOff>
    </xdr:from>
    <xdr:to>
      <xdr:col>67</xdr:col>
      <xdr:colOff>101600</xdr:colOff>
      <xdr:row>74</xdr:row>
      <xdr:rowOff>133094</xdr:rowOff>
    </xdr:to>
    <xdr:sp macro="" textlink="">
      <xdr:nvSpPr>
        <xdr:cNvPr id="647" name="楕円 646">
          <a:extLst>
            <a:ext uri="{FF2B5EF4-FFF2-40B4-BE49-F238E27FC236}">
              <a16:creationId xmlns="" xmlns:a16="http://schemas.microsoft.com/office/drawing/2014/main" id="{00000000-0008-0000-0600-000087020000}"/>
            </a:ext>
          </a:extLst>
        </xdr:cNvPr>
        <xdr:cNvSpPr/>
      </xdr:nvSpPr>
      <xdr:spPr>
        <a:xfrm>
          <a:off x="12763500" y="1271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149621</xdr:rowOff>
    </xdr:from>
    <xdr:ext cx="599010" cy="259045"/>
    <xdr:sp macro="" textlink="">
      <xdr:nvSpPr>
        <xdr:cNvPr id="648" name="テキスト ボックス 647">
          <a:extLst>
            <a:ext uri="{FF2B5EF4-FFF2-40B4-BE49-F238E27FC236}">
              <a16:creationId xmlns="" xmlns:a16="http://schemas.microsoft.com/office/drawing/2014/main" id="{00000000-0008-0000-0600-000088020000}"/>
            </a:ext>
          </a:extLst>
        </xdr:cNvPr>
        <xdr:cNvSpPr txBox="1"/>
      </xdr:nvSpPr>
      <xdr:spPr>
        <a:xfrm>
          <a:off x="12514795" y="12494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 xmlns:a16="http://schemas.microsoft.com/office/drawing/2014/main" id="{00000000-0008-0000-06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a:extLst>
            <a:ext uri="{FF2B5EF4-FFF2-40B4-BE49-F238E27FC236}">
              <a16:creationId xmlns="" xmlns:a16="http://schemas.microsoft.com/office/drawing/2014/main" id="{00000000-0008-0000-0600-00009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 xmlns:a16="http://schemas.microsoft.com/office/drawing/2014/main" id="{00000000-0008-0000-06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2" name="テキスト ボックス 661">
          <a:extLst>
            <a:ext uri="{FF2B5EF4-FFF2-40B4-BE49-F238E27FC236}">
              <a16:creationId xmlns="" xmlns:a16="http://schemas.microsoft.com/office/drawing/2014/main" id="{00000000-0008-0000-0600-00009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 xmlns:a16="http://schemas.microsoft.com/office/drawing/2014/main" id="{00000000-0008-0000-06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a:extLst>
            <a:ext uri="{FF2B5EF4-FFF2-40B4-BE49-F238E27FC236}">
              <a16:creationId xmlns="" xmlns:a16="http://schemas.microsoft.com/office/drawing/2014/main" id="{00000000-0008-0000-0600-00009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 xmlns:a16="http://schemas.microsoft.com/office/drawing/2014/main" id="{00000000-0008-0000-06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a:extLst>
            <a:ext uri="{FF2B5EF4-FFF2-40B4-BE49-F238E27FC236}">
              <a16:creationId xmlns="" xmlns:a16="http://schemas.microsoft.com/office/drawing/2014/main" id="{00000000-0008-0000-0600-00009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 xmlns:a16="http://schemas.microsoft.com/office/drawing/2014/main" id="{00000000-0008-0000-06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8" name="テキスト ボックス 667">
          <a:extLst>
            <a:ext uri="{FF2B5EF4-FFF2-40B4-BE49-F238E27FC236}">
              <a16:creationId xmlns="" xmlns:a16="http://schemas.microsoft.com/office/drawing/2014/main" id="{00000000-0008-0000-0600-00009C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51966</xdr:rowOff>
    </xdr:from>
    <xdr:to>
      <xdr:col>85</xdr:col>
      <xdr:colOff>126364</xdr:colOff>
      <xdr:row>99</xdr:row>
      <xdr:rowOff>44165</xdr:rowOff>
    </xdr:to>
    <xdr:cxnSp macro="">
      <xdr:nvCxnSpPr>
        <xdr:cNvPr id="672" name="直線コネクタ 671">
          <a:extLst>
            <a:ext uri="{FF2B5EF4-FFF2-40B4-BE49-F238E27FC236}">
              <a16:creationId xmlns="" xmlns:a16="http://schemas.microsoft.com/office/drawing/2014/main" id="{00000000-0008-0000-0600-0000A0020000}"/>
            </a:ext>
          </a:extLst>
        </xdr:cNvPr>
        <xdr:cNvCxnSpPr/>
      </xdr:nvCxnSpPr>
      <xdr:spPr>
        <a:xfrm flipV="1">
          <a:off x="16317595" y="15482466"/>
          <a:ext cx="1269" cy="1535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60134</xdr:rowOff>
    </xdr:from>
    <xdr:ext cx="378565" cy="259045"/>
    <xdr:sp macro="" textlink="">
      <xdr:nvSpPr>
        <xdr:cNvPr id="673" name="積立金最小値テキスト">
          <a:extLst>
            <a:ext uri="{FF2B5EF4-FFF2-40B4-BE49-F238E27FC236}">
              <a16:creationId xmlns="" xmlns:a16="http://schemas.microsoft.com/office/drawing/2014/main" id="{00000000-0008-0000-0600-0000A1020000}"/>
            </a:ext>
          </a:extLst>
        </xdr:cNvPr>
        <xdr:cNvSpPr txBox="1"/>
      </xdr:nvSpPr>
      <xdr:spPr>
        <a:xfrm>
          <a:off x="16370300" y="17033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44165</xdr:rowOff>
    </xdr:from>
    <xdr:to>
      <xdr:col>86</xdr:col>
      <xdr:colOff>25400</xdr:colOff>
      <xdr:row>99</xdr:row>
      <xdr:rowOff>44165</xdr:rowOff>
    </xdr:to>
    <xdr:cxnSp macro="">
      <xdr:nvCxnSpPr>
        <xdr:cNvPr id="674" name="直線コネクタ 673">
          <a:extLst>
            <a:ext uri="{FF2B5EF4-FFF2-40B4-BE49-F238E27FC236}">
              <a16:creationId xmlns="" xmlns:a16="http://schemas.microsoft.com/office/drawing/2014/main" id="{00000000-0008-0000-0600-0000A2020000}"/>
            </a:ext>
          </a:extLst>
        </xdr:cNvPr>
        <xdr:cNvCxnSpPr/>
      </xdr:nvCxnSpPr>
      <xdr:spPr>
        <a:xfrm>
          <a:off x="16230600" y="1701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170093</xdr:rowOff>
    </xdr:from>
    <xdr:ext cx="690189" cy="259045"/>
    <xdr:sp macro="" textlink="">
      <xdr:nvSpPr>
        <xdr:cNvPr id="675" name="積立金最大値テキスト">
          <a:extLst>
            <a:ext uri="{FF2B5EF4-FFF2-40B4-BE49-F238E27FC236}">
              <a16:creationId xmlns="" xmlns:a16="http://schemas.microsoft.com/office/drawing/2014/main" id="{00000000-0008-0000-0600-0000A3020000}"/>
            </a:ext>
          </a:extLst>
        </xdr:cNvPr>
        <xdr:cNvSpPr txBox="1"/>
      </xdr:nvSpPr>
      <xdr:spPr>
        <a:xfrm>
          <a:off x="16370300" y="152576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51966</xdr:rowOff>
    </xdr:from>
    <xdr:to>
      <xdr:col>86</xdr:col>
      <xdr:colOff>25400</xdr:colOff>
      <xdr:row>90</xdr:row>
      <xdr:rowOff>51966</xdr:rowOff>
    </xdr:to>
    <xdr:cxnSp macro="">
      <xdr:nvCxnSpPr>
        <xdr:cNvPr id="676" name="直線コネクタ 675">
          <a:extLst>
            <a:ext uri="{FF2B5EF4-FFF2-40B4-BE49-F238E27FC236}">
              <a16:creationId xmlns="" xmlns:a16="http://schemas.microsoft.com/office/drawing/2014/main" id="{00000000-0008-0000-0600-0000A4020000}"/>
            </a:ext>
          </a:extLst>
        </xdr:cNvPr>
        <xdr:cNvCxnSpPr/>
      </xdr:nvCxnSpPr>
      <xdr:spPr>
        <a:xfrm>
          <a:off x="16230600" y="1548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12737</xdr:rowOff>
    </xdr:from>
    <xdr:to>
      <xdr:col>85</xdr:col>
      <xdr:colOff>127000</xdr:colOff>
      <xdr:row>99</xdr:row>
      <xdr:rowOff>14563</xdr:rowOff>
    </xdr:to>
    <xdr:cxnSp macro="">
      <xdr:nvCxnSpPr>
        <xdr:cNvPr id="677" name="直線コネクタ 676">
          <a:extLst>
            <a:ext uri="{FF2B5EF4-FFF2-40B4-BE49-F238E27FC236}">
              <a16:creationId xmlns="" xmlns:a16="http://schemas.microsoft.com/office/drawing/2014/main" id="{00000000-0008-0000-0600-0000A5020000}"/>
            </a:ext>
          </a:extLst>
        </xdr:cNvPr>
        <xdr:cNvCxnSpPr/>
      </xdr:nvCxnSpPr>
      <xdr:spPr>
        <a:xfrm>
          <a:off x="15481300" y="16986287"/>
          <a:ext cx="838200" cy="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149035</xdr:rowOff>
    </xdr:from>
    <xdr:ext cx="534377" cy="259045"/>
    <xdr:sp macro="" textlink="">
      <xdr:nvSpPr>
        <xdr:cNvPr id="678" name="積立金平均値テキスト">
          <a:extLst>
            <a:ext uri="{FF2B5EF4-FFF2-40B4-BE49-F238E27FC236}">
              <a16:creationId xmlns="" xmlns:a16="http://schemas.microsoft.com/office/drawing/2014/main" id="{00000000-0008-0000-0600-0000A6020000}"/>
            </a:ext>
          </a:extLst>
        </xdr:cNvPr>
        <xdr:cNvSpPr txBox="1"/>
      </xdr:nvSpPr>
      <xdr:spPr>
        <a:xfrm>
          <a:off x="16370300" y="16779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126158</xdr:rowOff>
    </xdr:from>
    <xdr:to>
      <xdr:col>85</xdr:col>
      <xdr:colOff>177800</xdr:colOff>
      <xdr:row>99</xdr:row>
      <xdr:rowOff>56308</xdr:rowOff>
    </xdr:to>
    <xdr:sp macro="" textlink="">
      <xdr:nvSpPr>
        <xdr:cNvPr id="679" name="フローチャート: 判断 678">
          <a:extLst>
            <a:ext uri="{FF2B5EF4-FFF2-40B4-BE49-F238E27FC236}">
              <a16:creationId xmlns="" xmlns:a16="http://schemas.microsoft.com/office/drawing/2014/main" id="{00000000-0008-0000-0600-0000A7020000}"/>
            </a:ext>
          </a:extLst>
        </xdr:cNvPr>
        <xdr:cNvSpPr/>
      </xdr:nvSpPr>
      <xdr:spPr>
        <a:xfrm>
          <a:off x="16268700" y="1692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157607</xdr:rowOff>
    </xdr:from>
    <xdr:to>
      <xdr:col>81</xdr:col>
      <xdr:colOff>50800</xdr:colOff>
      <xdr:row>99</xdr:row>
      <xdr:rowOff>12737</xdr:rowOff>
    </xdr:to>
    <xdr:cxnSp macro="">
      <xdr:nvCxnSpPr>
        <xdr:cNvPr id="680" name="直線コネクタ 679">
          <a:extLst>
            <a:ext uri="{FF2B5EF4-FFF2-40B4-BE49-F238E27FC236}">
              <a16:creationId xmlns="" xmlns:a16="http://schemas.microsoft.com/office/drawing/2014/main" id="{00000000-0008-0000-0600-0000A8020000}"/>
            </a:ext>
          </a:extLst>
        </xdr:cNvPr>
        <xdr:cNvCxnSpPr/>
      </xdr:nvCxnSpPr>
      <xdr:spPr>
        <a:xfrm>
          <a:off x="14592300" y="16959707"/>
          <a:ext cx="889000" cy="2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124369</xdr:rowOff>
    </xdr:from>
    <xdr:to>
      <xdr:col>81</xdr:col>
      <xdr:colOff>101600</xdr:colOff>
      <xdr:row>99</xdr:row>
      <xdr:rowOff>54519</xdr:rowOff>
    </xdr:to>
    <xdr:sp macro="" textlink="">
      <xdr:nvSpPr>
        <xdr:cNvPr id="681" name="フローチャート: 判断 680">
          <a:extLst>
            <a:ext uri="{FF2B5EF4-FFF2-40B4-BE49-F238E27FC236}">
              <a16:creationId xmlns="" xmlns:a16="http://schemas.microsoft.com/office/drawing/2014/main" id="{00000000-0008-0000-0600-0000A9020000}"/>
            </a:ext>
          </a:extLst>
        </xdr:cNvPr>
        <xdr:cNvSpPr/>
      </xdr:nvSpPr>
      <xdr:spPr>
        <a:xfrm>
          <a:off x="15430500" y="1692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71046</xdr:rowOff>
    </xdr:from>
    <xdr:ext cx="534377" cy="259045"/>
    <xdr:sp macro="" textlink="">
      <xdr:nvSpPr>
        <xdr:cNvPr id="682" name="テキスト ボックス 681">
          <a:extLst>
            <a:ext uri="{FF2B5EF4-FFF2-40B4-BE49-F238E27FC236}">
              <a16:creationId xmlns="" xmlns:a16="http://schemas.microsoft.com/office/drawing/2014/main" id="{00000000-0008-0000-0600-0000AA020000}"/>
            </a:ext>
          </a:extLst>
        </xdr:cNvPr>
        <xdr:cNvSpPr txBox="1"/>
      </xdr:nvSpPr>
      <xdr:spPr>
        <a:xfrm>
          <a:off x="15214111" y="1670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150709</xdr:rowOff>
    </xdr:from>
    <xdr:to>
      <xdr:col>76</xdr:col>
      <xdr:colOff>114300</xdr:colOff>
      <xdr:row>98</xdr:row>
      <xdr:rowOff>157607</xdr:rowOff>
    </xdr:to>
    <xdr:cxnSp macro="">
      <xdr:nvCxnSpPr>
        <xdr:cNvPr id="683" name="直線コネクタ 682">
          <a:extLst>
            <a:ext uri="{FF2B5EF4-FFF2-40B4-BE49-F238E27FC236}">
              <a16:creationId xmlns="" xmlns:a16="http://schemas.microsoft.com/office/drawing/2014/main" id="{00000000-0008-0000-0600-0000AB020000}"/>
            </a:ext>
          </a:extLst>
        </xdr:cNvPr>
        <xdr:cNvCxnSpPr/>
      </xdr:nvCxnSpPr>
      <xdr:spPr>
        <a:xfrm>
          <a:off x="13703300" y="16952809"/>
          <a:ext cx="889000" cy="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125535</xdr:rowOff>
    </xdr:from>
    <xdr:to>
      <xdr:col>76</xdr:col>
      <xdr:colOff>165100</xdr:colOff>
      <xdr:row>99</xdr:row>
      <xdr:rowOff>55685</xdr:rowOff>
    </xdr:to>
    <xdr:sp macro="" textlink="">
      <xdr:nvSpPr>
        <xdr:cNvPr id="684" name="フローチャート: 判断 683">
          <a:extLst>
            <a:ext uri="{FF2B5EF4-FFF2-40B4-BE49-F238E27FC236}">
              <a16:creationId xmlns="" xmlns:a16="http://schemas.microsoft.com/office/drawing/2014/main" id="{00000000-0008-0000-0600-0000AC020000}"/>
            </a:ext>
          </a:extLst>
        </xdr:cNvPr>
        <xdr:cNvSpPr/>
      </xdr:nvSpPr>
      <xdr:spPr>
        <a:xfrm>
          <a:off x="145415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46812</xdr:rowOff>
    </xdr:from>
    <xdr:ext cx="534377" cy="259045"/>
    <xdr:sp macro="" textlink="">
      <xdr:nvSpPr>
        <xdr:cNvPr id="685" name="テキスト ボックス 684">
          <a:extLst>
            <a:ext uri="{FF2B5EF4-FFF2-40B4-BE49-F238E27FC236}">
              <a16:creationId xmlns="" xmlns:a16="http://schemas.microsoft.com/office/drawing/2014/main" id="{00000000-0008-0000-0600-0000AD020000}"/>
            </a:ext>
          </a:extLst>
        </xdr:cNvPr>
        <xdr:cNvSpPr txBox="1"/>
      </xdr:nvSpPr>
      <xdr:spPr>
        <a:xfrm>
          <a:off x="14325111" y="1702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136834</xdr:rowOff>
    </xdr:from>
    <xdr:to>
      <xdr:col>71</xdr:col>
      <xdr:colOff>177800</xdr:colOff>
      <xdr:row>98</xdr:row>
      <xdr:rowOff>150709</xdr:rowOff>
    </xdr:to>
    <xdr:cxnSp macro="">
      <xdr:nvCxnSpPr>
        <xdr:cNvPr id="686" name="直線コネクタ 685">
          <a:extLst>
            <a:ext uri="{FF2B5EF4-FFF2-40B4-BE49-F238E27FC236}">
              <a16:creationId xmlns="" xmlns:a16="http://schemas.microsoft.com/office/drawing/2014/main" id="{00000000-0008-0000-0600-0000AE020000}"/>
            </a:ext>
          </a:extLst>
        </xdr:cNvPr>
        <xdr:cNvCxnSpPr/>
      </xdr:nvCxnSpPr>
      <xdr:spPr>
        <a:xfrm>
          <a:off x="12814300" y="16938934"/>
          <a:ext cx="889000" cy="1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121910</xdr:rowOff>
    </xdr:from>
    <xdr:to>
      <xdr:col>72</xdr:col>
      <xdr:colOff>38100</xdr:colOff>
      <xdr:row>99</xdr:row>
      <xdr:rowOff>52060</xdr:rowOff>
    </xdr:to>
    <xdr:sp macro="" textlink="">
      <xdr:nvSpPr>
        <xdr:cNvPr id="687" name="フローチャート: 判断 686">
          <a:extLst>
            <a:ext uri="{FF2B5EF4-FFF2-40B4-BE49-F238E27FC236}">
              <a16:creationId xmlns="" xmlns:a16="http://schemas.microsoft.com/office/drawing/2014/main" id="{00000000-0008-0000-0600-0000AF020000}"/>
            </a:ext>
          </a:extLst>
        </xdr:cNvPr>
        <xdr:cNvSpPr/>
      </xdr:nvSpPr>
      <xdr:spPr>
        <a:xfrm>
          <a:off x="13652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43187</xdr:rowOff>
    </xdr:from>
    <xdr:ext cx="534377" cy="259045"/>
    <xdr:sp macro="" textlink="">
      <xdr:nvSpPr>
        <xdr:cNvPr id="688" name="テキスト ボックス 687">
          <a:extLst>
            <a:ext uri="{FF2B5EF4-FFF2-40B4-BE49-F238E27FC236}">
              <a16:creationId xmlns="" xmlns:a16="http://schemas.microsoft.com/office/drawing/2014/main" id="{00000000-0008-0000-0600-0000B0020000}"/>
            </a:ext>
          </a:extLst>
        </xdr:cNvPr>
        <xdr:cNvSpPr txBox="1"/>
      </xdr:nvSpPr>
      <xdr:spPr>
        <a:xfrm>
          <a:off x="13436111" y="170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114894</xdr:rowOff>
    </xdr:from>
    <xdr:to>
      <xdr:col>67</xdr:col>
      <xdr:colOff>101600</xdr:colOff>
      <xdr:row>99</xdr:row>
      <xdr:rowOff>45044</xdr:rowOff>
    </xdr:to>
    <xdr:sp macro="" textlink="">
      <xdr:nvSpPr>
        <xdr:cNvPr id="689" name="フローチャート: 判断 688">
          <a:extLst>
            <a:ext uri="{FF2B5EF4-FFF2-40B4-BE49-F238E27FC236}">
              <a16:creationId xmlns="" xmlns:a16="http://schemas.microsoft.com/office/drawing/2014/main" id="{00000000-0008-0000-0600-0000B1020000}"/>
            </a:ext>
          </a:extLst>
        </xdr:cNvPr>
        <xdr:cNvSpPr/>
      </xdr:nvSpPr>
      <xdr:spPr>
        <a:xfrm>
          <a:off x="12763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36171</xdr:rowOff>
    </xdr:from>
    <xdr:ext cx="534377" cy="259045"/>
    <xdr:sp macro="" textlink="">
      <xdr:nvSpPr>
        <xdr:cNvPr id="690" name="テキスト ボックス 689">
          <a:extLst>
            <a:ext uri="{FF2B5EF4-FFF2-40B4-BE49-F238E27FC236}">
              <a16:creationId xmlns="" xmlns:a16="http://schemas.microsoft.com/office/drawing/2014/main" id="{00000000-0008-0000-0600-0000B2020000}"/>
            </a:ext>
          </a:extLst>
        </xdr:cNvPr>
        <xdr:cNvSpPr txBox="1"/>
      </xdr:nvSpPr>
      <xdr:spPr>
        <a:xfrm>
          <a:off x="12547111" y="1700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135213</xdr:rowOff>
    </xdr:from>
    <xdr:to>
      <xdr:col>85</xdr:col>
      <xdr:colOff>177800</xdr:colOff>
      <xdr:row>99</xdr:row>
      <xdr:rowOff>65363</xdr:rowOff>
    </xdr:to>
    <xdr:sp macro="" textlink="">
      <xdr:nvSpPr>
        <xdr:cNvPr id="696" name="楕円 695">
          <a:extLst>
            <a:ext uri="{FF2B5EF4-FFF2-40B4-BE49-F238E27FC236}">
              <a16:creationId xmlns="" xmlns:a16="http://schemas.microsoft.com/office/drawing/2014/main" id="{00000000-0008-0000-0600-0000B8020000}"/>
            </a:ext>
          </a:extLst>
        </xdr:cNvPr>
        <xdr:cNvSpPr/>
      </xdr:nvSpPr>
      <xdr:spPr>
        <a:xfrm>
          <a:off x="16268700" y="1693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104585</xdr:rowOff>
    </xdr:from>
    <xdr:ext cx="534377" cy="259045"/>
    <xdr:sp macro="" textlink="">
      <xdr:nvSpPr>
        <xdr:cNvPr id="697" name="積立金該当値テキスト">
          <a:extLst>
            <a:ext uri="{FF2B5EF4-FFF2-40B4-BE49-F238E27FC236}">
              <a16:creationId xmlns="" xmlns:a16="http://schemas.microsoft.com/office/drawing/2014/main" id="{00000000-0008-0000-0600-0000B9020000}"/>
            </a:ext>
          </a:extLst>
        </xdr:cNvPr>
        <xdr:cNvSpPr txBox="1"/>
      </xdr:nvSpPr>
      <xdr:spPr>
        <a:xfrm>
          <a:off x="16370300" y="169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133387</xdr:rowOff>
    </xdr:from>
    <xdr:to>
      <xdr:col>81</xdr:col>
      <xdr:colOff>101600</xdr:colOff>
      <xdr:row>99</xdr:row>
      <xdr:rowOff>63537</xdr:rowOff>
    </xdr:to>
    <xdr:sp macro="" textlink="">
      <xdr:nvSpPr>
        <xdr:cNvPr id="698" name="楕円 697">
          <a:extLst>
            <a:ext uri="{FF2B5EF4-FFF2-40B4-BE49-F238E27FC236}">
              <a16:creationId xmlns="" xmlns:a16="http://schemas.microsoft.com/office/drawing/2014/main" id="{00000000-0008-0000-0600-0000BA020000}"/>
            </a:ext>
          </a:extLst>
        </xdr:cNvPr>
        <xdr:cNvSpPr/>
      </xdr:nvSpPr>
      <xdr:spPr>
        <a:xfrm>
          <a:off x="15430500" y="1693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54664</xdr:rowOff>
    </xdr:from>
    <xdr:ext cx="534377" cy="259045"/>
    <xdr:sp macro="" textlink="">
      <xdr:nvSpPr>
        <xdr:cNvPr id="699" name="テキスト ボックス 698">
          <a:extLst>
            <a:ext uri="{FF2B5EF4-FFF2-40B4-BE49-F238E27FC236}">
              <a16:creationId xmlns="" xmlns:a16="http://schemas.microsoft.com/office/drawing/2014/main" id="{00000000-0008-0000-0600-0000BB020000}"/>
            </a:ext>
          </a:extLst>
        </xdr:cNvPr>
        <xdr:cNvSpPr txBox="1"/>
      </xdr:nvSpPr>
      <xdr:spPr>
        <a:xfrm>
          <a:off x="15214111" y="1702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106807</xdr:rowOff>
    </xdr:from>
    <xdr:to>
      <xdr:col>76</xdr:col>
      <xdr:colOff>165100</xdr:colOff>
      <xdr:row>99</xdr:row>
      <xdr:rowOff>36957</xdr:rowOff>
    </xdr:to>
    <xdr:sp macro="" textlink="">
      <xdr:nvSpPr>
        <xdr:cNvPr id="700" name="楕円 699">
          <a:extLst>
            <a:ext uri="{FF2B5EF4-FFF2-40B4-BE49-F238E27FC236}">
              <a16:creationId xmlns="" xmlns:a16="http://schemas.microsoft.com/office/drawing/2014/main" id="{00000000-0008-0000-0600-0000BC020000}"/>
            </a:ext>
          </a:extLst>
        </xdr:cNvPr>
        <xdr:cNvSpPr/>
      </xdr:nvSpPr>
      <xdr:spPr>
        <a:xfrm>
          <a:off x="14541500" y="1690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53484</xdr:rowOff>
    </xdr:from>
    <xdr:ext cx="534377" cy="259045"/>
    <xdr:sp macro="" textlink="">
      <xdr:nvSpPr>
        <xdr:cNvPr id="701" name="テキスト ボックス 700">
          <a:extLst>
            <a:ext uri="{FF2B5EF4-FFF2-40B4-BE49-F238E27FC236}">
              <a16:creationId xmlns="" xmlns:a16="http://schemas.microsoft.com/office/drawing/2014/main" id="{00000000-0008-0000-0600-0000BD020000}"/>
            </a:ext>
          </a:extLst>
        </xdr:cNvPr>
        <xdr:cNvSpPr txBox="1"/>
      </xdr:nvSpPr>
      <xdr:spPr>
        <a:xfrm>
          <a:off x="14325111" y="1668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99909</xdr:rowOff>
    </xdr:from>
    <xdr:to>
      <xdr:col>72</xdr:col>
      <xdr:colOff>38100</xdr:colOff>
      <xdr:row>99</xdr:row>
      <xdr:rowOff>30059</xdr:rowOff>
    </xdr:to>
    <xdr:sp macro="" textlink="">
      <xdr:nvSpPr>
        <xdr:cNvPr id="702" name="楕円 701">
          <a:extLst>
            <a:ext uri="{FF2B5EF4-FFF2-40B4-BE49-F238E27FC236}">
              <a16:creationId xmlns="" xmlns:a16="http://schemas.microsoft.com/office/drawing/2014/main" id="{00000000-0008-0000-0600-0000BE020000}"/>
            </a:ext>
          </a:extLst>
        </xdr:cNvPr>
        <xdr:cNvSpPr/>
      </xdr:nvSpPr>
      <xdr:spPr>
        <a:xfrm>
          <a:off x="13652500" y="1690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46586</xdr:rowOff>
    </xdr:from>
    <xdr:ext cx="534377" cy="259045"/>
    <xdr:sp macro="" textlink="">
      <xdr:nvSpPr>
        <xdr:cNvPr id="703" name="テキスト ボックス 702">
          <a:extLst>
            <a:ext uri="{FF2B5EF4-FFF2-40B4-BE49-F238E27FC236}">
              <a16:creationId xmlns="" xmlns:a16="http://schemas.microsoft.com/office/drawing/2014/main" id="{00000000-0008-0000-0600-0000BF020000}"/>
            </a:ext>
          </a:extLst>
        </xdr:cNvPr>
        <xdr:cNvSpPr txBox="1"/>
      </xdr:nvSpPr>
      <xdr:spPr>
        <a:xfrm>
          <a:off x="13436111" y="1667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86034</xdr:rowOff>
    </xdr:from>
    <xdr:to>
      <xdr:col>67</xdr:col>
      <xdr:colOff>101600</xdr:colOff>
      <xdr:row>99</xdr:row>
      <xdr:rowOff>16184</xdr:rowOff>
    </xdr:to>
    <xdr:sp macro="" textlink="">
      <xdr:nvSpPr>
        <xdr:cNvPr id="704" name="楕円 703">
          <a:extLst>
            <a:ext uri="{FF2B5EF4-FFF2-40B4-BE49-F238E27FC236}">
              <a16:creationId xmlns="" xmlns:a16="http://schemas.microsoft.com/office/drawing/2014/main" id="{00000000-0008-0000-0600-0000C0020000}"/>
            </a:ext>
          </a:extLst>
        </xdr:cNvPr>
        <xdr:cNvSpPr/>
      </xdr:nvSpPr>
      <xdr:spPr>
        <a:xfrm>
          <a:off x="12763500" y="1688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32711</xdr:rowOff>
    </xdr:from>
    <xdr:ext cx="534377" cy="259045"/>
    <xdr:sp macro="" textlink="">
      <xdr:nvSpPr>
        <xdr:cNvPr id="705" name="テキスト ボックス 704">
          <a:extLst>
            <a:ext uri="{FF2B5EF4-FFF2-40B4-BE49-F238E27FC236}">
              <a16:creationId xmlns="" xmlns:a16="http://schemas.microsoft.com/office/drawing/2014/main" id="{00000000-0008-0000-0600-0000C1020000}"/>
            </a:ext>
          </a:extLst>
        </xdr:cNvPr>
        <xdr:cNvSpPr txBox="1"/>
      </xdr:nvSpPr>
      <xdr:spPr>
        <a:xfrm>
          <a:off x="12547111" y="1666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 xmlns:a16="http://schemas.microsoft.com/office/drawing/2014/main" id="{00000000-0008-0000-06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 xmlns:a16="http://schemas.microsoft.com/office/drawing/2014/main" id="{00000000-0008-0000-06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 xmlns:a16="http://schemas.microsoft.com/office/drawing/2014/main" id="{00000000-0008-0000-06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9" name="テキスト ボックス 718">
          <a:extLst>
            <a:ext uri="{FF2B5EF4-FFF2-40B4-BE49-F238E27FC236}">
              <a16:creationId xmlns="" xmlns:a16="http://schemas.microsoft.com/office/drawing/2014/main" id="{00000000-0008-0000-0600-0000C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 xmlns:a16="http://schemas.microsoft.com/office/drawing/2014/main" id="{00000000-0008-0000-06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a:extLst>
            <a:ext uri="{FF2B5EF4-FFF2-40B4-BE49-F238E27FC236}">
              <a16:creationId xmlns="" xmlns:a16="http://schemas.microsoft.com/office/drawing/2014/main" id="{00000000-0008-0000-0600-0000D1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 xmlns:a16="http://schemas.microsoft.com/office/drawing/2014/main" id="{00000000-0008-0000-06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a:extLst>
            <a:ext uri="{FF2B5EF4-FFF2-40B4-BE49-F238E27FC236}">
              <a16:creationId xmlns="" xmlns:a16="http://schemas.microsoft.com/office/drawing/2014/main" id="{00000000-0008-0000-0600-0000D3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 xmlns:a16="http://schemas.microsoft.com/office/drawing/2014/main" id="{00000000-0008-0000-06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a:extLst>
            <a:ext uri="{FF2B5EF4-FFF2-40B4-BE49-F238E27FC236}">
              <a16:creationId xmlns="" xmlns:a16="http://schemas.microsoft.com/office/drawing/2014/main" id="{00000000-0008-0000-0600-0000D5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39</xdr:row>
      <xdr:rowOff>44450</xdr:rowOff>
    </xdr:to>
    <xdr:cxnSp macro="">
      <xdr:nvCxnSpPr>
        <xdr:cNvPr id="729" name="直線コネクタ 728">
          <a:extLst>
            <a:ext uri="{FF2B5EF4-FFF2-40B4-BE49-F238E27FC236}">
              <a16:creationId xmlns="" xmlns:a16="http://schemas.microsoft.com/office/drawing/2014/main" id="{00000000-0008-0000-0600-0000D9020000}"/>
            </a:ext>
          </a:extLst>
        </xdr:cNvPr>
        <xdr:cNvCxnSpPr/>
      </xdr:nvCxnSpPr>
      <xdr:spPr>
        <a:xfrm flipV="1">
          <a:off x="22159595" y="5217820"/>
          <a:ext cx="1269" cy="15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a:extLst>
            <a:ext uri="{FF2B5EF4-FFF2-40B4-BE49-F238E27FC236}">
              <a16:creationId xmlns="" xmlns:a16="http://schemas.microsoft.com/office/drawing/2014/main" id="{00000000-0008-0000-06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 xmlns:a16="http://schemas.microsoft.com/office/drawing/2014/main" id="{00000000-0008-0000-06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534377" cy="259045"/>
    <xdr:sp macro="" textlink="">
      <xdr:nvSpPr>
        <xdr:cNvPr id="732" name="投資及び出資金最大値テキスト">
          <a:extLst>
            <a:ext uri="{FF2B5EF4-FFF2-40B4-BE49-F238E27FC236}">
              <a16:creationId xmlns="" xmlns:a16="http://schemas.microsoft.com/office/drawing/2014/main" id="{00000000-0008-0000-0600-0000DC020000}"/>
            </a:ext>
          </a:extLst>
        </xdr:cNvPr>
        <xdr:cNvSpPr txBox="1"/>
      </xdr:nvSpPr>
      <xdr:spPr>
        <a:xfrm>
          <a:off x="22212300" y="499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3" name="直線コネクタ 732">
          <a:extLst>
            <a:ext uri="{FF2B5EF4-FFF2-40B4-BE49-F238E27FC236}">
              <a16:creationId xmlns="" xmlns:a16="http://schemas.microsoft.com/office/drawing/2014/main" id="{00000000-0008-0000-0600-0000DD020000}"/>
            </a:ext>
          </a:extLst>
        </xdr:cNvPr>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4" name="直線コネクタ 733">
          <a:extLst>
            <a:ext uri="{FF2B5EF4-FFF2-40B4-BE49-F238E27FC236}">
              <a16:creationId xmlns="" xmlns:a16="http://schemas.microsoft.com/office/drawing/2014/main" id="{00000000-0008-0000-0600-0000D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14165</xdr:rowOff>
    </xdr:from>
    <xdr:ext cx="469744" cy="259045"/>
    <xdr:sp macro="" textlink="">
      <xdr:nvSpPr>
        <xdr:cNvPr id="735" name="投資及び出資金平均値テキスト">
          <a:extLst>
            <a:ext uri="{FF2B5EF4-FFF2-40B4-BE49-F238E27FC236}">
              <a16:creationId xmlns="" xmlns:a16="http://schemas.microsoft.com/office/drawing/2014/main" id="{00000000-0008-0000-0600-0000DF020000}"/>
            </a:ext>
          </a:extLst>
        </xdr:cNvPr>
        <xdr:cNvSpPr txBox="1"/>
      </xdr:nvSpPr>
      <xdr:spPr>
        <a:xfrm>
          <a:off x="22212300" y="6357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162738</xdr:rowOff>
    </xdr:from>
    <xdr:to>
      <xdr:col>116</xdr:col>
      <xdr:colOff>114300</xdr:colOff>
      <xdr:row>38</xdr:row>
      <xdr:rowOff>92888</xdr:rowOff>
    </xdr:to>
    <xdr:sp macro="" textlink="">
      <xdr:nvSpPr>
        <xdr:cNvPr id="736" name="フローチャート: 判断 735">
          <a:extLst>
            <a:ext uri="{FF2B5EF4-FFF2-40B4-BE49-F238E27FC236}">
              <a16:creationId xmlns="" xmlns:a16="http://schemas.microsoft.com/office/drawing/2014/main" id="{00000000-0008-0000-0600-0000E0020000}"/>
            </a:ext>
          </a:extLst>
        </xdr:cNvPr>
        <xdr:cNvSpPr/>
      </xdr:nvSpPr>
      <xdr:spPr>
        <a:xfrm>
          <a:off x="221107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7" name="直線コネクタ 736">
          <a:extLst>
            <a:ext uri="{FF2B5EF4-FFF2-40B4-BE49-F238E27FC236}">
              <a16:creationId xmlns="" xmlns:a16="http://schemas.microsoft.com/office/drawing/2014/main" id="{00000000-0008-0000-0600-0000E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167539</xdr:rowOff>
    </xdr:from>
    <xdr:to>
      <xdr:col>112</xdr:col>
      <xdr:colOff>38100</xdr:colOff>
      <xdr:row>38</xdr:row>
      <xdr:rowOff>97689</xdr:rowOff>
    </xdr:to>
    <xdr:sp macro="" textlink="">
      <xdr:nvSpPr>
        <xdr:cNvPr id="738" name="フローチャート: 判断 737">
          <a:extLst>
            <a:ext uri="{FF2B5EF4-FFF2-40B4-BE49-F238E27FC236}">
              <a16:creationId xmlns="" xmlns:a16="http://schemas.microsoft.com/office/drawing/2014/main" id="{00000000-0008-0000-0600-0000E2020000}"/>
            </a:ext>
          </a:extLst>
        </xdr:cNvPr>
        <xdr:cNvSpPr/>
      </xdr:nvSpPr>
      <xdr:spPr>
        <a:xfrm>
          <a:off x="21272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114215</xdr:rowOff>
    </xdr:from>
    <xdr:ext cx="469744" cy="259045"/>
    <xdr:sp macro="" textlink="">
      <xdr:nvSpPr>
        <xdr:cNvPr id="739" name="テキスト ボックス 738">
          <a:extLst>
            <a:ext uri="{FF2B5EF4-FFF2-40B4-BE49-F238E27FC236}">
              <a16:creationId xmlns="" xmlns:a16="http://schemas.microsoft.com/office/drawing/2014/main" id="{00000000-0008-0000-0600-0000E3020000}"/>
            </a:ext>
          </a:extLst>
        </xdr:cNvPr>
        <xdr:cNvSpPr txBox="1"/>
      </xdr:nvSpPr>
      <xdr:spPr>
        <a:xfrm>
          <a:off x="21088428" y="62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0" name="直線コネクタ 739">
          <a:extLst>
            <a:ext uri="{FF2B5EF4-FFF2-40B4-BE49-F238E27FC236}">
              <a16:creationId xmlns="" xmlns:a16="http://schemas.microsoft.com/office/drawing/2014/main" id="{00000000-0008-0000-0600-0000E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159080</xdr:rowOff>
    </xdr:from>
    <xdr:to>
      <xdr:col>107</xdr:col>
      <xdr:colOff>101600</xdr:colOff>
      <xdr:row>38</xdr:row>
      <xdr:rowOff>89230</xdr:rowOff>
    </xdr:to>
    <xdr:sp macro="" textlink="">
      <xdr:nvSpPr>
        <xdr:cNvPr id="741" name="フローチャート: 判断 740">
          <a:extLst>
            <a:ext uri="{FF2B5EF4-FFF2-40B4-BE49-F238E27FC236}">
              <a16:creationId xmlns="" xmlns:a16="http://schemas.microsoft.com/office/drawing/2014/main" id="{00000000-0008-0000-0600-0000E5020000}"/>
            </a:ext>
          </a:extLst>
        </xdr:cNvPr>
        <xdr:cNvSpPr/>
      </xdr:nvSpPr>
      <xdr:spPr>
        <a:xfrm>
          <a:off x="20383500" y="65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105757</xdr:rowOff>
    </xdr:from>
    <xdr:ext cx="469744" cy="259045"/>
    <xdr:sp macro="" textlink="">
      <xdr:nvSpPr>
        <xdr:cNvPr id="742" name="テキスト ボックス 741">
          <a:extLst>
            <a:ext uri="{FF2B5EF4-FFF2-40B4-BE49-F238E27FC236}">
              <a16:creationId xmlns="" xmlns:a16="http://schemas.microsoft.com/office/drawing/2014/main" id="{00000000-0008-0000-0600-0000E6020000}"/>
            </a:ext>
          </a:extLst>
        </xdr:cNvPr>
        <xdr:cNvSpPr txBox="1"/>
      </xdr:nvSpPr>
      <xdr:spPr>
        <a:xfrm>
          <a:off x="20199428" y="627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3" name="直線コネクタ 742">
          <a:extLst>
            <a:ext uri="{FF2B5EF4-FFF2-40B4-BE49-F238E27FC236}">
              <a16:creationId xmlns="" xmlns:a16="http://schemas.microsoft.com/office/drawing/2014/main" id="{00000000-0008-0000-0600-0000E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152451</xdr:rowOff>
    </xdr:from>
    <xdr:to>
      <xdr:col>102</xdr:col>
      <xdr:colOff>165100</xdr:colOff>
      <xdr:row>38</xdr:row>
      <xdr:rowOff>82601</xdr:rowOff>
    </xdr:to>
    <xdr:sp macro="" textlink="">
      <xdr:nvSpPr>
        <xdr:cNvPr id="744" name="フローチャート: 判断 743">
          <a:extLst>
            <a:ext uri="{FF2B5EF4-FFF2-40B4-BE49-F238E27FC236}">
              <a16:creationId xmlns="" xmlns:a16="http://schemas.microsoft.com/office/drawing/2014/main" id="{00000000-0008-0000-0600-0000E8020000}"/>
            </a:ext>
          </a:extLst>
        </xdr:cNvPr>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99128</xdr:rowOff>
    </xdr:from>
    <xdr:ext cx="469744" cy="259045"/>
    <xdr:sp macro="" textlink="">
      <xdr:nvSpPr>
        <xdr:cNvPr id="745" name="テキスト ボックス 744">
          <a:extLst>
            <a:ext uri="{FF2B5EF4-FFF2-40B4-BE49-F238E27FC236}">
              <a16:creationId xmlns="" xmlns:a16="http://schemas.microsoft.com/office/drawing/2014/main" id="{00000000-0008-0000-0600-0000E9020000}"/>
            </a:ext>
          </a:extLst>
        </xdr:cNvPr>
        <xdr:cNvSpPr txBox="1"/>
      </xdr:nvSpPr>
      <xdr:spPr>
        <a:xfrm>
          <a:off x="19310428"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162814</xdr:rowOff>
    </xdr:from>
    <xdr:to>
      <xdr:col>98</xdr:col>
      <xdr:colOff>38100</xdr:colOff>
      <xdr:row>38</xdr:row>
      <xdr:rowOff>92964</xdr:rowOff>
    </xdr:to>
    <xdr:sp macro="" textlink="">
      <xdr:nvSpPr>
        <xdr:cNvPr id="746" name="フローチャート: 判断 745">
          <a:extLst>
            <a:ext uri="{FF2B5EF4-FFF2-40B4-BE49-F238E27FC236}">
              <a16:creationId xmlns="" xmlns:a16="http://schemas.microsoft.com/office/drawing/2014/main" id="{00000000-0008-0000-0600-0000EA020000}"/>
            </a:ext>
          </a:extLst>
        </xdr:cNvPr>
        <xdr:cNvSpPr/>
      </xdr:nvSpPr>
      <xdr:spPr>
        <a:xfrm>
          <a:off x="18605500" y="650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109491</xdr:rowOff>
    </xdr:from>
    <xdr:ext cx="469744" cy="259045"/>
    <xdr:sp macro="" textlink="">
      <xdr:nvSpPr>
        <xdr:cNvPr id="747" name="テキスト ボックス 746">
          <a:extLst>
            <a:ext uri="{FF2B5EF4-FFF2-40B4-BE49-F238E27FC236}">
              <a16:creationId xmlns="" xmlns:a16="http://schemas.microsoft.com/office/drawing/2014/main" id="{00000000-0008-0000-0600-0000EB020000}"/>
            </a:ext>
          </a:extLst>
        </xdr:cNvPr>
        <xdr:cNvSpPr txBox="1"/>
      </xdr:nvSpPr>
      <xdr:spPr>
        <a:xfrm>
          <a:off x="18421428" y="628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a:extLst>
            <a:ext uri="{FF2B5EF4-FFF2-40B4-BE49-F238E27FC236}">
              <a16:creationId xmlns="" xmlns:a16="http://schemas.microsoft.com/office/drawing/2014/main" id="{00000000-0008-0000-0600-0000F1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4" name="投資及び出資金該当値テキスト">
          <a:extLst>
            <a:ext uri="{FF2B5EF4-FFF2-40B4-BE49-F238E27FC236}">
              <a16:creationId xmlns="" xmlns:a16="http://schemas.microsoft.com/office/drawing/2014/main" id="{00000000-0008-0000-0600-0000F2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5" name="楕円 754">
          <a:extLst>
            <a:ext uri="{FF2B5EF4-FFF2-40B4-BE49-F238E27FC236}">
              <a16:creationId xmlns="" xmlns:a16="http://schemas.microsoft.com/office/drawing/2014/main" id="{00000000-0008-0000-0600-0000F3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a:extLst>
            <a:ext uri="{FF2B5EF4-FFF2-40B4-BE49-F238E27FC236}">
              <a16:creationId xmlns="" xmlns:a16="http://schemas.microsoft.com/office/drawing/2014/main" id="{00000000-0008-0000-0600-0000F4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7" name="楕円 756">
          <a:extLst>
            <a:ext uri="{FF2B5EF4-FFF2-40B4-BE49-F238E27FC236}">
              <a16:creationId xmlns="" xmlns:a16="http://schemas.microsoft.com/office/drawing/2014/main" id="{00000000-0008-0000-0600-0000F5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8" name="テキスト ボックス 757">
          <a:extLst>
            <a:ext uri="{FF2B5EF4-FFF2-40B4-BE49-F238E27FC236}">
              <a16:creationId xmlns="" xmlns:a16="http://schemas.microsoft.com/office/drawing/2014/main" id="{00000000-0008-0000-0600-0000F6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a:extLst>
            <a:ext uri="{FF2B5EF4-FFF2-40B4-BE49-F238E27FC236}">
              <a16:creationId xmlns="" xmlns:a16="http://schemas.microsoft.com/office/drawing/2014/main" id="{00000000-0008-0000-0600-0000F7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0" name="テキスト ボックス 759">
          <a:extLst>
            <a:ext uri="{FF2B5EF4-FFF2-40B4-BE49-F238E27FC236}">
              <a16:creationId xmlns="" xmlns:a16="http://schemas.microsoft.com/office/drawing/2014/main" id="{00000000-0008-0000-0600-0000F8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1" name="楕円 760">
          <a:extLst>
            <a:ext uri="{FF2B5EF4-FFF2-40B4-BE49-F238E27FC236}">
              <a16:creationId xmlns="" xmlns:a16="http://schemas.microsoft.com/office/drawing/2014/main" id="{00000000-0008-0000-0600-0000F9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2" name="テキスト ボックス 761">
          <a:extLst>
            <a:ext uri="{FF2B5EF4-FFF2-40B4-BE49-F238E27FC236}">
              <a16:creationId xmlns="" xmlns:a16="http://schemas.microsoft.com/office/drawing/2014/main" id="{00000000-0008-0000-0600-0000FA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6" name="テキスト ボックス 775">
          <a:extLst>
            <a:ext uri="{FF2B5EF4-FFF2-40B4-BE49-F238E27FC236}">
              <a16:creationId xmlns="" xmlns:a16="http://schemas.microsoft.com/office/drawing/2014/main" id="{00000000-0008-0000-0600-000008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8" name="テキスト ボックス 777">
          <a:extLst>
            <a:ext uri="{FF2B5EF4-FFF2-40B4-BE49-F238E27FC236}">
              <a16:creationId xmlns="" xmlns:a16="http://schemas.microsoft.com/office/drawing/2014/main" id="{00000000-0008-0000-0600-00000A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0" name="テキスト ボックス 779">
          <a:extLst>
            <a:ext uri="{FF2B5EF4-FFF2-40B4-BE49-F238E27FC236}">
              <a16:creationId xmlns="" xmlns:a16="http://schemas.microsoft.com/office/drawing/2014/main" id="{00000000-0008-0000-0600-00000C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149146</xdr:rowOff>
    </xdr:from>
    <xdr:to>
      <xdr:col>116</xdr:col>
      <xdr:colOff>62864</xdr:colOff>
      <xdr:row>58</xdr:row>
      <xdr:rowOff>139700</xdr:rowOff>
    </xdr:to>
    <xdr:cxnSp macro="">
      <xdr:nvCxnSpPr>
        <xdr:cNvPr id="784" name="直線コネクタ 783">
          <a:extLst>
            <a:ext uri="{FF2B5EF4-FFF2-40B4-BE49-F238E27FC236}">
              <a16:creationId xmlns="" xmlns:a16="http://schemas.microsoft.com/office/drawing/2014/main" id="{00000000-0008-0000-0600-000010030000}"/>
            </a:ext>
          </a:extLst>
        </xdr:cNvPr>
        <xdr:cNvCxnSpPr/>
      </xdr:nvCxnSpPr>
      <xdr:spPr>
        <a:xfrm flipV="1">
          <a:off x="22159595" y="8721646"/>
          <a:ext cx="1269" cy="136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10519</xdr:rowOff>
    </xdr:from>
    <xdr:ext cx="249299" cy="259045"/>
    <xdr:sp macro="" textlink="">
      <xdr:nvSpPr>
        <xdr:cNvPr id="785" name="貸付金最小値テキスト">
          <a:extLst>
            <a:ext uri="{FF2B5EF4-FFF2-40B4-BE49-F238E27FC236}">
              <a16:creationId xmlns="" xmlns:a16="http://schemas.microsoft.com/office/drawing/2014/main" id="{00000000-0008-0000-0600-000011030000}"/>
            </a:ext>
          </a:extLst>
        </xdr:cNvPr>
        <xdr:cNvSpPr txBox="1"/>
      </xdr:nvSpPr>
      <xdr:spPr>
        <a:xfrm>
          <a:off x="22212300" y="1012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95823</xdr:rowOff>
    </xdr:from>
    <xdr:ext cx="599010" cy="259045"/>
    <xdr:sp macro="" textlink="">
      <xdr:nvSpPr>
        <xdr:cNvPr id="787" name="貸付金最大値テキスト">
          <a:extLst>
            <a:ext uri="{FF2B5EF4-FFF2-40B4-BE49-F238E27FC236}">
              <a16:creationId xmlns="" xmlns:a16="http://schemas.microsoft.com/office/drawing/2014/main" id="{00000000-0008-0000-0600-000013030000}"/>
            </a:ext>
          </a:extLst>
        </xdr:cNvPr>
        <xdr:cNvSpPr txBox="1"/>
      </xdr:nvSpPr>
      <xdr:spPr>
        <a:xfrm>
          <a:off x="22212300" y="849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149146</xdr:rowOff>
    </xdr:from>
    <xdr:to>
      <xdr:col>116</xdr:col>
      <xdr:colOff>152400</xdr:colOff>
      <xdr:row>50</xdr:row>
      <xdr:rowOff>149146</xdr:rowOff>
    </xdr:to>
    <xdr:cxnSp macro="">
      <xdr:nvCxnSpPr>
        <xdr:cNvPr id="788" name="直線コネクタ 787">
          <a:extLst>
            <a:ext uri="{FF2B5EF4-FFF2-40B4-BE49-F238E27FC236}">
              <a16:creationId xmlns="" xmlns:a16="http://schemas.microsoft.com/office/drawing/2014/main" id="{00000000-0008-0000-0600-000014030000}"/>
            </a:ext>
          </a:extLst>
        </xdr:cNvPr>
        <xdr:cNvCxnSpPr/>
      </xdr:nvCxnSpPr>
      <xdr:spPr>
        <a:xfrm>
          <a:off x="22072600" y="872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84607</xdr:rowOff>
    </xdr:from>
    <xdr:to>
      <xdr:col>116</xdr:col>
      <xdr:colOff>63500</xdr:colOff>
      <xdr:row>58</xdr:row>
      <xdr:rowOff>114705</xdr:rowOff>
    </xdr:to>
    <xdr:cxnSp macro="">
      <xdr:nvCxnSpPr>
        <xdr:cNvPr id="789" name="直線コネクタ 788">
          <a:extLst>
            <a:ext uri="{FF2B5EF4-FFF2-40B4-BE49-F238E27FC236}">
              <a16:creationId xmlns="" xmlns:a16="http://schemas.microsoft.com/office/drawing/2014/main" id="{00000000-0008-0000-0600-000015030000}"/>
            </a:ext>
          </a:extLst>
        </xdr:cNvPr>
        <xdr:cNvCxnSpPr/>
      </xdr:nvCxnSpPr>
      <xdr:spPr>
        <a:xfrm>
          <a:off x="21323300" y="10028707"/>
          <a:ext cx="838200" cy="3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54969</xdr:rowOff>
    </xdr:from>
    <xdr:ext cx="469744" cy="259045"/>
    <xdr:sp macro="" textlink="">
      <xdr:nvSpPr>
        <xdr:cNvPr id="790" name="貸付金平均値テキスト">
          <a:extLst>
            <a:ext uri="{FF2B5EF4-FFF2-40B4-BE49-F238E27FC236}">
              <a16:creationId xmlns="" xmlns:a16="http://schemas.microsoft.com/office/drawing/2014/main" id="{00000000-0008-0000-0600-000016030000}"/>
            </a:ext>
          </a:extLst>
        </xdr:cNvPr>
        <xdr:cNvSpPr txBox="1"/>
      </xdr:nvSpPr>
      <xdr:spPr>
        <a:xfrm>
          <a:off x="22212300" y="9999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76542</xdr:rowOff>
    </xdr:from>
    <xdr:to>
      <xdr:col>116</xdr:col>
      <xdr:colOff>114300</xdr:colOff>
      <xdr:row>59</xdr:row>
      <xdr:rowOff>6692</xdr:rowOff>
    </xdr:to>
    <xdr:sp macro="" textlink="">
      <xdr:nvSpPr>
        <xdr:cNvPr id="791" name="フローチャート: 判断 790">
          <a:extLst>
            <a:ext uri="{FF2B5EF4-FFF2-40B4-BE49-F238E27FC236}">
              <a16:creationId xmlns="" xmlns:a16="http://schemas.microsoft.com/office/drawing/2014/main" id="{00000000-0008-0000-0600-000017030000}"/>
            </a:ext>
          </a:extLst>
        </xdr:cNvPr>
        <xdr:cNvSpPr/>
      </xdr:nvSpPr>
      <xdr:spPr>
        <a:xfrm>
          <a:off x="22110700" y="1002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84607</xdr:rowOff>
    </xdr:from>
    <xdr:to>
      <xdr:col>111</xdr:col>
      <xdr:colOff>177800</xdr:colOff>
      <xdr:row>58</xdr:row>
      <xdr:rowOff>107011</xdr:rowOff>
    </xdr:to>
    <xdr:cxnSp macro="">
      <xdr:nvCxnSpPr>
        <xdr:cNvPr id="792" name="直線コネクタ 791">
          <a:extLst>
            <a:ext uri="{FF2B5EF4-FFF2-40B4-BE49-F238E27FC236}">
              <a16:creationId xmlns="" xmlns:a16="http://schemas.microsoft.com/office/drawing/2014/main" id="{00000000-0008-0000-0600-000018030000}"/>
            </a:ext>
          </a:extLst>
        </xdr:cNvPr>
        <xdr:cNvCxnSpPr/>
      </xdr:nvCxnSpPr>
      <xdr:spPr>
        <a:xfrm flipV="1">
          <a:off x="20434300" y="10028707"/>
          <a:ext cx="889000" cy="2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76478</xdr:rowOff>
    </xdr:from>
    <xdr:to>
      <xdr:col>112</xdr:col>
      <xdr:colOff>38100</xdr:colOff>
      <xdr:row>59</xdr:row>
      <xdr:rowOff>6628</xdr:rowOff>
    </xdr:to>
    <xdr:sp macro="" textlink="">
      <xdr:nvSpPr>
        <xdr:cNvPr id="793" name="フローチャート: 判断 792">
          <a:extLst>
            <a:ext uri="{FF2B5EF4-FFF2-40B4-BE49-F238E27FC236}">
              <a16:creationId xmlns="" xmlns:a16="http://schemas.microsoft.com/office/drawing/2014/main" id="{00000000-0008-0000-0600-000019030000}"/>
            </a:ext>
          </a:extLst>
        </xdr:cNvPr>
        <xdr:cNvSpPr/>
      </xdr:nvSpPr>
      <xdr:spPr>
        <a:xfrm>
          <a:off x="21272500" y="1002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169205</xdr:rowOff>
    </xdr:from>
    <xdr:ext cx="469744" cy="259045"/>
    <xdr:sp macro="" textlink="">
      <xdr:nvSpPr>
        <xdr:cNvPr id="794" name="テキスト ボックス 793">
          <a:extLst>
            <a:ext uri="{FF2B5EF4-FFF2-40B4-BE49-F238E27FC236}">
              <a16:creationId xmlns="" xmlns:a16="http://schemas.microsoft.com/office/drawing/2014/main" id="{00000000-0008-0000-0600-00001A030000}"/>
            </a:ext>
          </a:extLst>
        </xdr:cNvPr>
        <xdr:cNvSpPr txBox="1"/>
      </xdr:nvSpPr>
      <xdr:spPr>
        <a:xfrm>
          <a:off x="21088428" y="1011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107011</xdr:rowOff>
    </xdr:from>
    <xdr:to>
      <xdr:col>107</xdr:col>
      <xdr:colOff>50800</xdr:colOff>
      <xdr:row>58</xdr:row>
      <xdr:rowOff>108834</xdr:rowOff>
    </xdr:to>
    <xdr:cxnSp macro="">
      <xdr:nvCxnSpPr>
        <xdr:cNvPr id="795" name="直線コネクタ 794">
          <a:extLst>
            <a:ext uri="{FF2B5EF4-FFF2-40B4-BE49-F238E27FC236}">
              <a16:creationId xmlns="" xmlns:a16="http://schemas.microsoft.com/office/drawing/2014/main" id="{00000000-0008-0000-0600-00001B030000}"/>
            </a:ext>
          </a:extLst>
        </xdr:cNvPr>
        <xdr:cNvCxnSpPr/>
      </xdr:nvCxnSpPr>
      <xdr:spPr>
        <a:xfrm flipV="1">
          <a:off x="19545300" y="10051111"/>
          <a:ext cx="889000" cy="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73620</xdr:rowOff>
    </xdr:from>
    <xdr:to>
      <xdr:col>107</xdr:col>
      <xdr:colOff>101600</xdr:colOff>
      <xdr:row>59</xdr:row>
      <xdr:rowOff>3770</xdr:rowOff>
    </xdr:to>
    <xdr:sp macro="" textlink="">
      <xdr:nvSpPr>
        <xdr:cNvPr id="796" name="フローチャート: 判断 795">
          <a:extLst>
            <a:ext uri="{FF2B5EF4-FFF2-40B4-BE49-F238E27FC236}">
              <a16:creationId xmlns="" xmlns:a16="http://schemas.microsoft.com/office/drawing/2014/main" id="{00000000-0008-0000-0600-00001C030000}"/>
            </a:ext>
          </a:extLst>
        </xdr:cNvPr>
        <xdr:cNvSpPr/>
      </xdr:nvSpPr>
      <xdr:spPr>
        <a:xfrm>
          <a:off x="20383500" y="1001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166347</xdr:rowOff>
    </xdr:from>
    <xdr:ext cx="469744" cy="259045"/>
    <xdr:sp macro="" textlink="">
      <xdr:nvSpPr>
        <xdr:cNvPr id="797" name="テキスト ボックス 796">
          <a:extLst>
            <a:ext uri="{FF2B5EF4-FFF2-40B4-BE49-F238E27FC236}">
              <a16:creationId xmlns="" xmlns:a16="http://schemas.microsoft.com/office/drawing/2014/main" id="{00000000-0008-0000-0600-00001D030000}"/>
            </a:ext>
          </a:extLst>
        </xdr:cNvPr>
        <xdr:cNvSpPr txBox="1"/>
      </xdr:nvSpPr>
      <xdr:spPr>
        <a:xfrm>
          <a:off x="20199428" y="1011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107111</xdr:rowOff>
    </xdr:from>
    <xdr:to>
      <xdr:col>102</xdr:col>
      <xdr:colOff>114300</xdr:colOff>
      <xdr:row>58</xdr:row>
      <xdr:rowOff>108834</xdr:rowOff>
    </xdr:to>
    <xdr:cxnSp macro="">
      <xdr:nvCxnSpPr>
        <xdr:cNvPr id="798" name="直線コネクタ 797">
          <a:extLst>
            <a:ext uri="{FF2B5EF4-FFF2-40B4-BE49-F238E27FC236}">
              <a16:creationId xmlns="" xmlns:a16="http://schemas.microsoft.com/office/drawing/2014/main" id="{00000000-0008-0000-0600-00001E030000}"/>
            </a:ext>
          </a:extLst>
        </xdr:cNvPr>
        <xdr:cNvCxnSpPr/>
      </xdr:nvCxnSpPr>
      <xdr:spPr>
        <a:xfrm>
          <a:off x="18656300" y="10051211"/>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72514</xdr:rowOff>
    </xdr:from>
    <xdr:to>
      <xdr:col>102</xdr:col>
      <xdr:colOff>165100</xdr:colOff>
      <xdr:row>59</xdr:row>
      <xdr:rowOff>2664</xdr:rowOff>
    </xdr:to>
    <xdr:sp macro="" textlink="">
      <xdr:nvSpPr>
        <xdr:cNvPr id="799" name="フローチャート: 判断 798">
          <a:extLst>
            <a:ext uri="{FF2B5EF4-FFF2-40B4-BE49-F238E27FC236}">
              <a16:creationId xmlns="" xmlns:a16="http://schemas.microsoft.com/office/drawing/2014/main" id="{00000000-0008-0000-0600-00001F030000}"/>
            </a:ext>
          </a:extLst>
        </xdr:cNvPr>
        <xdr:cNvSpPr/>
      </xdr:nvSpPr>
      <xdr:spPr>
        <a:xfrm>
          <a:off x="19494500" y="1001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165241</xdr:rowOff>
    </xdr:from>
    <xdr:ext cx="469744" cy="259045"/>
    <xdr:sp macro="" textlink="">
      <xdr:nvSpPr>
        <xdr:cNvPr id="800" name="テキスト ボックス 799">
          <a:extLst>
            <a:ext uri="{FF2B5EF4-FFF2-40B4-BE49-F238E27FC236}">
              <a16:creationId xmlns="" xmlns:a16="http://schemas.microsoft.com/office/drawing/2014/main" id="{00000000-0008-0000-0600-000020030000}"/>
            </a:ext>
          </a:extLst>
        </xdr:cNvPr>
        <xdr:cNvSpPr txBox="1"/>
      </xdr:nvSpPr>
      <xdr:spPr>
        <a:xfrm>
          <a:off x="19310428" y="1010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70214</xdr:rowOff>
    </xdr:from>
    <xdr:to>
      <xdr:col>98</xdr:col>
      <xdr:colOff>38100</xdr:colOff>
      <xdr:row>59</xdr:row>
      <xdr:rowOff>364</xdr:rowOff>
    </xdr:to>
    <xdr:sp macro="" textlink="">
      <xdr:nvSpPr>
        <xdr:cNvPr id="801" name="フローチャート: 判断 800">
          <a:extLst>
            <a:ext uri="{FF2B5EF4-FFF2-40B4-BE49-F238E27FC236}">
              <a16:creationId xmlns="" xmlns:a16="http://schemas.microsoft.com/office/drawing/2014/main" id="{00000000-0008-0000-0600-000021030000}"/>
            </a:ext>
          </a:extLst>
        </xdr:cNvPr>
        <xdr:cNvSpPr/>
      </xdr:nvSpPr>
      <xdr:spPr>
        <a:xfrm>
          <a:off x="18605500" y="10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162941</xdr:rowOff>
    </xdr:from>
    <xdr:ext cx="469744" cy="259045"/>
    <xdr:sp macro="" textlink="">
      <xdr:nvSpPr>
        <xdr:cNvPr id="802" name="テキスト ボックス 801">
          <a:extLst>
            <a:ext uri="{FF2B5EF4-FFF2-40B4-BE49-F238E27FC236}">
              <a16:creationId xmlns="" xmlns:a16="http://schemas.microsoft.com/office/drawing/2014/main" id="{00000000-0008-0000-0600-000022030000}"/>
            </a:ext>
          </a:extLst>
        </xdr:cNvPr>
        <xdr:cNvSpPr txBox="1"/>
      </xdr:nvSpPr>
      <xdr:spPr>
        <a:xfrm>
          <a:off x="18421428" y="10107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63905</xdr:rowOff>
    </xdr:from>
    <xdr:to>
      <xdr:col>116</xdr:col>
      <xdr:colOff>114300</xdr:colOff>
      <xdr:row>58</xdr:row>
      <xdr:rowOff>165505</xdr:rowOff>
    </xdr:to>
    <xdr:sp macro="" textlink="">
      <xdr:nvSpPr>
        <xdr:cNvPr id="808" name="楕円 807">
          <a:extLst>
            <a:ext uri="{FF2B5EF4-FFF2-40B4-BE49-F238E27FC236}">
              <a16:creationId xmlns="" xmlns:a16="http://schemas.microsoft.com/office/drawing/2014/main" id="{00000000-0008-0000-0600-000028030000}"/>
            </a:ext>
          </a:extLst>
        </xdr:cNvPr>
        <xdr:cNvSpPr/>
      </xdr:nvSpPr>
      <xdr:spPr>
        <a:xfrm>
          <a:off x="22110700" y="100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23282</xdr:rowOff>
    </xdr:from>
    <xdr:ext cx="469744" cy="259045"/>
    <xdr:sp macro="" textlink="">
      <xdr:nvSpPr>
        <xdr:cNvPr id="809" name="貸付金該当値テキスト">
          <a:extLst>
            <a:ext uri="{FF2B5EF4-FFF2-40B4-BE49-F238E27FC236}">
              <a16:creationId xmlns="" xmlns:a16="http://schemas.microsoft.com/office/drawing/2014/main" id="{00000000-0008-0000-0600-000029030000}"/>
            </a:ext>
          </a:extLst>
        </xdr:cNvPr>
        <xdr:cNvSpPr txBox="1"/>
      </xdr:nvSpPr>
      <xdr:spPr>
        <a:xfrm>
          <a:off x="22212300" y="979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33807</xdr:rowOff>
    </xdr:from>
    <xdr:to>
      <xdr:col>112</xdr:col>
      <xdr:colOff>38100</xdr:colOff>
      <xdr:row>58</xdr:row>
      <xdr:rowOff>135407</xdr:rowOff>
    </xdr:to>
    <xdr:sp macro="" textlink="">
      <xdr:nvSpPr>
        <xdr:cNvPr id="810" name="楕円 809">
          <a:extLst>
            <a:ext uri="{FF2B5EF4-FFF2-40B4-BE49-F238E27FC236}">
              <a16:creationId xmlns="" xmlns:a16="http://schemas.microsoft.com/office/drawing/2014/main" id="{00000000-0008-0000-0600-00002A030000}"/>
            </a:ext>
          </a:extLst>
        </xdr:cNvPr>
        <xdr:cNvSpPr/>
      </xdr:nvSpPr>
      <xdr:spPr>
        <a:xfrm>
          <a:off x="21272500" y="997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151934</xdr:rowOff>
    </xdr:from>
    <xdr:ext cx="534377" cy="259045"/>
    <xdr:sp macro="" textlink="">
      <xdr:nvSpPr>
        <xdr:cNvPr id="811" name="テキスト ボックス 810">
          <a:extLst>
            <a:ext uri="{FF2B5EF4-FFF2-40B4-BE49-F238E27FC236}">
              <a16:creationId xmlns="" xmlns:a16="http://schemas.microsoft.com/office/drawing/2014/main" id="{00000000-0008-0000-0600-00002B030000}"/>
            </a:ext>
          </a:extLst>
        </xdr:cNvPr>
        <xdr:cNvSpPr txBox="1"/>
      </xdr:nvSpPr>
      <xdr:spPr>
        <a:xfrm>
          <a:off x="21056111" y="975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56211</xdr:rowOff>
    </xdr:from>
    <xdr:to>
      <xdr:col>107</xdr:col>
      <xdr:colOff>101600</xdr:colOff>
      <xdr:row>58</xdr:row>
      <xdr:rowOff>157811</xdr:rowOff>
    </xdr:to>
    <xdr:sp macro="" textlink="">
      <xdr:nvSpPr>
        <xdr:cNvPr id="812" name="楕円 811">
          <a:extLst>
            <a:ext uri="{FF2B5EF4-FFF2-40B4-BE49-F238E27FC236}">
              <a16:creationId xmlns="" xmlns:a16="http://schemas.microsoft.com/office/drawing/2014/main" id="{00000000-0008-0000-0600-00002C030000}"/>
            </a:ext>
          </a:extLst>
        </xdr:cNvPr>
        <xdr:cNvSpPr/>
      </xdr:nvSpPr>
      <xdr:spPr>
        <a:xfrm>
          <a:off x="20383500" y="1000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2888</xdr:rowOff>
    </xdr:from>
    <xdr:ext cx="469744" cy="259045"/>
    <xdr:sp macro="" textlink="">
      <xdr:nvSpPr>
        <xdr:cNvPr id="813" name="テキスト ボックス 812">
          <a:extLst>
            <a:ext uri="{FF2B5EF4-FFF2-40B4-BE49-F238E27FC236}">
              <a16:creationId xmlns="" xmlns:a16="http://schemas.microsoft.com/office/drawing/2014/main" id="{00000000-0008-0000-0600-00002D030000}"/>
            </a:ext>
          </a:extLst>
        </xdr:cNvPr>
        <xdr:cNvSpPr txBox="1"/>
      </xdr:nvSpPr>
      <xdr:spPr>
        <a:xfrm>
          <a:off x="20199428" y="977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58034</xdr:rowOff>
    </xdr:from>
    <xdr:to>
      <xdr:col>102</xdr:col>
      <xdr:colOff>165100</xdr:colOff>
      <xdr:row>58</xdr:row>
      <xdr:rowOff>159634</xdr:rowOff>
    </xdr:to>
    <xdr:sp macro="" textlink="">
      <xdr:nvSpPr>
        <xdr:cNvPr id="814" name="楕円 813">
          <a:extLst>
            <a:ext uri="{FF2B5EF4-FFF2-40B4-BE49-F238E27FC236}">
              <a16:creationId xmlns="" xmlns:a16="http://schemas.microsoft.com/office/drawing/2014/main" id="{00000000-0008-0000-0600-00002E030000}"/>
            </a:ext>
          </a:extLst>
        </xdr:cNvPr>
        <xdr:cNvSpPr/>
      </xdr:nvSpPr>
      <xdr:spPr>
        <a:xfrm>
          <a:off x="19494500" y="1000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4711</xdr:rowOff>
    </xdr:from>
    <xdr:ext cx="469744" cy="259045"/>
    <xdr:sp macro="" textlink="">
      <xdr:nvSpPr>
        <xdr:cNvPr id="815" name="テキスト ボックス 814">
          <a:extLst>
            <a:ext uri="{FF2B5EF4-FFF2-40B4-BE49-F238E27FC236}">
              <a16:creationId xmlns="" xmlns:a16="http://schemas.microsoft.com/office/drawing/2014/main" id="{00000000-0008-0000-0600-00002F030000}"/>
            </a:ext>
          </a:extLst>
        </xdr:cNvPr>
        <xdr:cNvSpPr txBox="1"/>
      </xdr:nvSpPr>
      <xdr:spPr>
        <a:xfrm>
          <a:off x="19310428" y="977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56311</xdr:rowOff>
    </xdr:from>
    <xdr:to>
      <xdr:col>98</xdr:col>
      <xdr:colOff>38100</xdr:colOff>
      <xdr:row>58</xdr:row>
      <xdr:rowOff>157911</xdr:rowOff>
    </xdr:to>
    <xdr:sp macro="" textlink="">
      <xdr:nvSpPr>
        <xdr:cNvPr id="816" name="楕円 815">
          <a:extLst>
            <a:ext uri="{FF2B5EF4-FFF2-40B4-BE49-F238E27FC236}">
              <a16:creationId xmlns="" xmlns:a16="http://schemas.microsoft.com/office/drawing/2014/main" id="{00000000-0008-0000-0600-000030030000}"/>
            </a:ext>
          </a:extLst>
        </xdr:cNvPr>
        <xdr:cNvSpPr/>
      </xdr:nvSpPr>
      <xdr:spPr>
        <a:xfrm>
          <a:off x="18605500" y="1000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2988</xdr:rowOff>
    </xdr:from>
    <xdr:ext cx="469744" cy="259045"/>
    <xdr:sp macro="" textlink="">
      <xdr:nvSpPr>
        <xdr:cNvPr id="817" name="テキスト ボックス 816">
          <a:extLst>
            <a:ext uri="{FF2B5EF4-FFF2-40B4-BE49-F238E27FC236}">
              <a16:creationId xmlns="" xmlns:a16="http://schemas.microsoft.com/office/drawing/2014/main" id="{00000000-0008-0000-0600-000031030000}"/>
            </a:ext>
          </a:extLst>
        </xdr:cNvPr>
        <xdr:cNvSpPr txBox="1"/>
      </xdr:nvSpPr>
      <xdr:spPr>
        <a:xfrm>
          <a:off x="18421428" y="977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a:extLst>
            <a:ext uri="{FF2B5EF4-FFF2-40B4-BE49-F238E27FC236}">
              <a16:creationId xmlns="" xmlns:a16="http://schemas.microsoft.com/office/drawing/2014/main" id="{00000000-0008-0000-0600-00003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a:extLst>
            <a:ext uri="{FF2B5EF4-FFF2-40B4-BE49-F238E27FC236}">
              <a16:creationId xmlns="" xmlns:a16="http://schemas.microsoft.com/office/drawing/2014/main" id="{00000000-0008-0000-0600-00003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a:extLst>
            <a:ext uri="{FF2B5EF4-FFF2-40B4-BE49-F238E27FC236}">
              <a16:creationId xmlns="" xmlns:a16="http://schemas.microsoft.com/office/drawing/2014/main" id="{00000000-0008-0000-0600-00003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a:extLst>
            <a:ext uri="{FF2B5EF4-FFF2-40B4-BE49-F238E27FC236}">
              <a16:creationId xmlns="" xmlns:a16="http://schemas.microsoft.com/office/drawing/2014/main" id="{00000000-0008-0000-0600-00004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 xmlns:a16="http://schemas.microsoft.com/office/drawing/2014/main" id="{00000000-0008-0000-0600-00004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a:extLst>
            <a:ext uri="{FF2B5EF4-FFF2-40B4-BE49-F238E27FC236}">
              <a16:creationId xmlns="" xmlns:a16="http://schemas.microsoft.com/office/drawing/2014/main" id="{00000000-0008-0000-0600-00004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a:extLst>
            <a:ext uri="{FF2B5EF4-FFF2-40B4-BE49-F238E27FC236}">
              <a16:creationId xmlns="" xmlns:a16="http://schemas.microsoft.com/office/drawing/2014/main" id="{00000000-0008-0000-0600-00004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6" name="テキスト ボックス 835">
          <a:extLst>
            <a:ext uri="{FF2B5EF4-FFF2-40B4-BE49-F238E27FC236}">
              <a16:creationId xmlns="" xmlns:a16="http://schemas.microsoft.com/office/drawing/2014/main" id="{00000000-0008-0000-0600-000044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a:extLst>
            <a:ext uri="{FF2B5EF4-FFF2-40B4-BE49-F238E27FC236}">
              <a16:creationId xmlns="" xmlns:a16="http://schemas.microsoft.com/office/drawing/2014/main" id="{00000000-0008-0000-0600-00004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a:extLst>
            <a:ext uri="{FF2B5EF4-FFF2-40B4-BE49-F238E27FC236}">
              <a16:creationId xmlns="" xmlns:a16="http://schemas.microsoft.com/office/drawing/2014/main" id="{00000000-0008-0000-0600-000046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129463</xdr:rowOff>
    </xdr:from>
    <xdr:to>
      <xdr:col>116</xdr:col>
      <xdr:colOff>62864</xdr:colOff>
      <xdr:row>79</xdr:row>
      <xdr:rowOff>34570</xdr:rowOff>
    </xdr:to>
    <xdr:cxnSp macro="">
      <xdr:nvCxnSpPr>
        <xdr:cNvPr id="842" name="直線コネクタ 841">
          <a:extLst>
            <a:ext uri="{FF2B5EF4-FFF2-40B4-BE49-F238E27FC236}">
              <a16:creationId xmlns="" xmlns:a16="http://schemas.microsoft.com/office/drawing/2014/main" id="{00000000-0008-0000-0600-00004A030000}"/>
            </a:ext>
          </a:extLst>
        </xdr:cNvPr>
        <xdr:cNvCxnSpPr/>
      </xdr:nvCxnSpPr>
      <xdr:spPr>
        <a:xfrm flipV="1">
          <a:off x="22159595" y="11959513"/>
          <a:ext cx="1269" cy="161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38397</xdr:rowOff>
    </xdr:from>
    <xdr:ext cx="534377" cy="259045"/>
    <xdr:sp macro="" textlink="">
      <xdr:nvSpPr>
        <xdr:cNvPr id="843" name="繰出金最小値テキスト">
          <a:extLst>
            <a:ext uri="{FF2B5EF4-FFF2-40B4-BE49-F238E27FC236}">
              <a16:creationId xmlns="" xmlns:a16="http://schemas.microsoft.com/office/drawing/2014/main" id="{00000000-0008-0000-0600-00004B030000}"/>
            </a:ext>
          </a:extLst>
        </xdr:cNvPr>
        <xdr:cNvSpPr txBox="1"/>
      </xdr:nvSpPr>
      <xdr:spPr>
        <a:xfrm>
          <a:off x="22212300" y="135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34570</xdr:rowOff>
    </xdr:from>
    <xdr:to>
      <xdr:col>116</xdr:col>
      <xdr:colOff>152400</xdr:colOff>
      <xdr:row>79</xdr:row>
      <xdr:rowOff>34570</xdr:rowOff>
    </xdr:to>
    <xdr:cxnSp macro="">
      <xdr:nvCxnSpPr>
        <xdr:cNvPr id="844" name="直線コネクタ 843">
          <a:extLst>
            <a:ext uri="{FF2B5EF4-FFF2-40B4-BE49-F238E27FC236}">
              <a16:creationId xmlns="" xmlns:a16="http://schemas.microsoft.com/office/drawing/2014/main" id="{00000000-0008-0000-0600-00004C030000}"/>
            </a:ext>
          </a:extLst>
        </xdr:cNvPr>
        <xdr:cNvCxnSpPr/>
      </xdr:nvCxnSpPr>
      <xdr:spPr>
        <a:xfrm>
          <a:off x="22072600" y="1357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76140</xdr:rowOff>
    </xdr:from>
    <xdr:ext cx="599010" cy="259045"/>
    <xdr:sp macro="" textlink="">
      <xdr:nvSpPr>
        <xdr:cNvPr id="845" name="繰出金最大値テキスト">
          <a:extLst>
            <a:ext uri="{FF2B5EF4-FFF2-40B4-BE49-F238E27FC236}">
              <a16:creationId xmlns="" xmlns:a16="http://schemas.microsoft.com/office/drawing/2014/main" id="{00000000-0008-0000-0600-00004D030000}"/>
            </a:ext>
          </a:extLst>
        </xdr:cNvPr>
        <xdr:cNvSpPr txBox="1"/>
      </xdr:nvSpPr>
      <xdr:spPr>
        <a:xfrm>
          <a:off x="22212300" y="1173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129463</xdr:rowOff>
    </xdr:from>
    <xdr:to>
      <xdr:col>116</xdr:col>
      <xdr:colOff>152400</xdr:colOff>
      <xdr:row>69</xdr:row>
      <xdr:rowOff>129463</xdr:rowOff>
    </xdr:to>
    <xdr:cxnSp macro="">
      <xdr:nvCxnSpPr>
        <xdr:cNvPr id="846" name="直線コネクタ 845">
          <a:extLst>
            <a:ext uri="{FF2B5EF4-FFF2-40B4-BE49-F238E27FC236}">
              <a16:creationId xmlns="" xmlns:a16="http://schemas.microsoft.com/office/drawing/2014/main" id="{00000000-0008-0000-0600-00004E030000}"/>
            </a:ext>
          </a:extLst>
        </xdr:cNvPr>
        <xdr:cNvCxnSpPr/>
      </xdr:nvCxnSpPr>
      <xdr:spPr>
        <a:xfrm>
          <a:off x="22072600" y="1195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45783</xdr:rowOff>
    </xdr:from>
    <xdr:to>
      <xdr:col>116</xdr:col>
      <xdr:colOff>63500</xdr:colOff>
      <xdr:row>73</xdr:row>
      <xdr:rowOff>59144</xdr:rowOff>
    </xdr:to>
    <xdr:cxnSp macro="">
      <xdr:nvCxnSpPr>
        <xdr:cNvPr id="847" name="直線コネクタ 846">
          <a:extLst>
            <a:ext uri="{FF2B5EF4-FFF2-40B4-BE49-F238E27FC236}">
              <a16:creationId xmlns="" xmlns:a16="http://schemas.microsoft.com/office/drawing/2014/main" id="{00000000-0008-0000-0600-00004F030000}"/>
            </a:ext>
          </a:extLst>
        </xdr:cNvPr>
        <xdr:cNvCxnSpPr/>
      </xdr:nvCxnSpPr>
      <xdr:spPr>
        <a:xfrm>
          <a:off x="21323300" y="12561633"/>
          <a:ext cx="838200" cy="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106532</xdr:rowOff>
    </xdr:from>
    <xdr:ext cx="534377" cy="259045"/>
    <xdr:sp macro="" textlink="">
      <xdr:nvSpPr>
        <xdr:cNvPr id="848" name="繰出金平均値テキスト">
          <a:extLst>
            <a:ext uri="{FF2B5EF4-FFF2-40B4-BE49-F238E27FC236}">
              <a16:creationId xmlns="" xmlns:a16="http://schemas.microsoft.com/office/drawing/2014/main" id="{00000000-0008-0000-0600-000050030000}"/>
            </a:ext>
          </a:extLst>
        </xdr:cNvPr>
        <xdr:cNvSpPr txBox="1"/>
      </xdr:nvSpPr>
      <xdr:spPr>
        <a:xfrm>
          <a:off x="22212300" y="12965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128105</xdr:rowOff>
    </xdr:from>
    <xdr:to>
      <xdr:col>116</xdr:col>
      <xdr:colOff>114300</xdr:colOff>
      <xdr:row>76</xdr:row>
      <xdr:rowOff>58254</xdr:rowOff>
    </xdr:to>
    <xdr:sp macro="" textlink="">
      <xdr:nvSpPr>
        <xdr:cNvPr id="849" name="フローチャート: 判断 848">
          <a:extLst>
            <a:ext uri="{FF2B5EF4-FFF2-40B4-BE49-F238E27FC236}">
              <a16:creationId xmlns="" xmlns:a16="http://schemas.microsoft.com/office/drawing/2014/main" id="{00000000-0008-0000-0600-000051030000}"/>
            </a:ext>
          </a:extLst>
        </xdr:cNvPr>
        <xdr:cNvSpPr/>
      </xdr:nvSpPr>
      <xdr:spPr>
        <a:xfrm>
          <a:off x="221107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45783</xdr:rowOff>
    </xdr:from>
    <xdr:to>
      <xdr:col>111</xdr:col>
      <xdr:colOff>177800</xdr:colOff>
      <xdr:row>73</xdr:row>
      <xdr:rowOff>80569</xdr:rowOff>
    </xdr:to>
    <xdr:cxnSp macro="">
      <xdr:nvCxnSpPr>
        <xdr:cNvPr id="850" name="直線コネクタ 849">
          <a:extLst>
            <a:ext uri="{FF2B5EF4-FFF2-40B4-BE49-F238E27FC236}">
              <a16:creationId xmlns="" xmlns:a16="http://schemas.microsoft.com/office/drawing/2014/main" id="{00000000-0008-0000-0600-000052030000}"/>
            </a:ext>
          </a:extLst>
        </xdr:cNvPr>
        <xdr:cNvCxnSpPr/>
      </xdr:nvCxnSpPr>
      <xdr:spPr>
        <a:xfrm flipV="1">
          <a:off x="20434300" y="12561633"/>
          <a:ext cx="889000" cy="3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141351</xdr:rowOff>
    </xdr:from>
    <xdr:to>
      <xdr:col>112</xdr:col>
      <xdr:colOff>38100</xdr:colOff>
      <xdr:row>76</xdr:row>
      <xdr:rowOff>71501</xdr:rowOff>
    </xdr:to>
    <xdr:sp macro="" textlink="">
      <xdr:nvSpPr>
        <xdr:cNvPr id="851" name="フローチャート: 判断 850">
          <a:extLst>
            <a:ext uri="{FF2B5EF4-FFF2-40B4-BE49-F238E27FC236}">
              <a16:creationId xmlns="" xmlns:a16="http://schemas.microsoft.com/office/drawing/2014/main" id="{00000000-0008-0000-0600-000053030000}"/>
            </a:ext>
          </a:extLst>
        </xdr:cNvPr>
        <xdr:cNvSpPr/>
      </xdr:nvSpPr>
      <xdr:spPr>
        <a:xfrm>
          <a:off x="21272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62628</xdr:rowOff>
    </xdr:from>
    <xdr:ext cx="534377" cy="259045"/>
    <xdr:sp macro="" textlink="">
      <xdr:nvSpPr>
        <xdr:cNvPr id="852" name="テキスト ボックス 851">
          <a:extLst>
            <a:ext uri="{FF2B5EF4-FFF2-40B4-BE49-F238E27FC236}">
              <a16:creationId xmlns="" xmlns:a16="http://schemas.microsoft.com/office/drawing/2014/main" id="{00000000-0008-0000-0600-000054030000}"/>
            </a:ext>
          </a:extLst>
        </xdr:cNvPr>
        <xdr:cNvSpPr txBox="1"/>
      </xdr:nvSpPr>
      <xdr:spPr>
        <a:xfrm>
          <a:off x="21056111" y="1309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31000</xdr:rowOff>
    </xdr:from>
    <xdr:to>
      <xdr:col>107</xdr:col>
      <xdr:colOff>50800</xdr:colOff>
      <xdr:row>73</xdr:row>
      <xdr:rowOff>80569</xdr:rowOff>
    </xdr:to>
    <xdr:cxnSp macro="">
      <xdr:nvCxnSpPr>
        <xdr:cNvPr id="853" name="直線コネクタ 852">
          <a:extLst>
            <a:ext uri="{FF2B5EF4-FFF2-40B4-BE49-F238E27FC236}">
              <a16:creationId xmlns="" xmlns:a16="http://schemas.microsoft.com/office/drawing/2014/main" id="{00000000-0008-0000-0600-000055030000}"/>
            </a:ext>
          </a:extLst>
        </xdr:cNvPr>
        <xdr:cNvCxnSpPr/>
      </xdr:nvCxnSpPr>
      <xdr:spPr>
        <a:xfrm>
          <a:off x="19545300" y="12375400"/>
          <a:ext cx="889000" cy="22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133934</xdr:rowOff>
    </xdr:from>
    <xdr:to>
      <xdr:col>107</xdr:col>
      <xdr:colOff>101600</xdr:colOff>
      <xdr:row>76</xdr:row>
      <xdr:rowOff>64084</xdr:rowOff>
    </xdr:to>
    <xdr:sp macro="" textlink="">
      <xdr:nvSpPr>
        <xdr:cNvPr id="854" name="フローチャート: 判断 853">
          <a:extLst>
            <a:ext uri="{FF2B5EF4-FFF2-40B4-BE49-F238E27FC236}">
              <a16:creationId xmlns="" xmlns:a16="http://schemas.microsoft.com/office/drawing/2014/main" id="{00000000-0008-0000-0600-000056030000}"/>
            </a:ext>
          </a:extLst>
        </xdr:cNvPr>
        <xdr:cNvSpPr/>
      </xdr:nvSpPr>
      <xdr:spPr>
        <a:xfrm>
          <a:off x="20383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55211</xdr:rowOff>
    </xdr:from>
    <xdr:ext cx="534377" cy="259045"/>
    <xdr:sp macro="" textlink="">
      <xdr:nvSpPr>
        <xdr:cNvPr id="855" name="テキスト ボックス 854">
          <a:extLst>
            <a:ext uri="{FF2B5EF4-FFF2-40B4-BE49-F238E27FC236}">
              <a16:creationId xmlns="" xmlns:a16="http://schemas.microsoft.com/office/drawing/2014/main" id="{00000000-0008-0000-0600-000057030000}"/>
            </a:ext>
          </a:extLst>
        </xdr:cNvPr>
        <xdr:cNvSpPr txBox="1"/>
      </xdr:nvSpPr>
      <xdr:spPr>
        <a:xfrm>
          <a:off x="20167111" y="1308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31000</xdr:rowOff>
    </xdr:from>
    <xdr:to>
      <xdr:col>102</xdr:col>
      <xdr:colOff>114300</xdr:colOff>
      <xdr:row>72</xdr:row>
      <xdr:rowOff>104839</xdr:rowOff>
    </xdr:to>
    <xdr:cxnSp macro="">
      <xdr:nvCxnSpPr>
        <xdr:cNvPr id="856" name="直線コネクタ 855">
          <a:extLst>
            <a:ext uri="{FF2B5EF4-FFF2-40B4-BE49-F238E27FC236}">
              <a16:creationId xmlns="" xmlns:a16="http://schemas.microsoft.com/office/drawing/2014/main" id="{00000000-0008-0000-0600-000058030000}"/>
            </a:ext>
          </a:extLst>
        </xdr:cNvPr>
        <xdr:cNvCxnSpPr/>
      </xdr:nvCxnSpPr>
      <xdr:spPr>
        <a:xfrm flipV="1">
          <a:off x="18656300" y="12375400"/>
          <a:ext cx="889000" cy="7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117881</xdr:rowOff>
    </xdr:from>
    <xdr:to>
      <xdr:col>102</xdr:col>
      <xdr:colOff>165100</xdr:colOff>
      <xdr:row>76</xdr:row>
      <xdr:rowOff>48031</xdr:rowOff>
    </xdr:to>
    <xdr:sp macro="" textlink="">
      <xdr:nvSpPr>
        <xdr:cNvPr id="857" name="フローチャート: 判断 856">
          <a:extLst>
            <a:ext uri="{FF2B5EF4-FFF2-40B4-BE49-F238E27FC236}">
              <a16:creationId xmlns="" xmlns:a16="http://schemas.microsoft.com/office/drawing/2014/main" id="{00000000-0008-0000-0600-000059030000}"/>
            </a:ext>
          </a:extLst>
        </xdr:cNvPr>
        <xdr:cNvSpPr/>
      </xdr:nvSpPr>
      <xdr:spPr>
        <a:xfrm>
          <a:off x="19494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39158</xdr:rowOff>
    </xdr:from>
    <xdr:ext cx="534377" cy="259045"/>
    <xdr:sp macro="" textlink="">
      <xdr:nvSpPr>
        <xdr:cNvPr id="858" name="テキスト ボックス 857">
          <a:extLst>
            <a:ext uri="{FF2B5EF4-FFF2-40B4-BE49-F238E27FC236}">
              <a16:creationId xmlns="" xmlns:a16="http://schemas.microsoft.com/office/drawing/2014/main" id="{00000000-0008-0000-0600-00005A030000}"/>
            </a:ext>
          </a:extLst>
        </xdr:cNvPr>
        <xdr:cNvSpPr txBox="1"/>
      </xdr:nvSpPr>
      <xdr:spPr>
        <a:xfrm>
          <a:off x="19278111" y="13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126200</xdr:rowOff>
    </xdr:from>
    <xdr:to>
      <xdr:col>98</xdr:col>
      <xdr:colOff>38100</xdr:colOff>
      <xdr:row>76</xdr:row>
      <xdr:rowOff>56350</xdr:rowOff>
    </xdr:to>
    <xdr:sp macro="" textlink="">
      <xdr:nvSpPr>
        <xdr:cNvPr id="859" name="フローチャート: 判断 858">
          <a:extLst>
            <a:ext uri="{FF2B5EF4-FFF2-40B4-BE49-F238E27FC236}">
              <a16:creationId xmlns="" xmlns:a16="http://schemas.microsoft.com/office/drawing/2014/main" id="{00000000-0008-0000-0600-00005B030000}"/>
            </a:ext>
          </a:extLst>
        </xdr:cNvPr>
        <xdr:cNvSpPr/>
      </xdr:nvSpPr>
      <xdr:spPr>
        <a:xfrm>
          <a:off x="18605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47477</xdr:rowOff>
    </xdr:from>
    <xdr:ext cx="534377" cy="259045"/>
    <xdr:sp macro="" textlink="">
      <xdr:nvSpPr>
        <xdr:cNvPr id="860" name="テキスト ボックス 859">
          <a:extLst>
            <a:ext uri="{FF2B5EF4-FFF2-40B4-BE49-F238E27FC236}">
              <a16:creationId xmlns="" xmlns:a16="http://schemas.microsoft.com/office/drawing/2014/main" id="{00000000-0008-0000-0600-00005C030000}"/>
            </a:ext>
          </a:extLst>
        </xdr:cNvPr>
        <xdr:cNvSpPr txBox="1"/>
      </xdr:nvSpPr>
      <xdr:spPr>
        <a:xfrm>
          <a:off x="18389111" y="1307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8344</xdr:rowOff>
    </xdr:from>
    <xdr:to>
      <xdr:col>116</xdr:col>
      <xdr:colOff>114300</xdr:colOff>
      <xdr:row>73</xdr:row>
      <xdr:rowOff>109944</xdr:rowOff>
    </xdr:to>
    <xdr:sp macro="" textlink="">
      <xdr:nvSpPr>
        <xdr:cNvPr id="866" name="楕円 865">
          <a:extLst>
            <a:ext uri="{FF2B5EF4-FFF2-40B4-BE49-F238E27FC236}">
              <a16:creationId xmlns="" xmlns:a16="http://schemas.microsoft.com/office/drawing/2014/main" id="{00000000-0008-0000-0600-000062030000}"/>
            </a:ext>
          </a:extLst>
        </xdr:cNvPr>
        <xdr:cNvSpPr/>
      </xdr:nvSpPr>
      <xdr:spPr>
        <a:xfrm>
          <a:off x="22110700" y="1252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31221</xdr:rowOff>
    </xdr:from>
    <xdr:ext cx="599010" cy="259045"/>
    <xdr:sp macro="" textlink="">
      <xdr:nvSpPr>
        <xdr:cNvPr id="867" name="繰出金該当値テキスト">
          <a:extLst>
            <a:ext uri="{FF2B5EF4-FFF2-40B4-BE49-F238E27FC236}">
              <a16:creationId xmlns="" xmlns:a16="http://schemas.microsoft.com/office/drawing/2014/main" id="{00000000-0008-0000-0600-000063030000}"/>
            </a:ext>
          </a:extLst>
        </xdr:cNvPr>
        <xdr:cNvSpPr txBox="1"/>
      </xdr:nvSpPr>
      <xdr:spPr>
        <a:xfrm>
          <a:off x="22212300" y="12375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166433</xdr:rowOff>
    </xdr:from>
    <xdr:to>
      <xdr:col>112</xdr:col>
      <xdr:colOff>38100</xdr:colOff>
      <xdr:row>73</xdr:row>
      <xdr:rowOff>96583</xdr:rowOff>
    </xdr:to>
    <xdr:sp macro="" textlink="">
      <xdr:nvSpPr>
        <xdr:cNvPr id="868" name="楕円 867">
          <a:extLst>
            <a:ext uri="{FF2B5EF4-FFF2-40B4-BE49-F238E27FC236}">
              <a16:creationId xmlns="" xmlns:a16="http://schemas.microsoft.com/office/drawing/2014/main" id="{00000000-0008-0000-0600-000064030000}"/>
            </a:ext>
          </a:extLst>
        </xdr:cNvPr>
        <xdr:cNvSpPr/>
      </xdr:nvSpPr>
      <xdr:spPr>
        <a:xfrm>
          <a:off x="21272500" y="1251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113110</xdr:rowOff>
    </xdr:from>
    <xdr:ext cx="599010" cy="259045"/>
    <xdr:sp macro="" textlink="">
      <xdr:nvSpPr>
        <xdr:cNvPr id="869" name="テキスト ボックス 868">
          <a:extLst>
            <a:ext uri="{FF2B5EF4-FFF2-40B4-BE49-F238E27FC236}">
              <a16:creationId xmlns="" xmlns:a16="http://schemas.microsoft.com/office/drawing/2014/main" id="{00000000-0008-0000-0600-000065030000}"/>
            </a:ext>
          </a:extLst>
        </xdr:cNvPr>
        <xdr:cNvSpPr txBox="1"/>
      </xdr:nvSpPr>
      <xdr:spPr>
        <a:xfrm>
          <a:off x="21023795" y="1228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29769</xdr:rowOff>
    </xdr:from>
    <xdr:to>
      <xdr:col>107</xdr:col>
      <xdr:colOff>101600</xdr:colOff>
      <xdr:row>73</xdr:row>
      <xdr:rowOff>131369</xdr:rowOff>
    </xdr:to>
    <xdr:sp macro="" textlink="">
      <xdr:nvSpPr>
        <xdr:cNvPr id="870" name="楕円 869">
          <a:extLst>
            <a:ext uri="{FF2B5EF4-FFF2-40B4-BE49-F238E27FC236}">
              <a16:creationId xmlns="" xmlns:a16="http://schemas.microsoft.com/office/drawing/2014/main" id="{00000000-0008-0000-0600-000066030000}"/>
            </a:ext>
          </a:extLst>
        </xdr:cNvPr>
        <xdr:cNvSpPr/>
      </xdr:nvSpPr>
      <xdr:spPr>
        <a:xfrm>
          <a:off x="20383500" y="1254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147896</xdr:rowOff>
    </xdr:from>
    <xdr:ext cx="599010" cy="259045"/>
    <xdr:sp macro="" textlink="">
      <xdr:nvSpPr>
        <xdr:cNvPr id="871" name="テキスト ボックス 870">
          <a:extLst>
            <a:ext uri="{FF2B5EF4-FFF2-40B4-BE49-F238E27FC236}">
              <a16:creationId xmlns="" xmlns:a16="http://schemas.microsoft.com/office/drawing/2014/main" id="{00000000-0008-0000-0600-000067030000}"/>
            </a:ext>
          </a:extLst>
        </xdr:cNvPr>
        <xdr:cNvSpPr txBox="1"/>
      </xdr:nvSpPr>
      <xdr:spPr>
        <a:xfrm>
          <a:off x="20134795" y="12320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151650</xdr:rowOff>
    </xdr:from>
    <xdr:to>
      <xdr:col>102</xdr:col>
      <xdr:colOff>165100</xdr:colOff>
      <xdr:row>72</xdr:row>
      <xdr:rowOff>81800</xdr:rowOff>
    </xdr:to>
    <xdr:sp macro="" textlink="">
      <xdr:nvSpPr>
        <xdr:cNvPr id="872" name="楕円 871">
          <a:extLst>
            <a:ext uri="{FF2B5EF4-FFF2-40B4-BE49-F238E27FC236}">
              <a16:creationId xmlns="" xmlns:a16="http://schemas.microsoft.com/office/drawing/2014/main" id="{00000000-0008-0000-0600-000068030000}"/>
            </a:ext>
          </a:extLst>
        </xdr:cNvPr>
        <xdr:cNvSpPr/>
      </xdr:nvSpPr>
      <xdr:spPr>
        <a:xfrm>
          <a:off x="19494500" y="12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98327</xdr:rowOff>
    </xdr:from>
    <xdr:ext cx="599010" cy="259045"/>
    <xdr:sp macro="" textlink="">
      <xdr:nvSpPr>
        <xdr:cNvPr id="873" name="テキスト ボックス 872">
          <a:extLst>
            <a:ext uri="{FF2B5EF4-FFF2-40B4-BE49-F238E27FC236}">
              <a16:creationId xmlns="" xmlns:a16="http://schemas.microsoft.com/office/drawing/2014/main" id="{00000000-0008-0000-0600-000069030000}"/>
            </a:ext>
          </a:extLst>
        </xdr:cNvPr>
        <xdr:cNvSpPr txBox="1"/>
      </xdr:nvSpPr>
      <xdr:spPr>
        <a:xfrm>
          <a:off x="19245795" y="12099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54039</xdr:rowOff>
    </xdr:from>
    <xdr:to>
      <xdr:col>98</xdr:col>
      <xdr:colOff>38100</xdr:colOff>
      <xdr:row>72</xdr:row>
      <xdr:rowOff>155639</xdr:rowOff>
    </xdr:to>
    <xdr:sp macro="" textlink="">
      <xdr:nvSpPr>
        <xdr:cNvPr id="874" name="楕円 873">
          <a:extLst>
            <a:ext uri="{FF2B5EF4-FFF2-40B4-BE49-F238E27FC236}">
              <a16:creationId xmlns="" xmlns:a16="http://schemas.microsoft.com/office/drawing/2014/main" id="{00000000-0008-0000-0600-00006A030000}"/>
            </a:ext>
          </a:extLst>
        </xdr:cNvPr>
        <xdr:cNvSpPr/>
      </xdr:nvSpPr>
      <xdr:spPr>
        <a:xfrm>
          <a:off x="18605500" y="1239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716</xdr:rowOff>
    </xdr:from>
    <xdr:ext cx="599010" cy="259045"/>
    <xdr:sp macro="" textlink="">
      <xdr:nvSpPr>
        <xdr:cNvPr id="875" name="テキスト ボックス 874">
          <a:extLst>
            <a:ext uri="{FF2B5EF4-FFF2-40B4-BE49-F238E27FC236}">
              <a16:creationId xmlns="" xmlns:a16="http://schemas.microsoft.com/office/drawing/2014/main" id="{00000000-0008-0000-0600-00006B030000}"/>
            </a:ext>
          </a:extLst>
        </xdr:cNvPr>
        <xdr:cNvSpPr txBox="1"/>
      </xdr:nvSpPr>
      <xdr:spPr>
        <a:xfrm>
          <a:off x="18356795" y="1217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建設事業費が減となったことで、事業費支弁人件費から人件費に振替った影響で人件費が増となっている。また、道路等施設の老朽化が進み、維持補修費は増加傾向にある。補助費等は、一部事務組合で行っている新ごみ処理施設建設事業により増となっている。このように、令和元年度は大規模な建設事業の完了による減や開始による増が主な増減要因となっており、その他の歳出は例年並みで推移している。教育の島推進事業による関係人口、交流人口の拡大と共に、旧施設の維持改修、長寿命化及び統廃合を計画的に行い、施設の維持改修コスト等の抑制が必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7,452
7,318
43.11
6,957,466
6,773,287
90,710
3,816,281
9,939,115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66167</xdr:rowOff>
    </xdr:from>
    <xdr:to>
      <xdr:col>24</xdr:col>
      <xdr:colOff>62865</xdr:colOff>
      <xdr:row>37</xdr:row>
      <xdr:rowOff>149225</xdr:rowOff>
    </xdr:to>
    <xdr:cxnSp macro="">
      <xdr:nvCxnSpPr>
        <xdr:cNvPr id="56" name="直線コネクタ 55">
          <a:extLst>
            <a:ext uri="{FF2B5EF4-FFF2-40B4-BE49-F238E27FC236}">
              <a16:creationId xmlns="" xmlns:a16="http://schemas.microsoft.com/office/drawing/2014/main" id="{00000000-0008-0000-0700-000038000000}"/>
            </a:ext>
          </a:extLst>
        </xdr:cNvPr>
        <xdr:cNvCxnSpPr/>
      </xdr:nvCxnSpPr>
      <xdr:spPr>
        <a:xfrm flipV="1">
          <a:off x="4633595" y="5209667"/>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153052</xdr:rowOff>
    </xdr:from>
    <xdr:ext cx="469744" cy="259045"/>
    <xdr:sp macro="" textlink="">
      <xdr:nvSpPr>
        <xdr:cNvPr id="57" name="議会費最小値テキスト">
          <a:extLst>
            <a:ext uri="{FF2B5EF4-FFF2-40B4-BE49-F238E27FC236}">
              <a16:creationId xmlns="" xmlns:a16="http://schemas.microsoft.com/office/drawing/2014/main" id="{00000000-0008-0000-0700-000039000000}"/>
            </a:ext>
          </a:extLst>
        </xdr:cNvPr>
        <xdr:cNvSpPr txBox="1"/>
      </xdr:nvSpPr>
      <xdr:spPr>
        <a:xfrm>
          <a:off x="4686300" y="649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149225</xdr:rowOff>
    </xdr:from>
    <xdr:to>
      <xdr:col>24</xdr:col>
      <xdr:colOff>152400</xdr:colOff>
      <xdr:row>37</xdr:row>
      <xdr:rowOff>149225</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a:off x="4546600" y="649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12844</xdr:rowOff>
    </xdr:from>
    <xdr:ext cx="534377" cy="259045"/>
    <xdr:sp macro="" textlink="">
      <xdr:nvSpPr>
        <xdr:cNvPr id="59" name="議会費最大値テキスト">
          <a:extLst>
            <a:ext uri="{FF2B5EF4-FFF2-40B4-BE49-F238E27FC236}">
              <a16:creationId xmlns="" xmlns:a16="http://schemas.microsoft.com/office/drawing/2014/main" id="{00000000-0008-0000-0700-00003B000000}"/>
            </a:ext>
          </a:extLst>
        </xdr:cNvPr>
        <xdr:cNvSpPr txBox="1"/>
      </xdr:nvSpPr>
      <xdr:spPr>
        <a:xfrm>
          <a:off x="4686300" y="498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66167</xdr:rowOff>
    </xdr:from>
    <xdr:to>
      <xdr:col>24</xdr:col>
      <xdr:colOff>152400</xdr:colOff>
      <xdr:row>30</xdr:row>
      <xdr:rowOff>66167</xdr:rowOff>
    </xdr:to>
    <xdr:cxnSp macro="">
      <xdr:nvCxnSpPr>
        <xdr:cNvPr id="60" name="直線コネクタ 59">
          <a:extLst>
            <a:ext uri="{FF2B5EF4-FFF2-40B4-BE49-F238E27FC236}">
              <a16:creationId xmlns="" xmlns:a16="http://schemas.microsoft.com/office/drawing/2014/main" id="{00000000-0008-0000-0700-00003C000000}"/>
            </a:ext>
          </a:extLst>
        </xdr:cNvPr>
        <xdr:cNvCxnSpPr/>
      </xdr:nvCxnSpPr>
      <xdr:spPr>
        <a:xfrm>
          <a:off x="4546600" y="5209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32512</xdr:rowOff>
    </xdr:from>
    <xdr:to>
      <xdr:col>24</xdr:col>
      <xdr:colOff>63500</xdr:colOff>
      <xdr:row>34</xdr:row>
      <xdr:rowOff>49530</xdr:rowOff>
    </xdr:to>
    <xdr:cxnSp macro="">
      <xdr:nvCxnSpPr>
        <xdr:cNvPr id="61" name="直線コネクタ 60">
          <a:extLst>
            <a:ext uri="{FF2B5EF4-FFF2-40B4-BE49-F238E27FC236}">
              <a16:creationId xmlns="" xmlns:a16="http://schemas.microsoft.com/office/drawing/2014/main" id="{00000000-0008-0000-0700-00003D000000}"/>
            </a:ext>
          </a:extLst>
        </xdr:cNvPr>
        <xdr:cNvCxnSpPr/>
      </xdr:nvCxnSpPr>
      <xdr:spPr>
        <a:xfrm flipV="1">
          <a:off x="3797300" y="5861812"/>
          <a:ext cx="838200" cy="1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163466</xdr:rowOff>
    </xdr:from>
    <xdr:ext cx="469744" cy="259045"/>
    <xdr:sp macro="" textlink="">
      <xdr:nvSpPr>
        <xdr:cNvPr id="62" name="議会費平均値テキスト">
          <a:extLst>
            <a:ext uri="{FF2B5EF4-FFF2-40B4-BE49-F238E27FC236}">
              <a16:creationId xmlns="" xmlns:a16="http://schemas.microsoft.com/office/drawing/2014/main" id="{00000000-0008-0000-0700-00003E000000}"/>
            </a:ext>
          </a:extLst>
        </xdr:cNvPr>
        <xdr:cNvSpPr txBox="1"/>
      </xdr:nvSpPr>
      <xdr:spPr>
        <a:xfrm>
          <a:off x="4686300" y="5821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13589</xdr:rowOff>
    </xdr:from>
    <xdr:to>
      <xdr:col>24</xdr:col>
      <xdr:colOff>114300</xdr:colOff>
      <xdr:row>34</xdr:row>
      <xdr:rowOff>115189</xdr:rowOff>
    </xdr:to>
    <xdr:sp macro="" textlink="">
      <xdr:nvSpPr>
        <xdr:cNvPr id="63" name="フローチャート: 判断 62">
          <a:extLst>
            <a:ext uri="{FF2B5EF4-FFF2-40B4-BE49-F238E27FC236}">
              <a16:creationId xmlns="" xmlns:a16="http://schemas.microsoft.com/office/drawing/2014/main" id="{00000000-0008-0000-0700-00003F000000}"/>
            </a:ext>
          </a:extLst>
        </xdr:cNvPr>
        <xdr:cNvSpPr/>
      </xdr:nvSpPr>
      <xdr:spPr>
        <a:xfrm>
          <a:off x="4584700" y="58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43815</xdr:rowOff>
    </xdr:from>
    <xdr:to>
      <xdr:col>19</xdr:col>
      <xdr:colOff>177800</xdr:colOff>
      <xdr:row>34</xdr:row>
      <xdr:rowOff>49530</xdr:rowOff>
    </xdr:to>
    <xdr:cxnSp macro="">
      <xdr:nvCxnSpPr>
        <xdr:cNvPr id="64" name="直線コネクタ 63">
          <a:extLst>
            <a:ext uri="{FF2B5EF4-FFF2-40B4-BE49-F238E27FC236}">
              <a16:creationId xmlns="" xmlns:a16="http://schemas.microsoft.com/office/drawing/2014/main" id="{00000000-0008-0000-0700-000040000000}"/>
            </a:ext>
          </a:extLst>
        </xdr:cNvPr>
        <xdr:cNvCxnSpPr/>
      </xdr:nvCxnSpPr>
      <xdr:spPr>
        <a:xfrm>
          <a:off x="2908300" y="58731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52324</xdr:rowOff>
    </xdr:from>
    <xdr:to>
      <xdr:col>20</xdr:col>
      <xdr:colOff>38100</xdr:colOff>
      <xdr:row>34</xdr:row>
      <xdr:rowOff>153924</xdr:rowOff>
    </xdr:to>
    <xdr:sp macro="" textlink="">
      <xdr:nvSpPr>
        <xdr:cNvPr id="65" name="フローチャート: 判断 64">
          <a:extLst>
            <a:ext uri="{FF2B5EF4-FFF2-40B4-BE49-F238E27FC236}">
              <a16:creationId xmlns="" xmlns:a16="http://schemas.microsoft.com/office/drawing/2014/main" id="{00000000-0008-0000-0700-000041000000}"/>
            </a:ext>
          </a:extLst>
        </xdr:cNvPr>
        <xdr:cNvSpPr/>
      </xdr:nvSpPr>
      <xdr:spPr>
        <a:xfrm>
          <a:off x="37465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145051</xdr:rowOff>
    </xdr:from>
    <xdr:ext cx="469744" cy="259045"/>
    <xdr:sp macro="" textlink="">
      <xdr:nvSpPr>
        <xdr:cNvPr id="66" name="テキスト ボックス 65">
          <a:extLst>
            <a:ext uri="{FF2B5EF4-FFF2-40B4-BE49-F238E27FC236}">
              <a16:creationId xmlns="" xmlns:a16="http://schemas.microsoft.com/office/drawing/2014/main" id="{00000000-0008-0000-0700-000042000000}"/>
            </a:ext>
          </a:extLst>
        </xdr:cNvPr>
        <xdr:cNvSpPr txBox="1"/>
      </xdr:nvSpPr>
      <xdr:spPr>
        <a:xfrm>
          <a:off x="3562428" y="597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43815</xdr:rowOff>
    </xdr:from>
    <xdr:to>
      <xdr:col>15</xdr:col>
      <xdr:colOff>50800</xdr:colOff>
      <xdr:row>34</xdr:row>
      <xdr:rowOff>157607</xdr:rowOff>
    </xdr:to>
    <xdr:cxnSp macro="">
      <xdr:nvCxnSpPr>
        <xdr:cNvPr id="67" name="直線コネクタ 66">
          <a:extLst>
            <a:ext uri="{FF2B5EF4-FFF2-40B4-BE49-F238E27FC236}">
              <a16:creationId xmlns="" xmlns:a16="http://schemas.microsoft.com/office/drawing/2014/main" id="{00000000-0008-0000-0700-000043000000}"/>
            </a:ext>
          </a:extLst>
        </xdr:cNvPr>
        <xdr:cNvCxnSpPr/>
      </xdr:nvCxnSpPr>
      <xdr:spPr>
        <a:xfrm flipV="1">
          <a:off x="2019300" y="5873115"/>
          <a:ext cx="889000" cy="1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57150</xdr:rowOff>
    </xdr:from>
    <xdr:to>
      <xdr:col>15</xdr:col>
      <xdr:colOff>101600</xdr:colOff>
      <xdr:row>34</xdr:row>
      <xdr:rowOff>158750</xdr:rowOff>
    </xdr:to>
    <xdr:sp macro="" textlink="">
      <xdr:nvSpPr>
        <xdr:cNvPr id="68" name="フローチャート: 判断 67">
          <a:extLst>
            <a:ext uri="{FF2B5EF4-FFF2-40B4-BE49-F238E27FC236}">
              <a16:creationId xmlns="" xmlns:a16="http://schemas.microsoft.com/office/drawing/2014/main" id="{00000000-0008-0000-0700-000044000000}"/>
            </a:ext>
          </a:extLst>
        </xdr:cNvPr>
        <xdr:cNvSpPr/>
      </xdr:nvSpPr>
      <xdr:spPr>
        <a:xfrm>
          <a:off x="2857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149877</xdr:rowOff>
    </xdr:from>
    <xdr:ext cx="469744" cy="259045"/>
    <xdr:sp macro="" textlink="">
      <xdr:nvSpPr>
        <xdr:cNvPr id="69" name="テキスト ボックス 68">
          <a:extLst>
            <a:ext uri="{FF2B5EF4-FFF2-40B4-BE49-F238E27FC236}">
              <a16:creationId xmlns="" xmlns:a16="http://schemas.microsoft.com/office/drawing/2014/main" id="{00000000-0008-0000-0700-000045000000}"/>
            </a:ext>
          </a:extLst>
        </xdr:cNvPr>
        <xdr:cNvSpPr txBox="1"/>
      </xdr:nvSpPr>
      <xdr:spPr>
        <a:xfrm>
          <a:off x="2673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76200</xdr:rowOff>
    </xdr:from>
    <xdr:to>
      <xdr:col>10</xdr:col>
      <xdr:colOff>114300</xdr:colOff>
      <xdr:row>34</xdr:row>
      <xdr:rowOff>157607</xdr:rowOff>
    </xdr:to>
    <xdr:cxnSp macro="">
      <xdr:nvCxnSpPr>
        <xdr:cNvPr id="70" name="直線コネクタ 69">
          <a:extLst>
            <a:ext uri="{FF2B5EF4-FFF2-40B4-BE49-F238E27FC236}">
              <a16:creationId xmlns="" xmlns:a16="http://schemas.microsoft.com/office/drawing/2014/main" id="{00000000-0008-0000-0700-000046000000}"/>
            </a:ext>
          </a:extLst>
        </xdr:cNvPr>
        <xdr:cNvCxnSpPr/>
      </xdr:nvCxnSpPr>
      <xdr:spPr>
        <a:xfrm>
          <a:off x="1130300" y="5905500"/>
          <a:ext cx="889000" cy="8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44323</xdr:rowOff>
    </xdr:from>
    <xdr:to>
      <xdr:col>10</xdr:col>
      <xdr:colOff>165100</xdr:colOff>
      <xdr:row>34</xdr:row>
      <xdr:rowOff>145923</xdr:rowOff>
    </xdr:to>
    <xdr:sp macro="" textlink="">
      <xdr:nvSpPr>
        <xdr:cNvPr id="71" name="フローチャート: 判断 70">
          <a:extLst>
            <a:ext uri="{FF2B5EF4-FFF2-40B4-BE49-F238E27FC236}">
              <a16:creationId xmlns="" xmlns:a16="http://schemas.microsoft.com/office/drawing/2014/main" id="{00000000-0008-0000-0700-000047000000}"/>
            </a:ext>
          </a:extLst>
        </xdr:cNvPr>
        <xdr:cNvSpPr/>
      </xdr:nvSpPr>
      <xdr:spPr>
        <a:xfrm>
          <a:off x="1968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162450</xdr:rowOff>
    </xdr:from>
    <xdr:ext cx="469744" cy="259045"/>
    <xdr:sp macro="" textlink="">
      <xdr:nvSpPr>
        <xdr:cNvPr id="72" name="テキスト ボックス 71">
          <a:extLst>
            <a:ext uri="{FF2B5EF4-FFF2-40B4-BE49-F238E27FC236}">
              <a16:creationId xmlns="" xmlns:a16="http://schemas.microsoft.com/office/drawing/2014/main" id="{00000000-0008-0000-0700-000048000000}"/>
            </a:ext>
          </a:extLst>
        </xdr:cNvPr>
        <xdr:cNvSpPr txBox="1"/>
      </xdr:nvSpPr>
      <xdr:spPr>
        <a:xfrm>
          <a:off x="1784428" y="564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762</xdr:rowOff>
    </xdr:from>
    <xdr:to>
      <xdr:col>6</xdr:col>
      <xdr:colOff>38100</xdr:colOff>
      <xdr:row>34</xdr:row>
      <xdr:rowOff>102362</xdr:rowOff>
    </xdr:to>
    <xdr:sp macro="" textlink="">
      <xdr:nvSpPr>
        <xdr:cNvPr id="73" name="フローチャート: 判断 72">
          <a:extLst>
            <a:ext uri="{FF2B5EF4-FFF2-40B4-BE49-F238E27FC236}">
              <a16:creationId xmlns="" xmlns:a16="http://schemas.microsoft.com/office/drawing/2014/main" id="{00000000-0008-0000-0700-000049000000}"/>
            </a:ext>
          </a:extLst>
        </xdr:cNvPr>
        <xdr:cNvSpPr/>
      </xdr:nvSpPr>
      <xdr:spPr>
        <a:xfrm>
          <a:off x="1079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118889</xdr:rowOff>
    </xdr:from>
    <xdr:ext cx="469744"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895428" y="560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153162</xdr:rowOff>
    </xdr:from>
    <xdr:to>
      <xdr:col>24</xdr:col>
      <xdr:colOff>114300</xdr:colOff>
      <xdr:row>34</xdr:row>
      <xdr:rowOff>83312</xdr:rowOff>
    </xdr:to>
    <xdr:sp macro="" textlink="">
      <xdr:nvSpPr>
        <xdr:cNvPr id="80" name="楕円 79">
          <a:extLst>
            <a:ext uri="{FF2B5EF4-FFF2-40B4-BE49-F238E27FC236}">
              <a16:creationId xmlns="" xmlns:a16="http://schemas.microsoft.com/office/drawing/2014/main" id="{00000000-0008-0000-0700-000050000000}"/>
            </a:ext>
          </a:extLst>
        </xdr:cNvPr>
        <xdr:cNvSpPr/>
      </xdr:nvSpPr>
      <xdr:spPr>
        <a:xfrm>
          <a:off x="4584700" y="581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4589</xdr:rowOff>
    </xdr:from>
    <xdr:ext cx="469744" cy="259045"/>
    <xdr:sp macro="" textlink="">
      <xdr:nvSpPr>
        <xdr:cNvPr id="81" name="議会費該当値テキスト">
          <a:extLst>
            <a:ext uri="{FF2B5EF4-FFF2-40B4-BE49-F238E27FC236}">
              <a16:creationId xmlns="" xmlns:a16="http://schemas.microsoft.com/office/drawing/2014/main" id="{00000000-0008-0000-0700-000051000000}"/>
            </a:ext>
          </a:extLst>
        </xdr:cNvPr>
        <xdr:cNvSpPr txBox="1"/>
      </xdr:nvSpPr>
      <xdr:spPr>
        <a:xfrm>
          <a:off x="4686300" y="566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170180</xdr:rowOff>
    </xdr:from>
    <xdr:to>
      <xdr:col>20</xdr:col>
      <xdr:colOff>38100</xdr:colOff>
      <xdr:row>34</xdr:row>
      <xdr:rowOff>100330</xdr:rowOff>
    </xdr:to>
    <xdr:sp macro="" textlink="">
      <xdr:nvSpPr>
        <xdr:cNvPr id="82" name="楕円 81">
          <a:extLst>
            <a:ext uri="{FF2B5EF4-FFF2-40B4-BE49-F238E27FC236}">
              <a16:creationId xmlns="" xmlns:a16="http://schemas.microsoft.com/office/drawing/2014/main" id="{00000000-0008-0000-0700-000052000000}"/>
            </a:ext>
          </a:extLst>
        </xdr:cNvPr>
        <xdr:cNvSpPr/>
      </xdr:nvSpPr>
      <xdr:spPr>
        <a:xfrm>
          <a:off x="3746500" y="58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116857</xdr:rowOff>
    </xdr:from>
    <xdr:ext cx="469744" cy="259045"/>
    <xdr:sp macro="" textlink="">
      <xdr:nvSpPr>
        <xdr:cNvPr id="83" name="テキスト ボックス 82">
          <a:extLst>
            <a:ext uri="{FF2B5EF4-FFF2-40B4-BE49-F238E27FC236}">
              <a16:creationId xmlns="" xmlns:a16="http://schemas.microsoft.com/office/drawing/2014/main" id="{00000000-0008-0000-0700-000053000000}"/>
            </a:ext>
          </a:extLst>
        </xdr:cNvPr>
        <xdr:cNvSpPr txBox="1"/>
      </xdr:nvSpPr>
      <xdr:spPr>
        <a:xfrm>
          <a:off x="3562428" y="56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164465</xdr:rowOff>
    </xdr:from>
    <xdr:to>
      <xdr:col>15</xdr:col>
      <xdr:colOff>101600</xdr:colOff>
      <xdr:row>34</xdr:row>
      <xdr:rowOff>94615</xdr:rowOff>
    </xdr:to>
    <xdr:sp macro="" textlink="">
      <xdr:nvSpPr>
        <xdr:cNvPr id="84" name="楕円 83">
          <a:extLst>
            <a:ext uri="{FF2B5EF4-FFF2-40B4-BE49-F238E27FC236}">
              <a16:creationId xmlns="" xmlns:a16="http://schemas.microsoft.com/office/drawing/2014/main" id="{00000000-0008-0000-0700-000054000000}"/>
            </a:ext>
          </a:extLst>
        </xdr:cNvPr>
        <xdr:cNvSpPr/>
      </xdr:nvSpPr>
      <xdr:spPr>
        <a:xfrm>
          <a:off x="2857500" y="582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111142</xdr:rowOff>
    </xdr:from>
    <xdr:ext cx="469744"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2673428" y="559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106807</xdr:rowOff>
    </xdr:from>
    <xdr:to>
      <xdr:col>10</xdr:col>
      <xdr:colOff>165100</xdr:colOff>
      <xdr:row>35</xdr:row>
      <xdr:rowOff>36957</xdr:rowOff>
    </xdr:to>
    <xdr:sp macro="" textlink="">
      <xdr:nvSpPr>
        <xdr:cNvPr id="86" name="楕円 85">
          <a:extLst>
            <a:ext uri="{FF2B5EF4-FFF2-40B4-BE49-F238E27FC236}">
              <a16:creationId xmlns="" xmlns:a16="http://schemas.microsoft.com/office/drawing/2014/main" id="{00000000-0008-0000-0700-000056000000}"/>
            </a:ext>
          </a:extLst>
        </xdr:cNvPr>
        <xdr:cNvSpPr/>
      </xdr:nvSpPr>
      <xdr:spPr>
        <a:xfrm>
          <a:off x="1968500" y="593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28084</xdr:rowOff>
    </xdr:from>
    <xdr:ext cx="469744"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1784428" y="6028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25400</xdr:rowOff>
    </xdr:from>
    <xdr:to>
      <xdr:col>6</xdr:col>
      <xdr:colOff>38100</xdr:colOff>
      <xdr:row>34</xdr:row>
      <xdr:rowOff>127000</xdr:rowOff>
    </xdr:to>
    <xdr:sp macro="" textlink="">
      <xdr:nvSpPr>
        <xdr:cNvPr id="88" name="楕円 87">
          <a:extLst>
            <a:ext uri="{FF2B5EF4-FFF2-40B4-BE49-F238E27FC236}">
              <a16:creationId xmlns="" xmlns:a16="http://schemas.microsoft.com/office/drawing/2014/main" id="{00000000-0008-0000-0700-000058000000}"/>
            </a:ext>
          </a:extLst>
        </xdr:cNvPr>
        <xdr:cNvSpPr/>
      </xdr:nvSpPr>
      <xdr:spPr>
        <a:xfrm>
          <a:off x="1079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118127</xdr:rowOff>
    </xdr:from>
    <xdr:ext cx="469744" cy="259045"/>
    <xdr:sp macro="" textlink="">
      <xdr:nvSpPr>
        <xdr:cNvPr id="89" name="テキスト ボックス 88">
          <a:extLst>
            <a:ext uri="{FF2B5EF4-FFF2-40B4-BE49-F238E27FC236}">
              <a16:creationId xmlns="" xmlns:a16="http://schemas.microsoft.com/office/drawing/2014/main" id="{00000000-0008-0000-0700-000059000000}"/>
            </a:ext>
          </a:extLst>
        </xdr:cNvPr>
        <xdr:cNvSpPr txBox="1"/>
      </xdr:nvSpPr>
      <xdr:spPr>
        <a:xfrm>
          <a:off x="895428" y="594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17399</xdr:rowOff>
    </xdr:from>
    <xdr:to>
      <xdr:col>24</xdr:col>
      <xdr:colOff>62865</xdr:colOff>
      <xdr:row>59</xdr:row>
      <xdr:rowOff>25679</xdr:rowOff>
    </xdr:to>
    <xdr:cxnSp macro="">
      <xdr:nvCxnSpPr>
        <xdr:cNvPr id="115" name="直線コネクタ 114">
          <a:extLst>
            <a:ext uri="{FF2B5EF4-FFF2-40B4-BE49-F238E27FC236}">
              <a16:creationId xmlns="" xmlns:a16="http://schemas.microsoft.com/office/drawing/2014/main" id="{00000000-0008-0000-0700-000073000000}"/>
            </a:ext>
          </a:extLst>
        </xdr:cNvPr>
        <xdr:cNvCxnSpPr/>
      </xdr:nvCxnSpPr>
      <xdr:spPr>
        <a:xfrm flipV="1">
          <a:off x="4633595" y="8589899"/>
          <a:ext cx="1270" cy="1551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29506</xdr:rowOff>
    </xdr:from>
    <xdr:ext cx="534377" cy="259045"/>
    <xdr:sp macro="" textlink="">
      <xdr:nvSpPr>
        <xdr:cNvPr id="116" name="総務費最小値テキスト">
          <a:extLst>
            <a:ext uri="{FF2B5EF4-FFF2-40B4-BE49-F238E27FC236}">
              <a16:creationId xmlns="" xmlns:a16="http://schemas.microsoft.com/office/drawing/2014/main" id="{00000000-0008-0000-0700-000074000000}"/>
            </a:ext>
          </a:extLst>
        </xdr:cNvPr>
        <xdr:cNvSpPr txBox="1"/>
      </xdr:nvSpPr>
      <xdr:spPr>
        <a:xfrm>
          <a:off x="4686300" y="1014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25679</xdr:rowOff>
    </xdr:from>
    <xdr:to>
      <xdr:col>24</xdr:col>
      <xdr:colOff>152400</xdr:colOff>
      <xdr:row>59</xdr:row>
      <xdr:rowOff>25679</xdr:rowOff>
    </xdr:to>
    <xdr:cxnSp macro="">
      <xdr:nvCxnSpPr>
        <xdr:cNvPr id="117" name="直線コネクタ 116">
          <a:extLst>
            <a:ext uri="{FF2B5EF4-FFF2-40B4-BE49-F238E27FC236}">
              <a16:creationId xmlns="" xmlns:a16="http://schemas.microsoft.com/office/drawing/2014/main" id="{00000000-0008-0000-0700-000075000000}"/>
            </a:ext>
          </a:extLst>
        </xdr:cNvPr>
        <xdr:cNvCxnSpPr/>
      </xdr:nvCxnSpPr>
      <xdr:spPr>
        <a:xfrm>
          <a:off x="4546600" y="10141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135526</xdr:rowOff>
    </xdr:from>
    <xdr:ext cx="690189" cy="259045"/>
    <xdr:sp macro="" textlink="">
      <xdr:nvSpPr>
        <xdr:cNvPr id="118" name="総務費最大値テキスト">
          <a:extLst>
            <a:ext uri="{FF2B5EF4-FFF2-40B4-BE49-F238E27FC236}">
              <a16:creationId xmlns="" xmlns:a16="http://schemas.microsoft.com/office/drawing/2014/main" id="{00000000-0008-0000-0700-000076000000}"/>
            </a:ext>
          </a:extLst>
        </xdr:cNvPr>
        <xdr:cNvSpPr txBox="1"/>
      </xdr:nvSpPr>
      <xdr:spPr>
        <a:xfrm>
          <a:off x="4686300" y="83651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1,492,350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17399</xdr:rowOff>
    </xdr:from>
    <xdr:to>
      <xdr:col>24</xdr:col>
      <xdr:colOff>152400</xdr:colOff>
      <xdr:row>50</xdr:row>
      <xdr:rowOff>17399</xdr:rowOff>
    </xdr:to>
    <xdr:cxnSp macro="">
      <xdr:nvCxnSpPr>
        <xdr:cNvPr id="119" name="直線コネクタ 118">
          <a:extLst>
            <a:ext uri="{FF2B5EF4-FFF2-40B4-BE49-F238E27FC236}">
              <a16:creationId xmlns="" xmlns:a16="http://schemas.microsoft.com/office/drawing/2014/main" id="{00000000-0008-0000-0700-000077000000}"/>
            </a:ext>
          </a:extLst>
        </xdr:cNvPr>
        <xdr:cNvCxnSpPr/>
      </xdr:nvCxnSpPr>
      <xdr:spPr>
        <a:xfrm>
          <a:off x="4546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104814</xdr:rowOff>
    </xdr:from>
    <xdr:to>
      <xdr:col>24</xdr:col>
      <xdr:colOff>63500</xdr:colOff>
      <xdr:row>58</xdr:row>
      <xdr:rowOff>109996</xdr:rowOff>
    </xdr:to>
    <xdr:cxnSp macro="">
      <xdr:nvCxnSpPr>
        <xdr:cNvPr id="120" name="直線コネクタ 119">
          <a:extLst>
            <a:ext uri="{FF2B5EF4-FFF2-40B4-BE49-F238E27FC236}">
              <a16:creationId xmlns="" xmlns:a16="http://schemas.microsoft.com/office/drawing/2014/main" id="{00000000-0008-0000-0700-000078000000}"/>
            </a:ext>
          </a:extLst>
        </xdr:cNvPr>
        <xdr:cNvCxnSpPr/>
      </xdr:nvCxnSpPr>
      <xdr:spPr>
        <a:xfrm>
          <a:off x="3797300" y="10048914"/>
          <a:ext cx="8382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58138</xdr:rowOff>
    </xdr:from>
    <xdr:ext cx="599010" cy="259045"/>
    <xdr:sp macro="" textlink="">
      <xdr:nvSpPr>
        <xdr:cNvPr id="121" name="総務費平均値テキスト">
          <a:extLst>
            <a:ext uri="{FF2B5EF4-FFF2-40B4-BE49-F238E27FC236}">
              <a16:creationId xmlns="" xmlns:a16="http://schemas.microsoft.com/office/drawing/2014/main" id="{00000000-0008-0000-0700-000079000000}"/>
            </a:ext>
          </a:extLst>
        </xdr:cNvPr>
        <xdr:cNvSpPr txBox="1"/>
      </xdr:nvSpPr>
      <xdr:spPr>
        <a:xfrm>
          <a:off x="4686300" y="10002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79711</xdr:rowOff>
    </xdr:from>
    <xdr:to>
      <xdr:col>24</xdr:col>
      <xdr:colOff>114300</xdr:colOff>
      <xdr:row>59</xdr:row>
      <xdr:rowOff>9861</xdr:rowOff>
    </xdr:to>
    <xdr:sp macro="" textlink="">
      <xdr:nvSpPr>
        <xdr:cNvPr id="122" name="フローチャート: 判断 121">
          <a:extLst>
            <a:ext uri="{FF2B5EF4-FFF2-40B4-BE49-F238E27FC236}">
              <a16:creationId xmlns="" xmlns:a16="http://schemas.microsoft.com/office/drawing/2014/main" id="{00000000-0008-0000-0700-00007A000000}"/>
            </a:ext>
          </a:extLst>
        </xdr:cNvPr>
        <xdr:cNvSpPr/>
      </xdr:nvSpPr>
      <xdr:spPr>
        <a:xfrm>
          <a:off x="45847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170178</xdr:rowOff>
    </xdr:from>
    <xdr:to>
      <xdr:col>19</xdr:col>
      <xdr:colOff>177800</xdr:colOff>
      <xdr:row>58</xdr:row>
      <xdr:rowOff>104814</xdr:rowOff>
    </xdr:to>
    <xdr:cxnSp macro="">
      <xdr:nvCxnSpPr>
        <xdr:cNvPr id="123" name="直線コネクタ 122">
          <a:extLst>
            <a:ext uri="{FF2B5EF4-FFF2-40B4-BE49-F238E27FC236}">
              <a16:creationId xmlns="" xmlns:a16="http://schemas.microsoft.com/office/drawing/2014/main" id="{00000000-0008-0000-0700-00007B000000}"/>
            </a:ext>
          </a:extLst>
        </xdr:cNvPr>
        <xdr:cNvCxnSpPr/>
      </xdr:nvCxnSpPr>
      <xdr:spPr>
        <a:xfrm>
          <a:off x="2908300" y="9942828"/>
          <a:ext cx="889000" cy="10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4" name="フローチャート: 判断 123">
          <a:extLst>
            <a:ext uri="{FF2B5EF4-FFF2-40B4-BE49-F238E27FC236}">
              <a16:creationId xmlns="" xmlns:a16="http://schemas.microsoft.com/office/drawing/2014/main" id="{00000000-0008-0000-0700-00007C000000}"/>
            </a:ext>
          </a:extLst>
        </xdr:cNvPr>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988</xdr:rowOff>
    </xdr:from>
    <xdr:ext cx="599010" cy="259045"/>
    <xdr:sp macro="" textlink="">
      <xdr:nvSpPr>
        <xdr:cNvPr id="125" name="テキスト ボックス 124">
          <a:extLst>
            <a:ext uri="{FF2B5EF4-FFF2-40B4-BE49-F238E27FC236}">
              <a16:creationId xmlns="" xmlns:a16="http://schemas.microsoft.com/office/drawing/2014/main" id="{00000000-0008-0000-0700-00007D000000}"/>
            </a:ext>
          </a:extLst>
        </xdr:cNvPr>
        <xdr:cNvSpPr txBox="1"/>
      </xdr:nvSpPr>
      <xdr:spPr>
        <a:xfrm>
          <a:off x="3497795" y="1011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170178</xdr:rowOff>
    </xdr:from>
    <xdr:to>
      <xdr:col>15</xdr:col>
      <xdr:colOff>50800</xdr:colOff>
      <xdr:row>58</xdr:row>
      <xdr:rowOff>43454</xdr:rowOff>
    </xdr:to>
    <xdr:cxnSp macro="">
      <xdr:nvCxnSpPr>
        <xdr:cNvPr id="126" name="直線コネクタ 125">
          <a:extLst>
            <a:ext uri="{FF2B5EF4-FFF2-40B4-BE49-F238E27FC236}">
              <a16:creationId xmlns="" xmlns:a16="http://schemas.microsoft.com/office/drawing/2014/main" id="{00000000-0008-0000-0700-00007E000000}"/>
            </a:ext>
          </a:extLst>
        </xdr:cNvPr>
        <xdr:cNvCxnSpPr/>
      </xdr:nvCxnSpPr>
      <xdr:spPr>
        <a:xfrm flipV="1">
          <a:off x="2019300" y="9942828"/>
          <a:ext cx="889000" cy="4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74127</xdr:rowOff>
    </xdr:from>
    <xdr:to>
      <xdr:col>15</xdr:col>
      <xdr:colOff>101600</xdr:colOff>
      <xdr:row>59</xdr:row>
      <xdr:rowOff>4277</xdr:rowOff>
    </xdr:to>
    <xdr:sp macro="" textlink="">
      <xdr:nvSpPr>
        <xdr:cNvPr id="127" name="フローチャート: 判断 126">
          <a:extLst>
            <a:ext uri="{FF2B5EF4-FFF2-40B4-BE49-F238E27FC236}">
              <a16:creationId xmlns="" xmlns:a16="http://schemas.microsoft.com/office/drawing/2014/main" id="{00000000-0008-0000-0700-00007F000000}"/>
            </a:ext>
          </a:extLst>
        </xdr:cNvPr>
        <xdr:cNvSpPr/>
      </xdr:nvSpPr>
      <xdr:spPr>
        <a:xfrm>
          <a:off x="2857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166854</xdr:rowOff>
    </xdr:from>
    <xdr:ext cx="599010" cy="259045"/>
    <xdr:sp macro="" textlink="">
      <xdr:nvSpPr>
        <xdr:cNvPr id="128" name="テキスト ボックス 127">
          <a:extLst>
            <a:ext uri="{FF2B5EF4-FFF2-40B4-BE49-F238E27FC236}">
              <a16:creationId xmlns="" xmlns:a16="http://schemas.microsoft.com/office/drawing/2014/main" id="{00000000-0008-0000-0700-000080000000}"/>
            </a:ext>
          </a:extLst>
        </xdr:cNvPr>
        <xdr:cNvSpPr txBox="1"/>
      </xdr:nvSpPr>
      <xdr:spPr>
        <a:xfrm>
          <a:off x="2608795" y="1011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43454</xdr:rowOff>
    </xdr:from>
    <xdr:to>
      <xdr:col>10</xdr:col>
      <xdr:colOff>114300</xdr:colOff>
      <xdr:row>58</xdr:row>
      <xdr:rowOff>75808</xdr:rowOff>
    </xdr:to>
    <xdr:cxnSp macro="">
      <xdr:nvCxnSpPr>
        <xdr:cNvPr id="129" name="直線コネクタ 128">
          <a:extLst>
            <a:ext uri="{FF2B5EF4-FFF2-40B4-BE49-F238E27FC236}">
              <a16:creationId xmlns="" xmlns:a16="http://schemas.microsoft.com/office/drawing/2014/main" id="{00000000-0008-0000-0700-000081000000}"/>
            </a:ext>
          </a:extLst>
        </xdr:cNvPr>
        <xdr:cNvCxnSpPr/>
      </xdr:nvCxnSpPr>
      <xdr:spPr>
        <a:xfrm flipV="1">
          <a:off x="1130300" y="9987554"/>
          <a:ext cx="889000" cy="3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74029</xdr:rowOff>
    </xdr:from>
    <xdr:to>
      <xdr:col>10</xdr:col>
      <xdr:colOff>165100</xdr:colOff>
      <xdr:row>59</xdr:row>
      <xdr:rowOff>4179</xdr:rowOff>
    </xdr:to>
    <xdr:sp macro="" textlink="">
      <xdr:nvSpPr>
        <xdr:cNvPr id="130" name="フローチャート: 判断 129">
          <a:extLst>
            <a:ext uri="{FF2B5EF4-FFF2-40B4-BE49-F238E27FC236}">
              <a16:creationId xmlns="" xmlns:a16="http://schemas.microsoft.com/office/drawing/2014/main" id="{00000000-0008-0000-0700-000082000000}"/>
            </a:ext>
          </a:extLst>
        </xdr:cNvPr>
        <xdr:cNvSpPr/>
      </xdr:nvSpPr>
      <xdr:spPr>
        <a:xfrm>
          <a:off x="1968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166756</xdr:rowOff>
    </xdr:from>
    <xdr:ext cx="599010" cy="259045"/>
    <xdr:sp macro="" textlink="">
      <xdr:nvSpPr>
        <xdr:cNvPr id="131" name="テキスト ボックス 130">
          <a:extLst>
            <a:ext uri="{FF2B5EF4-FFF2-40B4-BE49-F238E27FC236}">
              <a16:creationId xmlns="" xmlns:a16="http://schemas.microsoft.com/office/drawing/2014/main" id="{00000000-0008-0000-0700-000083000000}"/>
            </a:ext>
          </a:extLst>
        </xdr:cNvPr>
        <xdr:cNvSpPr txBox="1"/>
      </xdr:nvSpPr>
      <xdr:spPr>
        <a:xfrm>
          <a:off x="1719795" y="1011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80280</xdr:rowOff>
    </xdr:from>
    <xdr:to>
      <xdr:col>6</xdr:col>
      <xdr:colOff>38100</xdr:colOff>
      <xdr:row>59</xdr:row>
      <xdr:rowOff>10430</xdr:rowOff>
    </xdr:to>
    <xdr:sp macro="" textlink="">
      <xdr:nvSpPr>
        <xdr:cNvPr id="132" name="フローチャート: 判断 131">
          <a:extLst>
            <a:ext uri="{FF2B5EF4-FFF2-40B4-BE49-F238E27FC236}">
              <a16:creationId xmlns="" xmlns:a16="http://schemas.microsoft.com/office/drawing/2014/main" id="{00000000-0008-0000-0700-000084000000}"/>
            </a:ext>
          </a:extLst>
        </xdr:cNvPr>
        <xdr:cNvSpPr/>
      </xdr:nvSpPr>
      <xdr:spPr>
        <a:xfrm>
          <a:off x="1079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1557</xdr:rowOff>
    </xdr:from>
    <xdr:ext cx="599010"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830795" y="10117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59196</xdr:rowOff>
    </xdr:from>
    <xdr:to>
      <xdr:col>24</xdr:col>
      <xdr:colOff>114300</xdr:colOff>
      <xdr:row>58</xdr:row>
      <xdr:rowOff>160796</xdr:rowOff>
    </xdr:to>
    <xdr:sp macro="" textlink="">
      <xdr:nvSpPr>
        <xdr:cNvPr id="139" name="楕円 138">
          <a:extLst>
            <a:ext uri="{FF2B5EF4-FFF2-40B4-BE49-F238E27FC236}">
              <a16:creationId xmlns="" xmlns:a16="http://schemas.microsoft.com/office/drawing/2014/main" id="{00000000-0008-0000-0700-00008B000000}"/>
            </a:ext>
          </a:extLst>
        </xdr:cNvPr>
        <xdr:cNvSpPr/>
      </xdr:nvSpPr>
      <xdr:spPr>
        <a:xfrm>
          <a:off x="4584700" y="1000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18573</xdr:rowOff>
    </xdr:from>
    <xdr:ext cx="599010" cy="259045"/>
    <xdr:sp macro="" textlink="">
      <xdr:nvSpPr>
        <xdr:cNvPr id="140" name="総務費該当値テキスト">
          <a:extLst>
            <a:ext uri="{FF2B5EF4-FFF2-40B4-BE49-F238E27FC236}">
              <a16:creationId xmlns="" xmlns:a16="http://schemas.microsoft.com/office/drawing/2014/main" id="{00000000-0008-0000-0700-00008C000000}"/>
            </a:ext>
          </a:extLst>
        </xdr:cNvPr>
        <xdr:cNvSpPr txBox="1"/>
      </xdr:nvSpPr>
      <xdr:spPr>
        <a:xfrm>
          <a:off x="4686300" y="9791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54014</xdr:rowOff>
    </xdr:from>
    <xdr:to>
      <xdr:col>20</xdr:col>
      <xdr:colOff>38100</xdr:colOff>
      <xdr:row>58</xdr:row>
      <xdr:rowOff>155614</xdr:rowOff>
    </xdr:to>
    <xdr:sp macro="" textlink="">
      <xdr:nvSpPr>
        <xdr:cNvPr id="141" name="楕円 140">
          <a:extLst>
            <a:ext uri="{FF2B5EF4-FFF2-40B4-BE49-F238E27FC236}">
              <a16:creationId xmlns="" xmlns:a16="http://schemas.microsoft.com/office/drawing/2014/main" id="{00000000-0008-0000-0700-00008D000000}"/>
            </a:ext>
          </a:extLst>
        </xdr:cNvPr>
        <xdr:cNvSpPr/>
      </xdr:nvSpPr>
      <xdr:spPr>
        <a:xfrm>
          <a:off x="3746500" y="999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691</xdr:rowOff>
    </xdr:from>
    <xdr:ext cx="599010" cy="259045"/>
    <xdr:sp macro="" textlink="">
      <xdr:nvSpPr>
        <xdr:cNvPr id="142" name="テキスト ボックス 141">
          <a:extLst>
            <a:ext uri="{FF2B5EF4-FFF2-40B4-BE49-F238E27FC236}">
              <a16:creationId xmlns="" xmlns:a16="http://schemas.microsoft.com/office/drawing/2014/main" id="{00000000-0008-0000-0700-00008E000000}"/>
            </a:ext>
          </a:extLst>
        </xdr:cNvPr>
        <xdr:cNvSpPr txBox="1"/>
      </xdr:nvSpPr>
      <xdr:spPr>
        <a:xfrm>
          <a:off x="3497795" y="97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119378</xdr:rowOff>
    </xdr:from>
    <xdr:to>
      <xdr:col>15</xdr:col>
      <xdr:colOff>101600</xdr:colOff>
      <xdr:row>58</xdr:row>
      <xdr:rowOff>49528</xdr:rowOff>
    </xdr:to>
    <xdr:sp macro="" textlink="">
      <xdr:nvSpPr>
        <xdr:cNvPr id="143" name="楕円 142">
          <a:extLst>
            <a:ext uri="{FF2B5EF4-FFF2-40B4-BE49-F238E27FC236}">
              <a16:creationId xmlns="" xmlns:a16="http://schemas.microsoft.com/office/drawing/2014/main" id="{00000000-0008-0000-0700-00008F000000}"/>
            </a:ext>
          </a:extLst>
        </xdr:cNvPr>
        <xdr:cNvSpPr/>
      </xdr:nvSpPr>
      <xdr:spPr>
        <a:xfrm>
          <a:off x="2857500" y="989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66055</xdr:rowOff>
    </xdr:from>
    <xdr:ext cx="599010" cy="259045"/>
    <xdr:sp macro="" textlink="">
      <xdr:nvSpPr>
        <xdr:cNvPr id="144" name="テキスト ボックス 143">
          <a:extLst>
            <a:ext uri="{FF2B5EF4-FFF2-40B4-BE49-F238E27FC236}">
              <a16:creationId xmlns="" xmlns:a16="http://schemas.microsoft.com/office/drawing/2014/main" id="{00000000-0008-0000-0700-000090000000}"/>
            </a:ext>
          </a:extLst>
        </xdr:cNvPr>
        <xdr:cNvSpPr txBox="1"/>
      </xdr:nvSpPr>
      <xdr:spPr>
        <a:xfrm>
          <a:off x="2608795" y="966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164104</xdr:rowOff>
    </xdr:from>
    <xdr:to>
      <xdr:col>10</xdr:col>
      <xdr:colOff>165100</xdr:colOff>
      <xdr:row>58</xdr:row>
      <xdr:rowOff>94254</xdr:rowOff>
    </xdr:to>
    <xdr:sp macro="" textlink="">
      <xdr:nvSpPr>
        <xdr:cNvPr id="145" name="楕円 144">
          <a:extLst>
            <a:ext uri="{FF2B5EF4-FFF2-40B4-BE49-F238E27FC236}">
              <a16:creationId xmlns="" xmlns:a16="http://schemas.microsoft.com/office/drawing/2014/main" id="{00000000-0008-0000-0700-000091000000}"/>
            </a:ext>
          </a:extLst>
        </xdr:cNvPr>
        <xdr:cNvSpPr/>
      </xdr:nvSpPr>
      <xdr:spPr>
        <a:xfrm>
          <a:off x="1968500" y="993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110781</xdr:rowOff>
    </xdr:from>
    <xdr:ext cx="599010" cy="259045"/>
    <xdr:sp macro="" textlink="">
      <xdr:nvSpPr>
        <xdr:cNvPr id="146" name="テキスト ボックス 145">
          <a:extLst>
            <a:ext uri="{FF2B5EF4-FFF2-40B4-BE49-F238E27FC236}">
              <a16:creationId xmlns="" xmlns:a16="http://schemas.microsoft.com/office/drawing/2014/main" id="{00000000-0008-0000-0700-000092000000}"/>
            </a:ext>
          </a:extLst>
        </xdr:cNvPr>
        <xdr:cNvSpPr txBox="1"/>
      </xdr:nvSpPr>
      <xdr:spPr>
        <a:xfrm>
          <a:off x="1719795" y="9711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25008</xdr:rowOff>
    </xdr:from>
    <xdr:to>
      <xdr:col>6</xdr:col>
      <xdr:colOff>38100</xdr:colOff>
      <xdr:row>58</xdr:row>
      <xdr:rowOff>126608</xdr:rowOff>
    </xdr:to>
    <xdr:sp macro="" textlink="">
      <xdr:nvSpPr>
        <xdr:cNvPr id="147" name="楕円 146">
          <a:extLst>
            <a:ext uri="{FF2B5EF4-FFF2-40B4-BE49-F238E27FC236}">
              <a16:creationId xmlns="" xmlns:a16="http://schemas.microsoft.com/office/drawing/2014/main" id="{00000000-0008-0000-0700-000093000000}"/>
            </a:ext>
          </a:extLst>
        </xdr:cNvPr>
        <xdr:cNvSpPr/>
      </xdr:nvSpPr>
      <xdr:spPr>
        <a:xfrm>
          <a:off x="1079500" y="99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143135</xdr:rowOff>
    </xdr:from>
    <xdr:ext cx="599010" cy="259045"/>
    <xdr:sp macro="" textlink="">
      <xdr:nvSpPr>
        <xdr:cNvPr id="148" name="テキスト ボックス 147">
          <a:extLst>
            <a:ext uri="{FF2B5EF4-FFF2-40B4-BE49-F238E27FC236}">
              <a16:creationId xmlns="" xmlns:a16="http://schemas.microsoft.com/office/drawing/2014/main" id="{00000000-0008-0000-0700-000094000000}"/>
            </a:ext>
          </a:extLst>
        </xdr:cNvPr>
        <xdr:cNvSpPr txBox="1"/>
      </xdr:nvSpPr>
      <xdr:spPr>
        <a:xfrm>
          <a:off x="830795" y="974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20937</xdr:rowOff>
    </xdr:from>
    <xdr:to>
      <xdr:col>24</xdr:col>
      <xdr:colOff>62865</xdr:colOff>
      <xdr:row>77</xdr:row>
      <xdr:rowOff>143946</xdr:rowOff>
    </xdr:to>
    <xdr:cxnSp macro="">
      <xdr:nvCxnSpPr>
        <xdr:cNvPr id="169" name="直線コネクタ 168">
          <a:extLst>
            <a:ext uri="{FF2B5EF4-FFF2-40B4-BE49-F238E27FC236}">
              <a16:creationId xmlns="" xmlns:a16="http://schemas.microsoft.com/office/drawing/2014/main" id="{00000000-0008-0000-0700-0000A9000000}"/>
            </a:ext>
          </a:extLst>
        </xdr:cNvPr>
        <xdr:cNvCxnSpPr/>
      </xdr:nvCxnSpPr>
      <xdr:spPr>
        <a:xfrm flipV="1">
          <a:off x="4633595" y="12193887"/>
          <a:ext cx="1270" cy="115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147773</xdr:rowOff>
    </xdr:from>
    <xdr:ext cx="599010" cy="259045"/>
    <xdr:sp macro="" textlink="">
      <xdr:nvSpPr>
        <xdr:cNvPr id="170" name="民生費最小値テキスト">
          <a:extLst>
            <a:ext uri="{FF2B5EF4-FFF2-40B4-BE49-F238E27FC236}">
              <a16:creationId xmlns="" xmlns:a16="http://schemas.microsoft.com/office/drawing/2014/main" id="{00000000-0008-0000-0700-0000AA000000}"/>
            </a:ext>
          </a:extLst>
        </xdr:cNvPr>
        <xdr:cNvSpPr txBox="1"/>
      </xdr:nvSpPr>
      <xdr:spPr>
        <a:xfrm>
          <a:off x="4686300" y="1334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143946</xdr:rowOff>
    </xdr:from>
    <xdr:to>
      <xdr:col>24</xdr:col>
      <xdr:colOff>152400</xdr:colOff>
      <xdr:row>77</xdr:row>
      <xdr:rowOff>143946</xdr:rowOff>
    </xdr:to>
    <xdr:cxnSp macro="">
      <xdr:nvCxnSpPr>
        <xdr:cNvPr id="171" name="直線コネクタ 170">
          <a:extLst>
            <a:ext uri="{FF2B5EF4-FFF2-40B4-BE49-F238E27FC236}">
              <a16:creationId xmlns="" xmlns:a16="http://schemas.microsoft.com/office/drawing/2014/main" id="{00000000-0008-0000-0700-0000AB000000}"/>
            </a:ext>
          </a:extLst>
        </xdr:cNvPr>
        <xdr:cNvCxnSpPr/>
      </xdr:nvCxnSpPr>
      <xdr:spPr>
        <a:xfrm>
          <a:off x="4546600" y="13345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139064</xdr:rowOff>
    </xdr:from>
    <xdr:ext cx="599010" cy="259045"/>
    <xdr:sp macro="" textlink="">
      <xdr:nvSpPr>
        <xdr:cNvPr id="172" name="民生費最大値テキスト">
          <a:extLst>
            <a:ext uri="{FF2B5EF4-FFF2-40B4-BE49-F238E27FC236}">
              <a16:creationId xmlns="" xmlns:a16="http://schemas.microsoft.com/office/drawing/2014/main" id="{00000000-0008-0000-0700-0000AC000000}"/>
            </a:ext>
          </a:extLst>
        </xdr:cNvPr>
        <xdr:cNvSpPr txBox="1"/>
      </xdr:nvSpPr>
      <xdr:spPr>
        <a:xfrm>
          <a:off x="4686300" y="11969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20937</xdr:rowOff>
    </xdr:from>
    <xdr:to>
      <xdr:col>24</xdr:col>
      <xdr:colOff>152400</xdr:colOff>
      <xdr:row>71</xdr:row>
      <xdr:rowOff>20937</xdr:rowOff>
    </xdr:to>
    <xdr:cxnSp macro="">
      <xdr:nvCxnSpPr>
        <xdr:cNvPr id="173" name="直線コネクタ 172">
          <a:extLst>
            <a:ext uri="{FF2B5EF4-FFF2-40B4-BE49-F238E27FC236}">
              <a16:creationId xmlns="" xmlns:a16="http://schemas.microsoft.com/office/drawing/2014/main" id="{00000000-0008-0000-0700-0000AD000000}"/>
            </a:ext>
          </a:extLst>
        </xdr:cNvPr>
        <xdr:cNvCxnSpPr/>
      </xdr:nvCxnSpPr>
      <xdr:spPr>
        <a:xfrm>
          <a:off x="4546600" y="12193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39316</xdr:rowOff>
    </xdr:from>
    <xdr:to>
      <xdr:col>24</xdr:col>
      <xdr:colOff>63500</xdr:colOff>
      <xdr:row>75</xdr:row>
      <xdr:rowOff>65497</xdr:rowOff>
    </xdr:to>
    <xdr:cxnSp macro="">
      <xdr:nvCxnSpPr>
        <xdr:cNvPr id="174" name="直線コネクタ 173">
          <a:extLst>
            <a:ext uri="{FF2B5EF4-FFF2-40B4-BE49-F238E27FC236}">
              <a16:creationId xmlns="" xmlns:a16="http://schemas.microsoft.com/office/drawing/2014/main" id="{00000000-0008-0000-0700-0000AE000000}"/>
            </a:ext>
          </a:extLst>
        </xdr:cNvPr>
        <xdr:cNvCxnSpPr/>
      </xdr:nvCxnSpPr>
      <xdr:spPr>
        <a:xfrm flipV="1">
          <a:off x="3797300" y="12898066"/>
          <a:ext cx="838200" cy="2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105892</xdr:rowOff>
    </xdr:from>
    <xdr:ext cx="599010" cy="259045"/>
    <xdr:sp macro="" textlink="">
      <xdr:nvSpPr>
        <xdr:cNvPr id="175" name="民生費平均値テキスト">
          <a:extLst>
            <a:ext uri="{FF2B5EF4-FFF2-40B4-BE49-F238E27FC236}">
              <a16:creationId xmlns="" xmlns:a16="http://schemas.microsoft.com/office/drawing/2014/main" id="{00000000-0008-0000-0700-0000AF000000}"/>
            </a:ext>
          </a:extLst>
        </xdr:cNvPr>
        <xdr:cNvSpPr txBox="1"/>
      </xdr:nvSpPr>
      <xdr:spPr>
        <a:xfrm>
          <a:off x="4686300" y="129646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127465</xdr:rowOff>
    </xdr:from>
    <xdr:to>
      <xdr:col>24</xdr:col>
      <xdr:colOff>114300</xdr:colOff>
      <xdr:row>76</xdr:row>
      <xdr:rowOff>57615</xdr:rowOff>
    </xdr:to>
    <xdr:sp macro="" textlink="">
      <xdr:nvSpPr>
        <xdr:cNvPr id="176" name="フローチャート: 判断 175">
          <a:extLst>
            <a:ext uri="{FF2B5EF4-FFF2-40B4-BE49-F238E27FC236}">
              <a16:creationId xmlns="" xmlns:a16="http://schemas.microsoft.com/office/drawing/2014/main" id="{00000000-0008-0000-0700-0000B0000000}"/>
            </a:ext>
          </a:extLst>
        </xdr:cNvPr>
        <xdr:cNvSpPr/>
      </xdr:nvSpPr>
      <xdr:spPr>
        <a:xfrm>
          <a:off x="45847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46014</xdr:rowOff>
    </xdr:from>
    <xdr:to>
      <xdr:col>19</xdr:col>
      <xdr:colOff>177800</xdr:colOff>
      <xdr:row>75</xdr:row>
      <xdr:rowOff>65497</xdr:rowOff>
    </xdr:to>
    <xdr:cxnSp macro="">
      <xdr:nvCxnSpPr>
        <xdr:cNvPr id="177" name="直線コネクタ 176">
          <a:extLst>
            <a:ext uri="{FF2B5EF4-FFF2-40B4-BE49-F238E27FC236}">
              <a16:creationId xmlns="" xmlns:a16="http://schemas.microsoft.com/office/drawing/2014/main" id="{00000000-0008-0000-0700-0000B1000000}"/>
            </a:ext>
          </a:extLst>
        </xdr:cNvPr>
        <xdr:cNvCxnSpPr/>
      </xdr:nvCxnSpPr>
      <xdr:spPr>
        <a:xfrm>
          <a:off x="2908300" y="12904764"/>
          <a:ext cx="889000" cy="1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2764</xdr:rowOff>
    </xdr:from>
    <xdr:to>
      <xdr:col>20</xdr:col>
      <xdr:colOff>38100</xdr:colOff>
      <xdr:row>76</xdr:row>
      <xdr:rowOff>104364</xdr:rowOff>
    </xdr:to>
    <xdr:sp macro="" textlink="">
      <xdr:nvSpPr>
        <xdr:cNvPr id="178" name="フローチャート: 判断 177">
          <a:extLst>
            <a:ext uri="{FF2B5EF4-FFF2-40B4-BE49-F238E27FC236}">
              <a16:creationId xmlns="" xmlns:a16="http://schemas.microsoft.com/office/drawing/2014/main" id="{00000000-0008-0000-0700-0000B2000000}"/>
            </a:ext>
          </a:extLst>
        </xdr:cNvPr>
        <xdr:cNvSpPr/>
      </xdr:nvSpPr>
      <xdr:spPr>
        <a:xfrm>
          <a:off x="3746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95491</xdr:rowOff>
    </xdr:from>
    <xdr:ext cx="599010" cy="259045"/>
    <xdr:sp macro="" textlink="">
      <xdr:nvSpPr>
        <xdr:cNvPr id="179" name="テキスト ボックス 178">
          <a:extLst>
            <a:ext uri="{FF2B5EF4-FFF2-40B4-BE49-F238E27FC236}">
              <a16:creationId xmlns="" xmlns:a16="http://schemas.microsoft.com/office/drawing/2014/main" id="{00000000-0008-0000-0700-0000B3000000}"/>
            </a:ext>
          </a:extLst>
        </xdr:cNvPr>
        <xdr:cNvSpPr txBox="1"/>
      </xdr:nvSpPr>
      <xdr:spPr>
        <a:xfrm>
          <a:off x="3497795" y="1312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46014</xdr:rowOff>
    </xdr:from>
    <xdr:to>
      <xdr:col>15</xdr:col>
      <xdr:colOff>50800</xdr:colOff>
      <xdr:row>75</xdr:row>
      <xdr:rowOff>70257</xdr:rowOff>
    </xdr:to>
    <xdr:cxnSp macro="">
      <xdr:nvCxnSpPr>
        <xdr:cNvPr id="180" name="直線コネクタ 179">
          <a:extLst>
            <a:ext uri="{FF2B5EF4-FFF2-40B4-BE49-F238E27FC236}">
              <a16:creationId xmlns="" xmlns:a16="http://schemas.microsoft.com/office/drawing/2014/main" id="{00000000-0008-0000-0700-0000B4000000}"/>
            </a:ext>
          </a:extLst>
        </xdr:cNvPr>
        <xdr:cNvCxnSpPr/>
      </xdr:nvCxnSpPr>
      <xdr:spPr>
        <a:xfrm flipV="1">
          <a:off x="2019300" y="12904764"/>
          <a:ext cx="889000" cy="2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166052</xdr:rowOff>
    </xdr:from>
    <xdr:to>
      <xdr:col>15</xdr:col>
      <xdr:colOff>101600</xdr:colOff>
      <xdr:row>76</xdr:row>
      <xdr:rowOff>96202</xdr:rowOff>
    </xdr:to>
    <xdr:sp macro="" textlink="">
      <xdr:nvSpPr>
        <xdr:cNvPr id="181" name="フローチャート: 判断 180">
          <a:extLst>
            <a:ext uri="{FF2B5EF4-FFF2-40B4-BE49-F238E27FC236}">
              <a16:creationId xmlns="" xmlns:a16="http://schemas.microsoft.com/office/drawing/2014/main" id="{00000000-0008-0000-0700-0000B5000000}"/>
            </a:ext>
          </a:extLst>
        </xdr:cNvPr>
        <xdr:cNvSpPr/>
      </xdr:nvSpPr>
      <xdr:spPr>
        <a:xfrm>
          <a:off x="2857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87329</xdr:rowOff>
    </xdr:from>
    <xdr:ext cx="599010" cy="259045"/>
    <xdr:sp macro="" textlink="">
      <xdr:nvSpPr>
        <xdr:cNvPr id="182" name="テキスト ボックス 181">
          <a:extLst>
            <a:ext uri="{FF2B5EF4-FFF2-40B4-BE49-F238E27FC236}">
              <a16:creationId xmlns="" xmlns:a16="http://schemas.microsoft.com/office/drawing/2014/main" id="{00000000-0008-0000-0700-0000B6000000}"/>
            </a:ext>
          </a:extLst>
        </xdr:cNvPr>
        <xdr:cNvSpPr txBox="1"/>
      </xdr:nvSpPr>
      <xdr:spPr>
        <a:xfrm>
          <a:off x="2608795" y="1311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70257</xdr:rowOff>
    </xdr:from>
    <xdr:to>
      <xdr:col>10</xdr:col>
      <xdr:colOff>114300</xdr:colOff>
      <xdr:row>75</xdr:row>
      <xdr:rowOff>110920</xdr:rowOff>
    </xdr:to>
    <xdr:cxnSp macro="">
      <xdr:nvCxnSpPr>
        <xdr:cNvPr id="183" name="直線コネクタ 182">
          <a:extLst>
            <a:ext uri="{FF2B5EF4-FFF2-40B4-BE49-F238E27FC236}">
              <a16:creationId xmlns="" xmlns:a16="http://schemas.microsoft.com/office/drawing/2014/main" id="{00000000-0008-0000-0700-0000B7000000}"/>
            </a:ext>
          </a:extLst>
        </xdr:cNvPr>
        <xdr:cNvCxnSpPr/>
      </xdr:nvCxnSpPr>
      <xdr:spPr>
        <a:xfrm flipV="1">
          <a:off x="1130300" y="12929007"/>
          <a:ext cx="889000" cy="4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146359</xdr:rowOff>
    </xdr:from>
    <xdr:to>
      <xdr:col>10</xdr:col>
      <xdr:colOff>165100</xdr:colOff>
      <xdr:row>76</xdr:row>
      <xdr:rowOff>76509</xdr:rowOff>
    </xdr:to>
    <xdr:sp macro="" textlink="">
      <xdr:nvSpPr>
        <xdr:cNvPr id="184" name="フローチャート: 判断 183">
          <a:extLst>
            <a:ext uri="{FF2B5EF4-FFF2-40B4-BE49-F238E27FC236}">
              <a16:creationId xmlns="" xmlns:a16="http://schemas.microsoft.com/office/drawing/2014/main" id="{00000000-0008-0000-0700-0000B8000000}"/>
            </a:ext>
          </a:extLst>
        </xdr:cNvPr>
        <xdr:cNvSpPr/>
      </xdr:nvSpPr>
      <xdr:spPr>
        <a:xfrm>
          <a:off x="1968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67636</xdr:rowOff>
    </xdr:from>
    <xdr:ext cx="599010" cy="259045"/>
    <xdr:sp macro="" textlink="">
      <xdr:nvSpPr>
        <xdr:cNvPr id="185" name="テキスト ボックス 184">
          <a:extLst>
            <a:ext uri="{FF2B5EF4-FFF2-40B4-BE49-F238E27FC236}">
              <a16:creationId xmlns="" xmlns:a16="http://schemas.microsoft.com/office/drawing/2014/main" id="{00000000-0008-0000-0700-0000B9000000}"/>
            </a:ext>
          </a:extLst>
        </xdr:cNvPr>
        <xdr:cNvSpPr txBox="1"/>
      </xdr:nvSpPr>
      <xdr:spPr>
        <a:xfrm>
          <a:off x="1719795" y="1309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139095</xdr:rowOff>
    </xdr:from>
    <xdr:to>
      <xdr:col>6</xdr:col>
      <xdr:colOff>38100</xdr:colOff>
      <xdr:row>76</xdr:row>
      <xdr:rowOff>69245</xdr:rowOff>
    </xdr:to>
    <xdr:sp macro="" textlink="">
      <xdr:nvSpPr>
        <xdr:cNvPr id="186" name="フローチャート: 判断 185">
          <a:extLst>
            <a:ext uri="{FF2B5EF4-FFF2-40B4-BE49-F238E27FC236}">
              <a16:creationId xmlns="" xmlns:a16="http://schemas.microsoft.com/office/drawing/2014/main" id="{00000000-0008-0000-0700-0000BA000000}"/>
            </a:ext>
          </a:extLst>
        </xdr:cNvPr>
        <xdr:cNvSpPr/>
      </xdr:nvSpPr>
      <xdr:spPr>
        <a:xfrm>
          <a:off x="1079500" y="1299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60372</xdr:rowOff>
    </xdr:from>
    <xdr:ext cx="599010" cy="259045"/>
    <xdr:sp macro="" textlink="">
      <xdr:nvSpPr>
        <xdr:cNvPr id="187" name="テキスト ボックス 186">
          <a:extLst>
            <a:ext uri="{FF2B5EF4-FFF2-40B4-BE49-F238E27FC236}">
              <a16:creationId xmlns="" xmlns:a16="http://schemas.microsoft.com/office/drawing/2014/main" id="{00000000-0008-0000-0700-0000BB000000}"/>
            </a:ext>
          </a:extLst>
        </xdr:cNvPr>
        <xdr:cNvSpPr txBox="1"/>
      </xdr:nvSpPr>
      <xdr:spPr>
        <a:xfrm>
          <a:off x="830795" y="13090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159966</xdr:rowOff>
    </xdr:from>
    <xdr:to>
      <xdr:col>24</xdr:col>
      <xdr:colOff>114300</xdr:colOff>
      <xdr:row>75</xdr:row>
      <xdr:rowOff>90116</xdr:rowOff>
    </xdr:to>
    <xdr:sp macro="" textlink="">
      <xdr:nvSpPr>
        <xdr:cNvPr id="193" name="楕円 192">
          <a:extLst>
            <a:ext uri="{FF2B5EF4-FFF2-40B4-BE49-F238E27FC236}">
              <a16:creationId xmlns="" xmlns:a16="http://schemas.microsoft.com/office/drawing/2014/main" id="{00000000-0008-0000-0700-0000C1000000}"/>
            </a:ext>
          </a:extLst>
        </xdr:cNvPr>
        <xdr:cNvSpPr/>
      </xdr:nvSpPr>
      <xdr:spPr>
        <a:xfrm>
          <a:off x="4584700" y="1284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11393</xdr:rowOff>
    </xdr:from>
    <xdr:ext cx="599010" cy="259045"/>
    <xdr:sp macro="" textlink="">
      <xdr:nvSpPr>
        <xdr:cNvPr id="194" name="民生費該当値テキスト">
          <a:extLst>
            <a:ext uri="{FF2B5EF4-FFF2-40B4-BE49-F238E27FC236}">
              <a16:creationId xmlns="" xmlns:a16="http://schemas.microsoft.com/office/drawing/2014/main" id="{00000000-0008-0000-0700-0000C2000000}"/>
            </a:ext>
          </a:extLst>
        </xdr:cNvPr>
        <xdr:cNvSpPr txBox="1"/>
      </xdr:nvSpPr>
      <xdr:spPr>
        <a:xfrm>
          <a:off x="4686300" y="12698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14697</xdr:rowOff>
    </xdr:from>
    <xdr:to>
      <xdr:col>20</xdr:col>
      <xdr:colOff>38100</xdr:colOff>
      <xdr:row>75</xdr:row>
      <xdr:rowOff>116297</xdr:rowOff>
    </xdr:to>
    <xdr:sp macro="" textlink="">
      <xdr:nvSpPr>
        <xdr:cNvPr id="195" name="楕円 194">
          <a:extLst>
            <a:ext uri="{FF2B5EF4-FFF2-40B4-BE49-F238E27FC236}">
              <a16:creationId xmlns="" xmlns:a16="http://schemas.microsoft.com/office/drawing/2014/main" id="{00000000-0008-0000-0700-0000C3000000}"/>
            </a:ext>
          </a:extLst>
        </xdr:cNvPr>
        <xdr:cNvSpPr/>
      </xdr:nvSpPr>
      <xdr:spPr>
        <a:xfrm>
          <a:off x="3746500" y="1287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132824</xdr:rowOff>
    </xdr:from>
    <xdr:ext cx="599010" cy="259045"/>
    <xdr:sp macro="" textlink="">
      <xdr:nvSpPr>
        <xdr:cNvPr id="196" name="テキスト ボックス 195">
          <a:extLst>
            <a:ext uri="{FF2B5EF4-FFF2-40B4-BE49-F238E27FC236}">
              <a16:creationId xmlns="" xmlns:a16="http://schemas.microsoft.com/office/drawing/2014/main" id="{00000000-0008-0000-0700-0000C4000000}"/>
            </a:ext>
          </a:extLst>
        </xdr:cNvPr>
        <xdr:cNvSpPr txBox="1"/>
      </xdr:nvSpPr>
      <xdr:spPr>
        <a:xfrm>
          <a:off x="3497795" y="12648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166664</xdr:rowOff>
    </xdr:from>
    <xdr:to>
      <xdr:col>15</xdr:col>
      <xdr:colOff>101600</xdr:colOff>
      <xdr:row>75</xdr:row>
      <xdr:rowOff>96814</xdr:rowOff>
    </xdr:to>
    <xdr:sp macro="" textlink="">
      <xdr:nvSpPr>
        <xdr:cNvPr id="197" name="楕円 196">
          <a:extLst>
            <a:ext uri="{FF2B5EF4-FFF2-40B4-BE49-F238E27FC236}">
              <a16:creationId xmlns="" xmlns:a16="http://schemas.microsoft.com/office/drawing/2014/main" id="{00000000-0008-0000-0700-0000C5000000}"/>
            </a:ext>
          </a:extLst>
        </xdr:cNvPr>
        <xdr:cNvSpPr/>
      </xdr:nvSpPr>
      <xdr:spPr>
        <a:xfrm>
          <a:off x="2857500" y="1285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113341</xdr:rowOff>
    </xdr:from>
    <xdr:ext cx="599010" cy="259045"/>
    <xdr:sp macro="" textlink="">
      <xdr:nvSpPr>
        <xdr:cNvPr id="198" name="テキスト ボックス 197">
          <a:extLst>
            <a:ext uri="{FF2B5EF4-FFF2-40B4-BE49-F238E27FC236}">
              <a16:creationId xmlns="" xmlns:a16="http://schemas.microsoft.com/office/drawing/2014/main" id="{00000000-0008-0000-0700-0000C6000000}"/>
            </a:ext>
          </a:extLst>
        </xdr:cNvPr>
        <xdr:cNvSpPr txBox="1"/>
      </xdr:nvSpPr>
      <xdr:spPr>
        <a:xfrm>
          <a:off x="2608795" y="12629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19457</xdr:rowOff>
    </xdr:from>
    <xdr:to>
      <xdr:col>10</xdr:col>
      <xdr:colOff>165100</xdr:colOff>
      <xdr:row>75</xdr:row>
      <xdr:rowOff>121057</xdr:rowOff>
    </xdr:to>
    <xdr:sp macro="" textlink="">
      <xdr:nvSpPr>
        <xdr:cNvPr id="199" name="楕円 198">
          <a:extLst>
            <a:ext uri="{FF2B5EF4-FFF2-40B4-BE49-F238E27FC236}">
              <a16:creationId xmlns="" xmlns:a16="http://schemas.microsoft.com/office/drawing/2014/main" id="{00000000-0008-0000-0700-0000C7000000}"/>
            </a:ext>
          </a:extLst>
        </xdr:cNvPr>
        <xdr:cNvSpPr/>
      </xdr:nvSpPr>
      <xdr:spPr>
        <a:xfrm>
          <a:off x="1968500" y="1287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137584</xdr:rowOff>
    </xdr:from>
    <xdr:ext cx="599010" cy="259045"/>
    <xdr:sp macro="" textlink="">
      <xdr:nvSpPr>
        <xdr:cNvPr id="200" name="テキスト ボックス 199">
          <a:extLst>
            <a:ext uri="{FF2B5EF4-FFF2-40B4-BE49-F238E27FC236}">
              <a16:creationId xmlns="" xmlns:a16="http://schemas.microsoft.com/office/drawing/2014/main" id="{00000000-0008-0000-0700-0000C8000000}"/>
            </a:ext>
          </a:extLst>
        </xdr:cNvPr>
        <xdr:cNvSpPr txBox="1"/>
      </xdr:nvSpPr>
      <xdr:spPr>
        <a:xfrm>
          <a:off x="1719795" y="1265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60120</xdr:rowOff>
    </xdr:from>
    <xdr:to>
      <xdr:col>6</xdr:col>
      <xdr:colOff>38100</xdr:colOff>
      <xdr:row>75</xdr:row>
      <xdr:rowOff>161720</xdr:rowOff>
    </xdr:to>
    <xdr:sp macro="" textlink="">
      <xdr:nvSpPr>
        <xdr:cNvPr id="201" name="楕円 200">
          <a:extLst>
            <a:ext uri="{FF2B5EF4-FFF2-40B4-BE49-F238E27FC236}">
              <a16:creationId xmlns="" xmlns:a16="http://schemas.microsoft.com/office/drawing/2014/main" id="{00000000-0008-0000-0700-0000C9000000}"/>
            </a:ext>
          </a:extLst>
        </xdr:cNvPr>
        <xdr:cNvSpPr/>
      </xdr:nvSpPr>
      <xdr:spPr>
        <a:xfrm>
          <a:off x="1079500" y="1291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6797</xdr:rowOff>
    </xdr:from>
    <xdr:ext cx="599010" cy="259045"/>
    <xdr:sp macro="" textlink="">
      <xdr:nvSpPr>
        <xdr:cNvPr id="202" name="テキスト ボックス 201">
          <a:extLst>
            <a:ext uri="{FF2B5EF4-FFF2-40B4-BE49-F238E27FC236}">
              <a16:creationId xmlns="" xmlns:a16="http://schemas.microsoft.com/office/drawing/2014/main" id="{00000000-0008-0000-0700-0000CA000000}"/>
            </a:ext>
          </a:extLst>
        </xdr:cNvPr>
        <xdr:cNvSpPr txBox="1"/>
      </xdr:nvSpPr>
      <xdr:spPr>
        <a:xfrm>
          <a:off x="830795" y="1269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4469</xdr:rowOff>
    </xdr:from>
    <xdr:to>
      <xdr:col>24</xdr:col>
      <xdr:colOff>62865</xdr:colOff>
      <xdr:row>98</xdr:row>
      <xdr:rowOff>98036</xdr:rowOff>
    </xdr:to>
    <xdr:cxnSp macro="">
      <xdr:nvCxnSpPr>
        <xdr:cNvPr id="224" name="直線コネクタ 223">
          <a:extLst>
            <a:ext uri="{FF2B5EF4-FFF2-40B4-BE49-F238E27FC236}">
              <a16:creationId xmlns="" xmlns:a16="http://schemas.microsoft.com/office/drawing/2014/main" id="{00000000-0008-0000-0700-0000E0000000}"/>
            </a:ext>
          </a:extLst>
        </xdr:cNvPr>
        <xdr:cNvCxnSpPr/>
      </xdr:nvCxnSpPr>
      <xdr:spPr>
        <a:xfrm flipV="1">
          <a:off x="4633595" y="15606419"/>
          <a:ext cx="1270" cy="129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101863</xdr:rowOff>
    </xdr:from>
    <xdr:ext cx="534377" cy="259045"/>
    <xdr:sp macro="" textlink="">
      <xdr:nvSpPr>
        <xdr:cNvPr id="225" name="衛生費最小値テキスト">
          <a:extLst>
            <a:ext uri="{FF2B5EF4-FFF2-40B4-BE49-F238E27FC236}">
              <a16:creationId xmlns="" xmlns:a16="http://schemas.microsoft.com/office/drawing/2014/main" id="{00000000-0008-0000-0700-0000E1000000}"/>
            </a:ext>
          </a:extLst>
        </xdr:cNvPr>
        <xdr:cNvSpPr txBox="1"/>
      </xdr:nvSpPr>
      <xdr:spPr>
        <a:xfrm>
          <a:off x="4686300" y="1690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98036</xdr:rowOff>
    </xdr:from>
    <xdr:to>
      <xdr:col>24</xdr:col>
      <xdr:colOff>152400</xdr:colOff>
      <xdr:row>98</xdr:row>
      <xdr:rowOff>98036</xdr:rowOff>
    </xdr:to>
    <xdr:cxnSp macro="">
      <xdr:nvCxnSpPr>
        <xdr:cNvPr id="226" name="直線コネクタ 225">
          <a:extLst>
            <a:ext uri="{FF2B5EF4-FFF2-40B4-BE49-F238E27FC236}">
              <a16:creationId xmlns="" xmlns:a16="http://schemas.microsoft.com/office/drawing/2014/main" id="{00000000-0008-0000-0700-0000E2000000}"/>
            </a:ext>
          </a:extLst>
        </xdr:cNvPr>
        <xdr:cNvCxnSpPr/>
      </xdr:nvCxnSpPr>
      <xdr:spPr>
        <a:xfrm>
          <a:off x="4546600" y="169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122596</xdr:rowOff>
    </xdr:from>
    <xdr:ext cx="599010" cy="259045"/>
    <xdr:sp macro="" textlink="">
      <xdr:nvSpPr>
        <xdr:cNvPr id="227" name="衛生費最大値テキスト">
          <a:extLst>
            <a:ext uri="{FF2B5EF4-FFF2-40B4-BE49-F238E27FC236}">
              <a16:creationId xmlns="" xmlns:a16="http://schemas.microsoft.com/office/drawing/2014/main" id="{00000000-0008-0000-0700-0000E3000000}"/>
            </a:ext>
          </a:extLst>
        </xdr:cNvPr>
        <xdr:cNvSpPr txBox="1"/>
      </xdr:nvSpPr>
      <xdr:spPr>
        <a:xfrm>
          <a:off x="4686300" y="1538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584,156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4469</xdr:rowOff>
    </xdr:from>
    <xdr:to>
      <xdr:col>24</xdr:col>
      <xdr:colOff>152400</xdr:colOff>
      <xdr:row>91</xdr:row>
      <xdr:rowOff>4469</xdr:rowOff>
    </xdr:to>
    <xdr:cxnSp macro="">
      <xdr:nvCxnSpPr>
        <xdr:cNvPr id="228" name="直線コネクタ 227">
          <a:extLst>
            <a:ext uri="{FF2B5EF4-FFF2-40B4-BE49-F238E27FC236}">
              <a16:creationId xmlns="" xmlns:a16="http://schemas.microsoft.com/office/drawing/2014/main" id="{00000000-0008-0000-0700-0000E4000000}"/>
            </a:ext>
          </a:extLst>
        </xdr:cNvPr>
        <xdr:cNvCxnSpPr/>
      </xdr:nvCxnSpPr>
      <xdr:spPr>
        <a:xfrm>
          <a:off x="4546600" y="1560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94700</xdr:rowOff>
    </xdr:from>
    <xdr:to>
      <xdr:col>24</xdr:col>
      <xdr:colOff>63500</xdr:colOff>
      <xdr:row>97</xdr:row>
      <xdr:rowOff>101964</xdr:rowOff>
    </xdr:to>
    <xdr:cxnSp macro="">
      <xdr:nvCxnSpPr>
        <xdr:cNvPr id="229" name="直線コネクタ 228">
          <a:extLst>
            <a:ext uri="{FF2B5EF4-FFF2-40B4-BE49-F238E27FC236}">
              <a16:creationId xmlns="" xmlns:a16="http://schemas.microsoft.com/office/drawing/2014/main" id="{00000000-0008-0000-0700-0000E5000000}"/>
            </a:ext>
          </a:extLst>
        </xdr:cNvPr>
        <xdr:cNvCxnSpPr/>
      </xdr:nvCxnSpPr>
      <xdr:spPr>
        <a:xfrm flipV="1">
          <a:off x="3797300" y="16725350"/>
          <a:ext cx="838200" cy="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91316</xdr:rowOff>
    </xdr:from>
    <xdr:ext cx="534377" cy="259045"/>
    <xdr:sp macro="" textlink="">
      <xdr:nvSpPr>
        <xdr:cNvPr id="230" name="衛生費平均値テキスト">
          <a:extLst>
            <a:ext uri="{FF2B5EF4-FFF2-40B4-BE49-F238E27FC236}">
              <a16:creationId xmlns="" xmlns:a16="http://schemas.microsoft.com/office/drawing/2014/main" id="{00000000-0008-0000-0700-0000E6000000}"/>
            </a:ext>
          </a:extLst>
        </xdr:cNvPr>
        <xdr:cNvSpPr txBox="1"/>
      </xdr:nvSpPr>
      <xdr:spPr>
        <a:xfrm>
          <a:off x="4686300" y="16721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112889</xdr:rowOff>
    </xdr:from>
    <xdr:to>
      <xdr:col>24</xdr:col>
      <xdr:colOff>114300</xdr:colOff>
      <xdr:row>98</xdr:row>
      <xdr:rowOff>43039</xdr:rowOff>
    </xdr:to>
    <xdr:sp macro="" textlink="">
      <xdr:nvSpPr>
        <xdr:cNvPr id="231" name="フローチャート: 判断 230">
          <a:extLst>
            <a:ext uri="{FF2B5EF4-FFF2-40B4-BE49-F238E27FC236}">
              <a16:creationId xmlns="" xmlns:a16="http://schemas.microsoft.com/office/drawing/2014/main" id="{00000000-0008-0000-0700-0000E7000000}"/>
            </a:ext>
          </a:extLst>
        </xdr:cNvPr>
        <xdr:cNvSpPr/>
      </xdr:nvSpPr>
      <xdr:spPr>
        <a:xfrm>
          <a:off x="4584700" y="167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101964</xdr:rowOff>
    </xdr:from>
    <xdr:to>
      <xdr:col>19</xdr:col>
      <xdr:colOff>177800</xdr:colOff>
      <xdr:row>97</xdr:row>
      <xdr:rowOff>110595</xdr:rowOff>
    </xdr:to>
    <xdr:cxnSp macro="">
      <xdr:nvCxnSpPr>
        <xdr:cNvPr id="232" name="直線コネクタ 231">
          <a:extLst>
            <a:ext uri="{FF2B5EF4-FFF2-40B4-BE49-F238E27FC236}">
              <a16:creationId xmlns="" xmlns:a16="http://schemas.microsoft.com/office/drawing/2014/main" id="{00000000-0008-0000-0700-0000E8000000}"/>
            </a:ext>
          </a:extLst>
        </xdr:cNvPr>
        <xdr:cNvCxnSpPr/>
      </xdr:nvCxnSpPr>
      <xdr:spPr>
        <a:xfrm flipV="1">
          <a:off x="2908300" y="16732614"/>
          <a:ext cx="889000" cy="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125154</xdr:rowOff>
    </xdr:from>
    <xdr:to>
      <xdr:col>20</xdr:col>
      <xdr:colOff>38100</xdr:colOff>
      <xdr:row>98</xdr:row>
      <xdr:rowOff>55304</xdr:rowOff>
    </xdr:to>
    <xdr:sp macro="" textlink="">
      <xdr:nvSpPr>
        <xdr:cNvPr id="233" name="フローチャート: 判断 232">
          <a:extLst>
            <a:ext uri="{FF2B5EF4-FFF2-40B4-BE49-F238E27FC236}">
              <a16:creationId xmlns="" xmlns:a16="http://schemas.microsoft.com/office/drawing/2014/main" id="{00000000-0008-0000-0700-0000E9000000}"/>
            </a:ext>
          </a:extLst>
        </xdr:cNvPr>
        <xdr:cNvSpPr/>
      </xdr:nvSpPr>
      <xdr:spPr>
        <a:xfrm>
          <a:off x="3746500" y="1675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46431</xdr:rowOff>
    </xdr:from>
    <xdr:ext cx="534377" cy="259045"/>
    <xdr:sp macro="" textlink="">
      <xdr:nvSpPr>
        <xdr:cNvPr id="234" name="テキスト ボックス 233">
          <a:extLst>
            <a:ext uri="{FF2B5EF4-FFF2-40B4-BE49-F238E27FC236}">
              <a16:creationId xmlns="" xmlns:a16="http://schemas.microsoft.com/office/drawing/2014/main" id="{00000000-0008-0000-0700-0000EA000000}"/>
            </a:ext>
          </a:extLst>
        </xdr:cNvPr>
        <xdr:cNvSpPr txBox="1"/>
      </xdr:nvSpPr>
      <xdr:spPr>
        <a:xfrm>
          <a:off x="3530111" y="1684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110595</xdr:rowOff>
    </xdr:from>
    <xdr:to>
      <xdr:col>15</xdr:col>
      <xdr:colOff>50800</xdr:colOff>
      <xdr:row>97</xdr:row>
      <xdr:rowOff>130071</xdr:rowOff>
    </xdr:to>
    <xdr:cxnSp macro="">
      <xdr:nvCxnSpPr>
        <xdr:cNvPr id="235" name="直線コネクタ 234">
          <a:extLst>
            <a:ext uri="{FF2B5EF4-FFF2-40B4-BE49-F238E27FC236}">
              <a16:creationId xmlns="" xmlns:a16="http://schemas.microsoft.com/office/drawing/2014/main" id="{00000000-0008-0000-0700-0000EB000000}"/>
            </a:ext>
          </a:extLst>
        </xdr:cNvPr>
        <xdr:cNvCxnSpPr/>
      </xdr:nvCxnSpPr>
      <xdr:spPr>
        <a:xfrm flipV="1">
          <a:off x="2019300" y="16741245"/>
          <a:ext cx="889000" cy="1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119952</xdr:rowOff>
    </xdr:from>
    <xdr:to>
      <xdr:col>15</xdr:col>
      <xdr:colOff>101600</xdr:colOff>
      <xdr:row>98</xdr:row>
      <xdr:rowOff>50102</xdr:rowOff>
    </xdr:to>
    <xdr:sp macro="" textlink="">
      <xdr:nvSpPr>
        <xdr:cNvPr id="236" name="フローチャート: 判断 235">
          <a:extLst>
            <a:ext uri="{FF2B5EF4-FFF2-40B4-BE49-F238E27FC236}">
              <a16:creationId xmlns="" xmlns:a16="http://schemas.microsoft.com/office/drawing/2014/main" id="{00000000-0008-0000-0700-0000EC000000}"/>
            </a:ext>
          </a:extLst>
        </xdr:cNvPr>
        <xdr:cNvSpPr/>
      </xdr:nvSpPr>
      <xdr:spPr>
        <a:xfrm>
          <a:off x="28575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41229</xdr:rowOff>
    </xdr:from>
    <xdr:ext cx="534377" cy="259045"/>
    <xdr:sp macro="" textlink="">
      <xdr:nvSpPr>
        <xdr:cNvPr id="237" name="テキスト ボックス 236">
          <a:extLst>
            <a:ext uri="{FF2B5EF4-FFF2-40B4-BE49-F238E27FC236}">
              <a16:creationId xmlns="" xmlns:a16="http://schemas.microsoft.com/office/drawing/2014/main" id="{00000000-0008-0000-0700-0000ED000000}"/>
            </a:ext>
          </a:extLst>
        </xdr:cNvPr>
        <xdr:cNvSpPr txBox="1"/>
      </xdr:nvSpPr>
      <xdr:spPr>
        <a:xfrm>
          <a:off x="2641111" y="1684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130071</xdr:rowOff>
    </xdr:from>
    <xdr:to>
      <xdr:col>10</xdr:col>
      <xdr:colOff>114300</xdr:colOff>
      <xdr:row>97</xdr:row>
      <xdr:rowOff>141227</xdr:rowOff>
    </xdr:to>
    <xdr:cxnSp macro="">
      <xdr:nvCxnSpPr>
        <xdr:cNvPr id="238" name="直線コネクタ 237">
          <a:extLst>
            <a:ext uri="{FF2B5EF4-FFF2-40B4-BE49-F238E27FC236}">
              <a16:creationId xmlns="" xmlns:a16="http://schemas.microsoft.com/office/drawing/2014/main" id="{00000000-0008-0000-0700-0000EE000000}"/>
            </a:ext>
          </a:extLst>
        </xdr:cNvPr>
        <xdr:cNvCxnSpPr/>
      </xdr:nvCxnSpPr>
      <xdr:spPr>
        <a:xfrm flipV="1">
          <a:off x="1130300" y="16760721"/>
          <a:ext cx="8890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110511</xdr:rowOff>
    </xdr:from>
    <xdr:to>
      <xdr:col>10</xdr:col>
      <xdr:colOff>165100</xdr:colOff>
      <xdr:row>98</xdr:row>
      <xdr:rowOff>40661</xdr:rowOff>
    </xdr:to>
    <xdr:sp macro="" textlink="">
      <xdr:nvSpPr>
        <xdr:cNvPr id="239" name="フローチャート: 判断 238">
          <a:extLst>
            <a:ext uri="{FF2B5EF4-FFF2-40B4-BE49-F238E27FC236}">
              <a16:creationId xmlns="" xmlns:a16="http://schemas.microsoft.com/office/drawing/2014/main" id="{00000000-0008-0000-0700-0000EF000000}"/>
            </a:ext>
          </a:extLst>
        </xdr:cNvPr>
        <xdr:cNvSpPr/>
      </xdr:nvSpPr>
      <xdr:spPr>
        <a:xfrm>
          <a:off x="1968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31788</xdr:rowOff>
    </xdr:from>
    <xdr:ext cx="534377" cy="259045"/>
    <xdr:sp macro="" textlink="">
      <xdr:nvSpPr>
        <xdr:cNvPr id="240" name="テキスト ボックス 239">
          <a:extLst>
            <a:ext uri="{FF2B5EF4-FFF2-40B4-BE49-F238E27FC236}">
              <a16:creationId xmlns="" xmlns:a16="http://schemas.microsoft.com/office/drawing/2014/main" id="{00000000-0008-0000-0700-0000F0000000}"/>
            </a:ext>
          </a:extLst>
        </xdr:cNvPr>
        <xdr:cNvSpPr txBox="1"/>
      </xdr:nvSpPr>
      <xdr:spPr>
        <a:xfrm>
          <a:off x="1752111" y="1683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128276</xdr:rowOff>
    </xdr:from>
    <xdr:to>
      <xdr:col>6</xdr:col>
      <xdr:colOff>38100</xdr:colOff>
      <xdr:row>98</xdr:row>
      <xdr:rowOff>58426</xdr:rowOff>
    </xdr:to>
    <xdr:sp macro="" textlink="">
      <xdr:nvSpPr>
        <xdr:cNvPr id="241" name="フローチャート: 判断 240">
          <a:extLst>
            <a:ext uri="{FF2B5EF4-FFF2-40B4-BE49-F238E27FC236}">
              <a16:creationId xmlns="" xmlns:a16="http://schemas.microsoft.com/office/drawing/2014/main" id="{00000000-0008-0000-0700-0000F1000000}"/>
            </a:ext>
          </a:extLst>
        </xdr:cNvPr>
        <xdr:cNvSpPr/>
      </xdr:nvSpPr>
      <xdr:spPr>
        <a:xfrm>
          <a:off x="1079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49553</xdr:rowOff>
    </xdr:from>
    <xdr:ext cx="534377" cy="259045"/>
    <xdr:sp macro="" textlink="">
      <xdr:nvSpPr>
        <xdr:cNvPr id="242" name="テキスト ボックス 241">
          <a:extLst>
            <a:ext uri="{FF2B5EF4-FFF2-40B4-BE49-F238E27FC236}">
              <a16:creationId xmlns="" xmlns:a16="http://schemas.microsoft.com/office/drawing/2014/main" id="{00000000-0008-0000-0700-0000F2000000}"/>
            </a:ext>
          </a:extLst>
        </xdr:cNvPr>
        <xdr:cNvSpPr txBox="1"/>
      </xdr:nvSpPr>
      <xdr:spPr>
        <a:xfrm>
          <a:off x="863111" y="1685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43900</xdr:rowOff>
    </xdr:from>
    <xdr:to>
      <xdr:col>24</xdr:col>
      <xdr:colOff>114300</xdr:colOff>
      <xdr:row>97</xdr:row>
      <xdr:rowOff>145500</xdr:rowOff>
    </xdr:to>
    <xdr:sp macro="" textlink="">
      <xdr:nvSpPr>
        <xdr:cNvPr id="248" name="楕円 247">
          <a:extLst>
            <a:ext uri="{FF2B5EF4-FFF2-40B4-BE49-F238E27FC236}">
              <a16:creationId xmlns="" xmlns:a16="http://schemas.microsoft.com/office/drawing/2014/main" id="{00000000-0008-0000-0700-0000F8000000}"/>
            </a:ext>
          </a:extLst>
        </xdr:cNvPr>
        <xdr:cNvSpPr/>
      </xdr:nvSpPr>
      <xdr:spPr>
        <a:xfrm>
          <a:off x="4584700" y="1667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66777</xdr:rowOff>
    </xdr:from>
    <xdr:ext cx="534377" cy="259045"/>
    <xdr:sp macro="" textlink="">
      <xdr:nvSpPr>
        <xdr:cNvPr id="249" name="衛生費該当値テキスト">
          <a:extLst>
            <a:ext uri="{FF2B5EF4-FFF2-40B4-BE49-F238E27FC236}">
              <a16:creationId xmlns="" xmlns:a16="http://schemas.microsoft.com/office/drawing/2014/main" id="{00000000-0008-0000-0700-0000F9000000}"/>
            </a:ext>
          </a:extLst>
        </xdr:cNvPr>
        <xdr:cNvSpPr txBox="1"/>
      </xdr:nvSpPr>
      <xdr:spPr>
        <a:xfrm>
          <a:off x="4686300" y="1652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51164</xdr:rowOff>
    </xdr:from>
    <xdr:to>
      <xdr:col>20</xdr:col>
      <xdr:colOff>38100</xdr:colOff>
      <xdr:row>97</xdr:row>
      <xdr:rowOff>152764</xdr:rowOff>
    </xdr:to>
    <xdr:sp macro="" textlink="">
      <xdr:nvSpPr>
        <xdr:cNvPr id="250" name="楕円 249">
          <a:extLst>
            <a:ext uri="{FF2B5EF4-FFF2-40B4-BE49-F238E27FC236}">
              <a16:creationId xmlns="" xmlns:a16="http://schemas.microsoft.com/office/drawing/2014/main" id="{00000000-0008-0000-0700-0000FA000000}"/>
            </a:ext>
          </a:extLst>
        </xdr:cNvPr>
        <xdr:cNvSpPr/>
      </xdr:nvSpPr>
      <xdr:spPr>
        <a:xfrm>
          <a:off x="3746500" y="1668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169291</xdr:rowOff>
    </xdr:from>
    <xdr:ext cx="534377"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3530111" y="1645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59795</xdr:rowOff>
    </xdr:from>
    <xdr:to>
      <xdr:col>15</xdr:col>
      <xdr:colOff>101600</xdr:colOff>
      <xdr:row>97</xdr:row>
      <xdr:rowOff>161395</xdr:rowOff>
    </xdr:to>
    <xdr:sp macro="" textlink="">
      <xdr:nvSpPr>
        <xdr:cNvPr id="252" name="楕円 251">
          <a:extLst>
            <a:ext uri="{FF2B5EF4-FFF2-40B4-BE49-F238E27FC236}">
              <a16:creationId xmlns="" xmlns:a16="http://schemas.microsoft.com/office/drawing/2014/main" id="{00000000-0008-0000-0700-0000FC000000}"/>
            </a:ext>
          </a:extLst>
        </xdr:cNvPr>
        <xdr:cNvSpPr/>
      </xdr:nvSpPr>
      <xdr:spPr>
        <a:xfrm>
          <a:off x="2857500" y="1669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6472</xdr:rowOff>
    </xdr:from>
    <xdr:ext cx="534377" cy="259045"/>
    <xdr:sp macro="" textlink="">
      <xdr:nvSpPr>
        <xdr:cNvPr id="253" name="テキスト ボックス 252">
          <a:extLst>
            <a:ext uri="{FF2B5EF4-FFF2-40B4-BE49-F238E27FC236}">
              <a16:creationId xmlns="" xmlns:a16="http://schemas.microsoft.com/office/drawing/2014/main" id="{00000000-0008-0000-0700-0000FD000000}"/>
            </a:ext>
          </a:extLst>
        </xdr:cNvPr>
        <xdr:cNvSpPr txBox="1"/>
      </xdr:nvSpPr>
      <xdr:spPr>
        <a:xfrm>
          <a:off x="2641111" y="1646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79271</xdr:rowOff>
    </xdr:from>
    <xdr:to>
      <xdr:col>10</xdr:col>
      <xdr:colOff>165100</xdr:colOff>
      <xdr:row>98</xdr:row>
      <xdr:rowOff>9421</xdr:rowOff>
    </xdr:to>
    <xdr:sp macro="" textlink="">
      <xdr:nvSpPr>
        <xdr:cNvPr id="254" name="楕円 253">
          <a:extLst>
            <a:ext uri="{FF2B5EF4-FFF2-40B4-BE49-F238E27FC236}">
              <a16:creationId xmlns="" xmlns:a16="http://schemas.microsoft.com/office/drawing/2014/main" id="{00000000-0008-0000-0700-0000FE000000}"/>
            </a:ext>
          </a:extLst>
        </xdr:cNvPr>
        <xdr:cNvSpPr/>
      </xdr:nvSpPr>
      <xdr:spPr>
        <a:xfrm>
          <a:off x="1968500" y="1670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25948</xdr:rowOff>
    </xdr:from>
    <xdr:ext cx="534377" cy="259045"/>
    <xdr:sp macro="" textlink="">
      <xdr:nvSpPr>
        <xdr:cNvPr id="255" name="テキスト ボックス 254">
          <a:extLst>
            <a:ext uri="{FF2B5EF4-FFF2-40B4-BE49-F238E27FC236}">
              <a16:creationId xmlns="" xmlns:a16="http://schemas.microsoft.com/office/drawing/2014/main" id="{00000000-0008-0000-0700-0000FF000000}"/>
            </a:ext>
          </a:extLst>
        </xdr:cNvPr>
        <xdr:cNvSpPr txBox="1"/>
      </xdr:nvSpPr>
      <xdr:spPr>
        <a:xfrm>
          <a:off x="1752111" y="1648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90427</xdr:rowOff>
    </xdr:from>
    <xdr:to>
      <xdr:col>6</xdr:col>
      <xdr:colOff>38100</xdr:colOff>
      <xdr:row>98</xdr:row>
      <xdr:rowOff>20577</xdr:rowOff>
    </xdr:to>
    <xdr:sp macro="" textlink="">
      <xdr:nvSpPr>
        <xdr:cNvPr id="256" name="楕円 255">
          <a:extLst>
            <a:ext uri="{FF2B5EF4-FFF2-40B4-BE49-F238E27FC236}">
              <a16:creationId xmlns="" xmlns:a16="http://schemas.microsoft.com/office/drawing/2014/main" id="{00000000-0008-0000-0700-000000010000}"/>
            </a:ext>
          </a:extLst>
        </xdr:cNvPr>
        <xdr:cNvSpPr/>
      </xdr:nvSpPr>
      <xdr:spPr>
        <a:xfrm>
          <a:off x="1079500" y="1672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37104</xdr:rowOff>
    </xdr:from>
    <xdr:ext cx="534377" cy="259045"/>
    <xdr:sp macro="" textlink="">
      <xdr:nvSpPr>
        <xdr:cNvPr id="257" name="テキスト ボックス 256">
          <a:extLst>
            <a:ext uri="{FF2B5EF4-FFF2-40B4-BE49-F238E27FC236}">
              <a16:creationId xmlns="" xmlns:a16="http://schemas.microsoft.com/office/drawing/2014/main" id="{00000000-0008-0000-0700-000001010000}"/>
            </a:ext>
          </a:extLst>
        </xdr:cNvPr>
        <xdr:cNvSpPr txBox="1"/>
      </xdr:nvSpPr>
      <xdr:spPr>
        <a:xfrm>
          <a:off x="863111" y="1649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131318</xdr:rowOff>
    </xdr:from>
    <xdr:to>
      <xdr:col>54</xdr:col>
      <xdr:colOff>189865</xdr:colOff>
      <xdr:row>39</xdr:row>
      <xdr:rowOff>44450</xdr:rowOff>
    </xdr:to>
    <xdr:cxnSp macro="">
      <xdr:nvCxnSpPr>
        <xdr:cNvPr id="281" name="直線コネクタ 280">
          <a:extLst>
            <a:ext uri="{FF2B5EF4-FFF2-40B4-BE49-F238E27FC236}">
              <a16:creationId xmlns="" xmlns:a16="http://schemas.microsoft.com/office/drawing/2014/main" id="{00000000-0008-0000-0700-000019010000}"/>
            </a:ext>
          </a:extLst>
        </xdr:cNvPr>
        <xdr:cNvCxnSpPr/>
      </xdr:nvCxnSpPr>
      <xdr:spPr>
        <a:xfrm flipV="1">
          <a:off x="10475595" y="5274818"/>
          <a:ext cx="1270" cy="1456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77995</xdr:rowOff>
    </xdr:from>
    <xdr:ext cx="469744" cy="259045"/>
    <xdr:sp macro="" textlink="">
      <xdr:nvSpPr>
        <xdr:cNvPr id="284" name="労働費最大値テキスト">
          <a:extLst>
            <a:ext uri="{FF2B5EF4-FFF2-40B4-BE49-F238E27FC236}">
              <a16:creationId xmlns="" xmlns:a16="http://schemas.microsoft.com/office/drawing/2014/main" id="{00000000-0008-0000-0700-00001C010000}"/>
            </a:ext>
          </a:extLst>
        </xdr:cNvPr>
        <xdr:cNvSpPr txBox="1"/>
      </xdr:nvSpPr>
      <xdr:spPr>
        <a:xfrm>
          <a:off x="10528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131318</xdr:rowOff>
    </xdr:from>
    <xdr:to>
      <xdr:col>55</xdr:col>
      <xdr:colOff>88900</xdr:colOff>
      <xdr:row>30</xdr:row>
      <xdr:rowOff>131318</xdr:rowOff>
    </xdr:to>
    <xdr:cxnSp macro="">
      <xdr:nvCxnSpPr>
        <xdr:cNvPr id="285" name="直線コネクタ 284">
          <a:extLst>
            <a:ext uri="{FF2B5EF4-FFF2-40B4-BE49-F238E27FC236}">
              <a16:creationId xmlns="" xmlns:a16="http://schemas.microsoft.com/office/drawing/2014/main" id="{00000000-0008-0000-0700-00001D010000}"/>
            </a:ext>
          </a:extLst>
        </xdr:cNvPr>
        <xdr:cNvCxnSpPr/>
      </xdr:nvCxnSpPr>
      <xdr:spPr>
        <a:xfrm>
          <a:off x="10388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134747</xdr:rowOff>
    </xdr:from>
    <xdr:to>
      <xdr:col>55</xdr:col>
      <xdr:colOff>0</xdr:colOff>
      <xdr:row>34</xdr:row>
      <xdr:rowOff>143510</xdr:rowOff>
    </xdr:to>
    <xdr:cxnSp macro="">
      <xdr:nvCxnSpPr>
        <xdr:cNvPr id="286" name="直線コネクタ 285">
          <a:extLst>
            <a:ext uri="{FF2B5EF4-FFF2-40B4-BE49-F238E27FC236}">
              <a16:creationId xmlns="" xmlns:a16="http://schemas.microsoft.com/office/drawing/2014/main" id="{00000000-0008-0000-0700-00001E010000}"/>
            </a:ext>
          </a:extLst>
        </xdr:cNvPr>
        <xdr:cNvCxnSpPr/>
      </xdr:nvCxnSpPr>
      <xdr:spPr>
        <a:xfrm flipV="1">
          <a:off x="9639300" y="5964047"/>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168292</xdr:rowOff>
    </xdr:from>
    <xdr:ext cx="378565" cy="259045"/>
    <xdr:sp macro="" textlink="">
      <xdr:nvSpPr>
        <xdr:cNvPr id="287" name="労働費平均値テキスト">
          <a:extLst>
            <a:ext uri="{FF2B5EF4-FFF2-40B4-BE49-F238E27FC236}">
              <a16:creationId xmlns="" xmlns:a16="http://schemas.microsoft.com/office/drawing/2014/main" id="{00000000-0008-0000-0700-00001F010000}"/>
            </a:ext>
          </a:extLst>
        </xdr:cNvPr>
        <xdr:cNvSpPr txBox="1"/>
      </xdr:nvSpPr>
      <xdr:spPr>
        <a:xfrm>
          <a:off x="10528300" y="65119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18415</xdr:rowOff>
    </xdr:from>
    <xdr:to>
      <xdr:col>55</xdr:col>
      <xdr:colOff>50800</xdr:colOff>
      <xdr:row>38</xdr:row>
      <xdr:rowOff>120015</xdr:rowOff>
    </xdr:to>
    <xdr:sp macro="" textlink="">
      <xdr:nvSpPr>
        <xdr:cNvPr id="288" name="フローチャート: 判断 287">
          <a:extLst>
            <a:ext uri="{FF2B5EF4-FFF2-40B4-BE49-F238E27FC236}">
              <a16:creationId xmlns="" xmlns:a16="http://schemas.microsoft.com/office/drawing/2014/main" id="{00000000-0008-0000-0700-000020010000}"/>
            </a:ext>
          </a:extLst>
        </xdr:cNvPr>
        <xdr:cNvSpPr/>
      </xdr:nvSpPr>
      <xdr:spPr>
        <a:xfrm>
          <a:off x="10426700" y="653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143510</xdr:rowOff>
    </xdr:from>
    <xdr:to>
      <xdr:col>50</xdr:col>
      <xdr:colOff>114300</xdr:colOff>
      <xdr:row>34</xdr:row>
      <xdr:rowOff>161417</xdr:rowOff>
    </xdr:to>
    <xdr:cxnSp macro="">
      <xdr:nvCxnSpPr>
        <xdr:cNvPr id="289" name="直線コネクタ 288">
          <a:extLst>
            <a:ext uri="{FF2B5EF4-FFF2-40B4-BE49-F238E27FC236}">
              <a16:creationId xmlns="" xmlns:a16="http://schemas.microsoft.com/office/drawing/2014/main" id="{00000000-0008-0000-0700-000021010000}"/>
            </a:ext>
          </a:extLst>
        </xdr:cNvPr>
        <xdr:cNvCxnSpPr/>
      </xdr:nvCxnSpPr>
      <xdr:spPr>
        <a:xfrm flipV="1">
          <a:off x="8750300" y="5972810"/>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13462</xdr:rowOff>
    </xdr:from>
    <xdr:to>
      <xdr:col>50</xdr:col>
      <xdr:colOff>165100</xdr:colOff>
      <xdr:row>38</xdr:row>
      <xdr:rowOff>115062</xdr:rowOff>
    </xdr:to>
    <xdr:sp macro="" textlink="">
      <xdr:nvSpPr>
        <xdr:cNvPr id="290" name="フローチャート: 判断 289">
          <a:extLst>
            <a:ext uri="{FF2B5EF4-FFF2-40B4-BE49-F238E27FC236}">
              <a16:creationId xmlns="" xmlns:a16="http://schemas.microsoft.com/office/drawing/2014/main" id="{00000000-0008-0000-0700-000022010000}"/>
            </a:ext>
          </a:extLst>
        </xdr:cNvPr>
        <xdr:cNvSpPr/>
      </xdr:nvSpPr>
      <xdr:spPr>
        <a:xfrm>
          <a:off x="9588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106189</xdr:rowOff>
    </xdr:from>
    <xdr:ext cx="378565" cy="259045"/>
    <xdr:sp macro="" textlink="">
      <xdr:nvSpPr>
        <xdr:cNvPr id="291" name="テキスト ボックス 290">
          <a:extLst>
            <a:ext uri="{FF2B5EF4-FFF2-40B4-BE49-F238E27FC236}">
              <a16:creationId xmlns="" xmlns:a16="http://schemas.microsoft.com/office/drawing/2014/main" id="{00000000-0008-0000-0700-000023010000}"/>
            </a:ext>
          </a:extLst>
        </xdr:cNvPr>
        <xdr:cNvSpPr txBox="1"/>
      </xdr:nvSpPr>
      <xdr:spPr>
        <a:xfrm>
          <a:off x="9450017" y="6621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161417</xdr:rowOff>
    </xdr:from>
    <xdr:to>
      <xdr:col>45</xdr:col>
      <xdr:colOff>177800</xdr:colOff>
      <xdr:row>35</xdr:row>
      <xdr:rowOff>1016</xdr:rowOff>
    </xdr:to>
    <xdr:cxnSp macro="">
      <xdr:nvCxnSpPr>
        <xdr:cNvPr id="292" name="直線コネクタ 291">
          <a:extLst>
            <a:ext uri="{FF2B5EF4-FFF2-40B4-BE49-F238E27FC236}">
              <a16:creationId xmlns="" xmlns:a16="http://schemas.microsoft.com/office/drawing/2014/main" id="{00000000-0008-0000-0700-000024010000}"/>
            </a:ext>
          </a:extLst>
        </xdr:cNvPr>
        <xdr:cNvCxnSpPr/>
      </xdr:nvCxnSpPr>
      <xdr:spPr>
        <a:xfrm flipV="1">
          <a:off x="7861300" y="5990717"/>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293" name="フローチャート: 判断 292">
          <a:extLst>
            <a:ext uri="{FF2B5EF4-FFF2-40B4-BE49-F238E27FC236}">
              <a16:creationId xmlns="" xmlns:a16="http://schemas.microsoft.com/office/drawing/2014/main" id="{00000000-0008-0000-0700-000025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79519</xdr:rowOff>
    </xdr:from>
    <xdr:ext cx="378565" cy="259045"/>
    <xdr:sp macro="" textlink="">
      <xdr:nvSpPr>
        <xdr:cNvPr id="294" name="テキスト ボックス 293">
          <a:extLst>
            <a:ext uri="{FF2B5EF4-FFF2-40B4-BE49-F238E27FC236}">
              <a16:creationId xmlns="" xmlns:a16="http://schemas.microsoft.com/office/drawing/2014/main" id="{00000000-0008-0000-0700-000026010000}"/>
            </a:ext>
          </a:extLst>
        </xdr:cNvPr>
        <xdr:cNvSpPr txBox="1"/>
      </xdr:nvSpPr>
      <xdr:spPr>
        <a:xfrm>
          <a:off x="8561017" y="6594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141224</xdr:rowOff>
    </xdr:from>
    <xdr:to>
      <xdr:col>41</xdr:col>
      <xdr:colOff>50800</xdr:colOff>
      <xdr:row>35</xdr:row>
      <xdr:rowOff>1016</xdr:rowOff>
    </xdr:to>
    <xdr:cxnSp macro="">
      <xdr:nvCxnSpPr>
        <xdr:cNvPr id="295" name="直線コネクタ 294">
          <a:extLst>
            <a:ext uri="{FF2B5EF4-FFF2-40B4-BE49-F238E27FC236}">
              <a16:creationId xmlns="" xmlns:a16="http://schemas.microsoft.com/office/drawing/2014/main" id="{00000000-0008-0000-0700-000027010000}"/>
            </a:ext>
          </a:extLst>
        </xdr:cNvPr>
        <xdr:cNvCxnSpPr/>
      </xdr:nvCxnSpPr>
      <xdr:spPr>
        <a:xfrm>
          <a:off x="6972300" y="5970524"/>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159004</xdr:rowOff>
    </xdr:from>
    <xdr:to>
      <xdr:col>41</xdr:col>
      <xdr:colOff>101600</xdr:colOff>
      <xdr:row>37</xdr:row>
      <xdr:rowOff>89154</xdr:rowOff>
    </xdr:to>
    <xdr:sp macro="" textlink="">
      <xdr:nvSpPr>
        <xdr:cNvPr id="296" name="フローチャート: 判断 295">
          <a:extLst>
            <a:ext uri="{FF2B5EF4-FFF2-40B4-BE49-F238E27FC236}">
              <a16:creationId xmlns="" xmlns:a16="http://schemas.microsoft.com/office/drawing/2014/main" id="{00000000-0008-0000-0700-000028010000}"/>
            </a:ext>
          </a:extLst>
        </xdr:cNvPr>
        <xdr:cNvSpPr/>
      </xdr:nvSpPr>
      <xdr:spPr>
        <a:xfrm>
          <a:off x="7810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80281</xdr:rowOff>
    </xdr:from>
    <xdr:ext cx="378565" cy="259045"/>
    <xdr:sp macro="" textlink="">
      <xdr:nvSpPr>
        <xdr:cNvPr id="297" name="テキスト ボックス 296">
          <a:extLst>
            <a:ext uri="{FF2B5EF4-FFF2-40B4-BE49-F238E27FC236}">
              <a16:creationId xmlns="" xmlns:a16="http://schemas.microsoft.com/office/drawing/2014/main" id="{00000000-0008-0000-0700-000029010000}"/>
            </a:ext>
          </a:extLst>
        </xdr:cNvPr>
        <xdr:cNvSpPr txBox="1"/>
      </xdr:nvSpPr>
      <xdr:spPr>
        <a:xfrm>
          <a:off x="7672017" y="6423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26797</xdr:rowOff>
    </xdr:from>
    <xdr:to>
      <xdr:col>36</xdr:col>
      <xdr:colOff>165100</xdr:colOff>
      <xdr:row>36</xdr:row>
      <xdr:rowOff>128397</xdr:rowOff>
    </xdr:to>
    <xdr:sp macro="" textlink="">
      <xdr:nvSpPr>
        <xdr:cNvPr id="298" name="フローチャート: 判断 297">
          <a:extLst>
            <a:ext uri="{FF2B5EF4-FFF2-40B4-BE49-F238E27FC236}">
              <a16:creationId xmlns="" xmlns:a16="http://schemas.microsoft.com/office/drawing/2014/main" id="{00000000-0008-0000-0700-00002A010000}"/>
            </a:ext>
          </a:extLst>
        </xdr:cNvPr>
        <xdr:cNvSpPr/>
      </xdr:nvSpPr>
      <xdr:spPr>
        <a:xfrm>
          <a:off x="6921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119524</xdr:rowOff>
    </xdr:from>
    <xdr:ext cx="469744" cy="259045"/>
    <xdr:sp macro="" textlink="">
      <xdr:nvSpPr>
        <xdr:cNvPr id="299" name="テキスト ボックス 298">
          <a:extLst>
            <a:ext uri="{FF2B5EF4-FFF2-40B4-BE49-F238E27FC236}">
              <a16:creationId xmlns="" xmlns:a16="http://schemas.microsoft.com/office/drawing/2014/main" id="{00000000-0008-0000-0700-00002B010000}"/>
            </a:ext>
          </a:extLst>
        </xdr:cNvPr>
        <xdr:cNvSpPr txBox="1"/>
      </xdr:nvSpPr>
      <xdr:spPr>
        <a:xfrm>
          <a:off x="6737428" y="629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83947</xdr:rowOff>
    </xdr:from>
    <xdr:to>
      <xdr:col>55</xdr:col>
      <xdr:colOff>50800</xdr:colOff>
      <xdr:row>35</xdr:row>
      <xdr:rowOff>14097</xdr:rowOff>
    </xdr:to>
    <xdr:sp macro="" textlink="">
      <xdr:nvSpPr>
        <xdr:cNvPr id="305" name="楕円 304">
          <a:extLst>
            <a:ext uri="{FF2B5EF4-FFF2-40B4-BE49-F238E27FC236}">
              <a16:creationId xmlns="" xmlns:a16="http://schemas.microsoft.com/office/drawing/2014/main" id="{00000000-0008-0000-0700-000031010000}"/>
            </a:ext>
          </a:extLst>
        </xdr:cNvPr>
        <xdr:cNvSpPr/>
      </xdr:nvSpPr>
      <xdr:spPr>
        <a:xfrm>
          <a:off x="10426700" y="591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106824</xdr:rowOff>
    </xdr:from>
    <xdr:ext cx="469744" cy="259045"/>
    <xdr:sp macro="" textlink="">
      <xdr:nvSpPr>
        <xdr:cNvPr id="306" name="労働費該当値テキスト">
          <a:extLst>
            <a:ext uri="{FF2B5EF4-FFF2-40B4-BE49-F238E27FC236}">
              <a16:creationId xmlns="" xmlns:a16="http://schemas.microsoft.com/office/drawing/2014/main" id="{00000000-0008-0000-0700-000032010000}"/>
            </a:ext>
          </a:extLst>
        </xdr:cNvPr>
        <xdr:cNvSpPr txBox="1"/>
      </xdr:nvSpPr>
      <xdr:spPr>
        <a:xfrm>
          <a:off x="10528300" y="576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92710</xdr:rowOff>
    </xdr:from>
    <xdr:to>
      <xdr:col>50</xdr:col>
      <xdr:colOff>165100</xdr:colOff>
      <xdr:row>35</xdr:row>
      <xdr:rowOff>22860</xdr:rowOff>
    </xdr:to>
    <xdr:sp macro="" textlink="">
      <xdr:nvSpPr>
        <xdr:cNvPr id="307" name="楕円 306">
          <a:extLst>
            <a:ext uri="{FF2B5EF4-FFF2-40B4-BE49-F238E27FC236}">
              <a16:creationId xmlns="" xmlns:a16="http://schemas.microsoft.com/office/drawing/2014/main" id="{00000000-0008-0000-0700-000033010000}"/>
            </a:ext>
          </a:extLst>
        </xdr:cNvPr>
        <xdr:cNvSpPr/>
      </xdr:nvSpPr>
      <xdr:spPr>
        <a:xfrm>
          <a:off x="9588500" y="592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39387</xdr:rowOff>
    </xdr:from>
    <xdr:ext cx="469744" cy="259045"/>
    <xdr:sp macro="" textlink="">
      <xdr:nvSpPr>
        <xdr:cNvPr id="308" name="テキスト ボックス 307">
          <a:extLst>
            <a:ext uri="{FF2B5EF4-FFF2-40B4-BE49-F238E27FC236}">
              <a16:creationId xmlns="" xmlns:a16="http://schemas.microsoft.com/office/drawing/2014/main" id="{00000000-0008-0000-0700-000034010000}"/>
            </a:ext>
          </a:extLst>
        </xdr:cNvPr>
        <xdr:cNvSpPr txBox="1"/>
      </xdr:nvSpPr>
      <xdr:spPr>
        <a:xfrm>
          <a:off x="9404428" y="569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110617</xdr:rowOff>
    </xdr:from>
    <xdr:to>
      <xdr:col>46</xdr:col>
      <xdr:colOff>38100</xdr:colOff>
      <xdr:row>35</xdr:row>
      <xdr:rowOff>40767</xdr:rowOff>
    </xdr:to>
    <xdr:sp macro="" textlink="">
      <xdr:nvSpPr>
        <xdr:cNvPr id="309" name="楕円 308">
          <a:extLst>
            <a:ext uri="{FF2B5EF4-FFF2-40B4-BE49-F238E27FC236}">
              <a16:creationId xmlns="" xmlns:a16="http://schemas.microsoft.com/office/drawing/2014/main" id="{00000000-0008-0000-0700-000035010000}"/>
            </a:ext>
          </a:extLst>
        </xdr:cNvPr>
        <xdr:cNvSpPr/>
      </xdr:nvSpPr>
      <xdr:spPr>
        <a:xfrm>
          <a:off x="8699500" y="593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57294</xdr:rowOff>
    </xdr:from>
    <xdr:ext cx="469744" cy="259045"/>
    <xdr:sp macro="" textlink="">
      <xdr:nvSpPr>
        <xdr:cNvPr id="310" name="テキスト ボックス 309">
          <a:extLst>
            <a:ext uri="{FF2B5EF4-FFF2-40B4-BE49-F238E27FC236}">
              <a16:creationId xmlns="" xmlns:a16="http://schemas.microsoft.com/office/drawing/2014/main" id="{00000000-0008-0000-0700-000036010000}"/>
            </a:ext>
          </a:extLst>
        </xdr:cNvPr>
        <xdr:cNvSpPr txBox="1"/>
      </xdr:nvSpPr>
      <xdr:spPr>
        <a:xfrm>
          <a:off x="8515428" y="571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121666</xdr:rowOff>
    </xdr:from>
    <xdr:to>
      <xdr:col>41</xdr:col>
      <xdr:colOff>101600</xdr:colOff>
      <xdr:row>35</xdr:row>
      <xdr:rowOff>51816</xdr:rowOff>
    </xdr:to>
    <xdr:sp macro="" textlink="">
      <xdr:nvSpPr>
        <xdr:cNvPr id="311" name="楕円 310">
          <a:extLst>
            <a:ext uri="{FF2B5EF4-FFF2-40B4-BE49-F238E27FC236}">
              <a16:creationId xmlns="" xmlns:a16="http://schemas.microsoft.com/office/drawing/2014/main" id="{00000000-0008-0000-0700-000037010000}"/>
            </a:ext>
          </a:extLst>
        </xdr:cNvPr>
        <xdr:cNvSpPr/>
      </xdr:nvSpPr>
      <xdr:spPr>
        <a:xfrm>
          <a:off x="7810500" y="595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68343</xdr:rowOff>
    </xdr:from>
    <xdr:ext cx="469744" cy="259045"/>
    <xdr:sp macro="" textlink="">
      <xdr:nvSpPr>
        <xdr:cNvPr id="312" name="テキスト ボックス 311">
          <a:extLst>
            <a:ext uri="{FF2B5EF4-FFF2-40B4-BE49-F238E27FC236}">
              <a16:creationId xmlns="" xmlns:a16="http://schemas.microsoft.com/office/drawing/2014/main" id="{00000000-0008-0000-0700-000038010000}"/>
            </a:ext>
          </a:extLst>
        </xdr:cNvPr>
        <xdr:cNvSpPr txBox="1"/>
      </xdr:nvSpPr>
      <xdr:spPr>
        <a:xfrm>
          <a:off x="7626428" y="572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90424</xdr:rowOff>
    </xdr:from>
    <xdr:to>
      <xdr:col>36</xdr:col>
      <xdr:colOff>165100</xdr:colOff>
      <xdr:row>35</xdr:row>
      <xdr:rowOff>20574</xdr:rowOff>
    </xdr:to>
    <xdr:sp macro="" textlink="">
      <xdr:nvSpPr>
        <xdr:cNvPr id="313" name="楕円 312">
          <a:extLst>
            <a:ext uri="{FF2B5EF4-FFF2-40B4-BE49-F238E27FC236}">
              <a16:creationId xmlns="" xmlns:a16="http://schemas.microsoft.com/office/drawing/2014/main" id="{00000000-0008-0000-0700-000039010000}"/>
            </a:ext>
          </a:extLst>
        </xdr:cNvPr>
        <xdr:cNvSpPr/>
      </xdr:nvSpPr>
      <xdr:spPr>
        <a:xfrm>
          <a:off x="6921500" y="591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37101</xdr:rowOff>
    </xdr:from>
    <xdr:ext cx="469744" cy="259045"/>
    <xdr:sp macro="" textlink="">
      <xdr:nvSpPr>
        <xdr:cNvPr id="314" name="テキスト ボックス 313">
          <a:extLst>
            <a:ext uri="{FF2B5EF4-FFF2-40B4-BE49-F238E27FC236}">
              <a16:creationId xmlns="" xmlns:a16="http://schemas.microsoft.com/office/drawing/2014/main" id="{00000000-0008-0000-0700-00003A010000}"/>
            </a:ext>
          </a:extLst>
        </xdr:cNvPr>
        <xdr:cNvSpPr txBox="1"/>
      </xdr:nvSpPr>
      <xdr:spPr>
        <a:xfrm>
          <a:off x="6737428" y="569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 xmlns:a16="http://schemas.microsoft.com/office/drawing/2014/main" id="{00000000-0008-0000-07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 xmlns:a16="http://schemas.microsoft.com/office/drawing/2014/main" id="{00000000-0008-0000-07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 xmlns:a16="http://schemas.microsoft.com/office/drawing/2014/main" id="{00000000-0008-0000-07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39477</xdr:rowOff>
    </xdr:from>
    <xdr:to>
      <xdr:col>54</xdr:col>
      <xdr:colOff>189865</xdr:colOff>
      <xdr:row>58</xdr:row>
      <xdr:rowOff>135658</xdr:rowOff>
    </xdr:to>
    <xdr:cxnSp macro="">
      <xdr:nvCxnSpPr>
        <xdr:cNvPr id="336" name="直線コネクタ 335">
          <a:extLst>
            <a:ext uri="{FF2B5EF4-FFF2-40B4-BE49-F238E27FC236}">
              <a16:creationId xmlns="" xmlns:a16="http://schemas.microsoft.com/office/drawing/2014/main" id="{00000000-0008-0000-0700-000050010000}"/>
            </a:ext>
          </a:extLst>
        </xdr:cNvPr>
        <xdr:cNvCxnSpPr/>
      </xdr:nvCxnSpPr>
      <xdr:spPr>
        <a:xfrm flipV="1">
          <a:off x="10475595" y="8783427"/>
          <a:ext cx="1270" cy="1296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139485</xdr:rowOff>
    </xdr:from>
    <xdr:ext cx="469744" cy="259045"/>
    <xdr:sp macro="" textlink="">
      <xdr:nvSpPr>
        <xdr:cNvPr id="337" name="農林水産業費最小値テキスト">
          <a:extLst>
            <a:ext uri="{FF2B5EF4-FFF2-40B4-BE49-F238E27FC236}">
              <a16:creationId xmlns="" xmlns:a16="http://schemas.microsoft.com/office/drawing/2014/main" id="{00000000-0008-0000-0700-000051010000}"/>
            </a:ext>
          </a:extLst>
        </xdr:cNvPr>
        <xdr:cNvSpPr txBox="1"/>
      </xdr:nvSpPr>
      <xdr:spPr>
        <a:xfrm>
          <a:off x="10528300" y="1008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135658</xdr:rowOff>
    </xdr:from>
    <xdr:to>
      <xdr:col>55</xdr:col>
      <xdr:colOff>88900</xdr:colOff>
      <xdr:row>58</xdr:row>
      <xdr:rowOff>135658</xdr:rowOff>
    </xdr:to>
    <xdr:cxnSp macro="">
      <xdr:nvCxnSpPr>
        <xdr:cNvPr id="338" name="直線コネクタ 337">
          <a:extLst>
            <a:ext uri="{FF2B5EF4-FFF2-40B4-BE49-F238E27FC236}">
              <a16:creationId xmlns="" xmlns:a16="http://schemas.microsoft.com/office/drawing/2014/main" id="{00000000-0008-0000-0700-000052010000}"/>
            </a:ext>
          </a:extLst>
        </xdr:cNvPr>
        <xdr:cNvCxnSpPr/>
      </xdr:nvCxnSpPr>
      <xdr:spPr>
        <a:xfrm>
          <a:off x="10388600" y="1007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157604</xdr:rowOff>
    </xdr:from>
    <xdr:ext cx="599010" cy="259045"/>
    <xdr:sp macro="" textlink="">
      <xdr:nvSpPr>
        <xdr:cNvPr id="339" name="農林水産業費最大値テキスト">
          <a:extLst>
            <a:ext uri="{FF2B5EF4-FFF2-40B4-BE49-F238E27FC236}">
              <a16:creationId xmlns="" xmlns:a16="http://schemas.microsoft.com/office/drawing/2014/main" id="{00000000-0008-0000-0700-000053010000}"/>
            </a:ext>
          </a:extLst>
        </xdr:cNvPr>
        <xdr:cNvSpPr txBox="1"/>
      </xdr:nvSpPr>
      <xdr:spPr>
        <a:xfrm>
          <a:off x="10528300" y="855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39477</xdr:rowOff>
    </xdr:from>
    <xdr:to>
      <xdr:col>55</xdr:col>
      <xdr:colOff>88900</xdr:colOff>
      <xdr:row>51</xdr:row>
      <xdr:rowOff>39477</xdr:rowOff>
    </xdr:to>
    <xdr:cxnSp macro="">
      <xdr:nvCxnSpPr>
        <xdr:cNvPr id="340" name="直線コネクタ 339">
          <a:extLst>
            <a:ext uri="{FF2B5EF4-FFF2-40B4-BE49-F238E27FC236}">
              <a16:creationId xmlns="" xmlns:a16="http://schemas.microsoft.com/office/drawing/2014/main" id="{00000000-0008-0000-0700-000054010000}"/>
            </a:ext>
          </a:extLst>
        </xdr:cNvPr>
        <xdr:cNvCxnSpPr/>
      </xdr:nvCxnSpPr>
      <xdr:spPr>
        <a:xfrm>
          <a:off x="10388600" y="878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10239</xdr:rowOff>
    </xdr:from>
    <xdr:to>
      <xdr:col>55</xdr:col>
      <xdr:colOff>0</xdr:colOff>
      <xdr:row>58</xdr:row>
      <xdr:rowOff>37257</xdr:rowOff>
    </xdr:to>
    <xdr:cxnSp macro="">
      <xdr:nvCxnSpPr>
        <xdr:cNvPr id="341" name="直線コネクタ 340">
          <a:extLst>
            <a:ext uri="{FF2B5EF4-FFF2-40B4-BE49-F238E27FC236}">
              <a16:creationId xmlns="" xmlns:a16="http://schemas.microsoft.com/office/drawing/2014/main" id="{00000000-0008-0000-0700-000055010000}"/>
            </a:ext>
          </a:extLst>
        </xdr:cNvPr>
        <xdr:cNvCxnSpPr/>
      </xdr:nvCxnSpPr>
      <xdr:spPr>
        <a:xfrm>
          <a:off x="9639300" y="9954339"/>
          <a:ext cx="838200" cy="2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164954</xdr:rowOff>
    </xdr:from>
    <xdr:ext cx="534377" cy="259045"/>
    <xdr:sp macro="" textlink="">
      <xdr:nvSpPr>
        <xdr:cNvPr id="342" name="農林水産業費平均値テキスト">
          <a:extLst>
            <a:ext uri="{FF2B5EF4-FFF2-40B4-BE49-F238E27FC236}">
              <a16:creationId xmlns="" xmlns:a16="http://schemas.microsoft.com/office/drawing/2014/main" id="{00000000-0008-0000-0700-000056010000}"/>
            </a:ext>
          </a:extLst>
        </xdr:cNvPr>
        <xdr:cNvSpPr txBox="1"/>
      </xdr:nvSpPr>
      <xdr:spPr>
        <a:xfrm>
          <a:off x="10528300" y="9766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142077</xdr:rowOff>
    </xdr:from>
    <xdr:to>
      <xdr:col>55</xdr:col>
      <xdr:colOff>50800</xdr:colOff>
      <xdr:row>58</xdr:row>
      <xdr:rowOff>72227</xdr:rowOff>
    </xdr:to>
    <xdr:sp macro="" textlink="">
      <xdr:nvSpPr>
        <xdr:cNvPr id="343" name="フローチャート: 判断 342">
          <a:extLst>
            <a:ext uri="{FF2B5EF4-FFF2-40B4-BE49-F238E27FC236}">
              <a16:creationId xmlns="" xmlns:a16="http://schemas.microsoft.com/office/drawing/2014/main" id="{00000000-0008-0000-0700-000057010000}"/>
            </a:ext>
          </a:extLst>
        </xdr:cNvPr>
        <xdr:cNvSpPr/>
      </xdr:nvSpPr>
      <xdr:spPr>
        <a:xfrm>
          <a:off x="10426700" y="991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133525</xdr:rowOff>
    </xdr:from>
    <xdr:to>
      <xdr:col>50</xdr:col>
      <xdr:colOff>114300</xdr:colOff>
      <xdr:row>58</xdr:row>
      <xdr:rowOff>10239</xdr:rowOff>
    </xdr:to>
    <xdr:cxnSp macro="">
      <xdr:nvCxnSpPr>
        <xdr:cNvPr id="344" name="直線コネクタ 343">
          <a:extLst>
            <a:ext uri="{FF2B5EF4-FFF2-40B4-BE49-F238E27FC236}">
              <a16:creationId xmlns="" xmlns:a16="http://schemas.microsoft.com/office/drawing/2014/main" id="{00000000-0008-0000-0700-000058010000}"/>
            </a:ext>
          </a:extLst>
        </xdr:cNvPr>
        <xdr:cNvCxnSpPr/>
      </xdr:nvCxnSpPr>
      <xdr:spPr>
        <a:xfrm>
          <a:off x="8750300" y="9906175"/>
          <a:ext cx="889000" cy="4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153470</xdr:rowOff>
    </xdr:from>
    <xdr:to>
      <xdr:col>50</xdr:col>
      <xdr:colOff>165100</xdr:colOff>
      <xdr:row>58</xdr:row>
      <xdr:rowOff>83620</xdr:rowOff>
    </xdr:to>
    <xdr:sp macro="" textlink="">
      <xdr:nvSpPr>
        <xdr:cNvPr id="345" name="フローチャート: 判断 344">
          <a:extLst>
            <a:ext uri="{FF2B5EF4-FFF2-40B4-BE49-F238E27FC236}">
              <a16:creationId xmlns="" xmlns:a16="http://schemas.microsoft.com/office/drawing/2014/main" id="{00000000-0008-0000-0700-000059010000}"/>
            </a:ext>
          </a:extLst>
        </xdr:cNvPr>
        <xdr:cNvSpPr/>
      </xdr:nvSpPr>
      <xdr:spPr>
        <a:xfrm>
          <a:off x="9588500" y="992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74747</xdr:rowOff>
    </xdr:from>
    <xdr:ext cx="534377" cy="259045"/>
    <xdr:sp macro="" textlink="">
      <xdr:nvSpPr>
        <xdr:cNvPr id="346" name="テキスト ボックス 345">
          <a:extLst>
            <a:ext uri="{FF2B5EF4-FFF2-40B4-BE49-F238E27FC236}">
              <a16:creationId xmlns="" xmlns:a16="http://schemas.microsoft.com/office/drawing/2014/main" id="{00000000-0008-0000-0700-00005A010000}"/>
            </a:ext>
          </a:extLst>
        </xdr:cNvPr>
        <xdr:cNvSpPr txBox="1"/>
      </xdr:nvSpPr>
      <xdr:spPr>
        <a:xfrm>
          <a:off x="9372111" y="1001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133525</xdr:rowOff>
    </xdr:from>
    <xdr:to>
      <xdr:col>45</xdr:col>
      <xdr:colOff>177800</xdr:colOff>
      <xdr:row>57</xdr:row>
      <xdr:rowOff>165054</xdr:rowOff>
    </xdr:to>
    <xdr:cxnSp macro="">
      <xdr:nvCxnSpPr>
        <xdr:cNvPr id="347" name="直線コネクタ 346">
          <a:extLst>
            <a:ext uri="{FF2B5EF4-FFF2-40B4-BE49-F238E27FC236}">
              <a16:creationId xmlns="" xmlns:a16="http://schemas.microsoft.com/office/drawing/2014/main" id="{00000000-0008-0000-0700-00005B010000}"/>
            </a:ext>
          </a:extLst>
        </xdr:cNvPr>
        <xdr:cNvCxnSpPr/>
      </xdr:nvCxnSpPr>
      <xdr:spPr>
        <a:xfrm flipV="1">
          <a:off x="7861300" y="9906175"/>
          <a:ext cx="889000" cy="3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126960</xdr:rowOff>
    </xdr:from>
    <xdr:to>
      <xdr:col>46</xdr:col>
      <xdr:colOff>38100</xdr:colOff>
      <xdr:row>58</xdr:row>
      <xdr:rowOff>57110</xdr:rowOff>
    </xdr:to>
    <xdr:sp macro="" textlink="">
      <xdr:nvSpPr>
        <xdr:cNvPr id="348" name="フローチャート: 判断 347">
          <a:extLst>
            <a:ext uri="{FF2B5EF4-FFF2-40B4-BE49-F238E27FC236}">
              <a16:creationId xmlns="" xmlns:a16="http://schemas.microsoft.com/office/drawing/2014/main" id="{00000000-0008-0000-0700-00005C010000}"/>
            </a:ext>
          </a:extLst>
        </xdr:cNvPr>
        <xdr:cNvSpPr/>
      </xdr:nvSpPr>
      <xdr:spPr>
        <a:xfrm>
          <a:off x="8699500" y="989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48237</xdr:rowOff>
    </xdr:from>
    <xdr:ext cx="534377" cy="259045"/>
    <xdr:sp macro="" textlink="">
      <xdr:nvSpPr>
        <xdr:cNvPr id="349" name="テキスト ボックス 348">
          <a:extLst>
            <a:ext uri="{FF2B5EF4-FFF2-40B4-BE49-F238E27FC236}">
              <a16:creationId xmlns="" xmlns:a16="http://schemas.microsoft.com/office/drawing/2014/main" id="{00000000-0008-0000-0700-00005D010000}"/>
            </a:ext>
          </a:extLst>
        </xdr:cNvPr>
        <xdr:cNvSpPr txBox="1"/>
      </xdr:nvSpPr>
      <xdr:spPr>
        <a:xfrm>
          <a:off x="8483111" y="999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165054</xdr:rowOff>
    </xdr:from>
    <xdr:to>
      <xdr:col>41</xdr:col>
      <xdr:colOff>50800</xdr:colOff>
      <xdr:row>58</xdr:row>
      <xdr:rowOff>31227</xdr:rowOff>
    </xdr:to>
    <xdr:cxnSp macro="">
      <xdr:nvCxnSpPr>
        <xdr:cNvPr id="350" name="直線コネクタ 349">
          <a:extLst>
            <a:ext uri="{FF2B5EF4-FFF2-40B4-BE49-F238E27FC236}">
              <a16:creationId xmlns="" xmlns:a16="http://schemas.microsoft.com/office/drawing/2014/main" id="{00000000-0008-0000-0700-00005E010000}"/>
            </a:ext>
          </a:extLst>
        </xdr:cNvPr>
        <xdr:cNvCxnSpPr/>
      </xdr:nvCxnSpPr>
      <xdr:spPr>
        <a:xfrm flipV="1">
          <a:off x="6972300" y="9937704"/>
          <a:ext cx="889000" cy="3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139478</xdr:rowOff>
    </xdr:from>
    <xdr:to>
      <xdr:col>41</xdr:col>
      <xdr:colOff>101600</xdr:colOff>
      <xdr:row>58</xdr:row>
      <xdr:rowOff>69628</xdr:rowOff>
    </xdr:to>
    <xdr:sp macro="" textlink="">
      <xdr:nvSpPr>
        <xdr:cNvPr id="351" name="フローチャート: 判断 350">
          <a:extLst>
            <a:ext uri="{FF2B5EF4-FFF2-40B4-BE49-F238E27FC236}">
              <a16:creationId xmlns="" xmlns:a16="http://schemas.microsoft.com/office/drawing/2014/main" id="{00000000-0008-0000-0700-00005F010000}"/>
            </a:ext>
          </a:extLst>
        </xdr:cNvPr>
        <xdr:cNvSpPr/>
      </xdr:nvSpPr>
      <xdr:spPr>
        <a:xfrm>
          <a:off x="78105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60755</xdr:rowOff>
    </xdr:from>
    <xdr:ext cx="534377" cy="259045"/>
    <xdr:sp macro="" textlink="">
      <xdr:nvSpPr>
        <xdr:cNvPr id="352" name="テキスト ボックス 351">
          <a:extLst>
            <a:ext uri="{FF2B5EF4-FFF2-40B4-BE49-F238E27FC236}">
              <a16:creationId xmlns="" xmlns:a16="http://schemas.microsoft.com/office/drawing/2014/main" id="{00000000-0008-0000-0700-000060010000}"/>
            </a:ext>
          </a:extLst>
        </xdr:cNvPr>
        <xdr:cNvSpPr txBox="1"/>
      </xdr:nvSpPr>
      <xdr:spPr>
        <a:xfrm>
          <a:off x="7594111" y="1000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150064</xdr:rowOff>
    </xdr:from>
    <xdr:to>
      <xdr:col>36</xdr:col>
      <xdr:colOff>165100</xdr:colOff>
      <xdr:row>58</xdr:row>
      <xdr:rowOff>80214</xdr:rowOff>
    </xdr:to>
    <xdr:sp macro="" textlink="">
      <xdr:nvSpPr>
        <xdr:cNvPr id="353" name="フローチャート: 判断 352">
          <a:extLst>
            <a:ext uri="{FF2B5EF4-FFF2-40B4-BE49-F238E27FC236}">
              <a16:creationId xmlns="" xmlns:a16="http://schemas.microsoft.com/office/drawing/2014/main" id="{00000000-0008-0000-0700-000061010000}"/>
            </a:ext>
          </a:extLst>
        </xdr:cNvPr>
        <xdr:cNvSpPr/>
      </xdr:nvSpPr>
      <xdr:spPr>
        <a:xfrm>
          <a:off x="6921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96741</xdr:rowOff>
    </xdr:from>
    <xdr:ext cx="534377" cy="259045"/>
    <xdr:sp macro="" textlink="">
      <xdr:nvSpPr>
        <xdr:cNvPr id="354" name="テキスト ボックス 353">
          <a:extLst>
            <a:ext uri="{FF2B5EF4-FFF2-40B4-BE49-F238E27FC236}">
              <a16:creationId xmlns="" xmlns:a16="http://schemas.microsoft.com/office/drawing/2014/main" id="{00000000-0008-0000-0700-000062010000}"/>
            </a:ext>
          </a:extLst>
        </xdr:cNvPr>
        <xdr:cNvSpPr txBox="1"/>
      </xdr:nvSpPr>
      <xdr:spPr>
        <a:xfrm>
          <a:off x="6705111" y="969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157907</xdr:rowOff>
    </xdr:from>
    <xdr:to>
      <xdr:col>55</xdr:col>
      <xdr:colOff>50800</xdr:colOff>
      <xdr:row>58</xdr:row>
      <xdr:rowOff>88057</xdr:rowOff>
    </xdr:to>
    <xdr:sp macro="" textlink="">
      <xdr:nvSpPr>
        <xdr:cNvPr id="360" name="楕円 359">
          <a:extLst>
            <a:ext uri="{FF2B5EF4-FFF2-40B4-BE49-F238E27FC236}">
              <a16:creationId xmlns="" xmlns:a16="http://schemas.microsoft.com/office/drawing/2014/main" id="{00000000-0008-0000-0700-000068010000}"/>
            </a:ext>
          </a:extLst>
        </xdr:cNvPr>
        <xdr:cNvSpPr/>
      </xdr:nvSpPr>
      <xdr:spPr>
        <a:xfrm>
          <a:off x="10426700" y="993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120503</xdr:rowOff>
    </xdr:from>
    <xdr:ext cx="534377" cy="259045"/>
    <xdr:sp macro="" textlink="">
      <xdr:nvSpPr>
        <xdr:cNvPr id="361" name="農林水産業費該当値テキスト">
          <a:extLst>
            <a:ext uri="{FF2B5EF4-FFF2-40B4-BE49-F238E27FC236}">
              <a16:creationId xmlns="" xmlns:a16="http://schemas.microsoft.com/office/drawing/2014/main" id="{00000000-0008-0000-0700-000069010000}"/>
            </a:ext>
          </a:extLst>
        </xdr:cNvPr>
        <xdr:cNvSpPr txBox="1"/>
      </xdr:nvSpPr>
      <xdr:spPr>
        <a:xfrm>
          <a:off x="10528300" y="989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130889</xdr:rowOff>
    </xdr:from>
    <xdr:to>
      <xdr:col>50</xdr:col>
      <xdr:colOff>165100</xdr:colOff>
      <xdr:row>58</xdr:row>
      <xdr:rowOff>61039</xdr:rowOff>
    </xdr:to>
    <xdr:sp macro="" textlink="">
      <xdr:nvSpPr>
        <xdr:cNvPr id="362" name="楕円 361">
          <a:extLst>
            <a:ext uri="{FF2B5EF4-FFF2-40B4-BE49-F238E27FC236}">
              <a16:creationId xmlns="" xmlns:a16="http://schemas.microsoft.com/office/drawing/2014/main" id="{00000000-0008-0000-0700-00006A010000}"/>
            </a:ext>
          </a:extLst>
        </xdr:cNvPr>
        <xdr:cNvSpPr/>
      </xdr:nvSpPr>
      <xdr:spPr>
        <a:xfrm>
          <a:off x="9588500" y="990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77566</xdr:rowOff>
    </xdr:from>
    <xdr:ext cx="534377" cy="259045"/>
    <xdr:sp macro="" textlink="">
      <xdr:nvSpPr>
        <xdr:cNvPr id="363" name="テキスト ボックス 362">
          <a:extLst>
            <a:ext uri="{FF2B5EF4-FFF2-40B4-BE49-F238E27FC236}">
              <a16:creationId xmlns="" xmlns:a16="http://schemas.microsoft.com/office/drawing/2014/main" id="{00000000-0008-0000-0700-00006B010000}"/>
            </a:ext>
          </a:extLst>
        </xdr:cNvPr>
        <xdr:cNvSpPr txBox="1"/>
      </xdr:nvSpPr>
      <xdr:spPr>
        <a:xfrm>
          <a:off x="9372111" y="967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82725</xdr:rowOff>
    </xdr:from>
    <xdr:to>
      <xdr:col>46</xdr:col>
      <xdr:colOff>38100</xdr:colOff>
      <xdr:row>58</xdr:row>
      <xdr:rowOff>12875</xdr:rowOff>
    </xdr:to>
    <xdr:sp macro="" textlink="">
      <xdr:nvSpPr>
        <xdr:cNvPr id="364" name="楕円 363">
          <a:extLst>
            <a:ext uri="{FF2B5EF4-FFF2-40B4-BE49-F238E27FC236}">
              <a16:creationId xmlns="" xmlns:a16="http://schemas.microsoft.com/office/drawing/2014/main" id="{00000000-0008-0000-0700-00006C010000}"/>
            </a:ext>
          </a:extLst>
        </xdr:cNvPr>
        <xdr:cNvSpPr/>
      </xdr:nvSpPr>
      <xdr:spPr>
        <a:xfrm>
          <a:off x="8699500" y="985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29402</xdr:rowOff>
    </xdr:from>
    <xdr:ext cx="534377" cy="259045"/>
    <xdr:sp macro="" textlink="">
      <xdr:nvSpPr>
        <xdr:cNvPr id="365" name="テキスト ボックス 364">
          <a:extLst>
            <a:ext uri="{FF2B5EF4-FFF2-40B4-BE49-F238E27FC236}">
              <a16:creationId xmlns="" xmlns:a16="http://schemas.microsoft.com/office/drawing/2014/main" id="{00000000-0008-0000-0700-00006D010000}"/>
            </a:ext>
          </a:extLst>
        </xdr:cNvPr>
        <xdr:cNvSpPr txBox="1"/>
      </xdr:nvSpPr>
      <xdr:spPr>
        <a:xfrm>
          <a:off x="8483111" y="963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114254</xdr:rowOff>
    </xdr:from>
    <xdr:to>
      <xdr:col>41</xdr:col>
      <xdr:colOff>101600</xdr:colOff>
      <xdr:row>58</xdr:row>
      <xdr:rowOff>44404</xdr:rowOff>
    </xdr:to>
    <xdr:sp macro="" textlink="">
      <xdr:nvSpPr>
        <xdr:cNvPr id="366" name="楕円 365">
          <a:extLst>
            <a:ext uri="{FF2B5EF4-FFF2-40B4-BE49-F238E27FC236}">
              <a16:creationId xmlns="" xmlns:a16="http://schemas.microsoft.com/office/drawing/2014/main" id="{00000000-0008-0000-0700-00006E010000}"/>
            </a:ext>
          </a:extLst>
        </xdr:cNvPr>
        <xdr:cNvSpPr/>
      </xdr:nvSpPr>
      <xdr:spPr>
        <a:xfrm>
          <a:off x="7810500" y="988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60931</xdr:rowOff>
    </xdr:from>
    <xdr:ext cx="534377" cy="259045"/>
    <xdr:sp macro="" textlink="">
      <xdr:nvSpPr>
        <xdr:cNvPr id="367" name="テキスト ボックス 366">
          <a:extLst>
            <a:ext uri="{FF2B5EF4-FFF2-40B4-BE49-F238E27FC236}">
              <a16:creationId xmlns="" xmlns:a16="http://schemas.microsoft.com/office/drawing/2014/main" id="{00000000-0008-0000-0700-00006F010000}"/>
            </a:ext>
          </a:extLst>
        </xdr:cNvPr>
        <xdr:cNvSpPr txBox="1"/>
      </xdr:nvSpPr>
      <xdr:spPr>
        <a:xfrm>
          <a:off x="7594111" y="966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151877</xdr:rowOff>
    </xdr:from>
    <xdr:to>
      <xdr:col>36</xdr:col>
      <xdr:colOff>165100</xdr:colOff>
      <xdr:row>58</xdr:row>
      <xdr:rowOff>82027</xdr:rowOff>
    </xdr:to>
    <xdr:sp macro="" textlink="">
      <xdr:nvSpPr>
        <xdr:cNvPr id="368" name="楕円 367">
          <a:extLst>
            <a:ext uri="{FF2B5EF4-FFF2-40B4-BE49-F238E27FC236}">
              <a16:creationId xmlns="" xmlns:a16="http://schemas.microsoft.com/office/drawing/2014/main" id="{00000000-0008-0000-0700-000070010000}"/>
            </a:ext>
          </a:extLst>
        </xdr:cNvPr>
        <xdr:cNvSpPr/>
      </xdr:nvSpPr>
      <xdr:spPr>
        <a:xfrm>
          <a:off x="6921500" y="992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73154</xdr:rowOff>
    </xdr:from>
    <xdr:ext cx="534377" cy="259045"/>
    <xdr:sp macro="" textlink="">
      <xdr:nvSpPr>
        <xdr:cNvPr id="369" name="テキスト ボックス 368">
          <a:extLst>
            <a:ext uri="{FF2B5EF4-FFF2-40B4-BE49-F238E27FC236}">
              <a16:creationId xmlns="" xmlns:a16="http://schemas.microsoft.com/office/drawing/2014/main" id="{00000000-0008-0000-0700-000071010000}"/>
            </a:ext>
          </a:extLst>
        </xdr:cNvPr>
        <xdr:cNvSpPr txBox="1"/>
      </xdr:nvSpPr>
      <xdr:spPr>
        <a:xfrm>
          <a:off x="6705111" y="1001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 xmlns:a16="http://schemas.microsoft.com/office/drawing/2014/main"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a:extLst>
            <a:ext uri="{FF2B5EF4-FFF2-40B4-BE49-F238E27FC236}">
              <a16:creationId xmlns="" xmlns:a16="http://schemas.microsoft.com/office/drawing/2014/main" id="{00000000-0008-0000-0700-00008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a:extLst>
            <a:ext uri="{FF2B5EF4-FFF2-40B4-BE49-F238E27FC236}">
              <a16:creationId xmlns="" xmlns:a16="http://schemas.microsoft.com/office/drawing/2014/main" id="{00000000-0008-0000-0700-00008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92519</xdr:rowOff>
    </xdr:from>
    <xdr:to>
      <xdr:col>54</xdr:col>
      <xdr:colOff>189865</xdr:colOff>
      <xdr:row>79</xdr:row>
      <xdr:rowOff>34607</xdr:rowOff>
    </xdr:to>
    <xdr:cxnSp macro="">
      <xdr:nvCxnSpPr>
        <xdr:cNvPr id="393" name="直線コネクタ 392">
          <a:extLst>
            <a:ext uri="{FF2B5EF4-FFF2-40B4-BE49-F238E27FC236}">
              <a16:creationId xmlns="" xmlns:a16="http://schemas.microsoft.com/office/drawing/2014/main" id="{00000000-0008-0000-0700-000089010000}"/>
            </a:ext>
          </a:extLst>
        </xdr:cNvPr>
        <xdr:cNvCxnSpPr/>
      </xdr:nvCxnSpPr>
      <xdr:spPr>
        <a:xfrm flipV="1">
          <a:off x="10475595" y="12094019"/>
          <a:ext cx="1270" cy="148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38434</xdr:rowOff>
    </xdr:from>
    <xdr:ext cx="378565" cy="259045"/>
    <xdr:sp macro="" textlink="">
      <xdr:nvSpPr>
        <xdr:cNvPr id="394" name="商工費最小値テキスト">
          <a:extLst>
            <a:ext uri="{FF2B5EF4-FFF2-40B4-BE49-F238E27FC236}">
              <a16:creationId xmlns="" xmlns:a16="http://schemas.microsoft.com/office/drawing/2014/main" id="{00000000-0008-0000-0700-00008A010000}"/>
            </a:ext>
          </a:extLst>
        </xdr:cNvPr>
        <xdr:cNvSpPr txBox="1"/>
      </xdr:nvSpPr>
      <xdr:spPr>
        <a:xfrm>
          <a:off x="10528300" y="13582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34607</xdr:rowOff>
    </xdr:from>
    <xdr:to>
      <xdr:col>55</xdr:col>
      <xdr:colOff>88900</xdr:colOff>
      <xdr:row>79</xdr:row>
      <xdr:rowOff>34607</xdr:rowOff>
    </xdr:to>
    <xdr:cxnSp macro="">
      <xdr:nvCxnSpPr>
        <xdr:cNvPr id="395" name="直線コネクタ 394">
          <a:extLst>
            <a:ext uri="{FF2B5EF4-FFF2-40B4-BE49-F238E27FC236}">
              <a16:creationId xmlns="" xmlns:a16="http://schemas.microsoft.com/office/drawing/2014/main" id="{00000000-0008-0000-0700-00008B010000}"/>
            </a:ext>
          </a:extLst>
        </xdr:cNvPr>
        <xdr:cNvCxnSpPr/>
      </xdr:nvCxnSpPr>
      <xdr:spPr>
        <a:xfrm>
          <a:off x="10388600" y="135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39196</xdr:rowOff>
    </xdr:from>
    <xdr:ext cx="599010" cy="259045"/>
    <xdr:sp macro="" textlink="">
      <xdr:nvSpPr>
        <xdr:cNvPr id="396" name="商工費最大値テキスト">
          <a:extLst>
            <a:ext uri="{FF2B5EF4-FFF2-40B4-BE49-F238E27FC236}">
              <a16:creationId xmlns="" xmlns:a16="http://schemas.microsoft.com/office/drawing/2014/main" id="{00000000-0008-0000-0700-00008C010000}"/>
            </a:ext>
          </a:extLst>
        </xdr:cNvPr>
        <xdr:cNvSpPr txBox="1"/>
      </xdr:nvSpPr>
      <xdr:spPr>
        <a:xfrm>
          <a:off x="10528300" y="1186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92519</xdr:rowOff>
    </xdr:from>
    <xdr:to>
      <xdr:col>55</xdr:col>
      <xdr:colOff>88900</xdr:colOff>
      <xdr:row>70</xdr:row>
      <xdr:rowOff>92519</xdr:rowOff>
    </xdr:to>
    <xdr:cxnSp macro="">
      <xdr:nvCxnSpPr>
        <xdr:cNvPr id="397" name="直線コネクタ 396">
          <a:extLst>
            <a:ext uri="{FF2B5EF4-FFF2-40B4-BE49-F238E27FC236}">
              <a16:creationId xmlns="" xmlns:a16="http://schemas.microsoft.com/office/drawing/2014/main" id="{00000000-0008-0000-0700-00008D010000}"/>
            </a:ext>
          </a:extLst>
        </xdr:cNvPr>
        <xdr:cNvCxnSpPr/>
      </xdr:nvCxnSpPr>
      <xdr:spPr>
        <a:xfrm>
          <a:off x="10388600" y="1209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105003</xdr:rowOff>
    </xdr:from>
    <xdr:to>
      <xdr:col>55</xdr:col>
      <xdr:colOff>0</xdr:colOff>
      <xdr:row>77</xdr:row>
      <xdr:rowOff>126848</xdr:rowOff>
    </xdr:to>
    <xdr:cxnSp macro="">
      <xdr:nvCxnSpPr>
        <xdr:cNvPr id="398" name="直線コネクタ 397">
          <a:extLst>
            <a:ext uri="{FF2B5EF4-FFF2-40B4-BE49-F238E27FC236}">
              <a16:creationId xmlns="" xmlns:a16="http://schemas.microsoft.com/office/drawing/2014/main" id="{00000000-0008-0000-0700-00008E010000}"/>
            </a:ext>
          </a:extLst>
        </xdr:cNvPr>
        <xdr:cNvCxnSpPr/>
      </xdr:nvCxnSpPr>
      <xdr:spPr>
        <a:xfrm flipV="1">
          <a:off x="9639300" y="13135203"/>
          <a:ext cx="838200" cy="19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83735</xdr:rowOff>
    </xdr:from>
    <xdr:ext cx="534377" cy="259045"/>
    <xdr:sp macro="" textlink="">
      <xdr:nvSpPr>
        <xdr:cNvPr id="399" name="商工費平均値テキスト">
          <a:extLst>
            <a:ext uri="{FF2B5EF4-FFF2-40B4-BE49-F238E27FC236}">
              <a16:creationId xmlns="" xmlns:a16="http://schemas.microsoft.com/office/drawing/2014/main" id="{00000000-0008-0000-0700-00008F010000}"/>
            </a:ext>
          </a:extLst>
        </xdr:cNvPr>
        <xdr:cNvSpPr txBox="1"/>
      </xdr:nvSpPr>
      <xdr:spPr>
        <a:xfrm>
          <a:off x="10528300" y="132853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105308</xdr:rowOff>
    </xdr:from>
    <xdr:to>
      <xdr:col>55</xdr:col>
      <xdr:colOff>50800</xdr:colOff>
      <xdr:row>78</xdr:row>
      <xdr:rowOff>35458</xdr:rowOff>
    </xdr:to>
    <xdr:sp macro="" textlink="">
      <xdr:nvSpPr>
        <xdr:cNvPr id="400" name="フローチャート: 判断 399">
          <a:extLst>
            <a:ext uri="{FF2B5EF4-FFF2-40B4-BE49-F238E27FC236}">
              <a16:creationId xmlns="" xmlns:a16="http://schemas.microsoft.com/office/drawing/2014/main" id="{00000000-0008-0000-0700-000090010000}"/>
            </a:ext>
          </a:extLst>
        </xdr:cNvPr>
        <xdr:cNvSpPr/>
      </xdr:nvSpPr>
      <xdr:spPr>
        <a:xfrm>
          <a:off x="10426700" y="1330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108102</xdr:rowOff>
    </xdr:from>
    <xdr:to>
      <xdr:col>50</xdr:col>
      <xdr:colOff>114300</xdr:colOff>
      <xdr:row>77</xdr:row>
      <xdr:rowOff>126848</xdr:rowOff>
    </xdr:to>
    <xdr:cxnSp macro="">
      <xdr:nvCxnSpPr>
        <xdr:cNvPr id="401" name="直線コネクタ 400">
          <a:extLst>
            <a:ext uri="{FF2B5EF4-FFF2-40B4-BE49-F238E27FC236}">
              <a16:creationId xmlns="" xmlns:a16="http://schemas.microsoft.com/office/drawing/2014/main" id="{00000000-0008-0000-0700-000091010000}"/>
            </a:ext>
          </a:extLst>
        </xdr:cNvPr>
        <xdr:cNvCxnSpPr/>
      </xdr:nvCxnSpPr>
      <xdr:spPr>
        <a:xfrm>
          <a:off x="8750300" y="13309752"/>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101791</xdr:rowOff>
    </xdr:from>
    <xdr:to>
      <xdr:col>50</xdr:col>
      <xdr:colOff>165100</xdr:colOff>
      <xdr:row>78</xdr:row>
      <xdr:rowOff>31941</xdr:rowOff>
    </xdr:to>
    <xdr:sp macro="" textlink="">
      <xdr:nvSpPr>
        <xdr:cNvPr id="402" name="フローチャート: 判断 401">
          <a:extLst>
            <a:ext uri="{FF2B5EF4-FFF2-40B4-BE49-F238E27FC236}">
              <a16:creationId xmlns="" xmlns:a16="http://schemas.microsoft.com/office/drawing/2014/main" id="{00000000-0008-0000-0700-000092010000}"/>
            </a:ext>
          </a:extLst>
        </xdr:cNvPr>
        <xdr:cNvSpPr/>
      </xdr:nvSpPr>
      <xdr:spPr>
        <a:xfrm>
          <a:off x="9588500" y="1330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23068</xdr:rowOff>
    </xdr:from>
    <xdr:ext cx="534377" cy="259045"/>
    <xdr:sp macro="" textlink="">
      <xdr:nvSpPr>
        <xdr:cNvPr id="403" name="テキスト ボックス 402">
          <a:extLst>
            <a:ext uri="{FF2B5EF4-FFF2-40B4-BE49-F238E27FC236}">
              <a16:creationId xmlns="" xmlns:a16="http://schemas.microsoft.com/office/drawing/2014/main" id="{00000000-0008-0000-0700-000093010000}"/>
            </a:ext>
          </a:extLst>
        </xdr:cNvPr>
        <xdr:cNvSpPr txBox="1"/>
      </xdr:nvSpPr>
      <xdr:spPr>
        <a:xfrm>
          <a:off x="9372111" y="1339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108102</xdr:rowOff>
    </xdr:from>
    <xdr:to>
      <xdr:col>45</xdr:col>
      <xdr:colOff>177800</xdr:colOff>
      <xdr:row>78</xdr:row>
      <xdr:rowOff>6375</xdr:rowOff>
    </xdr:to>
    <xdr:cxnSp macro="">
      <xdr:nvCxnSpPr>
        <xdr:cNvPr id="404" name="直線コネクタ 403">
          <a:extLst>
            <a:ext uri="{FF2B5EF4-FFF2-40B4-BE49-F238E27FC236}">
              <a16:creationId xmlns="" xmlns:a16="http://schemas.microsoft.com/office/drawing/2014/main" id="{00000000-0008-0000-0700-000094010000}"/>
            </a:ext>
          </a:extLst>
        </xdr:cNvPr>
        <xdr:cNvCxnSpPr/>
      </xdr:nvCxnSpPr>
      <xdr:spPr>
        <a:xfrm flipV="1">
          <a:off x="7861300" y="13309752"/>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66039</xdr:rowOff>
    </xdr:from>
    <xdr:to>
      <xdr:col>46</xdr:col>
      <xdr:colOff>38100</xdr:colOff>
      <xdr:row>77</xdr:row>
      <xdr:rowOff>167639</xdr:rowOff>
    </xdr:to>
    <xdr:sp macro="" textlink="">
      <xdr:nvSpPr>
        <xdr:cNvPr id="405" name="フローチャート: 判断 404">
          <a:extLst>
            <a:ext uri="{FF2B5EF4-FFF2-40B4-BE49-F238E27FC236}">
              <a16:creationId xmlns="" xmlns:a16="http://schemas.microsoft.com/office/drawing/2014/main" id="{00000000-0008-0000-0700-000095010000}"/>
            </a:ext>
          </a:extLst>
        </xdr:cNvPr>
        <xdr:cNvSpPr/>
      </xdr:nvSpPr>
      <xdr:spPr>
        <a:xfrm>
          <a:off x="8699500" y="1326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158766</xdr:rowOff>
    </xdr:from>
    <xdr:ext cx="534377" cy="259045"/>
    <xdr:sp macro="" textlink="">
      <xdr:nvSpPr>
        <xdr:cNvPr id="406" name="テキスト ボックス 405">
          <a:extLst>
            <a:ext uri="{FF2B5EF4-FFF2-40B4-BE49-F238E27FC236}">
              <a16:creationId xmlns="" xmlns:a16="http://schemas.microsoft.com/office/drawing/2014/main" id="{00000000-0008-0000-0700-000096010000}"/>
            </a:ext>
          </a:extLst>
        </xdr:cNvPr>
        <xdr:cNvSpPr txBox="1"/>
      </xdr:nvSpPr>
      <xdr:spPr>
        <a:xfrm>
          <a:off x="8483111" y="1336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6375</xdr:rowOff>
    </xdr:from>
    <xdr:to>
      <xdr:col>41</xdr:col>
      <xdr:colOff>50800</xdr:colOff>
      <xdr:row>78</xdr:row>
      <xdr:rowOff>16078</xdr:rowOff>
    </xdr:to>
    <xdr:cxnSp macro="">
      <xdr:nvCxnSpPr>
        <xdr:cNvPr id="407" name="直線コネクタ 406">
          <a:extLst>
            <a:ext uri="{FF2B5EF4-FFF2-40B4-BE49-F238E27FC236}">
              <a16:creationId xmlns="" xmlns:a16="http://schemas.microsoft.com/office/drawing/2014/main" id="{00000000-0008-0000-0700-000097010000}"/>
            </a:ext>
          </a:extLst>
        </xdr:cNvPr>
        <xdr:cNvCxnSpPr/>
      </xdr:nvCxnSpPr>
      <xdr:spPr>
        <a:xfrm flipV="1">
          <a:off x="6972300" y="13379475"/>
          <a:ext cx="889000" cy="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107708</xdr:rowOff>
    </xdr:from>
    <xdr:to>
      <xdr:col>41</xdr:col>
      <xdr:colOff>101600</xdr:colOff>
      <xdr:row>78</xdr:row>
      <xdr:rowOff>37858</xdr:rowOff>
    </xdr:to>
    <xdr:sp macro="" textlink="">
      <xdr:nvSpPr>
        <xdr:cNvPr id="408" name="フローチャート: 判断 407">
          <a:extLst>
            <a:ext uri="{FF2B5EF4-FFF2-40B4-BE49-F238E27FC236}">
              <a16:creationId xmlns="" xmlns:a16="http://schemas.microsoft.com/office/drawing/2014/main" id="{00000000-0008-0000-0700-000098010000}"/>
            </a:ext>
          </a:extLst>
        </xdr:cNvPr>
        <xdr:cNvSpPr/>
      </xdr:nvSpPr>
      <xdr:spPr>
        <a:xfrm>
          <a:off x="7810500" y="133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54385</xdr:rowOff>
    </xdr:from>
    <xdr:ext cx="534377" cy="259045"/>
    <xdr:sp macro="" textlink="">
      <xdr:nvSpPr>
        <xdr:cNvPr id="409" name="テキスト ボックス 408">
          <a:extLst>
            <a:ext uri="{FF2B5EF4-FFF2-40B4-BE49-F238E27FC236}">
              <a16:creationId xmlns="" xmlns:a16="http://schemas.microsoft.com/office/drawing/2014/main" id="{00000000-0008-0000-0700-000099010000}"/>
            </a:ext>
          </a:extLst>
        </xdr:cNvPr>
        <xdr:cNvSpPr txBox="1"/>
      </xdr:nvSpPr>
      <xdr:spPr>
        <a:xfrm>
          <a:off x="7594111" y="1308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88812</xdr:rowOff>
    </xdr:from>
    <xdr:to>
      <xdr:col>36</xdr:col>
      <xdr:colOff>165100</xdr:colOff>
      <xdr:row>78</xdr:row>
      <xdr:rowOff>18962</xdr:rowOff>
    </xdr:to>
    <xdr:sp macro="" textlink="">
      <xdr:nvSpPr>
        <xdr:cNvPr id="410" name="フローチャート: 判断 409">
          <a:extLst>
            <a:ext uri="{FF2B5EF4-FFF2-40B4-BE49-F238E27FC236}">
              <a16:creationId xmlns="" xmlns:a16="http://schemas.microsoft.com/office/drawing/2014/main" id="{00000000-0008-0000-0700-00009A010000}"/>
            </a:ext>
          </a:extLst>
        </xdr:cNvPr>
        <xdr:cNvSpPr/>
      </xdr:nvSpPr>
      <xdr:spPr>
        <a:xfrm>
          <a:off x="6921500" y="132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35489</xdr:rowOff>
    </xdr:from>
    <xdr:ext cx="534377" cy="259045"/>
    <xdr:sp macro="" textlink="">
      <xdr:nvSpPr>
        <xdr:cNvPr id="411" name="テキスト ボックス 410">
          <a:extLst>
            <a:ext uri="{FF2B5EF4-FFF2-40B4-BE49-F238E27FC236}">
              <a16:creationId xmlns="" xmlns:a16="http://schemas.microsoft.com/office/drawing/2014/main" id="{00000000-0008-0000-0700-00009B010000}"/>
            </a:ext>
          </a:extLst>
        </xdr:cNvPr>
        <xdr:cNvSpPr txBox="1"/>
      </xdr:nvSpPr>
      <xdr:spPr>
        <a:xfrm>
          <a:off x="6705111" y="1306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54203</xdr:rowOff>
    </xdr:from>
    <xdr:to>
      <xdr:col>55</xdr:col>
      <xdr:colOff>50800</xdr:colOff>
      <xdr:row>76</xdr:row>
      <xdr:rowOff>155803</xdr:rowOff>
    </xdr:to>
    <xdr:sp macro="" textlink="">
      <xdr:nvSpPr>
        <xdr:cNvPr id="417" name="楕円 416">
          <a:extLst>
            <a:ext uri="{FF2B5EF4-FFF2-40B4-BE49-F238E27FC236}">
              <a16:creationId xmlns="" xmlns:a16="http://schemas.microsoft.com/office/drawing/2014/main" id="{00000000-0008-0000-0700-0000A1010000}"/>
            </a:ext>
          </a:extLst>
        </xdr:cNvPr>
        <xdr:cNvSpPr/>
      </xdr:nvSpPr>
      <xdr:spPr>
        <a:xfrm>
          <a:off x="10426700" y="1308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77081</xdr:rowOff>
    </xdr:from>
    <xdr:ext cx="534377" cy="259045"/>
    <xdr:sp macro="" textlink="">
      <xdr:nvSpPr>
        <xdr:cNvPr id="418" name="商工費該当値テキスト">
          <a:extLst>
            <a:ext uri="{FF2B5EF4-FFF2-40B4-BE49-F238E27FC236}">
              <a16:creationId xmlns="" xmlns:a16="http://schemas.microsoft.com/office/drawing/2014/main" id="{00000000-0008-0000-0700-0000A2010000}"/>
            </a:ext>
          </a:extLst>
        </xdr:cNvPr>
        <xdr:cNvSpPr txBox="1"/>
      </xdr:nvSpPr>
      <xdr:spPr>
        <a:xfrm>
          <a:off x="10528300" y="129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76048</xdr:rowOff>
    </xdr:from>
    <xdr:to>
      <xdr:col>50</xdr:col>
      <xdr:colOff>165100</xdr:colOff>
      <xdr:row>78</xdr:row>
      <xdr:rowOff>6198</xdr:rowOff>
    </xdr:to>
    <xdr:sp macro="" textlink="">
      <xdr:nvSpPr>
        <xdr:cNvPr id="419" name="楕円 418">
          <a:extLst>
            <a:ext uri="{FF2B5EF4-FFF2-40B4-BE49-F238E27FC236}">
              <a16:creationId xmlns="" xmlns:a16="http://schemas.microsoft.com/office/drawing/2014/main" id="{00000000-0008-0000-0700-0000A3010000}"/>
            </a:ext>
          </a:extLst>
        </xdr:cNvPr>
        <xdr:cNvSpPr/>
      </xdr:nvSpPr>
      <xdr:spPr>
        <a:xfrm>
          <a:off x="9588500" y="1327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22725</xdr:rowOff>
    </xdr:from>
    <xdr:ext cx="534377" cy="259045"/>
    <xdr:sp macro="" textlink="">
      <xdr:nvSpPr>
        <xdr:cNvPr id="420" name="テキスト ボックス 419">
          <a:extLst>
            <a:ext uri="{FF2B5EF4-FFF2-40B4-BE49-F238E27FC236}">
              <a16:creationId xmlns="" xmlns:a16="http://schemas.microsoft.com/office/drawing/2014/main" id="{00000000-0008-0000-0700-0000A4010000}"/>
            </a:ext>
          </a:extLst>
        </xdr:cNvPr>
        <xdr:cNvSpPr txBox="1"/>
      </xdr:nvSpPr>
      <xdr:spPr>
        <a:xfrm>
          <a:off x="9372111" y="1305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57302</xdr:rowOff>
    </xdr:from>
    <xdr:to>
      <xdr:col>46</xdr:col>
      <xdr:colOff>38100</xdr:colOff>
      <xdr:row>77</xdr:row>
      <xdr:rowOff>158902</xdr:rowOff>
    </xdr:to>
    <xdr:sp macro="" textlink="">
      <xdr:nvSpPr>
        <xdr:cNvPr id="421" name="楕円 420">
          <a:extLst>
            <a:ext uri="{FF2B5EF4-FFF2-40B4-BE49-F238E27FC236}">
              <a16:creationId xmlns="" xmlns:a16="http://schemas.microsoft.com/office/drawing/2014/main" id="{00000000-0008-0000-0700-0000A5010000}"/>
            </a:ext>
          </a:extLst>
        </xdr:cNvPr>
        <xdr:cNvSpPr/>
      </xdr:nvSpPr>
      <xdr:spPr>
        <a:xfrm>
          <a:off x="8699500" y="1325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3979</xdr:rowOff>
    </xdr:from>
    <xdr:ext cx="534377" cy="259045"/>
    <xdr:sp macro="" textlink="">
      <xdr:nvSpPr>
        <xdr:cNvPr id="422" name="テキスト ボックス 421">
          <a:extLst>
            <a:ext uri="{FF2B5EF4-FFF2-40B4-BE49-F238E27FC236}">
              <a16:creationId xmlns="" xmlns:a16="http://schemas.microsoft.com/office/drawing/2014/main" id="{00000000-0008-0000-0700-0000A6010000}"/>
            </a:ext>
          </a:extLst>
        </xdr:cNvPr>
        <xdr:cNvSpPr txBox="1"/>
      </xdr:nvSpPr>
      <xdr:spPr>
        <a:xfrm>
          <a:off x="8483111" y="1303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127025</xdr:rowOff>
    </xdr:from>
    <xdr:to>
      <xdr:col>41</xdr:col>
      <xdr:colOff>101600</xdr:colOff>
      <xdr:row>78</xdr:row>
      <xdr:rowOff>57175</xdr:rowOff>
    </xdr:to>
    <xdr:sp macro="" textlink="">
      <xdr:nvSpPr>
        <xdr:cNvPr id="423" name="楕円 422">
          <a:extLst>
            <a:ext uri="{FF2B5EF4-FFF2-40B4-BE49-F238E27FC236}">
              <a16:creationId xmlns="" xmlns:a16="http://schemas.microsoft.com/office/drawing/2014/main" id="{00000000-0008-0000-0700-0000A7010000}"/>
            </a:ext>
          </a:extLst>
        </xdr:cNvPr>
        <xdr:cNvSpPr/>
      </xdr:nvSpPr>
      <xdr:spPr>
        <a:xfrm>
          <a:off x="7810500" y="1332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48302</xdr:rowOff>
    </xdr:from>
    <xdr:ext cx="534377" cy="259045"/>
    <xdr:sp macro="" textlink="">
      <xdr:nvSpPr>
        <xdr:cNvPr id="424" name="テキスト ボックス 423">
          <a:extLst>
            <a:ext uri="{FF2B5EF4-FFF2-40B4-BE49-F238E27FC236}">
              <a16:creationId xmlns="" xmlns:a16="http://schemas.microsoft.com/office/drawing/2014/main" id="{00000000-0008-0000-0700-0000A8010000}"/>
            </a:ext>
          </a:extLst>
        </xdr:cNvPr>
        <xdr:cNvSpPr txBox="1"/>
      </xdr:nvSpPr>
      <xdr:spPr>
        <a:xfrm>
          <a:off x="7594111" y="1342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136728</xdr:rowOff>
    </xdr:from>
    <xdr:to>
      <xdr:col>36</xdr:col>
      <xdr:colOff>165100</xdr:colOff>
      <xdr:row>78</xdr:row>
      <xdr:rowOff>66878</xdr:rowOff>
    </xdr:to>
    <xdr:sp macro="" textlink="">
      <xdr:nvSpPr>
        <xdr:cNvPr id="425" name="楕円 424">
          <a:extLst>
            <a:ext uri="{FF2B5EF4-FFF2-40B4-BE49-F238E27FC236}">
              <a16:creationId xmlns="" xmlns:a16="http://schemas.microsoft.com/office/drawing/2014/main" id="{00000000-0008-0000-0700-0000A9010000}"/>
            </a:ext>
          </a:extLst>
        </xdr:cNvPr>
        <xdr:cNvSpPr/>
      </xdr:nvSpPr>
      <xdr:spPr>
        <a:xfrm>
          <a:off x="6921500" y="1333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58005</xdr:rowOff>
    </xdr:from>
    <xdr:ext cx="534377" cy="259045"/>
    <xdr:sp macro="" textlink="">
      <xdr:nvSpPr>
        <xdr:cNvPr id="426" name="テキスト ボックス 425">
          <a:extLst>
            <a:ext uri="{FF2B5EF4-FFF2-40B4-BE49-F238E27FC236}">
              <a16:creationId xmlns="" xmlns:a16="http://schemas.microsoft.com/office/drawing/2014/main" id="{00000000-0008-0000-0700-0000AA010000}"/>
            </a:ext>
          </a:extLst>
        </xdr:cNvPr>
        <xdr:cNvSpPr txBox="1"/>
      </xdr:nvSpPr>
      <xdr:spPr>
        <a:xfrm>
          <a:off x="6705111" y="1343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 xmlns:a16="http://schemas.microsoft.com/office/drawing/2014/main" id="{00000000-0008-0000-07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 xmlns:a16="http://schemas.microsoft.com/office/drawing/2014/main" id="{00000000-0008-0000-0700-0000B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 xmlns:a16="http://schemas.microsoft.com/office/drawing/2014/main" id="{00000000-0008-0000-07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a:extLst>
            <a:ext uri="{FF2B5EF4-FFF2-40B4-BE49-F238E27FC236}">
              <a16:creationId xmlns="" xmlns:a16="http://schemas.microsoft.com/office/drawing/2014/main" id="{00000000-0008-0000-0700-0000B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 xmlns:a16="http://schemas.microsoft.com/office/drawing/2014/main" id="{00000000-0008-0000-07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a:extLst>
            <a:ext uri="{FF2B5EF4-FFF2-40B4-BE49-F238E27FC236}">
              <a16:creationId xmlns="" xmlns:a16="http://schemas.microsoft.com/office/drawing/2014/main" id="{00000000-0008-0000-0700-0000B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 xmlns:a16="http://schemas.microsoft.com/office/drawing/2014/main" id="{00000000-0008-0000-07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a:extLst>
            <a:ext uri="{FF2B5EF4-FFF2-40B4-BE49-F238E27FC236}">
              <a16:creationId xmlns="" xmlns:a16="http://schemas.microsoft.com/office/drawing/2014/main" id="{00000000-0008-0000-0700-0000B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 xmlns:a16="http://schemas.microsoft.com/office/drawing/2014/main" id="{00000000-0008-0000-07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a:extLst>
            <a:ext uri="{FF2B5EF4-FFF2-40B4-BE49-F238E27FC236}">
              <a16:creationId xmlns="" xmlns:a16="http://schemas.microsoft.com/office/drawing/2014/main" id="{00000000-0008-0000-0700-0000BE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 xmlns:a16="http://schemas.microsoft.com/office/drawing/2014/main" id="{00000000-0008-0000-07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a:extLst>
            <a:ext uri="{FF2B5EF4-FFF2-40B4-BE49-F238E27FC236}">
              <a16:creationId xmlns="" xmlns:a16="http://schemas.microsoft.com/office/drawing/2014/main" id="{00000000-0008-0000-0700-0000C0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 xmlns:a16="http://schemas.microsoft.com/office/drawing/2014/main" id="{00000000-0008-0000-07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137933</xdr:rowOff>
    </xdr:from>
    <xdr:to>
      <xdr:col>54</xdr:col>
      <xdr:colOff>189865</xdr:colOff>
      <xdr:row>99</xdr:row>
      <xdr:rowOff>80756</xdr:rowOff>
    </xdr:to>
    <xdr:cxnSp macro="">
      <xdr:nvCxnSpPr>
        <xdr:cNvPr id="452" name="直線コネクタ 451">
          <a:extLst>
            <a:ext uri="{FF2B5EF4-FFF2-40B4-BE49-F238E27FC236}">
              <a16:creationId xmlns="" xmlns:a16="http://schemas.microsoft.com/office/drawing/2014/main" id="{00000000-0008-0000-0700-0000C4010000}"/>
            </a:ext>
          </a:extLst>
        </xdr:cNvPr>
        <xdr:cNvCxnSpPr/>
      </xdr:nvCxnSpPr>
      <xdr:spPr>
        <a:xfrm flipV="1">
          <a:off x="10475595" y="15568433"/>
          <a:ext cx="1270" cy="148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84583</xdr:rowOff>
    </xdr:from>
    <xdr:ext cx="534377" cy="259045"/>
    <xdr:sp macro="" textlink="">
      <xdr:nvSpPr>
        <xdr:cNvPr id="453" name="土木費最小値テキスト">
          <a:extLst>
            <a:ext uri="{FF2B5EF4-FFF2-40B4-BE49-F238E27FC236}">
              <a16:creationId xmlns="" xmlns:a16="http://schemas.microsoft.com/office/drawing/2014/main" id="{00000000-0008-0000-0700-0000C5010000}"/>
            </a:ext>
          </a:extLst>
        </xdr:cNvPr>
        <xdr:cNvSpPr txBox="1"/>
      </xdr:nvSpPr>
      <xdr:spPr>
        <a:xfrm>
          <a:off x="10528300" y="1705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80756</xdr:rowOff>
    </xdr:from>
    <xdr:to>
      <xdr:col>55</xdr:col>
      <xdr:colOff>88900</xdr:colOff>
      <xdr:row>99</xdr:row>
      <xdr:rowOff>80756</xdr:rowOff>
    </xdr:to>
    <xdr:cxnSp macro="">
      <xdr:nvCxnSpPr>
        <xdr:cNvPr id="454" name="直線コネクタ 453">
          <a:extLst>
            <a:ext uri="{FF2B5EF4-FFF2-40B4-BE49-F238E27FC236}">
              <a16:creationId xmlns="" xmlns:a16="http://schemas.microsoft.com/office/drawing/2014/main" id="{00000000-0008-0000-0700-0000C6010000}"/>
            </a:ext>
          </a:extLst>
        </xdr:cNvPr>
        <xdr:cNvCxnSpPr/>
      </xdr:nvCxnSpPr>
      <xdr:spPr>
        <a:xfrm>
          <a:off x="10388600" y="170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84610</xdr:rowOff>
    </xdr:from>
    <xdr:ext cx="690189" cy="259045"/>
    <xdr:sp macro="" textlink="">
      <xdr:nvSpPr>
        <xdr:cNvPr id="455" name="土木費最大値テキスト">
          <a:extLst>
            <a:ext uri="{FF2B5EF4-FFF2-40B4-BE49-F238E27FC236}">
              <a16:creationId xmlns="" xmlns:a16="http://schemas.microsoft.com/office/drawing/2014/main" id="{00000000-0008-0000-0700-0000C7010000}"/>
            </a:ext>
          </a:extLst>
        </xdr:cNvPr>
        <xdr:cNvSpPr txBox="1"/>
      </xdr:nvSpPr>
      <xdr:spPr>
        <a:xfrm>
          <a:off x="10528300" y="153436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1,381,623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137933</xdr:rowOff>
    </xdr:from>
    <xdr:to>
      <xdr:col>55</xdr:col>
      <xdr:colOff>88900</xdr:colOff>
      <xdr:row>90</xdr:row>
      <xdr:rowOff>137933</xdr:rowOff>
    </xdr:to>
    <xdr:cxnSp macro="">
      <xdr:nvCxnSpPr>
        <xdr:cNvPr id="456" name="直線コネクタ 455">
          <a:extLst>
            <a:ext uri="{FF2B5EF4-FFF2-40B4-BE49-F238E27FC236}">
              <a16:creationId xmlns="" xmlns:a16="http://schemas.microsoft.com/office/drawing/2014/main" id="{00000000-0008-0000-0700-0000C8010000}"/>
            </a:ext>
          </a:extLst>
        </xdr:cNvPr>
        <xdr:cNvCxnSpPr/>
      </xdr:nvCxnSpPr>
      <xdr:spPr>
        <a:xfrm>
          <a:off x="10388600" y="1556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71802</xdr:rowOff>
    </xdr:from>
    <xdr:to>
      <xdr:col>55</xdr:col>
      <xdr:colOff>0</xdr:colOff>
      <xdr:row>99</xdr:row>
      <xdr:rowOff>21605</xdr:rowOff>
    </xdr:to>
    <xdr:cxnSp macro="">
      <xdr:nvCxnSpPr>
        <xdr:cNvPr id="457" name="直線コネクタ 456">
          <a:extLst>
            <a:ext uri="{FF2B5EF4-FFF2-40B4-BE49-F238E27FC236}">
              <a16:creationId xmlns="" xmlns:a16="http://schemas.microsoft.com/office/drawing/2014/main" id="{00000000-0008-0000-0700-0000C9010000}"/>
            </a:ext>
          </a:extLst>
        </xdr:cNvPr>
        <xdr:cNvCxnSpPr/>
      </xdr:nvCxnSpPr>
      <xdr:spPr>
        <a:xfrm>
          <a:off x="9639300" y="16873902"/>
          <a:ext cx="838200" cy="12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146938</xdr:rowOff>
    </xdr:from>
    <xdr:ext cx="534377" cy="259045"/>
    <xdr:sp macro="" textlink="">
      <xdr:nvSpPr>
        <xdr:cNvPr id="458" name="土木費平均値テキスト">
          <a:extLst>
            <a:ext uri="{FF2B5EF4-FFF2-40B4-BE49-F238E27FC236}">
              <a16:creationId xmlns="" xmlns:a16="http://schemas.microsoft.com/office/drawing/2014/main" id="{00000000-0008-0000-0700-0000CA010000}"/>
            </a:ext>
          </a:extLst>
        </xdr:cNvPr>
        <xdr:cNvSpPr txBox="1"/>
      </xdr:nvSpPr>
      <xdr:spPr>
        <a:xfrm>
          <a:off x="10528300" y="16777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124061</xdr:rowOff>
    </xdr:from>
    <xdr:to>
      <xdr:col>55</xdr:col>
      <xdr:colOff>50800</xdr:colOff>
      <xdr:row>99</xdr:row>
      <xdr:rowOff>54211</xdr:rowOff>
    </xdr:to>
    <xdr:sp macro="" textlink="">
      <xdr:nvSpPr>
        <xdr:cNvPr id="459" name="フローチャート: 判断 458">
          <a:extLst>
            <a:ext uri="{FF2B5EF4-FFF2-40B4-BE49-F238E27FC236}">
              <a16:creationId xmlns="" xmlns:a16="http://schemas.microsoft.com/office/drawing/2014/main" id="{00000000-0008-0000-0700-0000CB010000}"/>
            </a:ext>
          </a:extLst>
        </xdr:cNvPr>
        <xdr:cNvSpPr/>
      </xdr:nvSpPr>
      <xdr:spPr>
        <a:xfrm>
          <a:off x="104267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71802</xdr:rowOff>
    </xdr:from>
    <xdr:to>
      <xdr:col>50</xdr:col>
      <xdr:colOff>114300</xdr:colOff>
      <xdr:row>98</xdr:row>
      <xdr:rowOff>170938</xdr:rowOff>
    </xdr:to>
    <xdr:cxnSp macro="">
      <xdr:nvCxnSpPr>
        <xdr:cNvPr id="460" name="直線コネクタ 459">
          <a:extLst>
            <a:ext uri="{FF2B5EF4-FFF2-40B4-BE49-F238E27FC236}">
              <a16:creationId xmlns="" xmlns:a16="http://schemas.microsoft.com/office/drawing/2014/main" id="{00000000-0008-0000-0700-0000CC010000}"/>
            </a:ext>
          </a:extLst>
        </xdr:cNvPr>
        <xdr:cNvCxnSpPr/>
      </xdr:nvCxnSpPr>
      <xdr:spPr>
        <a:xfrm flipV="1">
          <a:off x="8750300" y="16873902"/>
          <a:ext cx="889000" cy="9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115748</xdr:rowOff>
    </xdr:from>
    <xdr:to>
      <xdr:col>50</xdr:col>
      <xdr:colOff>165100</xdr:colOff>
      <xdr:row>99</xdr:row>
      <xdr:rowOff>45898</xdr:rowOff>
    </xdr:to>
    <xdr:sp macro="" textlink="">
      <xdr:nvSpPr>
        <xdr:cNvPr id="461" name="フローチャート: 判断 460">
          <a:extLst>
            <a:ext uri="{FF2B5EF4-FFF2-40B4-BE49-F238E27FC236}">
              <a16:creationId xmlns="" xmlns:a16="http://schemas.microsoft.com/office/drawing/2014/main" id="{00000000-0008-0000-0700-0000CD010000}"/>
            </a:ext>
          </a:extLst>
        </xdr:cNvPr>
        <xdr:cNvSpPr/>
      </xdr:nvSpPr>
      <xdr:spPr>
        <a:xfrm>
          <a:off x="9588500" y="169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37025</xdr:rowOff>
    </xdr:from>
    <xdr:ext cx="534377" cy="259045"/>
    <xdr:sp macro="" textlink="">
      <xdr:nvSpPr>
        <xdr:cNvPr id="462" name="テキスト ボックス 461">
          <a:extLst>
            <a:ext uri="{FF2B5EF4-FFF2-40B4-BE49-F238E27FC236}">
              <a16:creationId xmlns="" xmlns:a16="http://schemas.microsoft.com/office/drawing/2014/main" id="{00000000-0008-0000-0700-0000CE010000}"/>
            </a:ext>
          </a:extLst>
        </xdr:cNvPr>
        <xdr:cNvSpPr txBox="1"/>
      </xdr:nvSpPr>
      <xdr:spPr>
        <a:xfrm>
          <a:off x="9372111" y="1701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168894</xdr:rowOff>
    </xdr:from>
    <xdr:to>
      <xdr:col>45</xdr:col>
      <xdr:colOff>177800</xdr:colOff>
      <xdr:row>98</xdr:row>
      <xdr:rowOff>170938</xdr:rowOff>
    </xdr:to>
    <xdr:cxnSp macro="">
      <xdr:nvCxnSpPr>
        <xdr:cNvPr id="463" name="直線コネクタ 462">
          <a:extLst>
            <a:ext uri="{FF2B5EF4-FFF2-40B4-BE49-F238E27FC236}">
              <a16:creationId xmlns="" xmlns:a16="http://schemas.microsoft.com/office/drawing/2014/main" id="{00000000-0008-0000-0700-0000CF010000}"/>
            </a:ext>
          </a:extLst>
        </xdr:cNvPr>
        <xdr:cNvCxnSpPr/>
      </xdr:nvCxnSpPr>
      <xdr:spPr>
        <a:xfrm>
          <a:off x="7861300" y="16970994"/>
          <a:ext cx="889000" cy="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134066</xdr:rowOff>
    </xdr:from>
    <xdr:to>
      <xdr:col>46</xdr:col>
      <xdr:colOff>38100</xdr:colOff>
      <xdr:row>99</xdr:row>
      <xdr:rowOff>64216</xdr:rowOff>
    </xdr:to>
    <xdr:sp macro="" textlink="">
      <xdr:nvSpPr>
        <xdr:cNvPr id="464" name="フローチャート: 判断 463">
          <a:extLst>
            <a:ext uri="{FF2B5EF4-FFF2-40B4-BE49-F238E27FC236}">
              <a16:creationId xmlns="" xmlns:a16="http://schemas.microsoft.com/office/drawing/2014/main" id="{00000000-0008-0000-0700-0000D0010000}"/>
            </a:ext>
          </a:extLst>
        </xdr:cNvPr>
        <xdr:cNvSpPr/>
      </xdr:nvSpPr>
      <xdr:spPr>
        <a:xfrm>
          <a:off x="8699500" y="1693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55343</xdr:rowOff>
    </xdr:from>
    <xdr:ext cx="534377" cy="259045"/>
    <xdr:sp macro="" textlink="">
      <xdr:nvSpPr>
        <xdr:cNvPr id="465" name="テキスト ボックス 464">
          <a:extLst>
            <a:ext uri="{FF2B5EF4-FFF2-40B4-BE49-F238E27FC236}">
              <a16:creationId xmlns="" xmlns:a16="http://schemas.microsoft.com/office/drawing/2014/main" id="{00000000-0008-0000-0700-0000D1010000}"/>
            </a:ext>
          </a:extLst>
        </xdr:cNvPr>
        <xdr:cNvSpPr txBox="1"/>
      </xdr:nvSpPr>
      <xdr:spPr>
        <a:xfrm>
          <a:off x="8483111" y="1702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168894</xdr:rowOff>
    </xdr:from>
    <xdr:to>
      <xdr:col>41</xdr:col>
      <xdr:colOff>50800</xdr:colOff>
      <xdr:row>99</xdr:row>
      <xdr:rowOff>24842</xdr:rowOff>
    </xdr:to>
    <xdr:cxnSp macro="">
      <xdr:nvCxnSpPr>
        <xdr:cNvPr id="466" name="直線コネクタ 465">
          <a:extLst>
            <a:ext uri="{FF2B5EF4-FFF2-40B4-BE49-F238E27FC236}">
              <a16:creationId xmlns="" xmlns:a16="http://schemas.microsoft.com/office/drawing/2014/main" id="{00000000-0008-0000-0700-0000D2010000}"/>
            </a:ext>
          </a:extLst>
        </xdr:cNvPr>
        <xdr:cNvCxnSpPr/>
      </xdr:nvCxnSpPr>
      <xdr:spPr>
        <a:xfrm flipV="1">
          <a:off x="6972300" y="16970994"/>
          <a:ext cx="889000" cy="2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123585</xdr:rowOff>
    </xdr:from>
    <xdr:to>
      <xdr:col>41</xdr:col>
      <xdr:colOff>101600</xdr:colOff>
      <xdr:row>99</xdr:row>
      <xdr:rowOff>53735</xdr:rowOff>
    </xdr:to>
    <xdr:sp macro="" textlink="">
      <xdr:nvSpPr>
        <xdr:cNvPr id="467" name="フローチャート: 判断 466">
          <a:extLst>
            <a:ext uri="{FF2B5EF4-FFF2-40B4-BE49-F238E27FC236}">
              <a16:creationId xmlns="" xmlns:a16="http://schemas.microsoft.com/office/drawing/2014/main" id="{00000000-0008-0000-0700-0000D3010000}"/>
            </a:ext>
          </a:extLst>
        </xdr:cNvPr>
        <xdr:cNvSpPr/>
      </xdr:nvSpPr>
      <xdr:spPr>
        <a:xfrm>
          <a:off x="7810500" y="16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44862</xdr:rowOff>
    </xdr:from>
    <xdr:ext cx="534377" cy="259045"/>
    <xdr:sp macro="" textlink="">
      <xdr:nvSpPr>
        <xdr:cNvPr id="468" name="テキスト ボックス 467">
          <a:extLst>
            <a:ext uri="{FF2B5EF4-FFF2-40B4-BE49-F238E27FC236}">
              <a16:creationId xmlns="" xmlns:a16="http://schemas.microsoft.com/office/drawing/2014/main" id="{00000000-0008-0000-0700-0000D4010000}"/>
            </a:ext>
          </a:extLst>
        </xdr:cNvPr>
        <xdr:cNvSpPr txBox="1"/>
      </xdr:nvSpPr>
      <xdr:spPr>
        <a:xfrm>
          <a:off x="7594111" y="1701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121766</xdr:rowOff>
    </xdr:from>
    <xdr:to>
      <xdr:col>36</xdr:col>
      <xdr:colOff>165100</xdr:colOff>
      <xdr:row>99</xdr:row>
      <xdr:rowOff>51916</xdr:rowOff>
    </xdr:to>
    <xdr:sp macro="" textlink="">
      <xdr:nvSpPr>
        <xdr:cNvPr id="469" name="フローチャート: 判断 468">
          <a:extLst>
            <a:ext uri="{FF2B5EF4-FFF2-40B4-BE49-F238E27FC236}">
              <a16:creationId xmlns="" xmlns:a16="http://schemas.microsoft.com/office/drawing/2014/main" id="{00000000-0008-0000-0700-0000D5010000}"/>
            </a:ext>
          </a:extLst>
        </xdr:cNvPr>
        <xdr:cNvSpPr/>
      </xdr:nvSpPr>
      <xdr:spPr>
        <a:xfrm>
          <a:off x="6921500" y="1692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68443</xdr:rowOff>
    </xdr:from>
    <xdr:ext cx="534377" cy="259045"/>
    <xdr:sp macro="" textlink="">
      <xdr:nvSpPr>
        <xdr:cNvPr id="470" name="テキスト ボックス 469">
          <a:extLst>
            <a:ext uri="{FF2B5EF4-FFF2-40B4-BE49-F238E27FC236}">
              <a16:creationId xmlns="" xmlns:a16="http://schemas.microsoft.com/office/drawing/2014/main" id="{00000000-0008-0000-0700-0000D6010000}"/>
            </a:ext>
          </a:extLst>
        </xdr:cNvPr>
        <xdr:cNvSpPr txBox="1"/>
      </xdr:nvSpPr>
      <xdr:spPr>
        <a:xfrm>
          <a:off x="6705111" y="1669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142255</xdr:rowOff>
    </xdr:from>
    <xdr:to>
      <xdr:col>55</xdr:col>
      <xdr:colOff>50800</xdr:colOff>
      <xdr:row>99</xdr:row>
      <xdr:rowOff>72405</xdr:rowOff>
    </xdr:to>
    <xdr:sp macro="" textlink="">
      <xdr:nvSpPr>
        <xdr:cNvPr id="476" name="楕円 475">
          <a:extLst>
            <a:ext uri="{FF2B5EF4-FFF2-40B4-BE49-F238E27FC236}">
              <a16:creationId xmlns="" xmlns:a16="http://schemas.microsoft.com/office/drawing/2014/main" id="{00000000-0008-0000-0700-0000DC010000}"/>
            </a:ext>
          </a:extLst>
        </xdr:cNvPr>
        <xdr:cNvSpPr/>
      </xdr:nvSpPr>
      <xdr:spPr>
        <a:xfrm>
          <a:off x="10426700" y="1694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102489</xdr:rowOff>
    </xdr:from>
    <xdr:ext cx="534377" cy="259045"/>
    <xdr:sp macro="" textlink="">
      <xdr:nvSpPr>
        <xdr:cNvPr id="477" name="土木費該当値テキスト">
          <a:extLst>
            <a:ext uri="{FF2B5EF4-FFF2-40B4-BE49-F238E27FC236}">
              <a16:creationId xmlns="" xmlns:a16="http://schemas.microsoft.com/office/drawing/2014/main" id="{00000000-0008-0000-0700-0000DD010000}"/>
            </a:ext>
          </a:extLst>
        </xdr:cNvPr>
        <xdr:cNvSpPr txBox="1"/>
      </xdr:nvSpPr>
      <xdr:spPr>
        <a:xfrm>
          <a:off x="10528300" y="1690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21002</xdr:rowOff>
    </xdr:from>
    <xdr:to>
      <xdr:col>50</xdr:col>
      <xdr:colOff>165100</xdr:colOff>
      <xdr:row>98</xdr:row>
      <xdr:rowOff>122602</xdr:rowOff>
    </xdr:to>
    <xdr:sp macro="" textlink="">
      <xdr:nvSpPr>
        <xdr:cNvPr id="478" name="楕円 477">
          <a:extLst>
            <a:ext uri="{FF2B5EF4-FFF2-40B4-BE49-F238E27FC236}">
              <a16:creationId xmlns="" xmlns:a16="http://schemas.microsoft.com/office/drawing/2014/main" id="{00000000-0008-0000-0700-0000DE010000}"/>
            </a:ext>
          </a:extLst>
        </xdr:cNvPr>
        <xdr:cNvSpPr/>
      </xdr:nvSpPr>
      <xdr:spPr>
        <a:xfrm>
          <a:off x="9588500" y="1682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139129</xdr:rowOff>
    </xdr:from>
    <xdr:ext cx="599010" cy="259045"/>
    <xdr:sp macro="" textlink="">
      <xdr:nvSpPr>
        <xdr:cNvPr id="479" name="テキスト ボックス 478">
          <a:extLst>
            <a:ext uri="{FF2B5EF4-FFF2-40B4-BE49-F238E27FC236}">
              <a16:creationId xmlns="" xmlns:a16="http://schemas.microsoft.com/office/drawing/2014/main" id="{00000000-0008-0000-0700-0000DF010000}"/>
            </a:ext>
          </a:extLst>
        </xdr:cNvPr>
        <xdr:cNvSpPr txBox="1"/>
      </xdr:nvSpPr>
      <xdr:spPr>
        <a:xfrm>
          <a:off x="9339795" y="16598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120138</xdr:rowOff>
    </xdr:from>
    <xdr:to>
      <xdr:col>46</xdr:col>
      <xdr:colOff>38100</xdr:colOff>
      <xdr:row>99</xdr:row>
      <xdr:rowOff>50288</xdr:rowOff>
    </xdr:to>
    <xdr:sp macro="" textlink="">
      <xdr:nvSpPr>
        <xdr:cNvPr id="480" name="楕円 479">
          <a:extLst>
            <a:ext uri="{FF2B5EF4-FFF2-40B4-BE49-F238E27FC236}">
              <a16:creationId xmlns="" xmlns:a16="http://schemas.microsoft.com/office/drawing/2014/main" id="{00000000-0008-0000-0700-0000E0010000}"/>
            </a:ext>
          </a:extLst>
        </xdr:cNvPr>
        <xdr:cNvSpPr/>
      </xdr:nvSpPr>
      <xdr:spPr>
        <a:xfrm>
          <a:off x="8699500" y="169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66815</xdr:rowOff>
    </xdr:from>
    <xdr:ext cx="534377" cy="259045"/>
    <xdr:sp macro="" textlink="">
      <xdr:nvSpPr>
        <xdr:cNvPr id="481" name="テキスト ボックス 480">
          <a:extLst>
            <a:ext uri="{FF2B5EF4-FFF2-40B4-BE49-F238E27FC236}">
              <a16:creationId xmlns="" xmlns:a16="http://schemas.microsoft.com/office/drawing/2014/main" id="{00000000-0008-0000-0700-0000E1010000}"/>
            </a:ext>
          </a:extLst>
        </xdr:cNvPr>
        <xdr:cNvSpPr txBox="1"/>
      </xdr:nvSpPr>
      <xdr:spPr>
        <a:xfrm>
          <a:off x="8483111" y="1669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118094</xdr:rowOff>
    </xdr:from>
    <xdr:to>
      <xdr:col>41</xdr:col>
      <xdr:colOff>101600</xdr:colOff>
      <xdr:row>99</xdr:row>
      <xdr:rowOff>48244</xdr:rowOff>
    </xdr:to>
    <xdr:sp macro="" textlink="">
      <xdr:nvSpPr>
        <xdr:cNvPr id="482" name="楕円 481">
          <a:extLst>
            <a:ext uri="{FF2B5EF4-FFF2-40B4-BE49-F238E27FC236}">
              <a16:creationId xmlns="" xmlns:a16="http://schemas.microsoft.com/office/drawing/2014/main" id="{00000000-0008-0000-0700-0000E2010000}"/>
            </a:ext>
          </a:extLst>
        </xdr:cNvPr>
        <xdr:cNvSpPr/>
      </xdr:nvSpPr>
      <xdr:spPr>
        <a:xfrm>
          <a:off x="7810500" y="1692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64771</xdr:rowOff>
    </xdr:from>
    <xdr:ext cx="534377" cy="259045"/>
    <xdr:sp macro="" textlink="">
      <xdr:nvSpPr>
        <xdr:cNvPr id="483" name="テキスト ボックス 482">
          <a:extLst>
            <a:ext uri="{FF2B5EF4-FFF2-40B4-BE49-F238E27FC236}">
              <a16:creationId xmlns="" xmlns:a16="http://schemas.microsoft.com/office/drawing/2014/main" id="{00000000-0008-0000-0700-0000E3010000}"/>
            </a:ext>
          </a:extLst>
        </xdr:cNvPr>
        <xdr:cNvSpPr txBox="1"/>
      </xdr:nvSpPr>
      <xdr:spPr>
        <a:xfrm>
          <a:off x="7594111" y="1669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145492</xdr:rowOff>
    </xdr:from>
    <xdr:to>
      <xdr:col>36</xdr:col>
      <xdr:colOff>165100</xdr:colOff>
      <xdr:row>99</xdr:row>
      <xdr:rowOff>75642</xdr:rowOff>
    </xdr:to>
    <xdr:sp macro="" textlink="">
      <xdr:nvSpPr>
        <xdr:cNvPr id="484" name="楕円 483">
          <a:extLst>
            <a:ext uri="{FF2B5EF4-FFF2-40B4-BE49-F238E27FC236}">
              <a16:creationId xmlns="" xmlns:a16="http://schemas.microsoft.com/office/drawing/2014/main" id="{00000000-0008-0000-0700-0000E4010000}"/>
            </a:ext>
          </a:extLst>
        </xdr:cNvPr>
        <xdr:cNvSpPr/>
      </xdr:nvSpPr>
      <xdr:spPr>
        <a:xfrm>
          <a:off x="6921500" y="1694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66769</xdr:rowOff>
    </xdr:from>
    <xdr:ext cx="534377" cy="259045"/>
    <xdr:sp macro="" textlink="">
      <xdr:nvSpPr>
        <xdr:cNvPr id="485" name="テキスト ボックス 484">
          <a:extLst>
            <a:ext uri="{FF2B5EF4-FFF2-40B4-BE49-F238E27FC236}">
              <a16:creationId xmlns="" xmlns:a16="http://schemas.microsoft.com/office/drawing/2014/main" id="{00000000-0008-0000-0700-0000E5010000}"/>
            </a:ext>
          </a:extLst>
        </xdr:cNvPr>
        <xdr:cNvSpPr txBox="1"/>
      </xdr:nvSpPr>
      <xdr:spPr>
        <a:xfrm>
          <a:off x="6705111" y="1704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136184</xdr:rowOff>
    </xdr:from>
    <xdr:to>
      <xdr:col>85</xdr:col>
      <xdr:colOff>126364</xdr:colOff>
      <xdr:row>38</xdr:row>
      <xdr:rowOff>67920</xdr:rowOff>
    </xdr:to>
    <xdr:cxnSp macro="">
      <xdr:nvCxnSpPr>
        <xdr:cNvPr id="507" name="直線コネクタ 506">
          <a:extLst>
            <a:ext uri="{FF2B5EF4-FFF2-40B4-BE49-F238E27FC236}">
              <a16:creationId xmlns="" xmlns:a16="http://schemas.microsoft.com/office/drawing/2014/main" id="{00000000-0008-0000-0700-0000FB010000}"/>
            </a:ext>
          </a:extLst>
        </xdr:cNvPr>
        <xdr:cNvCxnSpPr/>
      </xdr:nvCxnSpPr>
      <xdr:spPr>
        <a:xfrm flipV="1">
          <a:off x="16317595" y="5451134"/>
          <a:ext cx="1269" cy="113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71747</xdr:rowOff>
    </xdr:from>
    <xdr:ext cx="534377" cy="259045"/>
    <xdr:sp macro="" textlink="">
      <xdr:nvSpPr>
        <xdr:cNvPr id="508" name="消防費最小値テキスト">
          <a:extLst>
            <a:ext uri="{FF2B5EF4-FFF2-40B4-BE49-F238E27FC236}">
              <a16:creationId xmlns="" xmlns:a16="http://schemas.microsoft.com/office/drawing/2014/main" id="{00000000-0008-0000-0700-0000FC010000}"/>
            </a:ext>
          </a:extLst>
        </xdr:cNvPr>
        <xdr:cNvSpPr txBox="1"/>
      </xdr:nvSpPr>
      <xdr:spPr>
        <a:xfrm>
          <a:off x="16370300" y="658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67920</xdr:rowOff>
    </xdr:from>
    <xdr:to>
      <xdr:col>86</xdr:col>
      <xdr:colOff>25400</xdr:colOff>
      <xdr:row>38</xdr:row>
      <xdr:rowOff>67920</xdr:rowOff>
    </xdr:to>
    <xdr:cxnSp macro="">
      <xdr:nvCxnSpPr>
        <xdr:cNvPr id="509" name="直線コネクタ 508">
          <a:extLst>
            <a:ext uri="{FF2B5EF4-FFF2-40B4-BE49-F238E27FC236}">
              <a16:creationId xmlns="" xmlns:a16="http://schemas.microsoft.com/office/drawing/2014/main" id="{00000000-0008-0000-0700-0000FD010000}"/>
            </a:ext>
          </a:extLst>
        </xdr:cNvPr>
        <xdr:cNvCxnSpPr/>
      </xdr:nvCxnSpPr>
      <xdr:spPr>
        <a:xfrm>
          <a:off x="16230600" y="658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82861</xdr:rowOff>
    </xdr:from>
    <xdr:ext cx="599010" cy="259045"/>
    <xdr:sp macro="" textlink="">
      <xdr:nvSpPr>
        <xdr:cNvPr id="510" name="消防費最大値テキスト">
          <a:extLst>
            <a:ext uri="{FF2B5EF4-FFF2-40B4-BE49-F238E27FC236}">
              <a16:creationId xmlns="" xmlns:a16="http://schemas.microsoft.com/office/drawing/2014/main" id="{00000000-0008-0000-0700-0000FE010000}"/>
            </a:ext>
          </a:extLst>
        </xdr:cNvPr>
        <xdr:cNvSpPr txBox="1"/>
      </xdr:nvSpPr>
      <xdr:spPr>
        <a:xfrm>
          <a:off x="16370300" y="522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263,269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136184</xdr:rowOff>
    </xdr:from>
    <xdr:to>
      <xdr:col>86</xdr:col>
      <xdr:colOff>25400</xdr:colOff>
      <xdr:row>31</xdr:row>
      <xdr:rowOff>136184</xdr:rowOff>
    </xdr:to>
    <xdr:cxnSp macro="">
      <xdr:nvCxnSpPr>
        <xdr:cNvPr id="511" name="直線コネクタ 510">
          <a:extLst>
            <a:ext uri="{FF2B5EF4-FFF2-40B4-BE49-F238E27FC236}">
              <a16:creationId xmlns="" xmlns:a16="http://schemas.microsoft.com/office/drawing/2014/main" id="{00000000-0008-0000-0700-0000FF010000}"/>
            </a:ext>
          </a:extLst>
        </xdr:cNvPr>
        <xdr:cNvCxnSpPr/>
      </xdr:nvCxnSpPr>
      <xdr:spPr>
        <a:xfrm>
          <a:off x="16230600" y="5451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23763</xdr:rowOff>
    </xdr:from>
    <xdr:to>
      <xdr:col>85</xdr:col>
      <xdr:colOff>127000</xdr:colOff>
      <xdr:row>37</xdr:row>
      <xdr:rowOff>87305</xdr:rowOff>
    </xdr:to>
    <xdr:cxnSp macro="">
      <xdr:nvCxnSpPr>
        <xdr:cNvPr id="512" name="直線コネクタ 511">
          <a:extLst>
            <a:ext uri="{FF2B5EF4-FFF2-40B4-BE49-F238E27FC236}">
              <a16:creationId xmlns="" xmlns:a16="http://schemas.microsoft.com/office/drawing/2014/main" id="{00000000-0008-0000-0700-000000020000}"/>
            </a:ext>
          </a:extLst>
        </xdr:cNvPr>
        <xdr:cNvCxnSpPr/>
      </xdr:nvCxnSpPr>
      <xdr:spPr>
        <a:xfrm>
          <a:off x="15481300" y="6367413"/>
          <a:ext cx="838200" cy="6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76073</xdr:rowOff>
    </xdr:from>
    <xdr:ext cx="534377" cy="259045"/>
    <xdr:sp macro="" textlink="">
      <xdr:nvSpPr>
        <xdr:cNvPr id="513" name="消防費平均値テキスト">
          <a:extLst>
            <a:ext uri="{FF2B5EF4-FFF2-40B4-BE49-F238E27FC236}">
              <a16:creationId xmlns="" xmlns:a16="http://schemas.microsoft.com/office/drawing/2014/main" id="{00000000-0008-0000-0700-000001020000}"/>
            </a:ext>
          </a:extLst>
        </xdr:cNvPr>
        <xdr:cNvSpPr txBox="1"/>
      </xdr:nvSpPr>
      <xdr:spPr>
        <a:xfrm>
          <a:off x="16370300" y="6419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97646</xdr:rowOff>
    </xdr:from>
    <xdr:to>
      <xdr:col>85</xdr:col>
      <xdr:colOff>177800</xdr:colOff>
      <xdr:row>38</xdr:row>
      <xdr:rowOff>27797</xdr:rowOff>
    </xdr:to>
    <xdr:sp macro="" textlink="">
      <xdr:nvSpPr>
        <xdr:cNvPr id="514" name="フローチャート: 判断 513">
          <a:extLst>
            <a:ext uri="{FF2B5EF4-FFF2-40B4-BE49-F238E27FC236}">
              <a16:creationId xmlns="" xmlns:a16="http://schemas.microsoft.com/office/drawing/2014/main" id="{00000000-0008-0000-0700-000002020000}"/>
            </a:ext>
          </a:extLst>
        </xdr:cNvPr>
        <xdr:cNvSpPr/>
      </xdr:nvSpPr>
      <xdr:spPr>
        <a:xfrm>
          <a:off x="162687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23763</xdr:rowOff>
    </xdr:from>
    <xdr:to>
      <xdr:col>81</xdr:col>
      <xdr:colOff>50800</xdr:colOff>
      <xdr:row>37</xdr:row>
      <xdr:rowOff>119734</xdr:rowOff>
    </xdr:to>
    <xdr:cxnSp macro="">
      <xdr:nvCxnSpPr>
        <xdr:cNvPr id="515" name="直線コネクタ 514">
          <a:extLst>
            <a:ext uri="{FF2B5EF4-FFF2-40B4-BE49-F238E27FC236}">
              <a16:creationId xmlns="" xmlns:a16="http://schemas.microsoft.com/office/drawing/2014/main" id="{00000000-0008-0000-0700-000003020000}"/>
            </a:ext>
          </a:extLst>
        </xdr:cNvPr>
        <xdr:cNvCxnSpPr/>
      </xdr:nvCxnSpPr>
      <xdr:spPr>
        <a:xfrm flipV="1">
          <a:off x="14592300" y="6367413"/>
          <a:ext cx="889000" cy="9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113017</xdr:rowOff>
    </xdr:from>
    <xdr:to>
      <xdr:col>81</xdr:col>
      <xdr:colOff>101600</xdr:colOff>
      <xdr:row>38</xdr:row>
      <xdr:rowOff>43167</xdr:rowOff>
    </xdr:to>
    <xdr:sp macro="" textlink="">
      <xdr:nvSpPr>
        <xdr:cNvPr id="516" name="フローチャート: 判断 515">
          <a:extLst>
            <a:ext uri="{FF2B5EF4-FFF2-40B4-BE49-F238E27FC236}">
              <a16:creationId xmlns="" xmlns:a16="http://schemas.microsoft.com/office/drawing/2014/main" id="{00000000-0008-0000-0700-000004020000}"/>
            </a:ext>
          </a:extLst>
        </xdr:cNvPr>
        <xdr:cNvSpPr/>
      </xdr:nvSpPr>
      <xdr:spPr>
        <a:xfrm>
          <a:off x="15430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34294</xdr:rowOff>
    </xdr:from>
    <xdr:ext cx="534377" cy="259045"/>
    <xdr:sp macro="" textlink="">
      <xdr:nvSpPr>
        <xdr:cNvPr id="517" name="テキスト ボックス 516">
          <a:extLst>
            <a:ext uri="{FF2B5EF4-FFF2-40B4-BE49-F238E27FC236}">
              <a16:creationId xmlns="" xmlns:a16="http://schemas.microsoft.com/office/drawing/2014/main" id="{00000000-0008-0000-0700-000005020000}"/>
            </a:ext>
          </a:extLst>
        </xdr:cNvPr>
        <xdr:cNvSpPr txBox="1"/>
      </xdr:nvSpPr>
      <xdr:spPr>
        <a:xfrm>
          <a:off x="15214111" y="654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97409</xdr:rowOff>
    </xdr:from>
    <xdr:to>
      <xdr:col>76</xdr:col>
      <xdr:colOff>114300</xdr:colOff>
      <xdr:row>37</xdr:row>
      <xdr:rowOff>119734</xdr:rowOff>
    </xdr:to>
    <xdr:cxnSp macro="">
      <xdr:nvCxnSpPr>
        <xdr:cNvPr id="518" name="直線コネクタ 517">
          <a:extLst>
            <a:ext uri="{FF2B5EF4-FFF2-40B4-BE49-F238E27FC236}">
              <a16:creationId xmlns="" xmlns:a16="http://schemas.microsoft.com/office/drawing/2014/main" id="{00000000-0008-0000-0700-000006020000}"/>
            </a:ext>
          </a:extLst>
        </xdr:cNvPr>
        <xdr:cNvCxnSpPr/>
      </xdr:nvCxnSpPr>
      <xdr:spPr>
        <a:xfrm>
          <a:off x="13703300" y="6441059"/>
          <a:ext cx="889000" cy="2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108427</xdr:rowOff>
    </xdr:from>
    <xdr:to>
      <xdr:col>76</xdr:col>
      <xdr:colOff>165100</xdr:colOff>
      <xdr:row>38</xdr:row>
      <xdr:rowOff>38577</xdr:rowOff>
    </xdr:to>
    <xdr:sp macro="" textlink="">
      <xdr:nvSpPr>
        <xdr:cNvPr id="519" name="フローチャート: 判断 518">
          <a:extLst>
            <a:ext uri="{FF2B5EF4-FFF2-40B4-BE49-F238E27FC236}">
              <a16:creationId xmlns="" xmlns:a16="http://schemas.microsoft.com/office/drawing/2014/main" id="{00000000-0008-0000-0700-000007020000}"/>
            </a:ext>
          </a:extLst>
        </xdr:cNvPr>
        <xdr:cNvSpPr/>
      </xdr:nvSpPr>
      <xdr:spPr>
        <a:xfrm>
          <a:off x="14541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29704</xdr:rowOff>
    </xdr:from>
    <xdr:ext cx="534377" cy="259045"/>
    <xdr:sp macro="" textlink="">
      <xdr:nvSpPr>
        <xdr:cNvPr id="520" name="テキスト ボックス 519">
          <a:extLst>
            <a:ext uri="{FF2B5EF4-FFF2-40B4-BE49-F238E27FC236}">
              <a16:creationId xmlns="" xmlns:a16="http://schemas.microsoft.com/office/drawing/2014/main" id="{00000000-0008-0000-0700-000008020000}"/>
            </a:ext>
          </a:extLst>
        </xdr:cNvPr>
        <xdr:cNvSpPr txBox="1"/>
      </xdr:nvSpPr>
      <xdr:spPr>
        <a:xfrm>
          <a:off x="14325111" y="65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97409</xdr:rowOff>
    </xdr:from>
    <xdr:to>
      <xdr:col>71</xdr:col>
      <xdr:colOff>177800</xdr:colOff>
      <xdr:row>37</xdr:row>
      <xdr:rowOff>139279</xdr:rowOff>
    </xdr:to>
    <xdr:cxnSp macro="">
      <xdr:nvCxnSpPr>
        <xdr:cNvPr id="521" name="直線コネクタ 520">
          <a:extLst>
            <a:ext uri="{FF2B5EF4-FFF2-40B4-BE49-F238E27FC236}">
              <a16:creationId xmlns="" xmlns:a16="http://schemas.microsoft.com/office/drawing/2014/main" id="{00000000-0008-0000-0700-000009020000}"/>
            </a:ext>
          </a:extLst>
        </xdr:cNvPr>
        <xdr:cNvCxnSpPr/>
      </xdr:nvCxnSpPr>
      <xdr:spPr>
        <a:xfrm flipV="1">
          <a:off x="12814300" y="6441059"/>
          <a:ext cx="889000" cy="4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94016</xdr:rowOff>
    </xdr:from>
    <xdr:to>
      <xdr:col>72</xdr:col>
      <xdr:colOff>38100</xdr:colOff>
      <xdr:row>38</xdr:row>
      <xdr:rowOff>24166</xdr:rowOff>
    </xdr:to>
    <xdr:sp macro="" textlink="">
      <xdr:nvSpPr>
        <xdr:cNvPr id="522" name="フローチャート: 判断 521">
          <a:extLst>
            <a:ext uri="{FF2B5EF4-FFF2-40B4-BE49-F238E27FC236}">
              <a16:creationId xmlns="" xmlns:a16="http://schemas.microsoft.com/office/drawing/2014/main" id="{00000000-0008-0000-0700-00000A020000}"/>
            </a:ext>
          </a:extLst>
        </xdr:cNvPr>
        <xdr:cNvSpPr/>
      </xdr:nvSpPr>
      <xdr:spPr>
        <a:xfrm>
          <a:off x="13652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15293</xdr:rowOff>
    </xdr:from>
    <xdr:ext cx="534377" cy="259045"/>
    <xdr:sp macro="" textlink="">
      <xdr:nvSpPr>
        <xdr:cNvPr id="523" name="テキスト ボックス 522">
          <a:extLst>
            <a:ext uri="{FF2B5EF4-FFF2-40B4-BE49-F238E27FC236}">
              <a16:creationId xmlns="" xmlns:a16="http://schemas.microsoft.com/office/drawing/2014/main" id="{00000000-0008-0000-0700-00000B020000}"/>
            </a:ext>
          </a:extLst>
        </xdr:cNvPr>
        <xdr:cNvSpPr txBox="1"/>
      </xdr:nvSpPr>
      <xdr:spPr>
        <a:xfrm>
          <a:off x="13436111" y="653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116862</xdr:rowOff>
    </xdr:from>
    <xdr:to>
      <xdr:col>67</xdr:col>
      <xdr:colOff>101600</xdr:colOff>
      <xdr:row>38</xdr:row>
      <xdr:rowOff>47013</xdr:rowOff>
    </xdr:to>
    <xdr:sp macro="" textlink="">
      <xdr:nvSpPr>
        <xdr:cNvPr id="524" name="フローチャート: 判断 523">
          <a:extLst>
            <a:ext uri="{FF2B5EF4-FFF2-40B4-BE49-F238E27FC236}">
              <a16:creationId xmlns="" xmlns:a16="http://schemas.microsoft.com/office/drawing/2014/main" id="{00000000-0008-0000-0700-00000C020000}"/>
            </a:ext>
          </a:extLst>
        </xdr:cNvPr>
        <xdr:cNvSpPr/>
      </xdr:nvSpPr>
      <xdr:spPr>
        <a:xfrm>
          <a:off x="12763500" y="6460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38140</xdr:rowOff>
    </xdr:from>
    <xdr:ext cx="534377" cy="259045"/>
    <xdr:sp macro="" textlink="">
      <xdr:nvSpPr>
        <xdr:cNvPr id="525" name="テキスト ボックス 524">
          <a:extLst>
            <a:ext uri="{FF2B5EF4-FFF2-40B4-BE49-F238E27FC236}">
              <a16:creationId xmlns="" xmlns:a16="http://schemas.microsoft.com/office/drawing/2014/main" id="{00000000-0008-0000-0700-00000D020000}"/>
            </a:ext>
          </a:extLst>
        </xdr:cNvPr>
        <xdr:cNvSpPr txBox="1"/>
      </xdr:nvSpPr>
      <xdr:spPr>
        <a:xfrm>
          <a:off x="12547111" y="655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36505</xdr:rowOff>
    </xdr:from>
    <xdr:to>
      <xdr:col>85</xdr:col>
      <xdr:colOff>177800</xdr:colOff>
      <xdr:row>37</xdr:row>
      <xdr:rowOff>138105</xdr:rowOff>
    </xdr:to>
    <xdr:sp macro="" textlink="">
      <xdr:nvSpPr>
        <xdr:cNvPr id="531" name="楕円 530">
          <a:extLst>
            <a:ext uri="{FF2B5EF4-FFF2-40B4-BE49-F238E27FC236}">
              <a16:creationId xmlns="" xmlns:a16="http://schemas.microsoft.com/office/drawing/2014/main" id="{00000000-0008-0000-0700-000013020000}"/>
            </a:ext>
          </a:extLst>
        </xdr:cNvPr>
        <xdr:cNvSpPr/>
      </xdr:nvSpPr>
      <xdr:spPr>
        <a:xfrm>
          <a:off x="16268700" y="638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59382</xdr:rowOff>
    </xdr:from>
    <xdr:ext cx="534377" cy="259045"/>
    <xdr:sp macro="" textlink="">
      <xdr:nvSpPr>
        <xdr:cNvPr id="532" name="消防費該当値テキスト">
          <a:extLst>
            <a:ext uri="{FF2B5EF4-FFF2-40B4-BE49-F238E27FC236}">
              <a16:creationId xmlns="" xmlns:a16="http://schemas.microsoft.com/office/drawing/2014/main" id="{00000000-0008-0000-0700-000014020000}"/>
            </a:ext>
          </a:extLst>
        </xdr:cNvPr>
        <xdr:cNvSpPr txBox="1"/>
      </xdr:nvSpPr>
      <xdr:spPr>
        <a:xfrm>
          <a:off x="16370300" y="623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144413</xdr:rowOff>
    </xdr:from>
    <xdr:to>
      <xdr:col>81</xdr:col>
      <xdr:colOff>101600</xdr:colOff>
      <xdr:row>37</xdr:row>
      <xdr:rowOff>74563</xdr:rowOff>
    </xdr:to>
    <xdr:sp macro="" textlink="">
      <xdr:nvSpPr>
        <xdr:cNvPr id="533" name="楕円 532">
          <a:extLst>
            <a:ext uri="{FF2B5EF4-FFF2-40B4-BE49-F238E27FC236}">
              <a16:creationId xmlns="" xmlns:a16="http://schemas.microsoft.com/office/drawing/2014/main" id="{00000000-0008-0000-0700-000015020000}"/>
            </a:ext>
          </a:extLst>
        </xdr:cNvPr>
        <xdr:cNvSpPr/>
      </xdr:nvSpPr>
      <xdr:spPr>
        <a:xfrm>
          <a:off x="15430500" y="631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91090</xdr:rowOff>
    </xdr:from>
    <xdr:ext cx="534377" cy="259045"/>
    <xdr:sp macro="" textlink="">
      <xdr:nvSpPr>
        <xdr:cNvPr id="534" name="テキスト ボックス 533">
          <a:extLst>
            <a:ext uri="{FF2B5EF4-FFF2-40B4-BE49-F238E27FC236}">
              <a16:creationId xmlns="" xmlns:a16="http://schemas.microsoft.com/office/drawing/2014/main" id="{00000000-0008-0000-0700-000016020000}"/>
            </a:ext>
          </a:extLst>
        </xdr:cNvPr>
        <xdr:cNvSpPr txBox="1"/>
      </xdr:nvSpPr>
      <xdr:spPr>
        <a:xfrm>
          <a:off x="15214111" y="609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68934</xdr:rowOff>
    </xdr:from>
    <xdr:to>
      <xdr:col>76</xdr:col>
      <xdr:colOff>165100</xdr:colOff>
      <xdr:row>37</xdr:row>
      <xdr:rowOff>170534</xdr:rowOff>
    </xdr:to>
    <xdr:sp macro="" textlink="">
      <xdr:nvSpPr>
        <xdr:cNvPr id="535" name="楕円 534">
          <a:extLst>
            <a:ext uri="{FF2B5EF4-FFF2-40B4-BE49-F238E27FC236}">
              <a16:creationId xmlns="" xmlns:a16="http://schemas.microsoft.com/office/drawing/2014/main" id="{00000000-0008-0000-0700-000017020000}"/>
            </a:ext>
          </a:extLst>
        </xdr:cNvPr>
        <xdr:cNvSpPr/>
      </xdr:nvSpPr>
      <xdr:spPr>
        <a:xfrm>
          <a:off x="14541500" y="641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15611</xdr:rowOff>
    </xdr:from>
    <xdr:ext cx="534377" cy="259045"/>
    <xdr:sp macro="" textlink="">
      <xdr:nvSpPr>
        <xdr:cNvPr id="536" name="テキスト ボックス 535">
          <a:extLst>
            <a:ext uri="{FF2B5EF4-FFF2-40B4-BE49-F238E27FC236}">
              <a16:creationId xmlns="" xmlns:a16="http://schemas.microsoft.com/office/drawing/2014/main" id="{00000000-0008-0000-0700-000018020000}"/>
            </a:ext>
          </a:extLst>
        </xdr:cNvPr>
        <xdr:cNvSpPr txBox="1"/>
      </xdr:nvSpPr>
      <xdr:spPr>
        <a:xfrm>
          <a:off x="14325111" y="618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46609</xdr:rowOff>
    </xdr:from>
    <xdr:to>
      <xdr:col>72</xdr:col>
      <xdr:colOff>38100</xdr:colOff>
      <xdr:row>37</xdr:row>
      <xdr:rowOff>148209</xdr:rowOff>
    </xdr:to>
    <xdr:sp macro="" textlink="">
      <xdr:nvSpPr>
        <xdr:cNvPr id="537" name="楕円 536">
          <a:extLst>
            <a:ext uri="{FF2B5EF4-FFF2-40B4-BE49-F238E27FC236}">
              <a16:creationId xmlns="" xmlns:a16="http://schemas.microsoft.com/office/drawing/2014/main" id="{00000000-0008-0000-0700-000019020000}"/>
            </a:ext>
          </a:extLst>
        </xdr:cNvPr>
        <xdr:cNvSpPr/>
      </xdr:nvSpPr>
      <xdr:spPr>
        <a:xfrm>
          <a:off x="13652500" y="639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164736</xdr:rowOff>
    </xdr:from>
    <xdr:ext cx="534377" cy="259045"/>
    <xdr:sp macro="" textlink="">
      <xdr:nvSpPr>
        <xdr:cNvPr id="538" name="テキスト ボックス 537">
          <a:extLst>
            <a:ext uri="{FF2B5EF4-FFF2-40B4-BE49-F238E27FC236}">
              <a16:creationId xmlns="" xmlns:a16="http://schemas.microsoft.com/office/drawing/2014/main" id="{00000000-0008-0000-0700-00001A020000}"/>
            </a:ext>
          </a:extLst>
        </xdr:cNvPr>
        <xdr:cNvSpPr txBox="1"/>
      </xdr:nvSpPr>
      <xdr:spPr>
        <a:xfrm>
          <a:off x="13436111" y="616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88479</xdr:rowOff>
    </xdr:from>
    <xdr:to>
      <xdr:col>67</xdr:col>
      <xdr:colOff>101600</xdr:colOff>
      <xdr:row>38</xdr:row>
      <xdr:rowOff>18630</xdr:rowOff>
    </xdr:to>
    <xdr:sp macro="" textlink="">
      <xdr:nvSpPr>
        <xdr:cNvPr id="539" name="楕円 538">
          <a:extLst>
            <a:ext uri="{FF2B5EF4-FFF2-40B4-BE49-F238E27FC236}">
              <a16:creationId xmlns="" xmlns:a16="http://schemas.microsoft.com/office/drawing/2014/main" id="{00000000-0008-0000-0700-00001B020000}"/>
            </a:ext>
          </a:extLst>
        </xdr:cNvPr>
        <xdr:cNvSpPr/>
      </xdr:nvSpPr>
      <xdr:spPr>
        <a:xfrm>
          <a:off x="12763500" y="64321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35156</xdr:rowOff>
    </xdr:from>
    <xdr:ext cx="534377" cy="259045"/>
    <xdr:sp macro="" textlink="">
      <xdr:nvSpPr>
        <xdr:cNvPr id="540" name="テキスト ボックス 539">
          <a:extLst>
            <a:ext uri="{FF2B5EF4-FFF2-40B4-BE49-F238E27FC236}">
              <a16:creationId xmlns="" xmlns:a16="http://schemas.microsoft.com/office/drawing/2014/main" id="{00000000-0008-0000-0700-00001C020000}"/>
            </a:ext>
          </a:extLst>
        </xdr:cNvPr>
        <xdr:cNvSpPr txBox="1"/>
      </xdr:nvSpPr>
      <xdr:spPr>
        <a:xfrm>
          <a:off x="12547111" y="620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52176</xdr:rowOff>
    </xdr:from>
    <xdr:to>
      <xdr:col>85</xdr:col>
      <xdr:colOff>126364</xdr:colOff>
      <xdr:row>58</xdr:row>
      <xdr:rowOff>135141</xdr:rowOff>
    </xdr:to>
    <xdr:cxnSp macro="">
      <xdr:nvCxnSpPr>
        <xdr:cNvPr id="566" name="直線コネクタ 565">
          <a:extLst>
            <a:ext uri="{FF2B5EF4-FFF2-40B4-BE49-F238E27FC236}">
              <a16:creationId xmlns="" xmlns:a16="http://schemas.microsoft.com/office/drawing/2014/main" id="{00000000-0008-0000-0700-000036020000}"/>
            </a:ext>
          </a:extLst>
        </xdr:cNvPr>
        <xdr:cNvCxnSpPr/>
      </xdr:nvCxnSpPr>
      <xdr:spPr>
        <a:xfrm flipV="1">
          <a:off x="16317595" y="8624676"/>
          <a:ext cx="1269" cy="1454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138968</xdr:rowOff>
    </xdr:from>
    <xdr:ext cx="534377" cy="259045"/>
    <xdr:sp macro="" textlink="">
      <xdr:nvSpPr>
        <xdr:cNvPr id="567" name="教育費最小値テキスト">
          <a:extLst>
            <a:ext uri="{FF2B5EF4-FFF2-40B4-BE49-F238E27FC236}">
              <a16:creationId xmlns="" xmlns:a16="http://schemas.microsoft.com/office/drawing/2014/main" id="{00000000-0008-0000-0700-000037020000}"/>
            </a:ext>
          </a:extLst>
        </xdr:cNvPr>
        <xdr:cNvSpPr txBox="1"/>
      </xdr:nvSpPr>
      <xdr:spPr>
        <a:xfrm>
          <a:off x="16370300" y="100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135141</xdr:rowOff>
    </xdr:from>
    <xdr:to>
      <xdr:col>86</xdr:col>
      <xdr:colOff>25400</xdr:colOff>
      <xdr:row>58</xdr:row>
      <xdr:rowOff>135141</xdr:rowOff>
    </xdr:to>
    <xdr:cxnSp macro="">
      <xdr:nvCxnSpPr>
        <xdr:cNvPr id="568" name="直線コネクタ 567">
          <a:extLst>
            <a:ext uri="{FF2B5EF4-FFF2-40B4-BE49-F238E27FC236}">
              <a16:creationId xmlns="" xmlns:a16="http://schemas.microsoft.com/office/drawing/2014/main" id="{00000000-0008-0000-0700-000038020000}"/>
            </a:ext>
          </a:extLst>
        </xdr:cNvPr>
        <xdr:cNvCxnSpPr/>
      </xdr:nvCxnSpPr>
      <xdr:spPr>
        <a:xfrm>
          <a:off x="16230600" y="1007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170303</xdr:rowOff>
    </xdr:from>
    <xdr:ext cx="599010" cy="259045"/>
    <xdr:sp macro="" textlink="">
      <xdr:nvSpPr>
        <xdr:cNvPr id="569" name="教育費最大値テキスト">
          <a:extLst>
            <a:ext uri="{FF2B5EF4-FFF2-40B4-BE49-F238E27FC236}">
              <a16:creationId xmlns="" xmlns:a16="http://schemas.microsoft.com/office/drawing/2014/main" id="{00000000-0008-0000-0700-000039020000}"/>
            </a:ext>
          </a:extLst>
        </xdr:cNvPr>
        <xdr:cNvSpPr txBox="1"/>
      </xdr:nvSpPr>
      <xdr:spPr>
        <a:xfrm>
          <a:off x="16370300" y="839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52176</xdr:rowOff>
    </xdr:from>
    <xdr:to>
      <xdr:col>86</xdr:col>
      <xdr:colOff>25400</xdr:colOff>
      <xdr:row>50</xdr:row>
      <xdr:rowOff>52176</xdr:rowOff>
    </xdr:to>
    <xdr:cxnSp macro="">
      <xdr:nvCxnSpPr>
        <xdr:cNvPr id="570" name="直線コネクタ 569">
          <a:extLst>
            <a:ext uri="{FF2B5EF4-FFF2-40B4-BE49-F238E27FC236}">
              <a16:creationId xmlns="" xmlns:a16="http://schemas.microsoft.com/office/drawing/2014/main" id="{00000000-0008-0000-0700-00003A020000}"/>
            </a:ext>
          </a:extLst>
        </xdr:cNvPr>
        <xdr:cNvCxnSpPr/>
      </xdr:nvCxnSpPr>
      <xdr:spPr>
        <a:xfrm>
          <a:off x="16230600" y="862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89992</xdr:rowOff>
    </xdr:from>
    <xdr:to>
      <xdr:col>85</xdr:col>
      <xdr:colOff>127000</xdr:colOff>
      <xdr:row>58</xdr:row>
      <xdr:rowOff>40138</xdr:rowOff>
    </xdr:to>
    <xdr:cxnSp macro="">
      <xdr:nvCxnSpPr>
        <xdr:cNvPr id="571" name="直線コネクタ 570">
          <a:extLst>
            <a:ext uri="{FF2B5EF4-FFF2-40B4-BE49-F238E27FC236}">
              <a16:creationId xmlns="" xmlns:a16="http://schemas.microsoft.com/office/drawing/2014/main" id="{00000000-0008-0000-0700-00003B020000}"/>
            </a:ext>
          </a:extLst>
        </xdr:cNvPr>
        <xdr:cNvCxnSpPr/>
      </xdr:nvCxnSpPr>
      <xdr:spPr>
        <a:xfrm flipV="1">
          <a:off x="15481300" y="9862642"/>
          <a:ext cx="838200" cy="12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129522</xdr:rowOff>
    </xdr:from>
    <xdr:ext cx="534377" cy="259045"/>
    <xdr:sp macro="" textlink="">
      <xdr:nvSpPr>
        <xdr:cNvPr id="572" name="教育費平均値テキスト">
          <a:extLst>
            <a:ext uri="{FF2B5EF4-FFF2-40B4-BE49-F238E27FC236}">
              <a16:creationId xmlns="" xmlns:a16="http://schemas.microsoft.com/office/drawing/2014/main" id="{00000000-0008-0000-0700-00003C020000}"/>
            </a:ext>
          </a:extLst>
        </xdr:cNvPr>
        <xdr:cNvSpPr txBox="1"/>
      </xdr:nvSpPr>
      <xdr:spPr>
        <a:xfrm>
          <a:off x="16370300" y="9902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151095</xdr:rowOff>
    </xdr:from>
    <xdr:to>
      <xdr:col>85</xdr:col>
      <xdr:colOff>177800</xdr:colOff>
      <xdr:row>58</xdr:row>
      <xdr:rowOff>81245</xdr:rowOff>
    </xdr:to>
    <xdr:sp macro="" textlink="">
      <xdr:nvSpPr>
        <xdr:cNvPr id="573" name="フローチャート: 判断 572">
          <a:extLst>
            <a:ext uri="{FF2B5EF4-FFF2-40B4-BE49-F238E27FC236}">
              <a16:creationId xmlns="" xmlns:a16="http://schemas.microsoft.com/office/drawing/2014/main" id="{00000000-0008-0000-0700-00003D020000}"/>
            </a:ext>
          </a:extLst>
        </xdr:cNvPr>
        <xdr:cNvSpPr/>
      </xdr:nvSpPr>
      <xdr:spPr>
        <a:xfrm>
          <a:off x="162687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40138</xdr:rowOff>
    </xdr:from>
    <xdr:to>
      <xdr:col>81</xdr:col>
      <xdr:colOff>50800</xdr:colOff>
      <xdr:row>58</xdr:row>
      <xdr:rowOff>44080</xdr:rowOff>
    </xdr:to>
    <xdr:cxnSp macro="">
      <xdr:nvCxnSpPr>
        <xdr:cNvPr id="574" name="直線コネクタ 573">
          <a:extLst>
            <a:ext uri="{FF2B5EF4-FFF2-40B4-BE49-F238E27FC236}">
              <a16:creationId xmlns="" xmlns:a16="http://schemas.microsoft.com/office/drawing/2014/main" id="{00000000-0008-0000-0700-00003E020000}"/>
            </a:ext>
          </a:extLst>
        </xdr:cNvPr>
        <xdr:cNvCxnSpPr/>
      </xdr:nvCxnSpPr>
      <xdr:spPr>
        <a:xfrm flipV="1">
          <a:off x="14592300" y="9984238"/>
          <a:ext cx="889000" cy="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932</xdr:rowOff>
    </xdr:from>
    <xdr:to>
      <xdr:col>81</xdr:col>
      <xdr:colOff>101600</xdr:colOff>
      <xdr:row>58</xdr:row>
      <xdr:rowOff>102532</xdr:rowOff>
    </xdr:to>
    <xdr:sp macro="" textlink="">
      <xdr:nvSpPr>
        <xdr:cNvPr id="575" name="フローチャート: 判断 574">
          <a:extLst>
            <a:ext uri="{FF2B5EF4-FFF2-40B4-BE49-F238E27FC236}">
              <a16:creationId xmlns="" xmlns:a16="http://schemas.microsoft.com/office/drawing/2014/main" id="{00000000-0008-0000-0700-00003F020000}"/>
            </a:ext>
          </a:extLst>
        </xdr:cNvPr>
        <xdr:cNvSpPr/>
      </xdr:nvSpPr>
      <xdr:spPr>
        <a:xfrm>
          <a:off x="15430500" y="99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93659</xdr:rowOff>
    </xdr:from>
    <xdr:ext cx="534377" cy="259045"/>
    <xdr:sp macro="" textlink="">
      <xdr:nvSpPr>
        <xdr:cNvPr id="576" name="テキスト ボックス 575">
          <a:extLst>
            <a:ext uri="{FF2B5EF4-FFF2-40B4-BE49-F238E27FC236}">
              <a16:creationId xmlns="" xmlns:a16="http://schemas.microsoft.com/office/drawing/2014/main" id="{00000000-0008-0000-0700-000040020000}"/>
            </a:ext>
          </a:extLst>
        </xdr:cNvPr>
        <xdr:cNvSpPr txBox="1"/>
      </xdr:nvSpPr>
      <xdr:spPr>
        <a:xfrm>
          <a:off x="15214111" y="1003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164405</xdr:rowOff>
    </xdr:from>
    <xdr:to>
      <xdr:col>76</xdr:col>
      <xdr:colOff>114300</xdr:colOff>
      <xdr:row>58</xdr:row>
      <xdr:rowOff>44080</xdr:rowOff>
    </xdr:to>
    <xdr:cxnSp macro="">
      <xdr:nvCxnSpPr>
        <xdr:cNvPr id="577" name="直線コネクタ 576">
          <a:extLst>
            <a:ext uri="{FF2B5EF4-FFF2-40B4-BE49-F238E27FC236}">
              <a16:creationId xmlns="" xmlns:a16="http://schemas.microsoft.com/office/drawing/2014/main" id="{00000000-0008-0000-0700-000041020000}"/>
            </a:ext>
          </a:extLst>
        </xdr:cNvPr>
        <xdr:cNvCxnSpPr/>
      </xdr:nvCxnSpPr>
      <xdr:spPr>
        <a:xfrm>
          <a:off x="13703300" y="9937055"/>
          <a:ext cx="889000" cy="5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154162</xdr:rowOff>
    </xdr:from>
    <xdr:to>
      <xdr:col>76</xdr:col>
      <xdr:colOff>165100</xdr:colOff>
      <xdr:row>58</xdr:row>
      <xdr:rowOff>84312</xdr:rowOff>
    </xdr:to>
    <xdr:sp macro="" textlink="">
      <xdr:nvSpPr>
        <xdr:cNvPr id="578" name="フローチャート: 判断 577">
          <a:extLst>
            <a:ext uri="{FF2B5EF4-FFF2-40B4-BE49-F238E27FC236}">
              <a16:creationId xmlns="" xmlns:a16="http://schemas.microsoft.com/office/drawing/2014/main" id="{00000000-0008-0000-0700-000042020000}"/>
            </a:ext>
          </a:extLst>
        </xdr:cNvPr>
        <xdr:cNvSpPr/>
      </xdr:nvSpPr>
      <xdr:spPr>
        <a:xfrm>
          <a:off x="14541500" y="992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100839</xdr:rowOff>
    </xdr:from>
    <xdr:ext cx="534377" cy="259045"/>
    <xdr:sp macro="" textlink="">
      <xdr:nvSpPr>
        <xdr:cNvPr id="579" name="テキスト ボックス 578">
          <a:extLst>
            <a:ext uri="{FF2B5EF4-FFF2-40B4-BE49-F238E27FC236}">
              <a16:creationId xmlns="" xmlns:a16="http://schemas.microsoft.com/office/drawing/2014/main" id="{00000000-0008-0000-0700-000043020000}"/>
            </a:ext>
          </a:extLst>
        </xdr:cNvPr>
        <xdr:cNvSpPr txBox="1"/>
      </xdr:nvSpPr>
      <xdr:spPr>
        <a:xfrm>
          <a:off x="14325111" y="970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164405</xdr:rowOff>
    </xdr:from>
    <xdr:to>
      <xdr:col>71</xdr:col>
      <xdr:colOff>177800</xdr:colOff>
      <xdr:row>58</xdr:row>
      <xdr:rowOff>17249</xdr:rowOff>
    </xdr:to>
    <xdr:cxnSp macro="">
      <xdr:nvCxnSpPr>
        <xdr:cNvPr id="580" name="直線コネクタ 579">
          <a:extLst>
            <a:ext uri="{FF2B5EF4-FFF2-40B4-BE49-F238E27FC236}">
              <a16:creationId xmlns="" xmlns:a16="http://schemas.microsoft.com/office/drawing/2014/main" id="{00000000-0008-0000-0700-000044020000}"/>
            </a:ext>
          </a:extLst>
        </xdr:cNvPr>
        <xdr:cNvCxnSpPr/>
      </xdr:nvCxnSpPr>
      <xdr:spPr>
        <a:xfrm flipV="1">
          <a:off x="12814300" y="9937055"/>
          <a:ext cx="889000" cy="2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135303</xdr:rowOff>
    </xdr:from>
    <xdr:to>
      <xdr:col>72</xdr:col>
      <xdr:colOff>38100</xdr:colOff>
      <xdr:row>58</xdr:row>
      <xdr:rowOff>65453</xdr:rowOff>
    </xdr:to>
    <xdr:sp macro="" textlink="">
      <xdr:nvSpPr>
        <xdr:cNvPr id="581" name="フローチャート: 判断 580">
          <a:extLst>
            <a:ext uri="{FF2B5EF4-FFF2-40B4-BE49-F238E27FC236}">
              <a16:creationId xmlns="" xmlns:a16="http://schemas.microsoft.com/office/drawing/2014/main" id="{00000000-0008-0000-0700-000045020000}"/>
            </a:ext>
          </a:extLst>
        </xdr:cNvPr>
        <xdr:cNvSpPr/>
      </xdr:nvSpPr>
      <xdr:spPr>
        <a:xfrm>
          <a:off x="13652500" y="990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56580</xdr:rowOff>
    </xdr:from>
    <xdr:ext cx="534377" cy="259045"/>
    <xdr:sp macro="" textlink="">
      <xdr:nvSpPr>
        <xdr:cNvPr id="582" name="テキスト ボックス 581">
          <a:extLst>
            <a:ext uri="{FF2B5EF4-FFF2-40B4-BE49-F238E27FC236}">
              <a16:creationId xmlns="" xmlns:a16="http://schemas.microsoft.com/office/drawing/2014/main" id="{00000000-0008-0000-0700-000046020000}"/>
            </a:ext>
          </a:extLst>
        </xdr:cNvPr>
        <xdr:cNvSpPr txBox="1"/>
      </xdr:nvSpPr>
      <xdr:spPr>
        <a:xfrm>
          <a:off x="13436111" y="1000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152584</xdr:rowOff>
    </xdr:from>
    <xdr:to>
      <xdr:col>67</xdr:col>
      <xdr:colOff>101600</xdr:colOff>
      <xdr:row>58</xdr:row>
      <xdr:rowOff>82734</xdr:rowOff>
    </xdr:to>
    <xdr:sp macro="" textlink="">
      <xdr:nvSpPr>
        <xdr:cNvPr id="583" name="フローチャート: 判断 582">
          <a:extLst>
            <a:ext uri="{FF2B5EF4-FFF2-40B4-BE49-F238E27FC236}">
              <a16:creationId xmlns="" xmlns:a16="http://schemas.microsoft.com/office/drawing/2014/main" id="{00000000-0008-0000-0700-000047020000}"/>
            </a:ext>
          </a:extLst>
        </xdr:cNvPr>
        <xdr:cNvSpPr/>
      </xdr:nvSpPr>
      <xdr:spPr>
        <a:xfrm>
          <a:off x="12763500" y="99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73861</xdr:rowOff>
    </xdr:from>
    <xdr:ext cx="534377" cy="259045"/>
    <xdr:sp macro="" textlink="">
      <xdr:nvSpPr>
        <xdr:cNvPr id="584" name="テキスト ボックス 583">
          <a:extLst>
            <a:ext uri="{FF2B5EF4-FFF2-40B4-BE49-F238E27FC236}">
              <a16:creationId xmlns="" xmlns:a16="http://schemas.microsoft.com/office/drawing/2014/main" id="{00000000-0008-0000-0700-000048020000}"/>
            </a:ext>
          </a:extLst>
        </xdr:cNvPr>
        <xdr:cNvSpPr txBox="1"/>
      </xdr:nvSpPr>
      <xdr:spPr>
        <a:xfrm>
          <a:off x="12547111" y="1001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39192</xdr:rowOff>
    </xdr:from>
    <xdr:to>
      <xdr:col>85</xdr:col>
      <xdr:colOff>177800</xdr:colOff>
      <xdr:row>57</xdr:row>
      <xdr:rowOff>140792</xdr:rowOff>
    </xdr:to>
    <xdr:sp macro="" textlink="">
      <xdr:nvSpPr>
        <xdr:cNvPr id="590" name="楕円 589">
          <a:extLst>
            <a:ext uri="{FF2B5EF4-FFF2-40B4-BE49-F238E27FC236}">
              <a16:creationId xmlns="" xmlns:a16="http://schemas.microsoft.com/office/drawing/2014/main" id="{00000000-0008-0000-0700-00004E020000}"/>
            </a:ext>
          </a:extLst>
        </xdr:cNvPr>
        <xdr:cNvSpPr/>
      </xdr:nvSpPr>
      <xdr:spPr>
        <a:xfrm>
          <a:off x="16268700" y="981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62069</xdr:rowOff>
    </xdr:from>
    <xdr:ext cx="599010" cy="259045"/>
    <xdr:sp macro="" textlink="">
      <xdr:nvSpPr>
        <xdr:cNvPr id="591" name="教育費該当値テキスト">
          <a:extLst>
            <a:ext uri="{FF2B5EF4-FFF2-40B4-BE49-F238E27FC236}">
              <a16:creationId xmlns="" xmlns:a16="http://schemas.microsoft.com/office/drawing/2014/main" id="{00000000-0008-0000-0700-00004F020000}"/>
            </a:ext>
          </a:extLst>
        </xdr:cNvPr>
        <xdr:cNvSpPr txBox="1"/>
      </xdr:nvSpPr>
      <xdr:spPr>
        <a:xfrm>
          <a:off x="16370300" y="966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160788</xdr:rowOff>
    </xdr:from>
    <xdr:to>
      <xdr:col>81</xdr:col>
      <xdr:colOff>101600</xdr:colOff>
      <xdr:row>58</xdr:row>
      <xdr:rowOff>90938</xdr:rowOff>
    </xdr:to>
    <xdr:sp macro="" textlink="">
      <xdr:nvSpPr>
        <xdr:cNvPr id="592" name="楕円 591">
          <a:extLst>
            <a:ext uri="{FF2B5EF4-FFF2-40B4-BE49-F238E27FC236}">
              <a16:creationId xmlns="" xmlns:a16="http://schemas.microsoft.com/office/drawing/2014/main" id="{00000000-0008-0000-0700-000050020000}"/>
            </a:ext>
          </a:extLst>
        </xdr:cNvPr>
        <xdr:cNvSpPr/>
      </xdr:nvSpPr>
      <xdr:spPr>
        <a:xfrm>
          <a:off x="15430500" y="993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107465</xdr:rowOff>
    </xdr:from>
    <xdr:ext cx="534377" cy="259045"/>
    <xdr:sp macro="" textlink="">
      <xdr:nvSpPr>
        <xdr:cNvPr id="593" name="テキスト ボックス 592">
          <a:extLst>
            <a:ext uri="{FF2B5EF4-FFF2-40B4-BE49-F238E27FC236}">
              <a16:creationId xmlns="" xmlns:a16="http://schemas.microsoft.com/office/drawing/2014/main" id="{00000000-0008-0000-0700-000051020000}"/>
            </a:ext>
          </a:extLst>
        </xdr:cNvPr>
        <xdr:cNvSpPr txBox="1"/>
      </xdr:nvSpPr>
      <xdr:spPr>
        <a:xfrm>
          <a:off x="15214111" y="970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164730</xdr:rowOff>
    </xdr:from>
    <xdr:to>
      <xdr:col>76</xdr:col>
      <xdr:colOff>165100</xdr:colOff>
      <xdr:row>58</xdr:row>
      <xdr:rowOff>94880</xdr:rowOff>
    </xdr:to>
    <xdr:sp macro="" textlink="">
      <xdr:nvSpPr>
        <xdr:cNvPr id="594" name="楕円 593">
          <a:extLst>
            <a:ext uri="{FF2B5EF4-FFF2-40B4-BE49-F238E27FC236}">
              <a16:creationId xmlns="" xmlns:a16="http://schemas.microsoft.com/office/drawing/2014/main" id="{00000000-0008-0000-0700-000052020000}"/>
            </a:ext>
          </a:extLst>
        </xdr:cNvPr>
        <xdr:cNvSpPr/>
      </xdr:nvSpPr>
      <xdr:spPr>
        <a:xfrm>
          <a:off x="14541500" y="993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86007</xdr:rowOff>
    </xdr:from>
    <xdr:ext cx="534377" cy="259045"/>
    <xdr:sp macro="" textlink="">
      <xdr:nvSpPr>
        <xdr:cNvPr id="595" name="テキスト ボックス 594">
          <a:extLst>
            <a:ext uri="{FF2B5EF4-FFF2-40B4-BE49-F238E27FC236}">
              <a16:creationId xmlns="" xmlns:a16="http://schemas.microsoft.com/office/drawing/2014/main" id="{00000000-0008-0000-0700-000053020000}"/>
            </a:ext>
          </a:extLst>
        </xdr:cNvPr>
        <xdr:cNvSpPr txBox="1"/>
      </xdr:nvSpPr>
      <xdr:spPr>
        <a:xfrm>
          <a:off x="14325111" y="1003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113605</xdr:rowOff>
    </xdr:from>
    <xdr:to>
      <xdr:col>72</xdr:col>
      <xdr:colOff>38100</xdr:colOff>
      <xdr:row>58</xdr:row>
      <xdr:rowOff>43755</xdr:rowOff>
    </xdr:to>
    <xdr:sp macro="" textlink="">
      <xdr:nvSpPr>
        <xdr:cNvPr id="596" name="楕円 595">
          <a:extLst>
            <a:ext uri="{FF2B5EF4-FFF2-40B4-BE49-F238E27FC236}">
              <a16:creationId xmlns="" xmlns:a16="http://schemas.microsoft.com/office/drawing/2014/main" id="{00000000-0008-0000-0700-000054020000}"/>
            </a:ext>
          </a:extLst>
        </xdr:cNvPr>
        <xdr:cNvSpPr/>
      </xdr:nvSpPr>
      <xdr:spPr>
        <a:xfrm>
          <a:off x="13652500" y="98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60282</xdr:rowOff>
    </xdr:from>
    <xdr:ext cx="534377" cy="259045"/>
    <xdr:sp macro="" textlink="">
      <xdr:nvSpPr>
        <xdr:cNvPr id="597" name="テキスト ボックス 596">
          <a:extLst>
            <a:ext uri="{FF2B5EF4-FFF2-40B4-BE49-F238E27FC236}">
              <a16:creationId xmlns="" xmlns:a16="http://schemas.microsoft.com/office/drawing/2014/main" id="{00000000-0008-0000-0700-000055020000}"/>
            </a:ext>
          </a:extLst>
        </xdr:cNvPr>
        <xdr:cNvSpPr txBox="1"/>
      </xdr:nvSpPr>
      <xdr:spPr>
        <a:xfrm>
          <a:off x="13436111" y="966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137899</xdr:rowOff>
    </xdr:from>
    <xdr:to>
      <xdr:col>67</xdr:col>
      <xdr:colOff>101600</xdr:colOff>
      <xdr:row>58</xdr:row>
      <xdr:rowOff>68049</xdr:rowOff>
    </xdr:to>
    <xdr:sp macro="" textlink="">
      <xdr:nvSpPr>
        <xdr:cNvPr id="598" name="楕円 597">
          <a:extLst>
            <a:ext uri="{FF2B5EF4-FFF2-40B4-BE49-F238E27FC236}">
              <a16:creationId xmlns="" xmlns:a16="http://schemas.microsoft.com/office/drawing/2014/main" id="{00000000-0008-0000-0700-000056020000}"/>
            </a:ext>
          </a:extLst>
        </xdr:cNvPr>
        <xdr:cNvSpPr/>
      </xdr:nvSpPr>
      <xdr:spPr>
        <a:xfrm>
          <a:off x="12763500" y="991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84576</xdr:rowOff>
    </xdr:from>
    <xdr:ext cx="534377" cy="259045"/>
    <xdr:sp macro="" textlink="">
      <xdr:nvSpPr>
        <xdr:cNvPr id="599" name="テキスト ボックス 598">
          <a:extLst>
            <a:ext uri="{FF2B5EF4-FFF2-40B4-BE49-F238E27FC236}">
              <a16:creationId xmlns="" xmlns:a16="http://schemas.microsoft.com/office/drawing/2014/main" id="{00000000-0008-0000-0700-000057020000}"/>
            </a:ext>
          </a:extLst>
        </xdr:cNvPr>
        <xdr:cNvSpPr txBox="1"/>
      </xdr:nvSpPr>
      <xdr:spPr>
        <a:xfrm>
          <a:off x="12547111" y="968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a:extLst>
            <a:ext uri="{FF2B5EF4-FFF2-40B4-BE49-F238E27FC236}">
              <a16:creationId xmlns="" xmlns:a16="http://schemas.microsoft.com/office/drawing/2014/main" id="{00000000-0008-0000-0700-000065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25048</xdr:rowOff>
    </xdr:from>
    <xdr:to>
      <xdr:col>85</xdr:col>
      <xdr:colOff>126364</xdr:colOff>
      <xdr:row>78</xdr:row>
      <xdr:rowOff>139700</xdr:rowOff>
    </xdr:to>
    <xdr:cxnSp macro="">
      <xdr:nvCxnSpPr>
        <xdr:cNvPr id="621" name="直線コネクタ 620">
          <a:extLst>
            <a:ext uri="{FF2B5EF4-FFF2-40B4-BE49-F238E27FC236}">
              <a16:creationId xmlns="" xmlns:a16="http://schemas.microsoft.com/office/drawing/2014/main" id="{00000000-0008-0000-0700-00006D020000}"/>
            </a:ext>
          </a:extLst>
        </xdr:cNvPr>
        <xdr:cNvCxnSpPr/>
      </xdr:nvCxnSpPr>
      <xdr:spPr>
        <a:xfrm flipV="1">
          <a:off x="16317595" y="12369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154272</xdr:rowOff>
    </xdr:from>
    <xdr:ext cx="249299" cy="259045"/>
    <xdr:sp macro="" textlink="">
      <xdr:nvSpPr>
        <xdr:cNvPr id="622" name="災害復旧費最小値テキスト">
          <a:extLst>
            <a:ext uri="{FF2B5EF4-FFF2-40B4-BE49-F238E27FC236}">
              <a16:creationId xmlns="" xmlns:a16="http://schemas.microsoft.com/office/drawing/2014/main" id="{00000000-0008-0000-0700-00006E020000}"/>
            </a:ext>
          </a:extLst>
        </xdr:cNvPr>
        <xdr:cNvSpPr txBox="1"/>
      </xdr:nvSpPr>
      <xdr:spPr>
        <a:xfrm>
          <a:off x="16370300" y="13527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143175</xdr:rowOff>
    </xdr:from>
    <xdr:ext cx="599010" cy="259045"/>
    <xdr:sp macro="" textlink="">
      <xdr:nvSpPr>
        <xdr:cNvPr id="624" name="災害復旧費最大値テキスト">
          <a:extLst>
            <a:ext uri="{FF2B5EF4-FFF2-40B4-BE49-F238E27FC236}">
              <a16:creationId xmlns="" xmlns:a16="http://schemas.microsoft.com/office/drawing/2014/main" id="{00000000-0008-0000-0700-000070020000}"/>
            </a:ext>
          </a:extLst>
        </xdr:cNvPr>
        <xdr:cNvSpPr txBox="1"/>
      </xdr:nvSpPr>
      <xdr:spPr>
        <a:xfrm>
          <a:off x="16370300" y="1214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250,077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25048</xdr:rowOff>
    </xdr:from>
    <xdr:to>
      <xdr:col>86</xdr:col>
      <xdr:colOff>25400</xdr:colOff>
      <xdr:row>72</xdr:row>
      <xdr:rowOff>25048</xdr:rowOff>
    </xdr:to>
    <xdr:cxnSp macro="">
      <xdr:nvCxnSpPr>
        <xdr:cNvPr id="625" name="直線コネクタ 624">
          <a:extLst>
            <a:ext uri="{FF2B5EF4-FFF2-40B4-BE49-F238E27FC236}">
              <a16:creationId xmlns="" xmlns:a16="http://schemas.microsoft.com/office/drawing/2014/main" id="{00000000-0008-0000-0700-000071020000}"/>
            </a:ext>
          </a:extLst>
        </xdr:cNvPr>
        <xdr:cNvCxnSpPr/>
      </xdr:nvCxnSpPr>
      <xdr:spPr>
        <a:xfrm>
          <a:off x="16230600" y="123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141991</xdr:rowOff>
    </xdr:from>
    <xdr:to>
      <xdr:col>85</xdr:col>
      <xdr:colOff>127000</xdr:colOff>
      <xdr:row>78</xdr:row>
      <xdr:rowOff>14765</xdr:rowOff>
    </xdr:to>
    <xdr:cxnSp macro="">
      <xdr:nvCxnSpPr>
        <xdr:cNvPr id="626" name="直線コネクタ 625">
          <a:extLst>
            <a:ext uri="{FF2B5EF4-FFF2-40B4-BE49-F238E27FC236}">
              <a16:creationId xmlns="" xmlns:a16="http://schemas.microsoft.com/office/drawing/2014/main" id="{00000000-0008-0000-0700-000072020000}"/>
            </a:ext>
          </a:extLst>
        </xdr:cNvPr>
        <xdr:cNvCxnSpPr/>
      </xdr:nvCxnSpPr>
      <xdr:spPr>
        <a:xfrm>
          <a:off x="15481300" y="13343641"/>
          <a:ext cx="838200" cy="4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27272</xdr:rowOff>
    </xdr:from>
    <xdr:ext cx="469744" cy="259045"/>
    <xdr:sp macro="" textlink="">
      <xdr:nvSpPr>
        <xdr:cNvPr id="627" name="災害復旧費平均値テキスト">
          <a:extLst>
            <a:ext uri="{FF2B5EF4-FFF2-40B4-BE49-F238E27FC236}">
              <a16:creationId xmlns="" xmlns:a16="http://schemas.microsoft.com/office/drawing/2014/main" id="{00000000-0008-0000-0700-000073020000}"/>
            </a:ext>
          </a:extLst>
        </xdr:cNvPr>
        <xdr:cNvSpPr txBox="1"/>
      </xdr:nvSpPr>
      <xdr:spPr>
        <a:xfrm>
          <a:off x="16370300" y="13400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48845</xdr:rowOff>
    </xdr:from>
    <xdr:to>
      <xdr:col>85</xdr:col>
      <xdr:colOff>177800</xdr:colOff>
      <xdr:row>78</xdr:row>
      <xdr:rowOff>150445</xdr:rowOff>
    </xdr:to>
    <xdr:sp macro="" textlink="">
      <xdr:nvSpPr>
        <xdr:cNvPr id="628" name="フローチャート: 判断 627">
          <a:extLst>
            <a:ext uri="{FF2B5EF4-FFF2-40B4-BE49-F238E27FC236}">
              <a16:creationId xmlns="" xmlns:a16="http://schemas.microsoft.com/office/drawing/2014/main" id="{00000000-0008-0000-0700-000074020000}"/>
            </a:ext>
          </a:extLst>
        </xdr:cNvPr>
        <xdr:cNvSpPr/>
      </xdr:nvSpPr>
      <xdr:spPr>
        <a:xfrm>
          <a:off x="162687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141991</xdr:rowOff>
    </xdr:from>
    <xdr:to>
      <xdr:col>81</xdr:col>
      <xdr:colOff>50800</xdr:colOff>
      <xdr:row>78</xdr:row>
      <xdr:rowOff>126039</xdr:rowOff>
    </xdr:to>
    <xdr:cxnSp macro="">
      <xdr:nvCxnSpPr>
        <xdr:cNvPr id="629" name="直線コネクタ 628">
          <a:extLst>
            <a:ext uri="{FF2B5EF4-FFF2-40B4-BE49-F238E27FC236}">
              <a16:creationId xmlns="" xmlns:a16="http://schemas.microsoft.com/office/drawing/2014/main" id="{00000000-0008-0000-0700-000075020000}"/>
            </a:ext>
          </a:extLst>
        </xdr:cNvPr>
        <xdr:cNvCxnSpPr/>
      </xdr:nvCxnSpPr>
      <xdr:spPr>
        <a:xfrm flipV="1">
          <a:off x="14592300" y="13343641"/>
          <a:ext cx="889000" cy="15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44410</xdr:rowOff>
    </xdr:from>
    <xdr:to>
      <xdr:col>81</xdr:col>
      <xdr:colOff>101600</xdr:colOff>
      <xdr:row>78</xdr:row>
      <xdr:rowOff>146010</xdr:rowOff>
    </xdr:to>
    <xdr:sp macro="" textlink="">
      <xdr:nvSpPr>
        <xdr:cNvPr id="630" name="フローチャート: 判断 629">
          <a:extLst>
            <a:ext uri="{FF2B5EF4-FFF2-40B4-BE49-F238E27FC236}">
              <a16:creationId xmlns="" xmlns:a16="http://schemas.microsoft.com/office/drawing/2014/main" id="{00000000-0008-0000-0700-000076020000}"/>
            </a:ext>
          </a:extLst>
        </xdr:cNvPr>
        <xdr:cNvSpPr/>
      </xdr:nvSpPr>
      <xdr:spPr>
        <a:xfrm>
          <a:off x="15430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137137</xdr:rowOff>
    </xdr:from>
    <xdr:ext cx="469744" cy="259045"/>
    <xdr:sp macro="" textlink="">
      <xdr:nvSpPr>
        <xdr:cNvPr id="631" name="テキスト ボックス 630">
          <a:extLst>
            <a:ext uri="{FF2B5EF4-FFF2-40B4-BE49-F238E27FC236}">
              <a16:creationId xmlns="" xmlns:a16="http://schemas.microsoft.com/office/drawing/2014/main" id="{00000000-0008-0000-0700-000077020000}"/>
            </a:ext>
          </a:extLst>
        </xdr:cNvPr>
        <xdr:cNvSpPr txBox="1"/>
      </xdr:nvSpPr>
      <xdr:spPr>
        <a:xfrm>
          <a:off x="15246428" y="1351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60385</xdr:rowOff>
    </xdr:from>
    <xdr:to>
      <xdr:col>76</xdr:col>
      <xdr:colOff>114300</xdr:colOff>
      <xdr:row>78</xdr:row>
      <xdr:rowOff>126039</xdr:rowOff>
    </xdr:to>
    <xdr:cxnSp macro="">
      <xdr:nvCxnSpPr>
        <xdr:cNvPr id="632" name="直線コネクタ 631">
          <a:extLst>
            <a:ext uri="{FF2B5EF4-FFF2-40B4-BE49-F238E27FC236}">
              <a16:creationId xmlns="" xmlns:a16="http://schemas.microsoft.com/office/drawing/2014/main" id="{00000000-0008-0000-0700-000078020000}"/>
            </a:ext>
          </a:extLst>
        </xdr:cNvPr>
        <xdr:cNvCxnSpPr/>
      </xdr:nvCxnSpPr>
      <xdr:spPr>
        <a:xfrm>
          <a:off x="13703300" y="13433485"/>
          <a:ext cx="889000" cy="6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44382</xdr:rowOff>
    </xdr:from>
    <xdr:to>
      <xdr:col>76</xdr:col>
      <xdr:colOff>165100</xdr:colOff>
      <xdr:row>78</xdr:row>
      <xdr:rowOff>145982</xdr:rowOff>
    </xdr:to>
    <xdr:sp macro="" textlink="">
      <xdr:nvSpPr>
        <xdr:cNvPr id="633" name="フローチャート: 判断 632">
          <a:extLst>
            <a:ext uri="{FF2B5EF4-FFF2-40B4-BE49-F238E27FC236}">
              <a16:creationId xmlns="" xmlns:a16="http://schemas.microsoft.com/office/drawing/2014/main" id="{00000000-0008-0000-0700-000079020000}"/>
            </a:ext>
          </a:extLst>
        </xdr:cNvPr>
        <xdr:cNvSpPr/>
      </xdr:nvSpPr>
      <xdr:spPr>
        <a:xfrm>
          <a:off x="14541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162509</xdr:rowOff>
    </xdr:from>
    <xdr:ext cx="469744" cy="259045"/>
    <xdr:sp macro="" textlink="">
      <xdr:nvSpPr>
        <xdr:cNvPr id="634" name="テキスト ボックス 633">
          <a:extLst>
            <a:ext uri="{FF2B5EF4-FFF2-40B4-BE49-F238E27FC236}">
              <a16:creationId xmlns="" xmlns:a16="http://schemas.microsoft.com/office/drawing/2014/main" id="{00000000-0008-0000-0700-00007A020000}"/>
            </a:ext>
          </a:extLst>
        </xdr:cNvPr>
        <xdr:cNvSpPr txBox="1"/>
      </xdr:nvSpPr>
      <xdr:spPr>
        <a:xfrm>
          <a:off x="14357428" y="131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60385</xdr:rowOff>
    </xdr:from>
    <xdr:to>
      <xdr:col>71</xdr:col>
      <xdr:colOff>177800</xdr:colOff>
      <xdr:row>78</xdr:row>
      <xdr:rowOff>139700</xdr:rowOff>
    </xdr:to>
    <xdr:cxnSp macro="">
      <xdr:nvCxnSpPr>
        <xdr:cNvPr id="635" name="直線コネクタ 634">
          <a:extLst>
            <a:ext uri="{FF2B5EF4-FFF2-40B4-BE49-F238E27FC236}">
              <a16:creationId xmlns="" xmlns:a16="http://schemas.microsoft.com/office/drawing/2014/main" id="{00000000-0008-0000-0700-00007B020000}"/>
            </a:ext>
          </a:extLst>
        </xdr:cNvPr>
        <xdr:cNvCxnSpPr/>
      </xdr:nvCxnSpPr>
      <xdr:spPr>
        <a:xfrm flipV="1">
          <a:off x="12814300" y="13433485"/>
          <a:ext cx="889000" cy="79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46797</xdr:rowOff>
    </xdr:from>
    <xdr:to>
      <xdr:col>72</xdr:col>
      <xdr:colOff>38100</xdr:colOff>
      <xdr:row>78</xdr:row>
      <xdr:rowOff>148397</xdr:rowOff>
    </xdr:to>
    <xdr:sp macro="" textlink="">
      <xdr:nvSpPr>
        <xdr:cNvPr id="636" name="フローチャート: 判断 635">
          <a:extLst>
            <a:ext uri="{FF2B5EF4-FFF2-40B4-BE49-F238E27FC236}">
              <a16:creationId xmlns="" xmlns:a16="http://schemas.microsoft.com/office/drawing/2014/main" id="{00000000-0008-0000-0700-00007C020000}"/>
            </a:ext>
          </a:extLst>
        </xdr:cNvPr>
        <xdr:cNvSpPr/>
      </xdr:nvSpPr>
      <xdr:spPr>
        <a:xfrm>
          <a:off x="13652500" y="13419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139524</xdr:rowOff>
    </xdr:from>
    <xdr:ext cx="469744" cy="259045"/>
    <xdr:sp macro="" textlink="">
      <xdr:nvSpPr>
        <xdr:cNvPr id="637" name="テキスト ボックス 636">
          <a:extLst>
            <a:ext uri="{FF2B5EF4-FFF2-40B4-BE49-F238E27FC236}">
              <a16:creationId xmlns="" xmlns:a16="http://schemas.microsoft.com/office/drawing/2014/main" id="{00000000-0008-0000-0700-00007D020000}"/>
            </a:ext>
          </a:extLst>
        </xdr:cNvPr>
        <xdr:cNvSpPr txBox="1"/>
      </xdr:nvSpPr>
      <xdr:spPr>
        <a:xfrm>
          <a:off x="13468428" y="1351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59593</xdr:rowOff>
    </xdr:from>
    <xdr:to>
      <xdr:col>67</xdr:col>
      <xdr:colOff>101600</xdr:colOff>
      <xdr:row>78</xdr:row>
      <xdr:rowOff>161193</xdr:rowOff>
    </xdr:to>
    <xdr:sp macro="" textlink="">
      <xdr:nvSpPr>
        <xdr:cNvPr id="638" name="フローチャート: 判断 637">
          <a:extLst>
            <a:ext uri="{FF2B5EF4-FFF2-40B4-BE49-F238E27FC236}">
              <a16:creationId xmlns="" xmlns:a16="http://schemas.microsoft.com/office/drawing/2014/main" id="{00000000-0008-0000-0700-00007E020000}"/>
            </a:ext>
          </a:extLst>
        </xdr:cNvPr>
        <xdr:cNvSpPr/>
      </xdr:nvSpPr>
      <xdr:spPr>
        <a:xfrm>
          <a:off x="12763500" y="134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6270</xdr:rowOff>
    </xdr:from>
    <xdr:ext cx="469744" cy="259045"/>
    <xdr:sp macro="" textlink="">
      <xdr:nvSpPr>
        <xdr:cNvPr id="639" name="テキスト ボックス 638">
          <a:extLst>
            <a:ext uri="{FF2B5EF4-FFF2-40B4-BE49-F238E27FC236}">
              <a16:creationId xmlns="" xmlns:a16="http://schemas.microsoft.com/office/drawing/2014/main" id="{00000000-0008-0000-0700-00007F020000}"/>
            </a:ext>
          </a:extLst>
        </xdr:cNvPr>
        <xdr:cNvSpPr txBox="1"/>
      </xdr:nvSpPr>
      <xdr:spPr>
        <a:xfrm>
          <a:off x="12579428" y="1320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135415</xdr:rowOff>
    </xdr:from>
    <xdr:to>
      <xdr:col>85</xdr:col>
      <xdr:colOff>177800</xdr:colOff>
      <xdr:row>78</xdr:row>
      <xdr:rowOff>65565</xdr:rowOff>
    </xdr:to>
    <xdr:sp macro="" textlink="">
      <xdr:nvSpPr>
        <xdr:cNvPr id="645" name="楕円 644">
          <a:extLst>
            <a:ext uri="{FF2B5EF4-FFF2-40B4-BE49-F238E27FC236}">
              <a16:creationId xmlns="" xmlns:a16="http://schemas.microsoft.com/office/drawing/2014/main" id="{00000000-0008-0000-0700-000085020000}"/>
            </a:ext>
          </a:extLst>
        </xdr:cNvPr>
        <xdr:cNvSpPr/>
      </xdr:nvSpPr>
      <xdr:spPr>
        <a:xfrm>
          <a:off x="16268700" y="1333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94792</xdr:rowOff>
    </xdr:from>
    <xdr:ext cx="534377" cy="259045"/>
    <xdr:sp macro="" textlink="">
      <xdr:nvSpPr>
        <xdr:cNvPr id="646" name="災害復旧費該当値テキスト">
          <a:extLst>
            <a:ext uri="{FF2B5EF4-FFF2-40B4-BE49-F238E27FC236}">
              <a16:creationId xmlns="" xmlns:a16="http://schemas.microsoft.com/office/drawing/2014/main" id="{00000000-0008-0000-0700-000086020000}"/>
            </a:ext>
          </a:extLst>
        </xdr:cNvPr>
        <xdr:cNvSpPr txBox="1"/>
      </xdr:nvSpPr>
      <xdr:spPr>
        <a:xfrm>
          <a:off x="16370300" y="1312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91191</xdr:rowOff>
    </xdr:from>
    <xdr:to>
      <xdr:col>81</xdr:col>
      <xdr:colOff>101600</xdr:colOff>
      <xdr:row>78</xdr:row>
      <xdr:rowOff>21341</xdr:rowOff>
    </xdr:to>
    <xdr:sp macro="" textlink="">
      <xdr:nvSpPr>
        <xdr:cNvPr id="647" name="楕円 646">
          <a:extLst>
            <a:ext uri="{FF2B5EF4-FFF2-40B4-BE49-F238E27FC236}">
              <a16:creationId xmlns="" xmlns:a16="http://schemas.microsoft.com/office/drawing/2014/main" id="{00000000-0008-0000-0700-000087020000}"/>
            </a:ext>
          </a:extLst>
        </xdr:cNvPr>
        <xdr:cNvSpPr/>
      </xdr:nvSpPr>
      <xdr:spPr>
        <a:xfrm>
          <a:off x="15430500" y="1329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37868</xdr:rowOff>
    </xdr:from>
    <xdr:ext cx="534377" cy="259045"/>
    <xdr:sp macro="" textlink="">
      <xdr:nvSpPr>
        <xdr:cNvPr id="648" name="テキスト ボックス 647">
          <a:extLst>
            <a:ext uri="{FF2B5EF4-FFF2-40B4-BE49-F238E27FC236}">
              <a16:creationId xmlns="" xmlns:a16="http://schemas.microsoft.com/office/drawing/2014/main" id="{00000000-0008-0000-0700-000088020000}"/>
            </a:ext>
          </a:extLst>
        </xdr:cNvPr>
        <xdr:cNvSpPr txBox="1"/>
      </xdr:nvSpPr>
      <xdr:spPr>
        <a:xfrm>
          <a:off x="15214111" y="1306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75239</xdr:rowOff>
    </xdr:from>
    <xdr:to>
      <xdr:col>76</xdr:col>
      <xdr:colOff>165100</xdr:colOff>
      <xdr:row>79</xdr:row>
      <xdr:rowOff>5389</xdr:rowOff>
    </xdr:to>
    <xdr:sp macro="" textlink="">
      <xdr:nvSpPr>
        <xdr:cNvPr id="649" name="楕円 648">
          <a:extLst>
            <a:ext uri="{FF2B5EF4-FFF2-40B4-BE49-F238E27FC236}">
              <a16:creationId xmlns="" xmlns:a16="http://schemas.microsoft.com/office/drawing/2014/main" id="{00000000-0008-0000-0700-000089020000}"/>
            </a:ext>
          </a:extLst>
        </xdr:cNvPr>
        <xdr:cNvSpPr/>
      </xdr:nvSpPr>
      <xdr:spPr>
        <a:xfrm>
          <a:off x="14541500" y="1344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167966</xdr:rowOff>
    </xdr:from>
    <xdr:ext cx="469744" cy="259045"/>
    <xdr:sp macro="" textlink="">
      <xdr:nvSpPr>
        <xdr:cNvPr id="650" name="テキスト ボックス 649">
          <a:extLst>
            <a:ext uri="{FF2B5EF4-FFF2-40B4-BE49-F238E27FC236}">
              <a16:creationId xmlns="" xmlns:a16="http://schemas.microsoft.com/office/drawing/2014/main" id="{00000000-0008-0000-0700-00008A020000}"/>
            </a:ext>
          </a:extLst>
        </xdr:cNvPr>
        <xdr:cNvSpPr txBox="1"/>
      </xdr:nvSpPr>
      <xdr:spPr>
        <a:xfrm>
          <a:off x="14357428" y="1354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9585</xdr:rowOff>
    </xdr:from>
    <xdr:to>
      <xdr:col>72</xdr:col>
      <xdr:colOff>38100</xdr:colOff>
      <xdr:row>78</xdr:row>
      <xdr:rowOff>111185</xdr:rowOff>
    </xdr:to>
    <xdr:sp macro="" textlink="">
      <xdr:nvSpPr>
        <xdr:cNvPr id="651" name="楕円 650">
          <a:extLst>
            <a:ext uri="{FF2B5EF4-FFF2-40B4-BE49-F238E27FC236}">
              <a16:creationId xmlns="" xmlns:a16="http://schemas.microsoft.com/office/drawing/2014/main" id="{00000000-0008-0000-0700-00008B020000}"/>
            </a:ext>
          </a:extLst>
        </xdr:cNvPr>
        <xdr:cNvSpPr/>
      </xdr:nvSpPr>
      <xdr:spPr>
        <a:xfrm>
          <a:off x="13652500" y="1338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127712</xdr:rowOff>
    </xdr:from>
    <xdr:ext cx="534377" cy="259045"/>
    <xdr:sp macro="" textlink="">
      <xdr:nvSpPr>
        <xdr:cNvPr id="652" name="テキスト ボックス 651">
          <a:extLst>
            <a:ext uri="{FF2B5EF4-FFF2-40B4-BE49-F238E27FC236}">
              <a16:creationId xmlns="" xmlns:a16="http://schemas.microsoft.com/office/drawing/2014/main" id="{00000000-0008-0000-0700-00008C020000}"/>
            </a:ext>
          </a:extLst>
        </xdr:cNvPr>
        <xdr:cNvSpPr txBox="1"/>
      </xdr:nvSpPr>
      <xdr:spPr>
        <a:xfrm>
          <a:off x="13436111" y="1315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3" name="楕円 652">
          <a:extLst>
            <a:ext uri="{FF2B5EF4-FFF2-40B4-BE49-F238E27FC236}">
              <a16:creationId xmlns="" xmlns:a16="http://schemas.microsoft.com/office/drawing/2014/main" id="{00000000-0008-0000-0700-00008D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4" name="テキスト ボックス 653">
          <a:extLst>
            <a:ext uri="{FF2B5EF4-FFF2-40B4-BE49-F238E27FC236}">
              <a16:creationId xmlns="" xmlns:a16="http://schemas.microsoft.com/office/drawing/2014/main" id="{00000000-0008-0000-0700-00008E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 xmlns:a16="http://schemas.microsoft.com/office/drawing/2014/main" id="{00000000-0008-0000-07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 xmlns:a16="http://schemas.microsoft.com/office/drawing/2014/main" id="{00000000-0008-0000-07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 xmlns:a16="http://schemas.microsoft.com/office/drawing/2014/main" id="{00000000-0008-0000-07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 xmlns:a16="http://schemas.microsoft.com/office/drawing/2014/main" id="{00000000-0008-0000-07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 xmlns:a16="http://schemas.microsoft.com/office/drawing/2014/main" id="{00000000-0008-0000-07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 xmlns:a16="http://schemas.microsoft.com/office/drawing/2014/main" id="{00000000-0008-0000-07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 xmlns:a16="http://schemas.microsoft.com/office/drawing/2014/main" id="{00000000-0008-0000-07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 xmlns:a16="http://schemas.microsoft.com/office/drawing/2014/main" id="{00000000-0008-0000-07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90323</xdr:rowOff>
    </xdr:from>
    <xdr:to>
      <xdr:col>85</xdr:col>
      <xdr:colOff>126364</xdr:colOff>
      <xdr:row>98</xdr:row>
      <xdr:rowOff>109826</xdr:rowOff>
    </xdr:to>
    <xdr:cxnSp macro="">
      <xdr:nvCxnSpPr>
        <xdr:cNvPr id="676" name="直線コネクタ 675">
          <a:extLst>
            <a:ext uri="{FF2B5EF4-FFF2-40B4-BE49-F238E27FC236}">
              <a16:creationId xmlns="" xmlns:a16="http://schemas.microsoft.com/office/drawing/2014/main" id="{00000000-0008-0000-0700-0000A4020000}"/>
            </a:ext>
          </a:extLst>
        </xdr:cNvPr>
        <xdr:cNvCxnSpPr/>
      </xdr:nvCxnSpPr>
      <xdr:spPr>
        <a:xfrm flipV="1">
          <a:off x="16317595" y="15863723"/>
          <a:ext cx="1269" cy="1048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113653</xdr:rowOff>
    </xdr:from>
    <xdr:ext cx="469744" cy="259045"/>
    <xdr:sp macro="" textlink="">
      <xdr:nvSpPr>
        <xdr:cNvPr id="677" name="公債費最小値テキスト">
          <a:extLst>
            <a:ext uri="{FF2B5EF4-FFF2-40B4-BE49-F238E27FC236}">
              <a16:creationId xmlns="" xmlns:a16="http://schemas.microsoft.com/office/drawing/2014/main" id="{00000000-0008-0000-0700-0000A5020000}"/>
            </a:ext>
          </a:extLst>
        </xdr:cNvPr>
        <xdr:cNvSpPr txBox="1"/>
      </xdr:nvSpPr>
      <xdr:spPr>
        <a:xfrm>
          <a:off x="16370300" y="1691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109826</xdr:rowOff>
    </xdr:from>
    <xdr:to>
      <xdr:col>86</xdr:col>
      <xdr:colOff>25400</xdr:colOff>
      <xdr:row>98</xdr:row>
      <xdr:rowOff>109826</xdr:rowOff>
    </xdr:to>
    <xdr:cxnSp macro="">
      <xdr:nvCxnSpPr>
        <xdr:cNvPr id="678" name="直線コネクタ 677">
          <a:extLst>
            <a:ext uri="{FF2B5EF4-FFF2-40B4-BE49-F238E27FC236}">
              <a16:creationId xmlns="" xmlns:a16="http://schemas.microsoft.com/office/drawing/2014/main" id="{00000000-0008-0000-0700-0000A6020000}"/>
            </a:ext>
          </a:extLst>
        </xdr:cNvPr>
        <xdr:cNvCxnSpPr/>
      </xdr:nvCxnSpPr>
      <xdr:spPr>
        <a:xfrm>
          <a:off x="16230600" y="1691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37000</xdr:rowOff>
    </xdr:from>
    <xdr:ext cx="599010" cy="259045"/>
    <xdr:sp macro="" textlink="">
      <xdr:nvSpPr>
        <xdr:cNvPr id="679" name="公債費最大値テキスト">
          <a:extLst>
            <a:ext uri="{FF2B5EF4-FFF2-40B4-BE49-F238E27FC236}">
              <a16:creationId xmlns="" xmlns:a16="http://schemas.microsoft.com/office/drawing/2014/main" id="{00000000-0008-0000-0700-0000A7020000}"/>
            </a:ext>
          </a:extLst>
        </xdr:cNvPr>
        <xdr:cNvSpPr txBox="1"/>
      </xdr:nvSpPr>
      <xdr:spPr>
        <a:xfrm>
          <a:off x="16370300" y="156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90323</xdr:rowOff>
    </xdr:from>
    <xdr:to>
      <xdr:col>86</xdr:col>
      <xdr:colOff>25400</xdr:colOff>
      <xdr:row>92</xdr:row>
      <xdr:rowOff>90323</xdr:rowOff>
    </xdr:to>
    <xdr:cxnSp macro="">
      <xdr:nvCxnSpPr>
        <xdr:cNvPr id="680" name="直線コネクタ 679">
          <a:extLst>
            <a:ext uri="{FF2B5EF4-FFF2-40B4-BE49-F238E27FC236}">
              <a16:creationId xmlns="" xmlns:a16="http://schemas.microsoft.com/office/drawing/2014/main" id="{00000000-0008-0000-0700-0000A8020000}"/>
            </a:ext>
          </a:extLst>
        </xdr:cNvPr>
        <xdr:cNvCxnSpPr/>
      </xdr:nvCxnSpPr>
      <xdr:spPr>
        <a:xfrm>
          <a:off x="16230600" y="1586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36629</xdr:rowOff>
    </xdr:from>
    <xdr:to>
      <xdr:col>85</xdr:col>
      <xdr:colOff>127000</xdr:colOff>
      <xdr:row>95</xdr:row>
      <xdr:rowOff>77127</xdr:rowOff>
    </xdr:to>
    <xdr:cxnSp macro="">
      <xdr:nvCxnSpPr>
        <xdr:cNvPr id="681" name="直線コネクタ 680">
          <a:extLst>
            <a:ext uri="{FF2B5EF4-FFF2-40B4-BE49-F238E27FC236}">
              <a16:creationId xmlns="" xmlns:a16="http://schemas.microsoft.com/office/drawing/2014/main" id="{00000000-0008-0000-0700-0000A9020000}"/>
            </a:ext>
          </a:extLst>
        </xdr:cNvPr>
        <xdr:cNvCxnSpPr/>
      </xdr:nvCxnSpPr>
      <xdr:spPr>
        <a:xfrm>
          <a:off x="15481300" y="16324379"/>
          <a:ext cx="838200" cy="4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66916</xdr:rowOff>
    </xdr:from>
    <xdr:ext cx="534377" cy="259045"/>
    <xdr:sp macro="" textlink="">
      <xdr:nvSpPr>
        <xdr:cNvPr id="682" name="公債費平均値テキスト">
          <a:extLst>
            <a:ext uri="{FF2B5EF4-FFF2-40B4-BE49-F238E27FC236}">
              <a16:creationId xmlns="" xmlns:a16="http://schemas.microsoft.com/office/drawing/2014/main" id="{00000000-0008-0000-0700-0000AA020000}"/>
            </a:ext>
          </a:extLst>
        </xdr:cNvPr>
        <xdr:cNvSpPr txBox="1"/>
      </xdr:nvSpPr>
      <xdr:spPr>
        <a:xfrm>
          <a:off x="16370300" y="16526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88489</xdr:rowOff>
    </xdr:from>
    <xdr:to>
      <xdr:col>85</xdr:col>
      <xdr:colOff>177800</xdr:colOff>
      <xdr:row>97</xdr:row>
      <xdr:rowOff>18639</xdr:rowOff>
    </xdr:to>
    <xdr:sp macro="" textlink="">
      <xdr:nvSpPr>
        <xdr:cNvPr id="683" name="フローチャート: 判断 682">
          <a:extLst>
            <a:ext uri="{FF2B5EF4-FFF2-40B4-BE49-F238E27FC236}">
              <a16:creationId xmlns="" xmlns:a16="http://schemas.microsoft.com/office/drawing/2014/main" id="{00000000-0008-0000-0700-0000AB020000}"/>
            </a:ext>
          </a:extLst>
        </xdr:cNvPr>
        <xdr:cNvSpPr/>
      </xdr:nvSpPr>
      <xdr:spPr>
        <a:xfrm>
          <a:off x="162687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66233</xdr:rowOff>
    </xdr:from>
    <xdr:to>
      <xdr:col>81</xdr:col>
      <xdr:colOff>50800</xdr:colOff>
      <xdr:row>95</xdr:row>
      <xdr:rowOff>36629</xdr:rowOff>
    </xdr:to>
    <xdr:cxnSp macro="">
      <xdr:nvCxnSpPr>
        <xdr:cNvPr id="684" name="直線コネクタ 683">
          <a:extLst>
            <a:ext uri="{FF2B5EF4-FFF2-40B4-BE49-F238E27FC236}">
              <a16:creationId xmlns="" xmlns:a16="http://schemas.microsoft.com/office/drawing/2014/main" id="{00000000-0008-0000-0700-0000AC020000}"/>
            </a:ext>
          </a:extLst>
        </xdr:cNvPr>
        <xdr:cNvCxnSpPr/>
      </xdr:nvCxnSpPr>
      <xdr:spPr>
        <a:xfrm>
          <a:off x="14592300" y="16011083"/>
          <a:ext cx="889000" cy="31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116816</xdr:rowOff>
    </xdr:from>
    <xdr:to>
      <xdr:col>81</xdr:col>
      <xdr:colOff>101600</xdr:colOff>
      <xdr:row>97</xdr:row>
      <xdr:rowOff>46966</xdr:rowOff>
    </xdr:to>
    <xdr:sp macro="" textlink="">
      <xdr:nvSpPr>
        <xdr:cNvPr id="685" name="フローチャート: 判断 684">
          <a:extLst>
            <a:ext uri="{FF2B5EF4-FFF2-40B4-BE49-F238E27FC236}">
              <a16:creationId xmlns="" xmlns:a16="http://schemas.microsoft.com/office/drawing/2014/main" id="{00000000-0008-0000-0700-0000AD020000}"/>
            </a:ext>
          </a:extLst>
        </xdr:cNvPr>
        <xdr:cNvSpPr/>
      </xdr:nvSpPr>
      <xdr:spPr>
        <a:xfrm>
          <a:off x="15430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38093</xdr:rowOff>
    </xdr:from>
    <xdr:ext cx="534377" cy="259045"/>
    <xdr:sp macro="" textlink="">
      <xdr:nvSpPr>
        <xdr:cNvPr id="686" name="テキスト ボックス 685">
          <a:extLst>
            <a:ext uri="{FF2B5EF4-FFF2-40B4-BE49-F238E27FC236}">
              <a16:creationId xmlns="" xmlns:a16="http://schemas.microsoft.com/office/drawing/2014/main" id="{00000000-0008-0000-0700-0000AE020000}"/>
            </a:ext>
          </a:extLst>
        </xdr:cNvPr>
        <xdr:cNvSpPr txBox="1"/>
      </xdr:nvSpPr>
      <xdr:spPr>
        <a:xfrm>
          <a:off x="15214111" y="1666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66233</xdr:rowOff>
    </xdr:from>
    <xdr:to>
      <xdr:col>76</xdr:col>
      <xdr:colOff>114300</xdr:colOff>
      <xdr:row>94</xdr:row>
      <xdr:rowOff>138232</xdr:rowOff>
    </xdr:to>
    <xdr:cxnSp macro="">
      <xdr:nvCxnSpPr>
        <xdr:cNvPr id="687" name="直線コネクタ 686">
          <a:extLst>
            <a:ext uri="{FF2B5EF4-FFF2-40B4-BE49-F238E27FC236}">
              <a16:creationId xmlns="" xmlns:a16="http://schemas.microsoft.com/office/drawing/2014/main" id="{00000000-0008-0000-0700-0000AF020000}"/>
            </a:ext>
          </a:extLst>
        </xdr:cNvPr>
        <xdr:cNvCxnSpPr/>
      </xdr:nvCxnSpPr>
      <xdr:spPr>
        <a:xfrm flipV="1">
          <a:off x="13703300" y="16011083"/>
          <a:ext cx="889000" cy="24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111454</xdr:rowOff>
    </xdr:from>
    <xdr:to>
      <xdr:col>76</xdr:col>
      <xdr:colOff>165100</xdr:colOff>
      <xdr:row>97</xdr:row>
      <xdr:rowOff>41604</xdr:rowOff>
    </xdr:to>
    <xdr:sp macro="" textlink="">
      <xdr:nvSpPr>
        <xdr:cNvPr id="688" name="フローチャート: 判断 687">
          <a:extLst>
            <a:ext uri="{FF2B5EF4-FFF2-40B4-BE49-F238E27FC236}">
              <a16:creationId xmlns="" xmlns:a16="http://schemas.microsoft.com/office/drawing/2014/main" id="{00000000-0008-0000-0700-0000B0020000}"/>
            </a:ext>
          </a:extLst>
        </xdr:cNvPr>
        <xdr:cNvSpPr/>
      </xdr:nvSpPr>
      <xdr:spPr>
        <a:xfrm>
          <a:off x="14541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32731</xdr:rowOff>
    </xdr:from>
    <xdr:ext cx="534377" cy="259045"/>
    <xdr:sp macro="" textlink="">
      <xdr:nvSpPr>
        <xdr:cNvPr id="689" name="テキスト ボックス 688">
          <a:extLst>
            <a:ext uri="{FF2B5EF4-FFF2-40B4-BE49-F238E27FC236}">
              <a16:creationId xmlns="" xmlns:a16="http://schemas.microsoft.com/office/drawing/2014/main" id="{00000000-0008-0000-0700-0000B1020000}"/>
            </a:ext>
          </a:extLst>
        </xdr:cNvPr>
        <xdr:cNvSpPr txBox="1"/>
      </xdr:nvSpPr>
      <xdr:spPr>
        <a:xfrm>
          <a:off x="14325111" y="1666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82294</xdr:rowOff>
    </xdr:from>
    <xdr:to>
      <xdr:col>71</xdr:col>
      <xdr:colOff>177800</xdr:colOff>
      <xdr:row>94</xdr:row>
      <xdr:rowOff>138232</xdr:rowOff>
    </xdr:to>
    <xdr:cxnSp macro="">
      <xdr:nvCxnSpPr>
        <xdr:cNvPr id="690" name="直線コネクタ 689">
          <a:extLst>
            <a:ext uri="{FF2B5EF4-FFF2-40B4-BE49-F238E27FC236}">
              <a16:creationId xmlns="" xmlns:a16="http://schemas.microsoft.com/office/drawing/2014/main" id="{00000000-0008-0000-0700-0000B2020000}"/>
            </a:ext>
          </a:extLst>
        </xdr:cNvPr>
        <xdr:cNvCxnSpPr/>
      </xdr:nvCxnSpPr>
      <xdr:spPr>
        <a:xfrm>
          <a:off x="12814300" y="16198594"/>
          <a:ext cx="889000" cy="5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116204</xdr:rowOff>
    </xdr:from>
    <xdr:to>
      <xdr:col>72</xdr:col>
      <xdr:colOff>38100</xdr:colOff>
      <xdr:row>97</xdr:row>
      <xdr:rowOff>46354</xdr:rowOff>
    </xdr:to>
    <xdr:sp macro="" textlink="">
      <xdr:nvSpPr>
        <xdr:cNvPr id="691" name="フローチャート: 判断 690">
          <a:extLst>
            <a:ext uri="{FF2B5EF4-FFF2-40B4-BE49-F238E27FC236}">
              <a16:creationId xmlns="" xmlns:a16="http://schemas.microsoft.com/office/drawing/2014/main" id="{00000000-0008-0000-0700-0000B3020000}"/>
            </a:ext>
          </a:extLst>
        </xdr:cNvPr>
        <xdr:cNvSpPr/>
      </xdr:nvSpPr>
      <xdr:spPr>
        <a:xfrm>
          <a:off x="13652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37481</xdr:rowOff>
    </xdr:from>
    <xdr:ext cx="534377" cy="259045"/>
    <xdr:sp macro="" textlink="">
      <xdr:nvSpPr>
        <xdr:cNvPr id="692" name="テキスト ボックス 691">
          <a:extLst>
            <a:ext uri="{FF2B5EF4-FFF2-40B4-BE49-F238E27FC236}">
              <a16:creationId xmlns="" xmlns:a16="http://schemas.microsoft.com/office/drawing/2014/main" id="{00000000-0008-0000-0700-0000B4020000}"/>
            </a:ext>
          </a:extLst>
        </xdr:cNvPr>
        <xdr:cNvSpPr txBox="1"/>
      </xdr:nvSpPr>
      <xdr:spPr>
        <a:xfrm>
          <a:off x="13436111" y="1666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118787</xdr:rowOff>
    </xdr:from>
    <xdr:to>
      <xdr:col>67</xdr:col>
      <xdr:colOff>101600</xdr:colOff>
      <xdr:row>97</xdr:row>
      <xdr:rowOff>48937</xdr:rowOff>
    </xdr:to>
    <xdr:sp macro="" textlink="">
      <xdr:nvSpPr>
        <xdr:cNvPr id="693" name="フローチャート: 判断 692">
          <a:extLst>
            <a:ext uri="{FF2B5EF4-FFF2-40B4-BE49-F238E27FC236}">
              <a16:creationId xmlns="" xmlns:a16="http://schemas.microsoft.com/office/drawing/2014/main" id="{00000000-0008-0000-0700-0000B5020000}"/>
            </a:ext>
          </a:extLst>
        </xdr:cNvPr>
        <xdr:cNvSpPr/>
      </xdr:nvSpPr>
      <xdr:spPr>
        <a:xfrm>
          <a:off x="12763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40064</xdr:rowOff>
    </xdr:from>
    <xdr:ext cx="534377" cy="259045"/>
    <xdr:sp macro="" textlink="">
      <xdr:nvSpPr>
        <xdr:cNvPr id="694" name="テキスト ボックス 693">
          <a:extLst>
            <a:ext uri="{FF2B5EF4-FFF2-40B4-BE49-F238E27FC236}">
              <a16:creationId xmlns="" xmlns:a16="http://schemas.microsoft.com/office/drawing/2014/main" id="{00000000-0008-0000-0700-0000B6020000}"/>
            </a:ext>
          </a:extLst>
        </xdr:cNvPr>
        <xdr:cNvSpPr txBox="1"/>
      </xdr:nvSpPr>
      <xdr:spPr>
        <a:xfrm>
          <a:off x="12547111" y="1667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26327</xdr:rowOff>
    </xdr:from>
    <xdr:to>
      <xdr:col>85</xdr:col>
      <xdr:colOff>177800</xdr:colOff>
      <xdr:row>95</xdr:row>
      <xdr:rowOff>127927</xdr:rowOff>
    </xdr:to>
    <xdr:sp macro="" textlink="">
      <xdr:nvSpPr>
        <xdr:cNvPr id="700" name="楕円 699">
          <a:extLst>
            <a:ext uri="{FF2B5EF4-FFF2-40B4-BE49-F238E27FC236}">
              <a16:creationId xmlns="" xmlns:a16="http://schemas.microsoft.com/office/drawing/2014/main" id="{00000000-0008-0000-0700-0000BC020000}"/>
            </a:ext>
          </a:extLst>
        </xdr:cNvPr>
        <xdr:cNvSpPr/>
      </xdr:nvSpPr>
      <xdr:spPr>
        <a:xfrm>
          <a:off x="16268700" y="1631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49204</xdr:rowOff>
    </xdr:from>
    <xdr:ext cx="599010" cy="259045"/>
    <xdr:sp macro="" textlink="">
      <xdr:nvSpPr>
        <xdr:cNvPr id="701" name="公債費該当値テキスト">
          <a:extLst>
            <a:ext uri="{FF2B5EF4-FFF2-40B4-BE49-F238E27FC236}">
              <a16:creationId xmlns="" xmlns:a16="http://schemas.microsoft.com/office/drawing/2014/main" id="{00000000-0008-0000-0700-0000BD020000}"/>
            </a:ext>
          </a:extLst>
        </xdr:cNvPr>
        <xdr:cNvSpPr txBox="1"/>
      </xdr:nvSpPr>
      <xdr:spPr>
        <a:xfrm>
          <a:off x="16370300" y="16165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157279</xdr:rowOff>
    </xdr:from>
    <xdr:to>
      <xdr:col>81</xdr:col>
      <xdr:colOff>101600</xdr:colOff>
      <xdr:row>95</xdr:row>
      <xdr:rowOff>87429</xdr:rowOff>
    </xdr:to>
    <xdr:sp macro="" textlink="">
      <xdr:nvSpPr>
        <xdr:cNvPr id="702" name="楕円 701">
          <a:extLst>
            <a:ext uri="{FF2B5EF4-FFF2-40B4-BE49-F238E27FC236}">
              <a16:creationId xmlns="" xmlns:a16="http://schemas.microsoft.com/office/drawing/2014/main" id="{00000000-0008-0000-0700-0000BE020000}"/>
            </a:ext>
          </a:extLst>
        </xdr:cNvPr>
        <xdr:cNvSpPr/>
      </xdr:nvSpPr>
      <xdr:spPr>
        <a:xfrm>
          <a:off x="15430500" y="1627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103956</xdr:rowOff>
    </xdr:from>
    <xdr:ext cx="599010" cy="259045"/>
    <xdr:sp macro="" textlink="">
      <xdr:nvSpPr>
        <xdr:cNvPr id="703" name="テキスト ボックス 702">
          <a:extLst>
            <a:ext uri="{FF2B5EF4-FFF2-40B4-BE49-F238E27FC236}">
              <a16:creationId xmlns="" xmlns:a16="http://schemas.microsoft.com/office/drawing/2014/main" id="{00000000-0008-0000-0700-0000BF020000}"/>
            </a:ext>
          </a:extLst>
        </xdr:cNvPr>
        <xdr:cNvSpPr txBox="1"/>
      </xdr:nvSpPr>
      <xdr:spPr>
        <a:xfrm>
          <a:off x="15181795" y="16048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15433</xdr:rowOff>
    </xdr:from>
    <xdr:to>
      <xdr:col>76</xdr:col>
      <xdr:colOff>165100</xdr:colOff>
      <xdr:row>93</xdr:row>
      <xdr:rowOff>117033</xdr:rowOff>
    </xdr:to>
    <xdr:sp macro="" textlink="">
      <xdr:nvSpPr>
        <xdr:cNvPr id="704" name="楕円 703">
          <a:extLst>
            <a:ext uri="{FF2B5EF4-FFF2-40B4-BE49-F238E27FC236}">
              <a16:creationId xmlns="" xmlns:a16="http://schemas.microsoft.com/office/drawing/2014/main" id="{00000000-0008-0000-0700-0000C0020000}"/>
            </a:ext>
          </a:extLst>
        </xdr:cNvPr>
        <xdr:cNvSpPr/>
      </xdr:nvSpPr>
      <xdr:spPr>
        <a:xfrm>
          <a:off x="14541500" y="1596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133560</xdr:rowOff>
    </xdr:from>
    <xdr:ext cx="599010" cy="259045"/>
    <xdr:sp macro="" textlink="">
      <xdr:nvSpPr>
        <xdr:cNvPr id="705" name="テキスト ボックス 704">
          <a:extLst>
            <a:ext uri="{FF2B5EF4-FFF2-40B4-BE49-F238E27FC236}">
              <a16:creationId xmlns="" xmlns:a16="http://schemas.microsoft.com/office/drawing/2014/main" id="{00000000-0008-0000-0700-0000C1020000}"/>
            </a:ext>
          </a:extLst>
        </xdr:cNvPr>
        <xdr:cNvSpPr txBox="1"/>
      </xdr:nvSpPr>
      <xdr:spPr>
        <a:xfrm>
          <a:off x="14292795" y="15735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87432</xdr:rowOff>
    </xdr:from>
    <xdr:to>
      <xdr:col>72</xdr:col>
      <xdr:colOff>38100</xdr:colOff>
      <xdr:row>95</xdr:row>
      <xdr:rowOff>17582</xdr:rowOff>
    </xdr:to>
    <xdr:sp macro="" textlink="">
      <xdr:nvSpPr>
        <xdr:cNvPr id="706" name="楕円 705">
          <a:extLst>
            <a:ext uri="{FF2B5EF4-FFF2-40B4-BE49-F238E27FC236}">
              <a16:creationId xmlns="" xmlns:a16="http://schemas.microsoft.com/office/drawing/2014/main" id="{00000000-0008-0000-0700-0000C2020000}"/>
            </a:ext>
          </a:extLst>
        </xdr:cNvPr>
        <xdr:cNvSpPr/>
      </xdr:nvSpPr>
      <xdr:spPr>
        <a:xfrm>
          <a:off x="13652500" y="1620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34109</xdr:rowOff>
    </xdr:from>
    <xdr:ext cx="599010" cy="259045"/>
    <xdr:sp macro="" textlink="">
      <xdr:nvSpPr>
        <xdr:cNvPr id="707" name="テキスト ボックス 706">
          <a:extLst>
            <a:ext uri="{FF2B5EF4-FFF2-40B4-BE49-F238E27FC236}">
              <a16:creationId xmlns="" xmlns:a16="http://schemas.microsoft.com/office/drawing/2014/main" id="{00000000-0008-0000-0700-0000C3020000}"/>
            </a:ext>
          </a:extLst>
        </xdr:cNvPr>
        <xdr:cNvSpPr txBox="1"/>
      </xdr:nvSpPr>
      <xdr:spPr>
        <a:xfrm>
          <a:off x="13403795" y="15978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31494</xdr:rowOff>
    </xdr:from>
    <xdr:to>
      <xdr:col>67</xdr:col>
      <xdr:colOff>101600</xdr:colOff>
      <xdr:row>94</xdr:row>
      <xdr:rowOff>133094</xdr:rowOff>
    </xdr:to>
    <xdr:sp macro="" textlink="">
      <xdr:nvSpPr>
        <xdr:cNvPr id="708" name="楕円 707">
          <a:extLst>
            <a:ext uri="{FF2B5EF4-FFF2-40B4-BE49-F238E27FC236}">
              <a16:creationId xmlns="" xmlns:a16="http://schemas.microsoft.com/office/drawing/2014/main" id="{00000000-0008-0000-0700-0000C4020000}"/>
            </a:ext>
          </a:extLst>
        </xdr:cNvPr>
        <xdr:cNvSpPr/>
      </xdr:nvSpPr>
      <xdr:spPr>
        <a:xfrm>
          <a:off x="12763500" y="1614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149621</xdr:rowOff>
    </xdr:from>
    <xdr:ext cx="599010" cy="259045"/>
    <xdr:sp macro="" textlink="">
      <xdr:nvSpPr>
        <xdr:cNvPr id="709" name="テキスト ボックス 708">
          <a:extLst>
            <a:ext uri="{FF2B5EF4-FFF2-40B4-BE49-F238E27FC236}">
              <a16:creationId xmlns="" xmlns:a16="http://schemas.microsoft.com/office/drawing/2014/main" id="{00000000-0008-0000-0700-0000C5020000}"/>
            </a:ext>
          </a:extLst>
        </xdr:cNvPr>
        <xdr:cNvSpPr txBox="1"/>
      </xdr:nvSpPr>
      <xdr:spPr>
        <a:xfrm>
          <a:off x="12514795" y="15923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 xmlns:a16="http://schemas.microsoft.com/office/drawing/2014/main" id="{00000000-0008-0000-07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 xmlns:a16="http://schemas.microsoft.com/office/drawing/2014/main" id="{00000000-0008-0000-07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 xmlns:a16="http://schemas.microsoft.com/office/drawing/2014/main" id="{00000000-0008-0000-07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a:extLst>
            <a:ext uri="{FF2B5EF4-FFF2-40B4-BE49-F238E27FC236}">
              <a16:creationId xmlns="" xmlns:a16="http://schemas.microsoft.com/office/drawing/2014/main" id="{00000000-0008-0000-0700-0000D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 xmlns:a16="http://schemas.microsoft.com/office/drawing/2014/main" id="{00000000-0008-0000-07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a:extLst>
            <a:ext uri="{FF2B5EF4-FFF2-40B4-BE49-F238E27FC236}">
              <a16:creationId xmlns="" xmlns:a16="http://schemas.microsoft.com/office/drawing/2014/main" id="{00000000-0008-0000-0700-0000D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 xmlns:a16="http://schemas.microsoft.com/office/drawing/2014/main" id="{00000000-0008-0000-07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a:extLst>
            <a:ext uri="{FF2B5EF4-FFF2-40B4-BE49-F238E27FC236}">
              <a16:creationId xmlns="" xmlns:a16="http://schemas.microsoft.com/office/drawing/2014/main" id="{00000000-0008-0000-0700-0000D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 xmlns:a16="http://schemas.microsoft.com/office/drawing/2014/main" id="{00000000-0008-0000-07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38</xdr:row>
      <xdr:rowOff>139700</xdr:rowOff>
    </xdr:to>
    <xdr:cxnSp macro="">
      <xdr:nvCxnSpPr>
        <xdr:cNvPr id="731" name="直線コネクタ 730">
          <a:extLst>
            <a:ext uri="{FF2B5EF4-FFF2-40B4-BE49-F238E27FC236}">
              <a16:creationId xmlns="" xmlns:a16="http://schemas.microsoft.com/office/drawing/2014/main" id="{00000000-0008-0000-0700-0000DB020000}"/>
            </a:ext>
          </a:extLst>
        </xdr:cNvPr>
        <xdr:cNvCxnSpPr/>
      </xdr:nvCxnSpPr>
      <xdr:spPr>
        <a:xfrm flipV="1">
          <a:off x="22159595" y="5217820"/>
          <a:ext cx="1269" cy="1436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144721</xdr:rowOff>
    </xdr:from>
    <xdr:ext cx="249299" cy="259045"/>
    <xdr:sp macro="" textlink="">
      <xdr:nvSpPr>
        <xdr:cNvPr id="732" name="諸支出金最小値テキスト">
          <a:extLst>
            <a:ext uri="{FF2B5EF4-FFF2-40B4-BE49-F238E27FC236}">
              <a16:creationId xmlns="" xmlns:a16="http://schemas.microsoft.com/office/drawing/2014/main" id="{00000000-0008-0000-0700-0000DC020000}"/>
            </a:ext>
          </a:extLst>
        </xdr:cNvPr>
        <xdr:cNvSpPr txBox="1"/>
      </xdr:nvSpPr>
      <xdr:spPr>
        <a:xfrm>
          <a:off x="22212300" y="6659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 xmlns:a16="http://schemas.microsoft.com/office/drawing/2014/main" id="{00000000-0008-0000-07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469744" cy="259045"/>
    <xdr:sp macro="" textlink="">
      <xdr:nvSpPr>
        <xdr:cNvPr id="734" name="諸支出金最大値テキスト">
          <a:extLst>
            <a:ext uri="{FF2B5EF4-FFF2-40B4-BE49-F238E27FC236}">
              <a16:creationId xmlns="" xmlns:a16="http://schemas.microsoft.com/office/drawing/2014/main" id="{00000000-0008-0000-0700-0000DE020000}"/>
            </a:ext>
          </a:extLst>
        </xdr:cNvPr>
        <xdr:cNvSpPr txBox="1"/>
      </xdr:nvSpPr>
      <xdr:spPr>
        <a:xfrm>
          <a:off x="22212300" y="499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5" name="直線コネクタ 734">
          <a:extLst>
            <a:ext uri="{FF2B5EF4-FFF2-40B4-BE49-F238E27FC236}">
              <a16:creationId xmlns="" xmlns:a16="http://schemas.microsoft.com/office/drawing/2014/main" id="{00000000-0008-0000-0700-0000DF020000}"/>
            </a:ext>
          </a:extLst>
        </xdr:cNvPr>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13513</xdr:rowOff>
    </xdr:from>
    <xdr:to>
      <xdr:col>116</xdr:col>
      <xdr:colOff>63500</xdr:colOff>
      <xdr:row>33</xdr:row>
      <xdr:rowOff>146329</xdr:rowOff>
    </xdr:to>
    <xdr:cxnSp macro="">
      <xdr:nvCxnSpPr>
        <xdr:cNvPr id="736" name="直線コネクタ 735">
          <a:extLst>
            <a:ext uri="{FF2B5EF4-FFF2-40B4-BE49-F238E27FC236}">
              <a16:creationId xmlns="" xmlns:a16="http://schemas.microsoft.com/office/drawing/2014/main" id="{00000000-0008-0000-0700-0000E0020000}"/>
            </a:ext>
          </a:extLst>
        </xdr:cNvPr>
        <xdr:cNvCxnSpPr/>
      </xdr:nvCxnSpPr>
      <xdr:spPr>
        <a:xfrm flipV="1">
          <a:off x="21323300" y="5328463"/>
          <a:ext cx="838200" cy="47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17721</xdr:rowOff>
    </xdr:from>
    <xdr:ext cx="378565" cy="259045"/>
    <xdr:sp macro="" textlink="">
      <xdr:nvSpPr>
        <xdr:cNvPr id="737" name="諸支出金平均値テキスト">
          <a:extLst>
            <a:ext uri="{FF2B5EF4-FFF2-40B4-BE49-F238E27FC236}">
              <a16:creationId xmlns="" xmlns:a16="http://schemas.microsoft.com/office/drawing/2014/main" id="{00000000-0008-0000-0700-0000E1020000}"/>
            </a:ext>
          </a:extLst>
        </xdr:cNvPr>
        <xdr:cNvSpPr txBox="1"/>
      </xdr:nvSpPr>
      <xdr:spPr>
        <a:xfrm>
          <a:off x="22212300" y="65328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39294</xdr:rowOff>
    </xdr:from>
    <xdr:to>
      <xdr:col>116</xdr:col>
      <xdr:colOff>114300</xdr:colOff>
      <xdr:row>38</xdr:row>
      <xdr:rowOff>140894</xdr:rowOff>
    </xdr:to>
    <xdr:sp macro="" textlink="">
      <xdr:nvSpPr>
        <xdr:cNvPr id="738" name="フローチャート: 判断 737">
          <a:extLst>
            <a:ext uri="{FF2B5EF4-FFF2-40B4-BE49-F238E27FC236}">
              <a16:creationId xmlns="" xmlns:a16="http://schemas.microsoft.com/office/drawing/2014/main" id="{00000000-0008-0000-0700-0000E2020000}"/>
            </a:ext>
          </a:extLst>
        </xdr:cNvPr>
        <xdr:cNvSpPr/>
      </xdr:nvSpPr>
      <xdr:spPr>
        <a:xfrm>
          <a:off x="22110700" y="6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146329</xdr:rowOff>
    </xdr:from>
    <xdr:to>
      <xdr:col>111</xdr:col>
      <xdr:colOff>177800</xdr:colOff>
      <xdr:row>36</xdr:row>
      <xdr:rowOff>66777</xdr:rowOff>
    </xdr:to>
    <xdr:cxnSp macro="">
      <xdr:nvCxnSpPr>
        <xdr:cNvPr id="739" name="直線コネクタ 738">
          <a:extLst>
            <a:ext uri="{FF2B5EF4-FFF2-40B4-BE49-F238E27FC236}">
              <a16:creationId xmlns="" xmlns:a16="http://schemas.microsoft.com/office/drawing/2014/main" id="{00000000-0008-0000-0700-0000E3020000}"/>
            </a:ext>
          </a:extLst>
        </xdr:cNvPr>
        <xdr:cNvCxnSpPr/>
      </xdr:nvCxnSpPr>
      <xdr:spPr>
        <a:xfrm flipV="1">
          <a:off x="20434300" y="5804179"/>
          <a:ext cx="889000" cy="4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33579</xdr:rowOff>
    </xdr:from>
    <xdr:to>
      <xdr:col>112</xdr:col>
      <xdr:colOff>38100</xdr:colOff>
      <xdr:row>38</xdr:row>
      <xdr:rowOff>135179</xdr:rowOff>
    </xdr:to>
    <xdr:sp macro="" textlink="">
      <xdr:nvSpPr>
        <xdr:cNvPr id="740" name="フローチャート: 判断 739">
          <a:extLst>
            <a:ext uri="{FF2B5EF4-FFF2-40B4-BE49-F238E27FC236}">
              <a16:creationId xmlns="" xmlns:a16="http://schemas.microsoft.com/office/drawing/2014/main" id="{00000000-0008-0000-0700-0000E4020000}"/>
            </a:ext>
          </a:extLst>
        </xdr:cNvPr>
        <xdr:cNvSpPr/>
      </xdr:nvSpPr>
      <xdr:spPr>
        <a:xfrm>
          <a:off x="21272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126306</xdr:rowOff>
    </xdr:from>
    <xdr:ext cx="378565" cy="259045"/>
    <xdr:sp macro="" textlink="">
      <xdr:nvSpPr>
        <xdr:cNvPr id="741" name="テキスト ボックス 740">
          <a:extLst>
            <a:ext uri="{FF2B5EF4-FFF2-40B4-BE49-F238E27FC236}">
              <a16:creationId xmlns="" xmlns:a16="http://schemas.microsoft.com/office/drawing/2014/main" id="{00000000-0008-0000-0700-0000E5020000}"/>
            </a:ext>
          </a:extLst>
        </xdr:cNvPr>
        <xdr:cNvSpPr txBox="1"/>
      </xdr:nvSpPr>
      <xdr:spPr>
        <a:xfrm>
          <a:off x="21134017" y="66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148158</xdr:rowOff>
    </xdr:from>
    <xdr:to>
      <xdr:col>107</xdr:col>
      <xdr:colOff>50800</xdr:colOff>
      <xdr:row>36</xdr:row>
      <xdr:rowOff>66777</xdr:rowOff>
    </xdr:to>
    <xdr:cxnSp macro="">
      <xdr:nvCxnSpPr>
        <xdr:cNvPr id="742" name="直線コネクタ 741">
          <a:extLst>
            <a:ext uri="{FF2B5EF4-FFF2-40B4-BE49-F238E27FC236}">
              <a16:creationId xmlns="" xmlns:a16="http://schemas.microsoft.com/office/drawing/2014/main" id="{00000000-0008-0000-0700-0000E6020000}"/>
            </a:ext>
          </a:extLst>
        </xdr:cNvPr>
        <xdr:cNvCxnSpPr/>
      </xdr:nvCxnSpPr>
      <xdr:spPr>
        <a:xfrm>
          <a:off x="19545300" y="6148908"/>
          <a:ext cx="889000" cy="9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43409</xdr:rowOff>
    </xdr:from>
    <xdr:to>
      <xdr:col>107</xdr:col>
      <xdr:colOff>101600</xdr:colOff>
      <xdr:row>38</xdr:row>
      <xdr:rowOff>145009</xdr:rowOff>
    </xdr:to>
    <xdr:sp macro="" textlink="">
      <xdr:nvSpPr>
        <xdr:cNvPr id="743" name="フローチャート: 判断 742">
          <a:extLst>
            <a:ext uri="{FF2B5EF4-FFF2-40B4-BE49-F238E27FC236}">
              <a16:creationId xmlns="" xmlns:a16="http://schemas.microsoft.com/office/drawing/2014/main" id="{00000000-0008-0000-0700-0000E7020000}"/>
            </a:ext>
          </a:extLst>
        </xdr:cNvPr>
        <xdr:cNvSpPr/>
      </xdr:nvSpPr>
      <xdr:spPr>
        <a:xfrm>
          <a:off x="20383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136136</xdr:rowOff>
    </xdr:from>
    <xdr:ext cx="378565" cy="259045"/>
    <xdr:sp macro="" textlink="">
      <xdr:nvSpPr>
        <xdr:cNvPr id="744" name="テキスト ボックス 743">
          <a:extLst>
            <a:ext uri="{FF2B5EF4-FFF2-40B4-BE49-F238E27FC236}">
              <a16:creationId xmlns="" xmlns:a16="http://schemas.microsoft.com/office/drawing/2014/main" id="{00000000-0008-0000-0700-0000E8020000}"/>
            </a:ext>
          </a:extLst>
        </xdr:cNvPr>
        <xdr:cNvSpPr txBox="1"/>
      </xdr:nvSpPr>
      <xdr:spPr>
        <a:xfrm>
          <a:off x="20245017" y="6651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105867</xdr:rowOff>
    </xdr:from>
    <xdr:to>
      <xdr:col>102</xdr:col>
      <xdr:colOff>114300</xdr:colOff>
      <xdr:row>35</xdr:row>
      <xdr:rowOff>148158</xdr:rowOff>
    </xdr:to>
    <xdr:cxnSp macro="">
      <xdr:nvCxnSpPr>
        <xdr:cNvPr id="745" name="直線コネクタ 744">
          <a:extLst>
            <a:ext uri="{FF2B5EF4-FFF2-40B4-BE49-F238E27FC236}">
              <a16:creationId xmlns="" xmlns:a16="http://schemas.microsoft.com/office/drawing/2014/main" id="{00000000-0008-0000-0700-0000E9020000}"/>
            </a:ext>
          </a:extLst>
        </xdr:cNvPr>
        <xdr:cNvCxnSpPr/>
      </xdr:nvCxnSpPr>
      <xdr:spPr>
        <a:xfrm>
          <a:off x="18656300" y="6106617"/>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52324</xdr:rowOff>
    </xdr:from>
    <xdr:to>
      <xdr:col>102</xdr:col>
      <xdr:colOff>165100</xdr:colOff>
      <xdr:row>38</xdr:row>
      <xdr:rowOff>153924</xdr:rowOff>
    </xdr:to>
    <xdr:sp macro="" textlink="">
      <xdr:nvSpPr>
        <xdr:cNvPr id="746" name="フローチャート: 判断 745">
          <a:extLst>
            <a:ext uri="{FF2B5EF4-FFF2-40B4-BE49-F238E27FC236}">
              <a16:creationId xmlns="" xmlns:a16="http://schemas.microsoft.com/office/drawing/2014/main" id="{00000000-0008-0000-0700-0000EA020000}"/>
            </a:ext>
          </a:extLst>
        </xdr:cNvPr>
        <xdr:cNvSpPr/>
      </xdr:nvSpPr>
      <xdr:spPr>
        <a:xfrm>
          <a:off x="19494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145051</xdr:rowOff>
    </xdr:from>
    <xdr:ext cx="378565" cy="259045"/>
    <xdr:sp macro="" textlink="">
      <xdr:nvSpPr>
        <xdr:cNvPr id="747" name="テキスト ボックス 746">
          <a:extLst>
            <a:ext uri="{FF2B5EF4-FFF2-40B4-BE49-F238E27FC236}">
              <a16:creationId xmlns="" xmlns:a16="http://schemas.microsoft.com/office/drawing/2014/main" id="{00000000-0008-0000-0700-0000EB020000}"/>
            </a:ext>
          </a:extLst>
        </xdr:cNvPr>
        <xdr:cNvSpPr txBox="1"/>
      </xdr:nvSpPr>
      <xdr:spPr>
        <a:xfrm>
          <a:off x="19356017" y="666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34951</xdr:rowOff>
    </xdr:from>
    <xdr:to>
      <xdr:col>98</xdr:col>
      <xdr:colOff>38100</xdr:colOff>
      <xdr:row>37</xdr:row>
      <xdr:rowOff>136551</xdr:rowOff>
    </xdr:to>
    <xdr:sp macro="" textlink="">
      <xdr:nvSpPr>
        <xdr:cNvPr id="748" name="フローチャート: 判断 747">
          <a:extLst>
            <a:ext uri="{FF2B5EF4-FFF2-40B4-BE49-F238E27FC236}">
              <a16:creationId xmlns="" xmlns:a16="http://schemas.microsoft.com/office/drawing/2014/main" id="{00000000-0008-0000-0700-0000EC020000}"/>
            </a:ext>
          </a:extLst>
        </xdr:cNvPr>
        <xdr:cNvSpPr/>
      </xdr:nvSpPr>
      <xdr:spPr>
        <a:xfrm>
          <a:off x="18605500" y="63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127678</xdr:rowOff>
    </xdr:from>
    <xdr:ext cx="378565" cy="259045"/>
    <xdr:sp macro="" textlink="">
      <xdr:nvSpPr>
        <xdr:cNvPr id="749" name="テキスト ボックス 748">
          <a:extLst>
            <a:ext uri="{FF2B5EF4-FFF2-40B4-BE49-F238E27FC236}">
              <a16:creationId xmlns="" xmlns:a16="http://schemas.microsoft.com/office/drawing/2014/main" id="{00000000-0008-0000-0700-0000ED020000}"/>
            </a:ext>
          </a:extLst>
        </xdr:cNvPr>
        <xdr:cNvSpPr txBox="1"/>
      </xdr:nvSpPr>
      <xdr:spPr>
        <a:xfrm>
          <a:off x="18467017" y="647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134163</xdr:rowOff>
    </xdr:from>
    <xdr:to>
      <xdr:col>116</xdr:col>
      <xdr:colOff>114300</xdr:colOff>
      <xdr:row>31</xdr:row>
      <xdr:rowOff>64313</xdr:rowOff>
    </xdr:to>
    <xdr:sp macro="" textlink="">
      <xdr:nvSpPr>
        <xdr:cNvPr id="755" name="楕円 754">
          <a:extLst>
            <a:ext uri="{FF2B5EF4-FFF2-40B4-BE49-F238E27FC236}">
              <a16:creationId xmlns="" xmlns:a16="http://schemas.microsoft.com/office/drawing/2014/main" id="{00000000-0008-0000-0700-0000F3020000}"/>
            </a:ext>
          </a:extLst>
        </xdr:cNvPr>
        <xdr:cNvSpPr/>
      </xdr:nvSpPr>
      <xdr:spPr>
        <a:xfrm>
          <a:off x="22110700" y="527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49090</xdr:rowOff>
    </xdr:from>
    <xdr:ext cx="469744" cy="259045"/>
    <xdr:sp macro="" textlink="">
      <xdr:nvSpPr>
        <xdr:cNvPr id="756" name="諸支出金該当値テキスト">
          <a:extLst>
            <a:ext uri="{FF2B5EF4-FFF2-40B4-BE49-F238E27FC236}">
              <a16:creationId xmlns="" xmlns:a16="http://schemas.microsoft.com/office/drawing/2014/main" id="{00000000-0008-0000-0700-0000F4020000}"/>
            </a:ext>
          </a:extLst>
        </xdr:cNvPr>
        <xdr:cNvSpPr txBox="1"/>
      </xdr:nvSpPr>
      <xdr:spPr>
        <a:xfrm>
          <a:off x="22212300" y="519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95529</xdr:rowOff>
    </xdr:from>
    <xdr:to>
      <xdr:col>112</xdr:col>
      <xdr:colOff>38100</xdr:colOff>
      <xdr:row>34</xdr:row>
      <xdr:rowOff>25679</xdr:rowOff>
    </xdr:to>
    <xdr:sp macro="" textlink="">
      <xdr:nvSpPr>
        <xdr:cNvPr id="757" name="楕円 756">
          <a:extLst>
            <a:ext uri="{FF2B5EF4-FFF2-40B4-BE49-F238E27FC236}">
              <a16:creationId xmlns="" xmlns:a16="http://schemas.microsoft.com/office/drawing/2014/main" id="{00000000-0008-0000-0700-0000F5020000}"/>
            </a:ext>
          </a:extLst>
        </xdr:cNvPr>
        <xdr:cNvSpPr/>
      </xdr:nvSpPr>
      <xdr:spPr>
        <a:xfrm>
          <a:off x="21272500" y="575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42206</xdr:rowOff>
    </xdr:from>
    <xdr:ext cx="469744" cy="259045"/>
    <xdr:sp macro="" textlink="">
      <xdr:nvSpPr>
        <xdr:cNvPr id="758" name="テキスト ボックス 757">
          <a:extLst>
            <a:ext uri="{FF2B5EF4-FFF2-40B4-BE49-F238E27FC236}">
              <a16:creationId xmlns="" xmlns:a16="http://schemas.microsoft.com/office/drawing/2014/main" id="{00000000-0008-0000-0700-0000F6020000}"/>
            </a:ext>
          </a:extLst>
        </xdr:cNvPr>
        <xdr:cNvSpPr txBox="1"/>
      </xdr:nvSpPr>
      <xdr:spPr>
        <a:xfrm>
          <a:off x="21088428" y="552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15977</xdr:rowOff>
    </xdr:from>
    <xdr:to>
      <xdr:col>107</xdr:col>
      <xdr:colOff>101600</xdr:colOff>
      <xdr:row>36</xdr:row>
      <xdr:rowOff>117577</xdr:rowOff>
    </xdr:to>
    <xdr:sp macro="" textlink="">
      <xdr:nvSpPr>
        <xdr:cNvPr id="759" name="楕円 758">
          <a:extLst>
            <a:ext uri="{FF2B5EF4-FFF2-40B4-BE49-F238E27FC236}">
              <a16:creationId xmlns="" xmlns:a16="http://schemas.microsoft.com/office/drawing/2014/main" id="{00000000-0008-0000-0700-0000F7020000}"/>
            </a:ext>
          </a:extLst>
        </xdr:cNvPr>
        <xdr:cNvSpPr/>
      </xdr:nvSpPr>
      <xdr:spPr>
        <a:xfrm>
          <a:off x="20383500" y="618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134104</xdr:rowOff>
    </xdr:from>
    <xdr:ext cx="469744" cy="259045"/>
    <xdr:sp macro="" textlink="">
      <xdr:nvSpPr>
        <xdr:cNvPr id="760" name="テキスト ボックス 759">
          <a:extLst>
            <a:ext uri="{FF2B5EF4-FFF2-40B4-BE49-F238E27FC236}">
              <a16:creationId xmlns="" xmlns:a16="http://schemas.microsoft.com/office/drawing/2014/main" id="{00000000-0008-0000-0700-0000F8020000}"/>
            </a:ext>
          </a:extLst>
        </xdr:cNvPr>
        <xdr:cNvSpPr txBox="1"/>
      </xdr:nvSpPr>
      <xdr:spPr>
        <a:xfrm>
          <a:off x="20199428" y="5963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97358</xdr:rowOff>
    </xdr:from>
    <xdr:to>
      <xdr:col>102</xdr:col>
      <xdr:colOff>165100</xdr:colOff>
      <xdr:row>36</xdr:row>
      <xdr:rowOff>27508</xdr:rowOff>
    </xdr:to>
    <xdr:sp macro="" textlink="">
      <xdr:nvSpPr>
        <xdr:cNvPr id="761" name="楕円 760">
          <a:extLst>
            <a:ext uri="{FF2B5EF4-FFF2-40B4-BE49-F238E27FC236}">
              <a16:creationId xmlns="" xmlns:a16="http://schemas.microsoft.com/office/drawing/2014/main" id="{00000000-0008-0000-0700-0000F9020000}"/>
            </a:ext>
          </a:extLst>
        </xdr:cNvPr>
        <xdr:cNvSpPr/>
      </xdr:nvSpPr>
      <xdr:spPr>
        <a:xfrm>
          <a:off x="19494500" y="60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44035</xdr:rowOff>
    </xdr:from>
    <xdr:ext cx="469744" cy="259045"/>
    <xdr:sp macro="" textlink="">
      <xdr:nvSpPr>
        <xdr:cNvPr id="762" name="テキスト ボックス 761">
          <a:extLst>
            <a:ext uri="{FF2B5EF4-FFF2-40B4-BE49-F238E27FC236}">
              <a16:creationId xmlns="" xmlns:a16="http://schemas.microsoft.com/office/drawing/2014/main" id="{00000000-0008-0000-0700-0000FA020000}"/>
            </a:ext>
          </a:extLst>
        </xdr:cNvPr>
        <xdr:cNvSpPr txBox="1"/>
      </xdr:nvSpPr>
      <xdr:spPr>
        <a:xfrm>
          <a:off x="19310428" y="5873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55067</xdr:rowOff>
    </xdr:from>
    <xdr:to>
      <xdr:col>98</xdr:col>
      <xdr:colOff>38100</xdr:colOff>
      <xdr:row>35</xdr:row>
      <xdr:rowOff>156667</xdr:rowOff>
    </xdr:to>
    <xdr:sp macro="" textlink="">
      <xdr:nvSpPr>
        <xdr:cNvPr id="763" name="楕円 762">
          <a:extLst>
            <a:ext uri="{FF2B5EF4-FFF2-40B4-BE49-F238E27FC236}">
              <a16:creationId xmlns="" xmlns:a16="http://schemas.microsoft.com/office/drawing/2014/main" id="{00000000-0008-0000-0700-0000FB020000}"/>
            </a:ext>
          </a:extLst>
        </xdr:cNvPr>
        <xdr:cNvSpPr/>
      </xdr:nvSpPr>
      <xdr:spPr>
        <a:xfrm>
          <a:off x="18605500" y="605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1744</xdr:rowOff>
    </xdr:from>
    <xdr:ext cx="469744" cy="259045"/>
    <xdr:sp macro="" textlink="">
      <xdr:nvSpPr>
        <xdr:cNvPr id="764" name="テキスト ボックス 763">
          <a:extLst>
            <a:ext uri="{FF2B5EF4-FFF2-40B4-BE49-F238E27FC236}">
              <a16:creationId xmlns="" xmlns:a16="http://schemas.microsoft.com/office/drawing/2014/main" id="{00000000-0008-0000-0700-0000FC020000}"/>
            </a:ext>
          </a:extLst>
        </xdr:cNvPr>
        <xdr:cNvSpPr txBox="1"/>
      </xdr:nvSpPr>
      <xdr:spPr>
        <a:xfrm>
          <a:off x="18421428" y="5831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独自で行っている教育の島推進事業により総務費は類似団体平均値より高い傾向にある。前年度比で大きく増減している経費の要因として、商工費はコミュニティセンター改修事業により増、教育費は東野小学校改修事業及び大崎上島幼稚園改修事業の影響で増、農林水産業費は笹ヶ浜排水機場整備事業完了による減、土木費は定住促進住宅建設事業完了により減が挙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普通交付税の算定誤りによる歳入減に対応したことから、財政調整基金残高は前年度比で</a:t>
          </a:r>
          <a:r>
            <a:rPr kumimoji="1" lang="en-US" altLang="ja-JP" sz="1400">
              <a:latin typeface="ＭＳ ゴシック" pitchFamily="49" charset="-128"/>
              <a:ea typeface="ＭＳ ゴシック" pitchFamily="49" charset="-128"/>
            </a:rPr>
            <a:t>1.97</a:t>
          </a:r>
          <a:r>
            <a:rPr kumimoji="1" lang="ja-JP" altLang="en-US" sz="1400">
              <a:latin typeface="ＭＳ ゴシック" pitchFamily="49" charset="-128"/>
              <a:ea typeface="ＭＳ ゴシック" pitchFamily="49" charset="-128"/>
            </a:rPr>
            <a:t>ポイントの減、実質収支額は前年度比で</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ポイントの減、実質単年度収支は前年度比で</a:t>
          </a:r>
          <a:r>
            <a:rPr kumimoji="1" lang="en-US" altLang="ja-JP" sz="1400">
              <a:latin typeface="ＭＳ ゴシック" pitchFamily="49" charset="-128"/>
              <a:ea typeface="ＭＳ ゴシック" pitchFamily="49" charset="-128"/>
            </a:rPr>
            <a:t>10.97</a:t>
          </a:r>
          <a:r>
            <a:rPr kumimoji="1" lang="ja-JP" altLang="en-US" sz="1400">
              <a:latin typeface="ＭＳ ゴシック" pitchFamily="49" charset="-128"/>
              <a:ea typeface="ＭＳ ゴシック" pitchFamily="49" charset="-128"/>
            </a:rPr>
            <a:t>ポイントの減となっている。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全会計において赤字はないが、一般会計から各特別会計への基準外繰出金の支出もあることから、特別会計では使用料等の適正化を図る必要がある。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01" t="s">
        <v>79</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02" t="s">
        <v>81</v>
      </c>
      <c r="C3" s="403"/>
      <c r="D3" s="403"/>
      <c r="E3" s="404"/>
      <c r="F3" s="404"/>
      <c r="G3" s="404"/>
      <c r="H3" s="404"/>
      <c r="I3" s="404"/>
      <c r="J3" s="404"/>
      <c r="K3" s="404"/>
      <c r="L3" s="404" t="s">
        <v>82</v>
      </c>
      <c r="M3" s="404"/>
      <c r="N3" s="404"/>
      <c r="O3" s="404"/>
      <c r="P3" s="404"/>
      <c r="Q3" s="404"/>
      <c r="R3" s="411"/>
      <c r="S3" s="411"/>
      <c r="T3" s="411"/>
      <c r="U3" s="411"/>
      <c r="V3" s="412"/>
      <c r="W3" s="386" t="s">
        <v>83</v>
      </c>
      <c r="X3" s="387"/>
      <c r="Y3" s="387"/>
      <c r="Z3" s="387"/>
      <c r="AA3" s="387"/>
      <c r="AB3" s="403"/>
      <c r="AC3" s="411" t="s">
        <v>84</v>
      </c>
      <c r="AD3" s="387"/>
      <c r="AE3" s="387"/>
      <c r="AF3" s="387"/>
      <c r="AG3" s="387"/>
      <c r="AH3" s="387"/>
      <c r="AI3" s="387"/>
      <c r="AJ3" s="387"/>
      <c r="AK3" s="387"/>
      <c r="AL3" s="388"/>
      <c r="AM3" s="386" t="s">
        <v>85</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86</v>
      </c>
      <c r="BO3" s="387"/>
      <c r="BP3" s="387"/>
      <c r="BQ3" s="387"/>
      <c r="BR3" s="387"/>
      <c r="BS3" s="387"/>
      <c r="BT3" s="387"/>
      <c r="BU3" s="388"/>
      <c r="BV3" s="386" t="s">
        <v>87</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88</v>
      </c>
      <c r="CU3" s="387"/>
      <c r="CV3" s="387"/>
      <c r="CW3" s="387"/>
      <c r="CX3" s="387"/>
      <c r="CY3" s="387"/>
      <c r="CZ3" s="387"/>
      <c r="DA3" s="388"/>
      <c r="DB3" s="386" t="s">
        <v>89</v>
      </c>
      <c r="DC3" s="387"/>
      <c r="DD3" s="387"/>
      <c r="DE3" s="387"/>
      <c r="DF3" s="387"/>
      <c r="DG3" s="387"/>
      <c r="DH3" s="387"/>
      <c r="DI3" s="388"/>
      <c r="DJ3" s="186"/>
      <c r="DK3" s="186"/>
      <c r="DL3" s="186"/>
      <c r="DM3" s="186"/>
      <c r="DN3" s="186"/>
      <c r="DO3" s="186"/>
    </row>
    <row r="4" spans="1:119" ht="18.75" customHeight="1">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90</v>
      </c>
      <c r="AZ4" s="390"/>
      <c r="BA4" s="390"/>
      <c r="BB4" s="390"/>
      <c r="BC4" s="390"/>
      <c r="BD4" s="390"/>
      <c r="BE4" s="390"/>
      <c r="BF4" s="390"/>
      <c r="BG4" s="390"/>
      <c r="BH4" s="390"/>
      <c r="BI4" s="390"/>
      <c r="BJ4" s="390"/>
      <c r="BK4" s="390"/>
      <c r="BL4" s="390"/>
      <c r="BM4" s="391"/>
      <c r="BN4" s="392">
        <v>6957466</v>
      </c>
      <c r="BO4" s="393"/>
      <c r="BP4" s="393"/>
      <c r="BQ4" s="393"/>
      <c r="BR4" s="393"/>
      <c r="BS4" s="393"/>
      <c r="BT4" s="393"/>
      <c r="BU4" s="394"/>
      <c r="BV4" s="392">
        <v>7858202</v>
      </c>
      <c r="BW4" s="393"/>
      <c r="BX4" s="393"/>
      <c r="BY4" s="393"/>
      <c r="BZ4" s="393"/>
      <c r="CA4" s="393"/>
      <c r="CB4" s="393"/>
      <c r="CC4" s="394"/>
      <c r="CD4" s="395" t="s">
        <v>91</v>
      </c>
      <c r="CE4" s="396"/>
      <c r="CF4" s="396"/>
      <c r="CG4" s="396"/>
      <c r="CH4" s="396"/>
      <c r="CI4" s="396"/>
      <c r="CJ4" s="396"/>
      <c r="CK4" s="396"/>
      <c r="CL4" s="396"/>
      <c r="CM4" s="396"/>
      <c r="CN4" s="396"/>
      <c r="CO4" s="396"/>
      <c r="CP4" s="396"/>
      <c r="CQ4" s="396"/>
      <c r="CR4" s="396"/>
      <c r="CS4" s="397"/>
      <c r="CT4" s="398">
        <v>2.4</v>
      </c>
      <c r="CU4" s="399"/>
      <c r="CV4" s="399"/>
      <c r="CW4" s="399"/>
      <c r="CX4" s="399"/>
      <c r="CY4" s="399"/>
      <c r="CZ4" s="399"/>
      <c r="DA4" s="400"/>
      <c r="DB4" s="398">
        <v>4.3</v>
      </c>
      <c r="DC4" s="399"/>
      <c r="DD4" s="399"/>
      <c r="DE4" s="399"/>
      <c r="DF4" s="399"/>
      <c r="DG4" s="399"/>
      <c r="DH4" s="399"/>
      <c r="DI4" s="400"/>
      <c r="DJ4" s="186"/>
      <c r="DK4" s="186"/>
      <c r="DL4" s="186"/>
      <c r="DM4" s="186"/>
      <c r="DN4" s="186"/>
      <c r="DO4" s="186"/>
    </row>
    <row r="5" spans="1:119" ht="18.75" customHeight="1">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92</v>
      </c>
      <c r="AN5" s="459"/>
      <c r="AO5" s="459"/>
      <c r="AP5" s="459"/>
      <c r="AQ5" s="459"/>
      <c r="AR5" s="459"/>
      <c r="AS5" s="459"/>
      <c r="AT5" s="460"/>
      <c r="AU5" s="461" t="s">
        <v>93</v>
      </c>
      <c r="AV5" s="462"/>
      <c r="AW5" s="462"/>
      <c r="AX5" s="462"/>
      <c r="AY5" s="463" t="s">
        <v>94</v>
      </c>
      <c r="AZ5" s="464"/>
      <c r="BA5" s="464"/>
      <c r="BB5" s="464"/>
      <c r="BC5" s="464"/>
      <c r="BD5" s="464"/>
      <c r="BE5" s="464"/>
      <c r="BF5" s="464"/>
      <c r="BG5" s="464"/>
      <c r="BH5" s="464"/>
      <c r="BI5" s="464"/>
      <c r="BJ5" s="464"/>
      <c r="BK5" s="464"/>
      <c r="BL5" s="464"/>
      <c r="BM5" s="465"/>
      <c r="BN5" s="429">
        <v>6773287</v>
      </c>
      <c r="BO5" s="430"/>
      <c r="BP5" s="430"/>
      <c r="BQ5" s="430"/>
      <c r="BR5" s="430"/>
      <c r="BS5" s="430"/>
      <c r="BT5" s="430"/>
      <c r="BU5" s="431"/>
      <c r="BV5" s="429">
        <v>7589745</v>
      </c>
      <c r="BW5" s="430"/>
      <c r="BX5" s="430"/>
      <c r="BY5" s="430"/>
      <c r="BZ5" s="430"/>
      <c r="CA5" s="430"/>
      <c r="CB5" s="430"/>
      <c r="CC5" s="431"/>
      <c r="CD5" s="432" t="s">
        <v>95</v>
      </c>
      <c r="CE5" s="433"/>
      <c r="CF5" s="433"/>
      <c r="CG5" s="433"/>
      <c r="CH5" s="433"/>
      <c r="CI5" s="433"/>
      <c r="CJ5" s="433"/>
      <c r="CK5" s="433"/>
      <c r="CL5" s="433"/>
      <c r="CM5" s="433"/>
      <c r="CN5" s="433"/>
      <c r="CO5" s="433"/>
      <c r="CP5" s="433"/>
      <c r="CQ5" s="433"/>
      <c r="CR5" s="433"/>
      <c r="CS5" s="434"/>
      <c r="CT5" s="426">
        <v>95.8</v>
      </c>
      <c r="CU5" s="427"/>
      <c r="CV5" s="427"/>
      <c r="CW5" s="427"/>
      <c r="CX5" s="427"/>
      <c r="CY5" s="427"/>
      <c r="CZ5" s="427"/>
      <c r="DA5" s="428"/>
      <c r="DB5" s="426">
        <v>85.6</v>
      </c>
      <c r="DC5" s="427"/>
      <c r="DD5" s="427"/>
      <c r="DE5" s="427"/>
      <c r="DF5" s="427"/>
      <c r="DG5" s="427"/>
      <c r="DH5" s="427"/>
      <c r="DI5" s="428"/>
      <c r="DJ5" s="186"/>
      <c r="DK5" s="186"/>
      <c r="DL5" s="186"/>
      <c r="DM5" s="186"/>
      <c r="DN5" s="186"/>
      <c r="DO5" s="186"/>
    </row>
    <row r="6" spans="1:119" ht="18.75" customHeight="1">
      <c r="A6" s="187"/>
      <c r="B6" s="435" t="s">
        <v>96</v>
      </c>
      <c r="C6" s="436"/>
      <c r="D6" s="436"/>
      <c r="E6" s="437"/>
      <c r="F6" s="437"/>
      <c r="G6" s="437"/>
      <c r="H6" s="437"/>
      <c r="I6" s="437"/>
      <c r="J6" s="437"/>
      <c r="K6" s="437"/>
      <c r="L6" s="437" t="s">
        <v>97</v>
      </c>
      <c r="M6" s="437"/>
      <c r="N6" s="437"/>
      <c r="O6" s="437"/>
      <c r="P6" s="437"/>
      <c r="Q6" s="437"/>
      <c r="R6" s="441"/>
      <c r="S6" s="441"/>
      <c r="T6" s="441"/>
      <c r="U6" s="441"/>
      <c r="V6" s="442"/>
      <c r="W6" s="445" t="s">
        <v>98</v>
      </c>
      <c r="X6" s="446"/>
      <c r="Y6" s="446"/>
      <c r="Z6" s="446"/>
      <c r="AA6" s="446"/>
      <c r="AB6" s="436"/>
      <c r="AC6" s="449" t="s">
        <v>99</v>
      </c>
      <c r="AD6" s="450"/>
      <c r="AE6" s="450"/>
      <c r="AF6" s="450"/>
      <c r="AG6" s="450"/>
      <c r="AH6" s="450"/>
      <c r="AI6" s="450"/>
      <c r="AJ6" s="450"/>
      <c r="AK6" s="450"/>
      <c r="AL6" s="451"/>
      <c r="AM6" s="458" t="s">
        <v>100</v>
      </c>
      <c r="AN6" s="459"/>
      <c r="AO6" s="459"/>
      <c r="AP6" s="459"/>
      <c r="AQ6" s="459"/>
      <c r="AR6" s="459"/>
      <c r="AS6" s="459"/>
      <c r="AT6" s="460"/>
      <c r="AU6" s="461" t="s">
        <v>93</v>
      </c>
      <c r="AV6" s="462"/>
      <c r="AW6" s="462"/>
      <c r="AX6" s="462"/>
      <c r="AY6" s="463" t="s">
        <v>101</v>
      </c>
      <c r="AZ6" s="464"/>
      <c r="BA6" s="464"/>
      <c r="BB6" s="464"/>
      <c r="BC6" s="464"/>
      <c r="BD6" s="464"/>
      <c r="BE6" s="464"/>
      <c r="BF6" s="464"/>
      <c r="BG6" s="464"/>
      <c r="BH6" s="464"/>
      <c r="BI6" s="464"/>
      <c r="BJ6" s="464"/>
      <c r="BK6" s="464"/>
      <c r="BL6" s="464"/>
      <c r="BM6" s="465"/>
      <c r="BN6" s="429">
        <v>184179</v>
      </c>
      <c r="BO6" s="430"/>
      <c r="BP6" s="430"/>
      <c r="BQ6" s="430"/>
      <c r="BR6" s="430"/>
      <c r="BS6" s="430"/>
      <c r="BT6" s="430"/>
      <c r="BU6" s="431"/>
      <c r="BV6" s="429">
        <v>268457</v>
      </c>
      <c r="BW6" s="430"/>
      <c r="BX6" s="430"/>
      <c r="BY6" s="430"/>
      <c r="BZ6" s="430"/>
      <c r="CA6" s="430"/>
      <c r="CB6" s="430"/>
      <c r="CC6" s="431"/>
      <c r="CD6" s="432" t="s">
        <v>102</v>
      </c>
      <c r="CE6" s="433"/>
      <c r="CF6" s="433"/>
      <c r="CG6" s="433"/>
      <c r="CH6" s="433"/>
      <c r="CI6" s="433"/>
      <c r="CJ6" s="433"/>
      <c r="CK6" s="433"/>
      <c r="CL6" s="433"/>
      <c r="CM6" s="433"/>
      <c r="CN6" s="433"/>
      <c r="CO6" s="433"/>
      <c r="CP6" s="433"/>
      <c r="CQ6" s="433"/>
      <c r="CR6" s="433"/>
      <c r="CS6" s="434"/>
      <c r="CT6" s="466">
        <v>98.7</v>
      </c>
      <c r="CU6" s="467"/>
      <c r="CV6" s="467"/>
      <c r="CW6" s="467"/>
      <c r="CX6" s="467"/>
      <c r="CY6" s="467"/>
      <c r="CZ6" s="467"/>
      <c r="DA6" s="468"/>
      <c r="DB6" s="466">
        <v>88.3</v>
      </c>
      <c r="DC6" s="467"/>
      <c r="DD6" s="467"/>
      <c r="DE6" s="467"/>
      <c r="DF6" s="467"/>
      <c r="DG6" s="467"/>
      <c r="DH6" s="467"/>
      <c r="DI6" s="468"/>
      <c r="DJ6" s="186"/>
      <c r="DK6" s="186"/>
      <c r="DL6" s="186"/>
      <c r="DM6" s="186"/>
      <c r="DN6" s="186"/>
      <c r="DO6" s="186"/>
    </row>
    <row r="7" spans="1:119" ht="18.75" customHeight="1">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103</v>
      </c>
      <c r="AN7" s="459"/>
      <c r="AO7" s="459"/>
      <c r="AP7" s="459"/>
      <c r="AQ7" s="459"/>
      <c r="AR7" s="459"/>
      <c r="AS7" s="459"/>
      <c r="AT7" s="460"/>
      <c r="AU7" s="461" t="s">
        <v>104</v>
      </c>
      <c r="AV7" s="462"/>
      <c r="AW7" s="462"/>
      <c r="AX7" s="462"/>
      <c r="AY7" s="463" t="s">
        <v>105</v>
      </c>
      <c r="AZ7" s="464"/>
      <c r="BA7" s="464"/>
      <c r="BB7" s="464"/>
      <c r="BC7" s="464"/>
      <c r="BD7" s="464"/>
      <c r="BE7" s="464"/>
      <c r="BF7" s="464"/>
      <c r="BG7" s="464"/>
      <c r="BH7" s="464"/>
      <c r="BI7" s="464"/>
      <c r="BJ7" s="464"/>
      <c r="BK7" s="464"/>
      <c r="BL7" s="464"/>
      <c r="BM7" s="465"/>
      <c r="BN7" s="429">
        <v>93469</v>
      </c>
      <c r="BO7" s="430"/>
      <c r="BP7" s="430"/>
      <c r="BQ7" s="430"/>
      <c r="BR7" s="430"/>
      <c r="BS7" s="430"/>
      <c r="BT7" s="430"/>
      <c r="BU7" s="431"/>
      <c r="BV7" s="429">
        <v>82944</v>
      </c>
      <c r="BW7" s="430"/>
      <c r="BX7" s="430"/>
      <c r="BY7" s="430"/>
      <c r="BZ7" s="430"/>
      <c r="CA7" s="430"/>
      <c r="CB7" s="430"/>
      <c r="CC7" s="431"/>
      <c r="CD7" s="432" t="s">
        <v>106</v>
      </c>
      <c r="CE7" s="433"/>
      <c r="CF7" s="433"/>
      <c r="CG7" s="433"/>
      <c r="CH7" s="433"/>
      <c r="CI7" s="433"/>
      <c r="CJ7" s="433"/>
      <c r="CK7" s="433"/>
      <c r="CL7" s="433"/>
      <c r="CM7" s="433"/>
      <c r="CN7" s="433"/>
      <c r="CO7" s="433"/>
      <c r="CP7" s="433"/>
      <c r="CQ7" s="433"/>
      <c r="CR7" s="433"/>
      <c r="CS7" s="434"/>
      <c r="CT7" s="429">
        <v>3816281</v>
      </c>
      <c r="CU7" s="430"/>
      <c r="CV7" s="430"/>
      <c r="CW7" s="430"/>
      <c r="CX7" s="430"/>
      <c r="CY7" s="430"/>
      <c r="CZ7" s="430"/>
      <c r="DA7" s="431"/>
      <c r="DB7" s="429">
        <v>4336569</v>
      </c>
      <c r="DC7" s="430"/>
      <c r="DD7" s="430"/>
      <c r="DE7" s="430"/>
      <c r="DF7" s="430"/>
      <c r="DG7" s="430"/>
      <c r="DH7" s="430"/>
      <c r="DI7" s="431"/>
      <c r="DJ7" s="186"/>
      <c r="DK7" s="186"/>
      <c r="DL7" s="186"/>
      <c r="DM7" s="186"/>
      <c r="DN7" s="186"/>
      <c r="DO7" s="186"/>
    </row>
    <row r="8" spans="1:119" ht="18.75" customHeight="1" thickBot="1">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107</v>
      </c>
      <c r="AN8" s="459"/>
      <c r="AO8" s="459"/>
      <c r="AP8" s="459"/>
      <c r="AQ8" s="459"/>
      <c r="AR8" s="459"/>
      <c r="AS8" s="459"/>
      <c r="AT8" s="460"/>
      <c r="AU8" s="461" t="s">
        <v>104</v>
      </c>
      <c r="AV8" s="462"/>
      <c r="AW8" s="462"/>
      <c r="AX8" s="462"/>
      <c r="AY8" s="463" t="s">
        <v>108</v>
      </c>
      <c r="AZ8" s="464"/>
      <c r="BA8" s="464"/>
      <c r="BB8" s="464"/>
      <c r="BC8" s="464"/>
      <c r="BD8" s="464"/>
      <c r="BE8" s="464"/>
      <c r="BF8" s="464"/>
      <c r="BG8" s="464"/>
      <c r="BH8" s="464"/>
      <c r="BI8" s="464"/>
      <c r="BJ8" s="464"/>
      <c r="BK8" s="464"/>
      <c r="BL8" s="464"/>
      <c r="BM8" s="465"/>
      <c r="BN8" s="429">
        <v>90710</v>
      </c>
      <c r="BO8" s="430"/>
      <c r="BP8" s="430"/>
      <c r="BQ8" s="430"/>
      <c r="BR8" s="430"/>
      <c r="BS8" s="430"/>
      <c r="BT8" s="430"/>
      <c r="BU8" s="431"/>
      <c r="BV8" s="429">
        <v>185513</v>
      </c>
      <c r="BW8" s="430"/>
      <c r="BX8" s="430"/>
      <c r="BY8" s="430"/>
      <c r="BZ8" s="430"/>
      <c r="CA8" s="430"/>
      <c r="CB8" s="430"/>
      <c r="CC8" s="431"/>
      <c r="CD8" s="432" t="s">
        <v>109</v>
      </c>
      <c r="CE8" s="433"/>
      <c r="CF8" s="433"/>
      <c r="CG8" s="433"/>
      <c r="CH8" s="433"/>
      <c r="CI8" s="433"/>
      <c r="CJ8" s="433"/>
      <c r="CK8" s="433"/>
      <c r="CL8" s="433"/>
      <c r="CM8" s="433"/>
      <c r="CN8" s="433"/>
      <c r="CO8" s="433"/>
      <c r="CP8" s="433"/>
      <c r="CQ8" s="433"/>
      <c r="CR8" s="433"/>
      <c r="CS8" s="434"/>
      <c r="CT8" s="469">
        <v>0.38</v>
      </c>
      <c r="CU8" s="470"/>
      <c r="CV8" s="470"/>
      <c r="CW8" s="470"/>
      <c r="CX8" s="470"/>
      <c r="CY8" s="470"/>
      <c r="CZ8" s="470"/>
      <c r="DA8" s="471"/>
      <c r="DB8" s="469">
        <v>0.34</v>
      </c>
      <c r="DC8" s="470"/>
      <c r="DD8" s="470"/>
      <c r="DE8" s="470"/>
      <c r="DF8" s="470"/>
      <c r="DG8" s="470"/>
      <c r="DH8" s="470"/>
      <c r="DI8" s="471"/>
      <c r="DJ8" s="186"/>
      <c r="DK8" s="186"/>
      <c r="DL8" s="186"/>
      <c r="DM8" s="186"/>
      <c r="DN8" s="186"/>
      <c r="DO8" s="186"/>
    </row>
    <row r="9" spans="1:119" ht="18.75" customHeight="1" thickBot="1">
      <c r="A9" s="187"/>
      <c r="B9" s="423" t="s">
        <v>110</v>
      </c>
      <c r="C9" s="424"/>
      <c r="D9" s="424"/>
      <c r="E9" s="424"/>
      <c r="F9" s="424"/>
      <c r="G9" s="424"/>
      <c r="H9" s="424"/>
      <c r="I9" s="424"/>
      <c r="J9" s="424"/>
      <c r="K9" s="472"/>
      <c r="L9" s="473" t="s">
        <v>111</v>
      </c>
      <c r="M9" s="474"/>
      <c r="N9" s="474"/>
      <c r="O9" s="474"/>
      <c r="P9" s="474"/>
      <c r="Q9" s="475"/>
      <c r="R9" s="476">
        <v>7992</v>
      </c>
      <c r="S9" s="477"/>
      <c r="T9" s="477"/>
      <c r="U9" s="477"/>
      <c r="V9" s="478"/>
      <c r="W9" s="386" t="s">
        <v>112</v>
      </c>
      <c r="X9" s="387"/>
      <c r="Y9" s="387"/>
      <c r="Z9" s="387"/>
      <c r="AA9" s="387"/>
      <c r="AB9" s="387"/>
      <c r="AC9" s="387"/>
      <c r="AD9" s="387"/>
      <c r="AE9" s="387"/>
      <c r="AF9" s="387"/>
      <c r="AG9" s="387"/>
      <c r="AH9" s="387"/>
      <c r="AI9" s="387"/>
      <c r="AJ9" s="387"/>
      <c r="AK9" s="387"/>
      <c r="AL9" s="388"/>
      <c r="AM9" s="458" t="s">
        <v>113</v>
      </c>
      <c r="AN9" s="459"/>
      <c r="AO9" s="459"/>
      <c r="AP9" s="459"/>
      <c r="AQ9" s="459"/>
      <c r="AR9" s="459"/>
      <c r="AS9" s="459"/>
      <c r="AT9" s="460"/>
      <c r="AU9" s="461" t="s">
        <v>104</v>
      </c>
      <c r="AV9" s="462"/>
      <c r="AW9" s="462"/>
      <c r="AX9" s="462"/>
      <c r="AY9" s="463" t="s">
        <v>114</v>
      </c>
      <c r="AZ9" s="464"/>
      <c r="BA9" s="464"/>
      <c r="BB9" s="464"/>
      <c r="BC9" s="464"/>
      <c r="BD9" s="464"/>
      <c r="BE9" s="464"/>
      <c r="BF9" s="464"/>
      <c r="BG9" s="464"/>
      <c r="BH9" s="464"/>
      <c r="BI9" s="464"/>
      <c r="BJ9" s="464"/>
      <c r="BK9" s="464"/>
      <c r="BL9" s="464"/>
      <c r="BM9" s="465"/>
      <c r="BN9" s="429">
        <v>-94803</v>
      </c>
      <c r="BO9" s="430"/>
      <c r="BP9" s="430"/>
      <c r="BQ9" s="430"/>
      <c r="BR9" s="430"/>
      <c r="BS9" s="430"/>
      <c r="BT9" s="430"/>
      <c r="BU9" s="431"/>
      <c r="BV9" s="429">
        <v>45540</v>
      </c>
      <c r="BW9" s="430"/>
      <c r="BX9" s="430"/>
      <c r="BY9" s="430"/>
      <c r="BZ9" s="430"/>
      <c r="CA9" s="430"/>
      <c r="CB9" s="430"/>
      <c r="CC9" s="431"/>
      <c r="CD9" s="432" t="s">
        <v>115</v>
      </c>
      <c r="CE9" s="433"/>
      <c r="CF9" s="433"/>
      <c r="CG9" s="433"/>
      <c r="CH9" s="433"/>
      <c r="CI9" s="433"/>
      <c r="CJ9" s="433"/>
      <c r="CK9" s="433"/>
      <c r="CL9" s="433"/>
      <c r="CM9" s="433"/>
      <c r="CN9" s="433"/>
      <c r="CO9" s="433"/>
      <c r="CP9" s="433"/>
      <c r="CQ9" s="433"/>
      <c r="CR9" s="433"/>
      <c r="CS9" s="434"/>
      <c r="CT9" s="426">
        <v>19.100000000000001</v>
      </c>
      <c r="CU9" s="427"/>
      <c r="CV9" s="427"/>
      <c r="CW9" s="427"/>
      <c r="CX9" s="427"/>
      <c r="CY9" s="427"/>
      <c r="CZ9" s="427"/>
      <c r="DA9" s="428"/>
      <c r="DB9" s="426">
        <v>19.8</v>
      </c>
      <c r="DC9" s="427"/>
      <c r="DD9" s="427"/>
      <c r="DE9" s="427"/>
      <c r="DF9" s="427"/>
      <c r="DG9" s="427"/>
      <c r="DH9" s="427"/>
      <c r="DI9" s="428"/>
      <c r="DJ9" s="186"/>
      <c r="DK9" s="186"/>
      <c r="DL9" s="186"/>
      <c r="DM9" s="186"/>
      <c r="DN9" s="186"/>
      <c r="DO9" s="186"/>
    </row>
    <row r="10" spans="1:119" ht="18.75" customHeight="1" thickBot="1">
      <c r="A10" s="187"/>
      <c r="B10" s="423"/>
      <c r="C10" s="424"/>
      <c r="D10" s="424"/>
      <c r="E10" s="424"/>
      <c r="F10" s="424"/>
      <c r="G10" s="424"/>
      <c r="H10" s="424"/>
      <c r="I10" s="424"/>
      <c r="J10" s="424"/>
      <c r="K10" s="472"/>
      <c r="L10" s="479" t="s">
        <v>116</v>
      </c>
      <c r="M10" s="459"/>
      <c r="N10" s="459"/>
      <c r="O10" s="459"/>
      <c r="P10" s="459"/>
      <c r="Q10" s="460"/>
      <c r="R10" s="480">
        <v>8448</v>
      </c>
      <c r="S10" s="481"/>
      <c r="T10" s="481"/>
      <c r="U10" s="481"/>
      <c r="V10" s="482"/>
      <c r="W10" s="417"/>
      <c r="X10" s="418"/>
      <c r="Y10" s="418"/>
      <c r="Z10" s="418"/>
      <c r="AA10" s="418"/>
      <c r="AB10" s="418"/>
      <c r="AC10" s="418"/>
      <c r="AD10" s="418"/>
      <c r="AE10" s="418"/>
      <c r="AF10" s="418"/>
      <c r="AG10" s="418"/>
      <c r="AH10" s="418"/>
      <c r="AI10" s="418"/>
      <c r="AJ10" s="418"/>
      <c r="AK10" s="418"/>
      <c r="AL10" s="421"/>
      <c r="AM10" s="458" t="s">
        <v>117</v>
      </c>
      <c r="AN10" s="459"/>
      <c r="AO10" s="459"/>
      <c r="AP10" s="459"/>
      <c r="AQ10" s="459"/>
      <c r="AR10" s="459"/>
      <c r="AS10" s="459"/>
      <c r="AT10" s="460"/>
      <c r="AU10" s="461" t="s">
        <v>118</v>
      </c>
      <c r="AV10" s="462"/>
      <c r="AW10" s="462"/>
      <c r="AX10" s="462"/>
      <c r="AY10" s="463" t="s">
        <v>119</v>
      </c>
      <c r="AZ10" s="464"/>
      <c r="BA10" s="464"/>
      <c r="BB10" s="464"/>
      <c r="BC10" s="464"/>
      <c r="BD10" s="464"/>
      <c r="BE10" s="464"/>
      <c r="BF10" s="464"/>
      <c r="BG10" s="464"/>
      <c r="BH10" s="464"/>
      <c r="BI10" s="464"/>
      <c r="BJ10" s="464"/>
      <c r="BK10" s="464"/>
      <c r="BL10" s="464"/>
      <c r="BM10" s="465"/>
      <c r="BN10" s="429">
        <v>99412</v>
      </c>
      <c r="BO10" s="430"/>
      <c r="BP10" s="430"/>
      <c r="BQ10" s="430"/>
      <c r="BR10" s="430"/>
      <c r="BS10" s="430"/>
      <c r="BT10" s="430"/>
      <c r="BU10" s="431"/>
      <c r="BV10" s="429">
        <v>73905</v>
      </c>
      <c r="BW10" s="430"/>
      <c r="BX10" s="430"/>
      <c r="BY10" s="430"/>
      <c r="BZ10" s="430"/>
      <c r="CA10" s="430"/>
      <c r="CB10" s="430"/>
      <c r="CC10" s="431"/>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23"/>
      <c r="C11" s="424"/>
      <c r="D11" s="424"/>
      <c r="E11" s="424"/>
      <c r="F11" s="424"/>
      <c r="G11" s="424"/>
      <c r="H11" s="424"/>
      <c r="I11" s="424"/>
      <c r="J11" s="424"/>
      <c r="K11" s="472"/>
      <c r="L11" s="483" t="s">
        <v>121</v>
      </c>
      <c r="M11" s="484"/>
      <c r="N11" s="484"/>
      <c r="O11" s="484"/>
      <c r="P11" s="484"/>
      <c r="Q11" s="485"/>
      <c r="R11" s="486" t="s">
        <v>122</v>
      </c>
      <c r="S11" s="487"/>
      <c r="T11" s="487"/>
      <c r="U11" s="487"/>
      <c r="V11" s="488"/>
      <c r="W11" s="417"/>
      <c r="X11" s="418"/>
      <c r="Y11" s="418"/>
      <c r="Z11" s="418"/>
      <c r="AA11" s="418"/>
      <c r="AB11" s="418"/>
      <c r="AC11" s="418"/>
      <c r="AD11" s="418"/>
      <c r="AE11" s="418"/>
      <c r="AF11" s="418"/>
      <c r="AG11" s="418"/>
      <c r="AH11" s="418"/>
      <c r="AI11" s="418"/>
      <c r="AJ11" s="418"/>
      <c r="AK11" s="418"/>
      <c r="AL11" s="421"/>
      <c r="AM11" s="458" t="s">
        <v>123</v>
      </c>
      <c r="AN11" s="459"/>
      <c r="AO11" s="459"/>
      <c r="AP11" s="459"/>
      <c r="AQ11" s="459"/>
      <c r="AR11" s="459"/>
      <c r="AS11" s="459"/>
      <c r="AT11" s="460"/>
      <c r="AU11" s="461" t="s">
        <v>124</v>
      </c>
      <c r="AV11" s="462"/>
      <c r="AW11" s="462"/>
      <c r="AX11" s="462"/>
      <c r="AY11" s="463" t="s">
        <v>125</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126</v>
      </c>
      <c r="CE11" s="433"/>
      <c r="CF11" s="433"/>
      <c r="CG11" s="433"/>
      <c r="CH11" s="433"/>
      <c r="CI11" s="433"/>
      <c r="CJ11" s="433"/>
      <c r="CK11" s="433"/>
      <c r="CL11" s="433"/>
      <c r="CM11" s="433"/>
      <c r="CN11" s="433"/>
      <c r="CO11" s="433"/>
      <c r="CP11" s="433"/>
      <c r="CQ11" s="433"/>
      <c r="CR11" s="433"/>
      <c r="CS11" s="434"/>
      <c r="CT11" s="469" t="s">
        <v>127</v>
      </c>
      <c r="CU11" s="470"/>
      <c r="CV11" s="470"/>
      <c r="CW11" s="470"/>
      <c r="CX11" s="470"/>
      <c r="CY11" s="470"/>
      <c r="CZ11" s="470"/>
      <c r="DA11" s="471"/>
      <c r="DB11" s="469" t="s">
        <v>128</v>
      </c>
      <c r="DC11" s="470"/>
      <c r="DD11" s="470"/>
      <c r="DE11" s="470"/>
      <c r="DF11" s="470"/>
      <c r="DG11" s="470"/>
      <c r="DH11" s="470"/>
      <c r="DI11" s="471"/>
      <c r="DJ11" s="186"/>
      <c r="DK11" s="186"/>
      <c r="DL11" s="186"/>
      <c r="DM11" s="186"/>
      <c r="DN11" s="186"/>
      <c r="DO11" s="186"/>
    </row>
    <row r="12" spans="1:119" ht="18.75" customHeight="1">
      <c r="A12" s="187"/>
      <c r="B12" s="489" t="s">
        <v>129</v>
      </c>
      <c r="C12" s="490"/>
      <c r="D12" s="490"/>
      <c r="E12" s="490"/>
      <c r="F12" s="490"/>
      <c r="G12" s="490"/>
      <c r="H12" s="490"/>
      <c r="I12" s="490"/>
      <c r="J12" s="490"/>
      <c r="K12" s="491"/>
      <c r="L12" s="498" t="s">
        <v>130</v>
      </c>
      <c r="M12" s="499"/>
      <c r="N12" s="499"/>
      <c r="O12" s="499"/>
      <c r="P12" s="499"/>
      <c r="Q12" s="500"/>
      <c r="R12" s="501">
        <v>7452</v>
      </c>
      <c r="S12" s="502"/>
      <c r="T12" s="502"/>
      <c r="U12" s="502"/>
      <c r="V12" s="503"/>
      <c r="W12" s="504" t="s">
        <v>1</v>
      </c>
      <c r="X12" s="462"/>
      <c r="Y12" s="462"/>
      <c r="Z12" s="462"/>
      <c r="AA12" s="462"/>
      <c r="AB12" s="505"/>
      <c r="AC12" s="506" t="s">
        <v>131</v>
      </c>
      <c r="AD12" s="507"/>
      <c r="AE12" s="507"/>
      <c r="AF12" s="507"/>
      <c r="AG12" s="508"/>
      <c r="AH12" s="506" t="s">
        <v>132</v>
      </c>
      <c r="AI12" s="507"/>
      <c r="AJ12" s="507"/>
      <c r="AK12" s="507"/>
      <c r="AL12" s="509"/>
      <c r="AM12" s="458" t="s">
        <v>133</v>
      </c>
      <c r="AN12" s="459"/>
      <c r="AO12" s="459"/>
      <c r="AP12" s="459"/>
      <c r="AQ12" s="459"/>
      <c r="AR12" s="459"/>
      <c r="AS12" s="459"/>
      <c r="AT12" s="460"/>
      <c r="AU12" s="461" t="s">
        <v>134</v>
      </c>
      <c r="AV12" s="462"/>
      <c r="AW12" s="462"/>
      <c r="AX12" s="462"/>
      <c r="AY12" s="463" t="s">
        <v>135</v>
      </c>
      <c r="AZ12" s="464"/>
      <c r="BA12" s="464"/>
      <c r="BB12" s="464"/>
      <c r="BC12" s="464"/>
      <c r="BD12" s="464"/>
      <c r="BE12" s="464"/>
      <c r="BF12" s="464"/>
      <c r="BG12" s="464"/>
      <c r="BH12" s="464"/>
      <c r="BI12" s="464"/>
      <c r="BJ12" s="464"/>
      <c r="BK12" s="464"/>
      <c r="BL12" s="464"/>
      <c r="BM12" s="465"/>
      <c r="BN12" s="429">
        <v>450000</v>
      </c>
      <c r="BO12" s="430"/>
      <c r="BP12" s="430"/>
      <c r="BQ12" s="430"/>
      <c r="BR12" s="430"/>
      <c r="BS12" s="430"/>
      <c r="BT12" s="430"/>
      <c r="BU12" s="431"/>
      <c r="BV12" s="429">
        <v>150000</v>
      </c>
      <c r="BW12" s="430"/>
      <c r="BX12" s="430"/>
      <c r="BY12" s="430"/>
      <c r="BZ12" s="430"/>
      <c r="CA12" s="430"/>
      <c r="CB12" s="430"/>
      <c r="CC12" s="431"/>
      <c r="CD12" s="432" t="s">
        <v>136</v>
      </c>
      <c r="CE12" s="433"/>
      <c r="CF12" s="433"/>
      <c r="CG12" s="433"/>
      <c r="CH12" s="433"/>
      <c r="CI12" s="433"/>
      <c r="CJ12" s="433"/>
      <c r="CK12" s="433"/>
      <c r="CL12" s="433"/>
      <c r="CM12" s="433"/>
      <c r="CN12" s="433"/>
      <c r="CO12" s="433"/>
      <c r="CP12" s="433"/>
      <c r="CQ12" s="433"/>
      <c r="CR12" s="433"/>
      <c r="CS12" s="434"/>
      <c r="CT12" s="469" t="s">
        <v>137</v>
      </c>
      <c r="CU12" s="470"/>
      <c r="CV12" s="470"/>
      <c r="CW12" s="470"/>
      <c r="CX12" s="470"/>
      <c r="CY12" s="470"/>
      <c r="CZ12" s="470"/>
      <c r="DA12" s="471"/>
      <c r="DB12" s="469" t="s">
        <v>138</v>
      </c>
      <c r="DC12" s="470"/>
      <c r="DD12" s="470"/>
      <c r="DE12" s="470"/>
      <c r="DF12" s="470"/>
      <c r="DG12" s="470"/>
      <c r="DH12" s="470"/>
      <c r="DI12" s="471"/>
      <c r="DJ12" s="186"/>
      <c r="DK12" s="186"/>
      <c r="DL12" s="186"/>
      <c r="DM12" s="186"/>
      <c r="DN12" s="186"/>
      <c r="DO12" s="186"/>
    </row>
    <row r="13" spans="1:119" ht="18.75" customHeight="1">
      <c r="A13" s="187"/>
      <c r="B13" s="492"/>
      <c r="C13" s="493"/>
      <c r="D13" s="493"/>
      <c r="E13" s="493"/>
      <c r="F13" s="493"/>
      <c r="G13" s="493"/>
      <c r="H13" s="493"/>
      <c r="I13" s="493"/>
      <c r="J13" s="493"/>
      <c r="K13" s="494"/>
      <c r="L13" s="197"/>
      <c r="M13" s="520" t="s">
        <v>139</v>
      </c>
      <c r="N13" s="521"/>
      <c r="O13" s="521"/>
      <c r="P13" s="521"/>
      <c r="Q13" s="522"/>
      <c r="R13" s="513">
        <v>7318</v>
      </c>
      <c r="S13" s="514"/>
      <c r="T13" s="514"/>
      <c r="U13" s="514"/>
      <c r="V13" s="515"/>
      <c r="W13" s="445" t="s">
        <v>140</v>
      </c>
      <c r="X13" s="446"/>
      <c r="Y13" s="446"/>
      <c r="Z13" s="446"/>
      <c r="AA13" s="446"/>
      <c r="AB13" s="436"/>
      <c r="AC13" s="480">
        <v>523</v>
      </c>
      <c r="AD13" s="481"/>
      <c r="AE13" s="481"/>
      <c r="AF13" s="481"/>
      <c r="AG13" s="523"/>
      <c r="AH13" s="480">
        <v>589</v>
      </c>
      <c r="AI13" s="481"/>
      <c r="AJ13" s="481"/>
      <c r="AK13" s="481"/>
      <c r="AL13" s="482"/>
      <c r="AM13" s="458" t="s">
        <v>141</v>
      </c>
      <c r="AN13" s="459"/>
      <c r="AO13" s="459"/>
      <c r="AP13" s="459"/>
      <c r="AQ13" s="459"/>
      <c r="AR13" s="459"/>
      <c r="AS13" s="459"/>
      <c r="AT13" s="460"/>
      <c r="AU13" s="461" t="s">
        <v>124</v>
      </c>
      <c r="AV13" s="462"/>
      <c r="AW13" s="462"/>
      <c r="AX13" s="462"/>
      <c r="AY13" s="463" t="s">
        <v>142</v>
      </c>
      <c r="AZ13" s="464"/>
      <c r="BA13" s="464"/>
      <c r="BB13" s="464"/>
      <c r="BC13" s="464"/>
      <c r="BD13" s="464"/>
      <c r="BE13" s="464"/>
      <c r="BF13" s="464"/>
      <c r="BG13" s="464"/>
      <c r="BH13" s="464"/>
      <c r="BI13" s="464"/>
      <c r="BJ13" s="464"/>
      <c r="BK13" s="464"/>
      <c r="BL13" s="464"/>
      <c r="BM13" s="465"/>
      <c r="BN13" s="429">
        <v>-445391</v>
      </c>
      <c r="BO13" s="430"/>
      <c r="BP13" s="430"/>
      <c r="BQ13" s="430"/>
      <c r="BR13" s="430"/>
      <c r="BS13" s="430"/>
      <c r="BT13" s="430"/>
      <c r="BU13" s="431"/>
      <c r="BV13" s="429">
        <v>-30555</v>
      </c>
      <c r="BW13" s="430"/>
      <c r="BX13" s="430"/>
      <c r="BY13" s="430"/>
      <c r="BZ13" s="430"/>
      <c r="CA13" s="430"/>
      <c r="CB13" s="430"/>
      <c r="CC13" s="431"/>
      <c r="CD13" s="432" t="s">
        <v>143</v>
      </c>
      <c r="CE13" s="433"/>
      <c r="CF13" s="433"/>
      <c r="CG13" s="433"/>
      <c r="CH13" s="433"/>
      <c r="CI13" s="433"/>
      <c r="CJ13" s="433"/>
      <c r="CK13" s="433"/>
      <c r="CL13" s="433"/>
      <c r="CM13" s="433"/>
      <c r="CN13" s="433"/>
      <c r="CO13" s="433"/>
      <c r="CP13" s="433"/>
      <c r="CQ13" s="433"/>
      <c r="CR13" s="433"/>
      <c r="CS13" s="434"/>
      <c r="CT13" s="426">
        <v>12.7</v>
      </c>
      <c r="CU13" s="427"/>
      <c r="CV13" s="427"/>
      <c r="CW13" s="427"/>
      <c r="CX13" s="427"/>
      <c r="CY13" s="427"/>
      <c r="CZ13" s="427"/>
      <c r="DA13" s="428"/>
      <c r="DB13" s="426">
        <v>10.1</v>
      </c>
      <c r="DC13" s="427"/>
      <c r="DD13" s="427"/>
      <c r="DE13" s="427"/>
      <c r="DF13" s="427"/>
      <c r="DG13" s="427"/>
      <c r="DH13" s="427"/>
      <c r="DI13" s="428"/>
      <c r="DJ13" s="186"/>
      <c r="DK13" s="186"/>
      <c r="DL13" s="186"/>
      <c r="DM13" s="186"/>
      <c r="DN13" s="186"/>
      <c r="DO13" s="186"/>
    </row>
    <row r="14" spans="1:119" ht="18.75" customHeight="1" thickBot="1">
      <c r="A14" s="187"/>
      <c r="B14" s="492"/>
      <c r="C14" s="493"/>
      <c r="D14" s="493"/>
      <c r="E14" s="493"/>
      <c r="F14" s="493"/>
      <c r="G14" s="493"/>
      <c r="H14" s="493"/>
      <c r="I14" s="493"/>
      <c r="J14" s="493"/>
      <c r="K14" s="494"/>
      <c r="L14" s="510" t="s">
        <v>144</v>
      </c>
      <c r="M14" s="511"/>
      <c r="N14" s="511"/>
      <c r="O14" s="511"/>
      <c r="P14" s="511"/>
      <c r="Q14" s="512"/>
      <c r="R14" s="513">
        <v>7538</v>
      </c>
      <c r="S14" s="514"/>
      <c r="T14" s="514"/>
      <c r="U14" s="514"/>
      <c r="V14" s="515"/>
      <c r="W14" s="419"/>
      <c r="X14" s="420"/>
      <c r="Y14" s="420"/>
      <c r="Z14" s="420"/>
      <c r="AA14" s="420"/>
      <c r="AB14" s="409"/>
      <c r="AC14" s="516">
        <v>14.6</v>
      </c>
      <c r="AD14" s="517"/>
      <c r="AE14" s="517"/>
      <c r="AF14" s="517"/>
      <c r="AG14" s="518"/>
      <c r="AH14" s="516">
        <v>16.399999999999999</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145</v>
      </c>
      <c r="CE14" s="525"/>
      <c r="CF14" s="525"/>
      <c r="CG14" s="525"/>
      <c r="CH14" s="525"/>
      <c r="CI14" s="525"/>
      <c r="CJ14" s="525"/>
      <c r="CK14" s="525"/>
      <c r="CL14" s="525"/>
      <c r="CM14" s="525"/>
      <c r="CN14" s="525"/>
      <c r="CO14" s="525"/>
      <c r="CP14" s="525"/>
      <c r="CQ14" s="525"/>
      <c r="CR14" s="525"/>
      <c r="CS14" s="526"/>
      <c r="CT14" s="527" t="s">
        <v>128</v>
      </c>
      <c r="CU14" s="528"/>
      <c r="CV14" s="528"/>
      <c r="CW14" s="528"/>
      <c r="CX14" s="528"/>
      <c r="CY14" s="528"/>
      <c r="CZ14" s="528"/>
      <c r="DA14" s="529"/>
      <c r="DB14" s="527" t="s">
        <v>146</v>
      </c>
      <c r="DC14" s="528"/>
      <c r="DD14" s="528"/>
      <c r="DE14" s="528"/>
      <c r="DF14" s="528"/>
      <c r="DG14" s="528"/>
      <c r="DH14" s="528"/>
      <c r="DI14" s="529"/>
      <c r="DJ14" s="186"/>
      <c r="DK14" s="186"/>
      <c r="DL14" s="186"/>
      <c r="DM14" s="186"/>
      <c r="DN14" s="186"/>
      <c r="DO14" s="186"/>
    </row>
    <row r="15" spans="1:119" ht="18.75" customHeight="1">
      <c r="A15" s="187"/>
      <c r="B15" s="492"/>
      <c r="C15" s="493"/>
      <c r="D15" s="493"/>
      <c r="E15" s="493"/>
      <c r="F15" s="493"/>
      <c r="G15" s="493"/>
      <c r="H15" s="493"/>
      <c r="I15" s="493"/>
      <c r="J15" s="493"/>
      <c r="K15" s="494"/>
      <c r="L15" s="197"/>
      <c r="M15" s="520" t="s">
        <v>147</v>
      </c>
      <c r="N15" s="521"/>
      <c r="O15" s="521"/>
      <c r="P15" s="521"/>
      <c r="Q15" s="522"/>
      <c r="R15" s="513">
        <v>7411</v>
      </c>
      <c r="S15" s="514"/>
      <c r="T15" s="514"/>
      <c r="U15" s="514"/>
      <c r="V15" s="515"/>
      <c r="W15" s="445" t="s">
        <v>148</v>
      </c>
      <c r="X15" s="446"/>
      <c r="Y15" s="446"/>
      <c r="Z15" s="446"/>
      <c r="AA15" s="446"/>
      <c r="AB15" s="436"/>
      <c r="AC15" s="480">
        <v>1059</v>
      </c>
      <c r="AD15" s="481"/>
      <c r="AE15" s="481"/>
      <c r="AF15" s="481"/>
      <c r="AG15" s="523"/>
      <c r="AH15" s="480">
        <v>902</v>
      </c>
      <c r="AI15" s="481"/>
      <c r="AJ15" s="481"/>
      <c r="AK15" s="481"/>
      <c r="AL15" s="482"/>
      <c r="AM15" s="458"/>
      <c r="AN15" s="459"/>
      <c r="AO15" s="459"/>
      <c r="AP15" s="459"/>
      <c r="AQ15" s="459"/>
      <c r="AR15" s="459"/>
      <c r="AS15" s="459"/>
      <c r="AT15" s="460"/>
      <c r="AU15" s="461"/>
      <c r="AV15" s="462"/>
      <c r="AW15" s="462"/>
      <c r="AX15" s="462"/>
      <c r="AY15" s="389" t="s">
        <v>149</v>
      </c>
      <c r="AZ15" s="390"/>
      <c r="BA15" s="390"/>
      <c r="BB15" s="390"/>
      <c r="BC15" s="390"/>
      <c r="BD15" s="390"/>
      <c r="BE15" s="390"/>
      <c r="BF15" s="390"/>
      <c r="BG15" s="390"/>
      <c r="BH15" s="390"/>
      <c r="BI15" s="390"/>
      <c r="BJ15" s="390"/>
      <c r="BK15" s="390"/>
      <c r="BL15" s="390"/>
      <c r="BM15" s="391"/>
      <c r="BN15" s="392">
        <v>1360048</v>
      </c>
      <c r="BO15" s="393"/>
      <c r="BP15" s="393"/>
      <c r="BQ15" s="393"/>
      <c r="BR15" s="393"/>
      <c r="BS15" s="393"/>
      <c r="BT15" s="393"/>
      <c r="BU15" s="394"/>
      <c r="BV15" s="392">
        <v>1657411</v>
      </c>
      <c r="BW15" s="393"/>
      <c r="BX15" s="393"/>
      <c r="BY15" s="393"/>
      <c r="BZ15" s="393"/>
      <c r="CA15" s="393"/>
      <c r="CB15" s="393"/>
      <c r="CC15" s="394"/>
      <c r="CD15" s="530" t="s">
        <v>150</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492"/>
      <c r="C16" s="493"/>
      <c r="D16" s="493"/>
      <c r="E16" s="493"/>
      <c r="F16" s="493"/>
      <c r="G16" s="493"/>
      <c r="H16" s="493"/>
      <c r="I16" s="493"/>
      <c r="J16" s="493"/>
      <c r="K16" s="494"/>
      <c r="L16" s="510" t="s">
        <v>151</v>
      </c>
      <c r="M16" s="541"/>
      <c r="N16" s="541"/>
      <c r="O16" s="541"/>
      <c r="P16" s="541"/>
      <c r="Q16" s="542"/>
      <c r="R16" s="533" t="s">
        <v>152</v>
      </c>
      <c r="S16" s="534"/>
      <c r="T16" s="534"/>
      <c r="U16" s="534"/>
      <c r="V16" s="535"/>
      <c r="W16" s="419"/>
      <c r="X16" s="420"/>
      <c r="Y16" s="420"/>
      <c r="Z16" s="420"/>
      <c r="AA16" s="420"/>
      <c r="AB16" s="409"/>
      <c r="AC16" s="516">
        <v>29.6</v>
      </c>
      <c r="AD16" s="517"/>
      <c r="AE16" s="517"/>
      <c r="AF16" s="517"/>
      <c r="AG16" s="518"/>
      <c r="AH16" s="516">
        <v>25.1</v>
      </c>
      <c r="AI16" s="517"/>
      <c r="AJ16" s="517"/>
      <c r="AK16" s="517"/>
      <c r="AL16" s="519"/>
      <c r="AM16" s="458"/>
      <c r="AN16" s="459"/>
      <c r="AO16" s="459"/>
      <c r="AP16" s="459"/>
      <c r="AQ16" s="459"/>
      <c r="AR16" s="459"/>
      <c r="AS16" s="459"/>
      <c r="AT16" s="460"/>
      <c r="AU16" s="461"/>
      <c r="AV16" s="462"/>
      <c r="AW16" s="462"/>
      <c r="AX16" s="462"/>
      <c r="AY16" s="463" t="s">
        <v>153</v>
      </c>
      <c r="AZ16" s="464"/>
      <c r="BA16" s="464"/>
      <c r="BB16" s="464"/>
      <c r="BC16" s="464"/>
      <c r="BD16" s="464"/>
      <c r="BE16" s="464"/>
      <c r="BF16" s="464"/>
      <c r="BG16" s="464"/>
      <c r="BH16" s="464"/>
      <c r="BI16" s="464"/>
      <c r="BJ16" s="464"/>
      <c r="BK16" s="464"/>
      <c r="BL16" s="464"/>
      <c r="BM16" s="465"/>
      <c r="BN16" s="429">
        <v>3287532</v>
      </c>
      <c r="BO16" s="430"/>
      <c r="BP16" s="430"/>
      <c r="BQ16" s="430"/>
      <c r="BR16" s="430"/>
      <c r="BS16" s="430"/>
      <c r="BT16" s="430"/>
      <c r="BU16" s="431"/>
      <c r="BV16" s="429">
        <v>3668831</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c r="A17" s="187"/>
      <c r="B17" s="495"/>
      <c r="C17" s="496"/>
      <c r="D17" s="496"/>
      <c r="E17" s="496"/>
      <c r="F17" s="496"/>
      <c r="G17" s="496"/>
      <c r="H17" s="496"/>
      <c r="I17" s="496"/>
      <c r="J17" s="496"/>
      <c r="K17" s="497"/>
      <c r="L17" s="202"/>
      <c r="M17" s="536" t="s">
        <v>154</v>
      </c>
      <c r="N17" s="537"/>
      <c r="O17" s="537"/>
      <c r="P17" s="537"/>
      <c r="Q17" s="538"/>
      <c r="R17" s="533" t="s">
        <v>155</v>
      </c>
      <c r="S17" s="534"/>
      <c r="T17" s="534"/>
      <c r="U17" s="534"/>
      <c r="V17" s="535"/>
      <c r="W17" s="445" t="s">
        <v>156</v>
      </c>
      <c r="X17" s="446"/>
      <c r="Y17" s="446"/>
      <c r="Z17" s="446"/>
      <c r="AA17" s="446"/>
      <c r="AB17" s="436"/>
      <c r="AC17" s="480">
        <v>2000</v>
      </c>
      <c r="AD17" s="481"/>
      <c r="AE17" s="481"/>
      <c r="AF17" s="481"/>
      <c r="AG17" s="523"/>
      <c r="AH17" s="480">
        <v>2109</v>
      </c>
      <c r="AI17" s="481"/>
      <c r="AJ17" s="481"/>
      <c r="AK17" s="481"/>
      <c r="AL17" s="482"/>
      <c r="AM17" s="458"/>
      <c r="AN17" s="459"/>
      <c r="AO17" s="459"/>
      <c r="AP17" s="459"/>
      <c r="AQ17" s="459"/>
      <c r="AR17" s="459"/>
      <c r="AS17" s="459"/>
      <c r="AT17" s="460"/>
      <c r="AU17" s="461"/>
      <c r="AV17" s="462"/>
      <c r="AW17" s="462"/>
      <c r="AX17" s="462"/>
      <c r="AY17" s="463" t="s">
        <v>157</v>
      </c>
      <c r="AZ17" s="464"/>
      <c r="BA17" s="464"/>
      <c r="BB17" s="464"/>
      <c r="BC17" s="464"/>
      <c r="BD17" s="464"/>
      <c r="BE17" s="464"/>
      <c r="BF17" s="464"/>
      <c r="BG17" s="464"/>
      <c r="BH17" s="464"/>
      <c r="BI17" s="464"/>
      <c r="BJ17" s="464"/>
      <c r="BK17" s="464"/>
      <c r="BL17" s="464"/>
      <c r="BM17" s="465"/>
      <c r="BN17" s="429">
        <v>1760001</v>
      </c>
      <c r="BO17" s="430"/>
      <c r="BP17" s="430"/>
      <c r="BQ17" s="430"/>
      <c r="BR17" s="430"/>
      <c r="BS17" s="430"/>
      <c r="BT17" s="430"/>
      <c r="BU17" s="431"/>
      <c r="BV17" s="429">
        <v>2153667</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c r="A18" s="187"/>
      <c r="B18" s="543" t="s">
        <v>158</v>
      </c>
      <c r="C18" s="472"/>
      <c r="D18" s="472"/>
      <c r="E18" s="544"/>
      <c r="F18" s="544"/>
      <c r="G18" s="544"/>
      <c r="H18" s="544"/>
      <c r="I18" s="544"/>
      <c r="J18" s="544"/>
      <c r="K18" s="544"/>
      <c r="L18" s="545">
        <v>43.11</v>
      </c>
      <c r="M18" s="545"/>
      <c r="N18" s="545"/>
      <c r="O18" s="545"/>
      <c r="P18" s="545"/>
      <c r="Q18" s="545"/>
      <c r="R18" s="546"/>
      <c r="S18" s="546"/>
      <c r="T18" s="546"/>
      <c r="U18" s="546"/>
      <c r="V18" s="547"/>
      <c r="W18" s="447"/>
      <c r="X18" s="448"/>
      <c r="Y18" s="448"/>
      <c r="Z18" s="448"/>
      <c r="AA18" s="448"/>
      <c r="AB18" s="439"/>
      <c r="AC18" s="548">
        <v>55.8</v>
      </c>
      <c r="AD18" s="549"/>
      <c r="AE18" s="549"/>
      <c r="AF18" s="549"/>
      <c r="AG18" s="550"/>
      <c r="AH18" s="548">
        <v>58.6</v>
      </c>
      <c r="AI18" s="549"/>
      <c r="AJ18" s="549"/>
      <c r="AK18" s="549"/>
      <c r="AL18" s="551"/>
      <c r="AM18" s="458"/>
      <c r="AN18" s="459"/>
      <c r="AO18" s="459"/>
      <c r="AP18" s="459"/>
      <c r="AQ18" s="459"/>
      <c r="AR18" s="459"/>
      <c r="AS18" s="459"/>
      <c r="AT18" s="460"/>
      <c r="AU18" s="461"/>
      <c r="AV18" s="462"/>
      <c r="AW18" s="462"/>
      <c r="AX18" s="462"/>
      <c r="AY18" s="463" t="s">
        <v>159</v>
      </c>
      <c r="AZ18" s="464"/>
      <c r="BA18" s="464"/>
      <c r="BB18" s="464"/>
      <c r="BC18" s="464"/>
      <c r="BD18" s="464"/>
      <c r="BE18" s="464"/>
      <c r="BF18" s="464"/>
      <c r="BG18" s="464"/>
      <c r="BH18" s="464"/>
      <c r="BI18" s="464"/>
      <c r="BJ18" s="464"/>
      <c r="BK18" s="464"/>
      <c r="BL18" s="464"/>
      <c r="BM18" s="465"/>
      <c r="BN18" s="429">
        <v>3631892</v>
      </c>
      <c r="BO18" s="430"/>
      <c r="BP18" s="430"/>
      <c r="BQ18" s="430"/>
      <c r="BR18" s="430"/>
      <c r="BS18" s="430"/>
      <c r="BT18" s="430"/>
      <c r="BU18" s="431"/>
      <c r="BV18" s="429">
        <v>3714463</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c r="A19" s="187"/>
      <c r="B19" s="543" t="s">
        <v>160</v>
      </c>
      <c r="C19" s="472"/>
      <c r="D19" s="472"/>
      <c r="E19" s="544"/>
      <c r="F19" s="544"/>
      <c r="G19" s="544"/>
      <c r="H19" s="544"/>
      <c r="I19" s="544"/>
      <c r="J19" s="544"/>
      <c r="K19" s="544"/>
      <c r="L19" s="552">
        <v>185</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161</v>
      </c>
      <c r="AZ19" s="464"/>
      <c r="BA19" s="464"/>
      <c r="BB19" s="464"/>
      <c r="BC19" s="464"/>
      <c r="BD19" s="464"/>
      <c r="BE19" s="464"/>
      <c r="BF19" s="464"/>
      <c r="BG19" s="464"/>
      <c r="BH19" s="464"/>
      <c r="BI19" s="464"/>
      <c r="BJ19" s="464"/>
      <c r="BK19" s="464"/>
      <c r="BL19" s="464"/>
      <c r="BM19" s="465"/>
      <c r="BN19" s="429">
        <v>4864833</v>
      </c>
      <c r="BO19" s="430"/>
      <c r="BP19" s="430"/>
      <c r="BQ19" s="430"/>
      <c r="BR19" s="430"/>
      <c r="BS19" s="430"/>
      <c r="BT19" s="430"/>
      <c r="BU19" s="431"/>
      <c r="BV19" s="429">
        <v>5083855</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c r="A20" s="187"/>
      <c r="B20" s="543" t="s">
        <v>162</v>
      </c>
      <c r="C20" s="472"/>
      <c r="D20" s="472"/>
      <c r="E20" s="544"/>
      <c r="F20" s="544"/>
      <c r="G20" s="544"/>
      <c r="H20" s="544"/>
      <c r="I20" s="544"/>
      <c r="J20" s="544"/>
      <c r="K20" s="544"/>
      <c r="L20" s="552">
        <v>3898</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c r="A21" s="187"/>
      <c r="B21" s="563" t="s">
        <v>163</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c r="A22" s="187"/>
      <c r="B22" s="566" t="s">
        <v>164</v>
      </c>
      <c r="C22" s="567"/>
      <c r="D22" s="568"/>
      <c r="E22" s="441" t="s">
        <v>1</v>
      </c>
      <c r="F22" s="446"/>
      <c r="G22" s="446"/>
      <c r="H22" s="446"/>
      <c r="I22" s="446"/>
      <c r="J22" s="446"/>
      <c r="K22" s="436"/>
      <c r="L22" s="441" t="s">
        <v>165</v>
      </c>
      <c r="M22" s="446"/>
      <c r="N22" s="446"/>
      <c r="O22" s="446"/>
      <c r="P22" s="436"/>
      <c r="Q22" s="575" t="s">
        <v>166</v>
      </c>
      <c r="R22" s="576"/>
      <c r="S22" s="576"/>
      <c r="T22" s="576"/>
      <c r="U22" s="576"/>
      <c r="V22" s="577"/>
      <c r="W22" s="581" t="s">
        <v>167</v>
      </c>
      <c r="X22" s="567"/>
      <c r="Y22" s="568"/>
      <c r="Z22" s="441" t="s">
        <v>1</v>
      </c>
      <c r="AA22" s="446"/>
      <c r="AB22" s="446"/>
      <c r="AC22" s="446"/>
      <c r="AD22" s="446"/>
      <c r="AE22" s="446"/>
      <c r="AF22" s="446"/>
      <c r="AG22" s="436"/>
      <c r="AH22" s="594" t="s">
        <v>168</v>
      </c>
      <c r="AI22" s="446"/>
      <c r="AJ22" s="446"/>
      <c r="AK22" s="446"/>
      <c r="AL22" s="436"/>
      <c r="AM22" s="594" t="s">
        <v>169</v>
      </c>
      <c r="AN22" s="595"/>
      <c r="AO22" s="595"/>
      <c r="AP22" s="595"/>
      <c r="AQ22" s="595"/>
      <c r="AR22" s="596"/>
      <c r="AS22" s="575" t="s">
        <v>166</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170</v>
      </c>
      <c r="AZ23" s="390"/>
      <c r="BA23" s="390"/>
      <c r="BB23" s="390"/>
      <c r="BC23" s="390"/>
      <c r="BD23" s="390"/>
      <c r="BE23" s="390"/>
      <c r="BF23" s="390"/>
      <c r="BG23" s="390"/>
      <c r="BH23" s="390"/>
      <c r="BI23" s="390"/>
      <c r="BJ23" s="390"/>
      <c r="BK23" s="390"/>
      <c r="BL23" s="390"/>
      <c r="BM23" s="391"/>
      <c r="BN23" s="429">
        <v>9939115</v>
      </c>
      <c r="BO23" s="430"/>
      <c r="BP23" s="430"/>
      <c r="BQ23" s="430"/>
      <c r="BR23" s="430"/>
      <c r="BS23" s="430"/>
      <c r="BT23" s="430"/>
      <c r="BU23" s="431"/>
      <c r="BV23" s="429">
        <v>9978545</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c r="A24" s="187"/>
      <c r="B24" s="569"/>
      <c r="C24" s="570"/>
      <c r="D24" s="571"/>
      <c r="E24" s="479" t="s">
        <v>171</v>
      </c>
      <c r="F24" s="459"/>
      <c r="G24" s="459"/>
      <c r="H24" s="459"/>
      <c r="I24" s="459"/>
      <c r="J24" s="459"/>
      <c r="K24" s="460"/>
      <c r="L24" s="480">
        <v>1</v>
      </c>
      <c r="M24" s="481"/>
      <c r="N24" s="481"/>
      <c r="O24" s="481"/>
      <c r="P24" s="523"/>
      <c r="Q24" s="480">
        <v>7020</v>
      </c>
      <c r="R24" s="481"/>
      <c r="S24" s="481"/>
      <c r="T24" s="481"/>
      <c r="U24" s="481"/>
      <c r="V24" s="523"/>
      <c r="W24" s="582"/>
      <c r="X24" s="570"/>
      <c r="Y24" s="571"/>
      <c r="Z24" s="479" t="s">
        <v>172</v>
      </c>
      <c r="AA24" s="459"/>
      <c r="AB24" s="459"/>
      <c r="AC24" s="459"/>
      <c r="AD24" s="459"/>
      <c r="AE24" s="459"/>
      <c r="AF24" s="459"/>
      <c r="AG24" s="460"/>
      <c r="AH24" s="480">
        <v>83</v>
      </c>
      <c r="AI24" s="481"/>
      <c r="AJ24" s="481"/>
      <c r="AK24" s="481"/>
      <c r="AL24" s="523"/>
      <c r="AM24" s="480">
        <v>247174</v>
      </c>
      <c r="AN24" s="481"/>
      <c r="AO24" s="481"/>
      <c r="AP24" s="481"/>
      <c r="AQ24" s="481"/>
      <c r="AR24" s="523"/>
      <c r="AS24" s="480">
        <v>2978</v>
      </c>
      <c r="AT24" s="481"/>
      <c r="AU24" s="481"/>
      <c r="AV24" s="481"/>
      <c r="AW24" s="481"/>
      <c r="AX24" s="482"/>
      <c r="AY24" s="602" t="s">
        <v>173</v>
      </c>
      <c r="AZ24" s="603"/>
      <c r="BA24" s="603"/>
      <c r="BB24" s="603"/>
      <c r="BC24" s="603"/>
      <c r="BD24" s="603"/>
      <c r="BE24" s="603"/>
      <c r="BF24" s="603"/>
      <c r="BG24" s="603"/>
      <c r="BH24" s="603"/>
      <c r="BI24" s="603"/>
      <c r="BJ24" s="603"/>
      <c r="BK24" s="603"/>
      <c r="BL24" s="603"/>
      <c r="BM24" s="604"/>
      <c r="BN24" s="429">
        <v>7396619</v>
      </c>
      <c r="BO24" s="430"/>
      <c r="BP24" s="430"/>
      <c r="BQ24" s="430"/>
      <c r="BR24" s="430"/>
      <c r="BS24" s="430"/>
      <c r="BT24" s="430"/>
      <c r="BU24" s="431"/>
      <c r="BV24" s="429">
        <v>7312535</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c r="A25" s="187"/>
      <c r="B25" s="569"/>
      <c r="C25" s="570"/>
      <c r="D25" s="571"/>
      <c r="E25" s="479" t="s">
        <v>174</v>
      </c>
      <c r="F25" s="459"/>
      <c r="G25" s="459"/>
      <c r="H25" s="459"/>
      <c r="I25" s="459"/>
      <c r="J25" s="459"/>
      <c r="K25" s="460"/>
      <c r="L25" s="480">
        <v>1</v>
      </c>
      <c r="M25" s="481"/>
      <c r="N25" s="481"/>
      <c r="O25" s="481"/>
      <c r="P25" s="523"/>
      <c r="Q25" s="480">
        <v>6030</v>
      </c>
      <c r="R25" s="481"/>
      <c r="S25" s="481"/>
      <c r="T25" s="481"/>
      <c r="U25" s="481"/>
      <c r="V25" s="523"/>
      <c r="W25" s="582"/>
      <c r="X25" s="570"/>
      <c r="Y25" s="571"/>
      <c r="Z25" s="479" t="s">
        <v>175</v>
      </c>
      <c r="AA25" s="459"/>
      <c r="AB25" s="459"/>
      <c r="AC25" s="459"/>
      <c r="AD25" s="459"/>
      <c r="AE25" s="459"/>
      <c r="AF25" s="459"/>
      <c r="AG25" s="460"/>
      <c r="AH25" s="480" t="s">
        <v>176</v>
      </c>
      <c r="AI25" s="481"/>
      <c r="AJ25" s="481"/>
      <c r="AK25" s="481"/>
      <c r="AL25" s="523"/>
      <c r="AM25" s="480" t="s">
        <v>176</v>
      </c>
      <c r="AN25" s="481"/>
      <c r="AO25" s="481"/>
      <c r="AP25" s="481"/>
      <c r="AQ25" s="481"/>
      <c r="AR25" s="523"/>
      <c r="AS25" s="480" t="s">
        <v>176</v>
      </c>
      <c r="AT25" s="481"/>
      <c r="AU25" s="481"/>
      <c r="AV25" s="481"/>
      <c r="AW25" s="481"/>
      <c r="AX25" s="482"/>
      <c r="AY25" s="389" t="s">
        <v>177</v>
      </c>
      <c r="AZ25" s="390"/>
      <c r="BA25" s="390"/>
      <c r="BB25" s="390"/>
      <c r="BC25" s="390"/>
      <c r="BD25" s="390"/>
      <c r="BE25" s="390"/>
      <c r="BF25" s="390"/>
      <c r="BG25" s="390"/>
      <c r="BH25" s="390"/>
      <c r="BI25" s="390"/>
      <c r="BJ25" s="390"/>
      <c r="BK25" s="390"/>
      <c r="BL25" s="390"/>
      <c r="BM25" s="391"/>
      <c r="BN25" s="392">
        <v>149503</v>
      </c>
      <c r="BO25" s="393"/>
      <c r="BP25" s="393"/>
      <c r="BQ25" s="393"/>
      <c r="BR25" s="393"/>
      <c r="BS25" s="393"/>
      <c r="BT25" s="393"/>
      <c r="BU25" s="394"/>
      <c r="BV25" s="392">
        <v>252883</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c r="A26" s="187"/>
      <c r="B26" s="569"/>
      <c r="C26" s="570"/>
      <c r="D26" s="571"/>
      <c r="E26" s="479" t="s">
        <v>178</v>
      </c>
      <c r="F26" s="459"/>
      <c r="G26" s="459"/>
      <c r="H26" s="459"/>
      <c r="I26" s="459"/>
      <c r="J26" s="459"/>
      <c r="K26" s="460"/>
      <c r="L26" s="480">
        <v>1</v>
      </c>
      <c r="M26" s="481"/>
      <c r="N26" s="481"/>
      <c r="O26" s="481"/>
      <c r="P26" s="523"/>
      <c r="Q26" s="480">
        <v>5660</v>
      </c>
      <c r="R26" s="481"/>
      <c r="S26" s="481"/>
      <c r="T26" s="481"/>
      <c r="U26" s="481"/>
      <c r="V26" s="523"/>
      <c r="W26" s="582"/>
      <c r="X26" s="570"/>
      <c r="Y26" s="571"/>
      <c r="Z26" s="479" t="s">
        <v>179</v>
      </c>
      <c r="AA26" s="592"/>
      <c r="AB26" s="592"/>
      <c r="AC26" s="592"/>
      <c r="AD26" s="592"/>
      <c r="AE26" s="592"/>
      <c r="AF26" s="592"/>
      <c r="AG26" s="593"/>
      <c r="AH26" s="480" t="s">
        <v>176</v>
      </c>
      <c r="AI26" s="481"/>
      <c r="AJ26" s="481"/>
      <c r="AK26" s="481"/>
      <c r="AL26" s="523"/>
      <c r="AM26" s="480" t="s">
        <v>176</v>
      </c>
      <c r="AN26" s="481"/>
      <c r="AO26" s="481"/>
      <c r="AP26" s="481"/>
      <c r="AQ26" s="481"/>
      <c r="AR26" s="523"/>
      <c r="AS26" s="480" t="s">
        <v>176</v>
      </c>
      <c r="AT26" s="481"/>
      <c r="AU26" s="481"/>
      <c r="AV26" s="481"/>
      <c r="AW26" s="481"/>
      <c r="AX26" s="482"/>
      <c r="AY26" s="432" t="s">
        <v>180</v>
      </c>
      <c r="AZ26" s="433"/>
      <c r="BA26" s="433"/>
      <c r="BB26" s="433"/>
      <c r="BC26" s="433"/>
      <c r="BD26" s="433"/>
      <c r="BE26" s="433"/>
      <c r="BF26" s="433"/>
      <c r="BG26" s="433"/>
      <c r="BH26" s="433"/>
      <c r="BI26" s="433"/>
      <c r="BJ26" s="433"/>
      <c r="BK26" s="433"/>
      <c r="BL26" s="433"/>
      <c r="BM26" s="434"/>
      <c r="BN26" s="429" t="s">
        <v>146</v>
      </c>
      <c r="BO26" s="430"/>
      <c r="BP26" s="430"/>
      <c r="BQ26" s="430"/>
      <c r="BR26" s="430"/>
      <c r="BS26" s="430"/>
      <c r="BT26" s="430"/>
      <c r="BU26" s="431"/>
      <c r="BV26" s="429" t="s">
        <v>176</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c r="A27" s="187"/>
      <c r="B27" s="569"/>
      <c r="C27" s="570"/>
      <c r="D27" s="571"/>
      <c r="E27" s="479" t="s">
        <v>181</v>
      </c>
      <c r="F27" s="459"/>
      <c r="G27" s="459"/>
      <c r="H27" s="459"/>
      <c r="I27" s="459"/>
      <c r="J27" s="459"/>
      <c r="K27" s="460"/>
      <c r="L27" s="480">
        <v>1</v>
      </c>
      <c r="M27" s="481"/>
      <c r="N27" s="481"/>
      <c r="O27" s="481"/>
      <c r="P27" s="523"/>
      <c r="Q27" s="480">
        <v>2890</v>
      </c>
      <c r="R27" s="481"/>
      <c r="S27" s="481"/>
      <c r="T27" s="481"/>
      <c r="U27" s="481"/>
      <c r="V27" s="523"/>
      <c r="W27" s="582"/>
      <c r="X27" s="570"/>
      <c r="Y27" s="571"/>
      <c r="Z27" s="479" t="s">
        <v>182</v>
      </c>
      <c r="AA27" s="459"/>
      <c r="AB27" s="459"/>
      <c r="AC27" s="459"/>
      <c r="AD27" s="459"/>
      <c r="AE27" s="459"/>
      <c r="AF27" s="459"/>
      <c r="AG27" s="460"/>
      <c r="AH27" s="480">
        <v>6</v>
      </c>
      <c r="AI27" s="481"/>
      <c r="AJ27" s="481"/>
      <c r="AK27" s="481"/>
      <c r="AL27" s="523"/>
      <c r="AM27" s="480">
        <v>17401</v>
      </c>
      <c r="AN27" s="481"/>
      <c r="AO27" s="481"/>
      <c r="AP27" s="481"/>
      <c r="AQ27" s="481"/>
      <c r="AR27" s="523"/>
      <c r="AS27" s="480">
        <v>2900</v>
      </c>
      <c r="AT27" s="481"/>
      <c r="AU27" s="481"/>
      <c r="AV27" s="481"/>
      <c r="AW27" s="481"/>
      <c r="AX27" s="482"/>
      <c r="AY27" s="524" t="s">
        <v>183</v>
      </c>
      <c r="AZ27" s="525"/>
      <c r="BA27" s="525"/>
      <c r="BB27" s="525"/>
      <c r="BC27" s="525"/>
      <c r="BD27" s="525"/>
      <c r="BE27" s="525"/>
      <c r="BF27" s="525"/>
      <c r="BG27" s="525"/>
      <c r="BH27" s="525"/>
      <c r="BI27" s="525"/>
      <c r="BJ27" s="525"/>
      <c r="BK27" s="525"/>
      <c r="BL27" s="525"/>
      <c r="BM27" s="526"/>
      <c r="BN27" s="605">
        <v>361044</v>
      </c>
      <c r="BO27" s="606"/>
      <c r="BP27" s="606"/>
      <c r="BQ27" s="606"/>
      <c r="BR27" s="606"/>
      <c r="BS27" s="606"/>
      <c r="BT27" s="606"/>
      <c r="BU27" s="607"/>
      <c r="BV27" s="605">
        <v>361044</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c r="A28" s="187"/>
      <c r="B28" s="569"/>
      <c r="C28" s="570"/>
      <c r="D28" s="571"/>
      <c r="E28" s="479" t="s">
        <v>184</v>
      </c>
      <c r="F28" s="459"/>
      <c r="G28" s="459"/>
      <c r="H28" s="459"/>
      <c r="I28" s="459"/>
      <c r="J28" s="459"/>
      <c r="K28" s="460"/>
      <c r="L28" s="480">
        <v>1</v>
      </c>
      <c r="M28" s="481"/>
      <c r="N28" s="481"/>
      <c r="O28" s="481"/>
      <c r="P28" s="523"/>
      <c r="Q28" s="480">
        <v>2350</v>
      </c>
      <c r="R28" s="481"/>
      <c r="S28" s="481"/>
      <c r="T28" s="481"/>
      <c r="U28" s="481"/>
      <c r="V28" s="523"/>
      <c r="W28" s="582"/>
      <c r="X28" s="570"/>
      <c r="Y28" s="571"/>
      <c r="Z28" s="479" t="s">
        <v>185</v>
      </c>
      <c r="AA28" s="459"/>
      <c r="AB28" s="459"/>
      <c r="AC28" s="459"/>
      <c r="AD28" s="459"/>
      <c r="AE28" s="459"/>
      <c r="AF28" s="459"/>
      <c r="AG28" s="460"/>
      <c r="AH28" s="480" t="s">
        <v>176</v>
      </c>
      <c r="AI28" s="481"/>
      <c r="AJ28" s="481"/>
      <c r="AK28" s="481"/>
      <c r="AL28" s="523"/>
      <c r="AM28" s="480" t="s">
        <v>176</v>
      </c>
      <c r="AN28" s="481"/>
      <c r="AO28" s="481"/>
      <c r="AP28" s="481"/>
      <c r="AQ28" s="481"/>
      <c r="AR28" s="523"/>
      <c r="AS28" s="480" t="s">
        <v>137</v>
      </c>
      <c r="AT28" s="481"/>
      <c r="AU28" s="481"/>
      <c r="AV28" s="481"/>
      <c r="AW28" s="481"/>
      <c r="AX28" s="482"/>
      <c r="AY28" s="608" t="s">
        <v>186</v>
      </c>
      <c r="AZ28" s="609"/>
      <c r="BA28" s="609"/>
      <c r="BB28" s="610"/>
      <c r="BC28" s="389" t="s">
        <v>47</v>
      </c>
      <c r="BD28" s="390"/>
      <c r="BE28" s="390"/>
      <c r="BF28" s="390"/>
      <c r="BG28" s="390"/>
      <c r="BH28" s="390"/>
      <c r="BI28" s="390"/>
      <c r="BJ28" s="390"/>
      <c r="BK28" s="390"/>
      <c r="BL28" s="390"/>
      <c r="BM28" s="391"/>
      <c r="BN28" s="392">
        <v>1946029</v>
      </c>
      <c r="BO28" s="393"/>
      <c r="BP28" s="393"/>
      <c r="BQ28" s="393"/>
      <c r="BR28" s="393"/>
      <c r="BS28" s="393"/>
      <c r="BT28" s="393"/>
      <c r="BU28" s="394"/>
      <c r="BV28" s="392">
        <v>2296617</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c r="A29" s="187"/>
      <c r="B29" s="569"/>
      <c r="C29" s="570"/>
      <c r="D29" s="571"/>
      <c r="E29" s="479" t="s">
        <v>187</v>
      </c>
      <c r="F29" s="459"/>
      <c r="G29" s="459"/>
      <c r="H29" s="459"/>
      <c r="I29" s="459"/>
      <c r="J29" s="459"/>
      <c r="K29" s="460"/>
      <c r="L29" s="480">
        <v>10</v>
      </c>
      <c r="M29" s="481"/>
      <c r="N29" s="481"/>
      <c r="O29" s="481"/>
      <c r="P29" s="523"/>
      <c r="Q29" s="480">
        <v>2100</v>
      </c>
      <c r="R29" s="481"/>
      <c r="S29" s="481"/>
      <c r="T29" s="481"/>
      <c r="U29" s="481"/>
      <c r="V29" s="523"/>
      <c r="W29" s="583"/>
      <c r="X29" s="584"/>
      <c r="Y29" s="585"/>
      <c r="Z29" s="479" t="s">
        <v>188</v>
      </c>
      <c r="AA29" s="459"/>
      <c r="AB29" s="459"/>
      <c r="AC29" s="459"/>
      <c r="AD29" s="459"/>
      <c r="AE29" s="459"/>
      <c r="AF29" s="459"/>
      <c r="AG29" s="460"/>
      <c r="AH29" s="480">
        <v>89</v>
      </c>
      <c r="AI29" s="481"/>
      <c r="AJ29" s="481"/>
      <c r="AK29" s="481"/>
      <c r="AL29" s="523"/>
      <c r="AM29" s="480">
        <v>264575</v>
      </c>
      <c r="AN29" s="481"/>
      <c r="AO29" s="481"/>
      <c r="AP29" s="481"/>
      <c r="AQ29" s="481"/>
      <c r="AR29" s="523"/>
      <c r="AS29" s="480">
        <v>2973</v>
      </c>
      <c r="AT29" s="481"/>
      <c r="AU29" s="481"/>
      <c r="AV29" s="481"/>
      <c r="AW29" s="481"/>
      <c r="AX29" s="482"/>
      <c r="AY29" s="611"/>
      <c r="AZ29" s="612"/>
      <c r="BA29" s="612"/>
      <c r="BB29" s="613"/>
      <c r="BC29" s="463" t="s">
        <v>189</v>
      </c>
      <c r="BD29" s="464"/>
      <c r="BE29" s="464"/>
      <c r="BF29" s="464"/>
      <c r="BG29" s="464"/>
      <c r="BH29" s="464"/>
      <c r="BI29" s="464"/>
      <c r="BJ29" s="464"/>
      <c r="BK29" s="464"/>
      <c r="BL29" s="464"/>
      <c r="BM29" s="465"/>
      <c r="BN29" s="429">
        <v>572928</v>
      </c>
      <c r="BO29" s="430"/>
      <c r="BP29" s="430"/>
      <c r="BQ29" s="430"/>
      <c r="BR29" s="430"/>
      <c r="BS29" s="430"/>
      <c r="BT29" s="430"/>
      <c r="BU29" s="431"/>
      <c r="BV29" s="429">
        <v>571339</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190</v>
      </c>
      <c r="X30" s="590"/>
      <c r="Y30" s="590"/>
      <c r="Z30" s="590"/>
      <c r="AA30" s="590"/>
      <c r="AB30" s="590"/>
      <c r="AC30" s="590"/>
      <c r="AD30" s="590"/>
      <c r="AE30" s="590"/>
      <c r="AF30" s="590"/>
      <c r="AG30" s="591"/>
      <c r="AH30" s="548">
        <v>95.2</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49</v>
      </c>
      <c r="BD30" s="603"/>
      <c r="BE30" s="603"/>
      <c r="BF30" s="603"/>
      <c r="BG30" s="603"/>
      <c r="BH30" s="603"/>
      <c r="BI30" s="603"/>
      <c r="BJ30" s="603"/>
      <c r="BK30" s="603"/>
      <c r="BL30" s="603"/>
      <c r="BM30" s="604"/>
      <c r="BN30" s="605">
        <v>2964218</v>
      </c>
      <c r="BO30" s="606"/>
      <c r="BP30" s="606"/>
      <c r="BQ30" s="606"/>
      <c r="BR30" s="606"/>
      <c r="BS30" s="606"/>
      <c r="BT30" s="606"/>
      <c r="BU30" s="607"/>
      <c r="BV30" s="605">
        <v>2989915</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53" t="s">
        <v>197</v>
      </c>
      <c r="D33" s="453"/>
      <c r="E33" s="418" t="s">
        <v>198</v>
      </c>
      <c r="F33" s="418"/>
      <c r="G33" s="418"/>
      <c r="H33" s="418"/>
      <c r="I33" s="418"/>
      <c r="J33" s="418"/>
      <c r="K33" s="418"/>
      <c r="L33" s="418"/>
      <c r="M33" s="418"/>
      <c r="N33" s="418"/>
      <c r="O33" s="418"/>
      <c r="P33" s="418"/>
      <c r="Q33" s="418"/>
      <c r="R33" s="418"/>
      <c r="S33" s="418"/>
      <c r="T33" s="216"/>
      <c r="U33" s="453" t="s">
        <v>197</v>
      </c>
      <c r="V33" s="453"/>
      <c r="W33" s="418" t="s">
        <v>199</v>
      </c>
      <c r="X33" s="418"/>
      <c r="Y33" s="418"/>
      <c r="Z33" s="418"/>
      <c r="AA33" s="418"/>
      <c r="AB33" s="418"/>
      <c r="AC33" s="418"/>
      <c r="AD33" s="418"/>
      <c r="AE33" s="418"/>
      <c r="AF33" s="418"/>
      <c r="AG33" s="418"/>
      <c r="AH33" s="418"/>
      <c r="AI33" s="418"/>
      <c r="AJ33" s="418"/>
      <c r="AK33" s="418"/>
      <c r="AL33" s="216"/>
      <c r="AM33" s="453" t="s">
        <v>197</v>
      </c>
      <c r="AN33" s="453"/>
      <c r="AO33" s="418" t="s">
        <v>199</v>
      </c>
      <c r="AP33" s="418"/>
      <c r="AQ33" s="418"/>
      <c r="AR33" s="418"/>
      <c r="AS33" s="418"/>
      <c r="AT33" s="418"/>
      <c r="AU33" s="418"/>
      <c r="AV33" s="418"/>
      <c r="AW33" s="418"/>
      <c r="AX33" s="418"/>
      <c r="AY33" s="418"/>
      <c r="AZ33" s="418"/>
      <c r="BA33" s="418"/>
      <c r="BB33" s="418"/>
      <c r="BC33" s="418"/>
      <c r="BD33" s="217"/>
      <c r="BE33" s="418" t="s">
        <v>200</v>
      </c>
      <c r="BF33" s="418"/>
      <c r="BG33" s="418" t="s">
        <v>201</v>
      </c>
      <c r="BH33" s="418"/>
      <c r="BI33" s="418"/>
      <c r="BJ33" s="418"/>
      <c r="BK33" s="418"/>
      <c r="BL33" s="418"/>
      <c r="BM33" s="418"/>
      <c r="BN33" s="418"/>
      <c r="BO33" s="418"/>
      <c r="BP33" s="418"/>
      <c r="BQ33" s="418"/>
      <c r="BR33" s="418"/>
      <c r="BS33" s="418"/>
      <c r="BT33" s="418"/>
      <c r="BU33" s="418"/>
      <c r="BV33" s="217"/>
      <c r="BW33" s="453" t="s">
        <v>200</v>
      </c>
      <c r="BX33" s="453"/>
      <c r="BY33" s="418" t="s">
        <v>202</v>
      </c>
      <c r="BZ33" s="418"/>
      <c r="CA33" s="418"/>
      <c r="CB33" s="418"/>
      <c r="CC33" s="418"/>
      <c r="CD33" s="418"/>
      <c r="CE33" s="418"/>
      <c r="CF33" s="418"/>
      <c r="CG33" s="418"/>
      <c r="CH33" s="418"/>
      <c r="CI33" s="418"/>
      <c r="CJ33" s="418"/>
      <c r="CK33" s="418"/>
      <c r="CL33" s="418"/>
      <c r="CM33" s="418"/>
      <c r="CN33" s="216"/>
      <c r="CO33" s="453" t="s">
        <v>197</v>
      </c>
      <c r="CP33" s="453"/>
      <c r="CQ33" s="418" t="s">
        <v>203</v>
      </c>
      <c r="CR33" s="418"/>
      <c r="CS33" s="418"/>
      <c r="CT33" s="418"/>
      <c r="CU33" s="418"/>
      <c r="CV33" s="418"/>
      <c r="CW33" s="418"/>
      <c r="CX33" s="418"/>
      <c r="CY33" s="418"/>
      <c r="CZ33" s="418"/>
      <c r="DA33" s="418"/>
      <c r="DB33" s="418"/>
      <c r="DC33" s="418"/>
      <c r="DD33" s="418"/>
      <c r="DE33" s="418"/>
      <c r="DF33" s="216"/>
      <c r="DG33" s="617" t="s">
        <v>204</v>
      </c>
      <c r="DH33" s="617"/>
      <c r="DI33" s="218"/>
      <c r="DJ33" s="186"/>
      <c r="DK33" s="186"/>
      <c r="DL33" s="186"/>
      <c r="DM33" s="186"/>
      <c r="DN33" s="186"/>
      <c r="DO33" s="186"/>
    </row>
    <row r="34" spans="1:119" ht="32.25" customHeight="1">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5</v>
      </c>
      <c r="V34" s="618"/>
      <c r="W34" s="619" t="str">
        <f>IF('各会計、関係団体の財政状況及び健全化判断比率'!B28="","",'各会計、関係団体の財政状況及び健全化判断比率'!B28)</f>
        <v>国民健康保険事業特別会計</v>
      </c>
      <c r="X34" s="619"/>
      <c r="Y34" s="619"/>
      <c r="Z34" s="619"/>
      <c r="AA34" s="619"/>
      <c r="AB34" s="619"/>
      <c r="AC34" s="619"/>
      <c r="AD34" s="619"/>
      <c r="AE34" s="619"/>
      <c r="AF34" s="619"/>
      <c r="AG34" s="619"/>
      <c r="AH34" s="619"/>
      <c r="AI34" s="619"/>
      <c r="AJ34" s="619"/>
      <c r="AK34" s="619"/>
      <c r="AL34" s="214"/>
      <c r="AM34" s="618">
        <f>IF(AO34="","",MAX(C34:D43,U34:V43)+1)</f>
        <v>8</v>
      </c>
      <c r="AN34" s="618"/>
      <c r="AO34" s="619" t="str">
        <f>IF('各会計、関係団体の財政状況及び健全化判断比率'!B31="","",'各会計、関係団体の財政状況及び健全化判断比率'!B31)</f>
        <v>水道事業会計</v>
      </c>
      <c r="AP34" s="619"/>
      <c r="AQ34" s="619"/>
      <c r="AR34" s="619"/>
      <c r="AS34" s="619"/>
      <c r="AT34" s="619"/>
      <c r="AU34" s="619"/>
      <c r="AV34" s="619"/>
      <c r="AW34" s="619"/>
      <c r="AX34" s="619"/>
      <c r="AY34" s="619"/>
      <c r="AZ34" s="619"/>
      <c r="BA34" s="619"/>
      <c r="BB34" s="619"/>
      <c r="BC34" s="619"/>
      <c r="BD34" s="214"/>
      <c r="BE34" s="618">
        <f>IF(BG34="","",MAX(C34:D43,U34:V43,AM34:AN43)+1)</f>
        <v>9</v>
      </c>
      <c r="BF34" s="618"/>
      <c r="BG34" s="619" t="str">
        <f>IF('各会計、関係団体の財政状況及び健全化判断比率'!B32="","",'各会計、関係団体の財政状況及び健全化判断比率'!B32)</f>
        <v>交通事業特別会計</v>
      </c>
      <c r="BH34" s="619"/>
      <c r="BI34" s="619"/>
      <c r="BJ34" s="619"/>
      <c r="BK34" s="619"/>
      <c r="BL34" s="619"/>
      <c r="BM34" s="619"/>
      <c r="BN34" s="619"/>
      <c r="BO34" s="619"/>
      <c r="BP34" s="619"/>
      <c r="BQ34" s="619"/>
      <c r="BR34" s="619"/>
      <c r="BS34" s="619"/>
      <c r="BT34" s="619"/>
      <c r="BU34" s="619"/>
      <c r="BV34" s="214"/>
      <c r="BW34" s="618">
        <f>IF(BY34="","",MAX(C34:D43,U34:V43,AM34:AN43,BE34:BF43)+1)</f>
        <v>13</v>
      </c>
      <c r="BX34" s="618"/>
      <c r="BY34" s="619" t="str">
        <f>IF('各会計、関係団体の財政状況及び健全化判断比率'!B68="","",'各会計、関係団体の財政状況及び健全化判断比率'!B68)</f>
        <v>広島中央環境衛生組合</v>
      </c>
      <c r="BZ34" s="619"/>
      <c r="CA34" s="619"/>
      <c r="CB34" s="619"/>
      <c r="CC34" s="619"/>
      <c r="CD34" s="619"/>
      <c r="CE34" s="619"/>
      <c r="CF34" s="619"/>
      <c r="CG34" s="619"/>
      <c r="CH34" s="619"/>
      <c r="CI34" s="619"/>
      <c r="CJ34" s="619"/>
      <c r="CK34" s="619"/>
      <c r="CL34" s="619"/>
      <c r="CM34" s="619"/>
      <c r="CN34" s="214"/>
      <c r="CO34" s="618">
        <f>IF(CQ34="","",MAX(C34:D43,U34:V43,AM34:AN43,BE34:BF43,BW34:BX43)+1)</f>
        <v>17</v>
      </c>
      <c r="CP34" s="618"/>
      <c r="CQ34" s="619" t="str">
        <f>IF('各会計、関係団体の財政状況及び健全化判断比率'!BS7="","",'各会計、関係団体の財政状況及び健全化判断比率'!BS7)</f>
        <v>大三島ブルーライン株式会社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c r="A35" s="187"/>
      <c r="B35" s="213"/>
      <c r="C35" s="618">
        <f>IF(E35="","",C34+1)</f>
        <v>2</v>
      </c>
      <c r="D35" s="618"/>
      <c r="E35" s="619" t="str">
        <f>IF('各会計、関係団体の財政状況及び健全化判断比率'!B8="","",'各会計、関係団体の財政状況及び健全化判断比率'!B8)</f>
        <v>港湾管理特別会計</v>
      </c>
      <c r="F35" s="619"/>
      <c r="G35" s="619"/>
      <c r="H35" s="619"/>
      <c r="I35" s="619"/>
      <c r="J35" s="619"/>
      <c r="K35" s="619"/>
      <c r="L35" s="619"/>
      <c r="M35" s="619"/>
      <c r="N35" s="619"/>
      <c r="O35" s="619"/>
      <c r="P35" s="619"/>
      <c r="Q35" s="619"/>
      <c r="R35" s="619"/>
      <c r="S35" s="619"/>
      <c r="T35" s="214"/>
      <c r="U35" s="618">
        <f>IF(W35="","",U34+1)</f>
        <v>6</v>
      </c>
      <c r="V35" s="618"/>
      <c r="W35" s="619" t="str">
        <f>IF('各会計、関係団体の財政状況及び健全化判断比率'!B29="","",'各会計、関係団体の財政状況及び健全化判断比率'!B29)</f>
        <v>介護保険事業特別会計</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f t="shared" ref="BE35:BE43" si="1">IF(BG35="","",BE34+1)</f>
        <v>10</v>
      </c>
      <c r="BF35" s="618"/>
      <c r="BG35" s="619" t="str">
        <f>IF('各会計、関係団体の財政状況及び健全化判断比率'!B33="","",'各会計、関係団体の財政状況及び健全化判断比率'!B33)</f>
        <v>公共下水道事業特別会計</v>
      </c>
      <c r="BH35" s="619"/>
      <c r="BI35" s="619"/>
      <c r="BJ35" s="619"/>
      <c r="BK35" s="619"/>
      <c r="BL35" s="619"/>
      <c r="BM35" s="619"/>
      <c r="BN35" s="619"/>
      <c r="BO35" s="619"/>
      <c r="BP35" s="619"/>
      <c r="BQ35" s="619"/>
      <c r="BR35" s="619"/>
      <c r="BS35" s="619"/>
      <c r="BT35" s="619"/>
      <c r="BU35" s="619"/>
      <c r="BV35" s="214"/>
      <c r="BW35" s="618">
        <f t="shared" ref="BW35:BW43" si="2">IF(BY35="","",BW34+1)</f>
        <v>14</v>
      </c>
      <c r="BX35" s="618"/>
      <c r="BY35" s="619" t="str">
        <f>IF('各会計、関係団体の財政状況及び健全化判断比率'!B69="","",'各会計、関係団体の財政状況及び健全化判断比率'!B69)</f>
        <v>広島県市町総合事務組合</v>
      </c>
      <c r="BZ35" s="619"/>
      <c r="CA35" s="619"/>
      <c r="CB35" s="619"/>
      <c r="CC35" s="619"/>
      <c r="CD35" s="619"/>
      <c r="CE35" s="619"/>
      <c r="CF35" s="619"/>
      <c r="CG35" s="619"/>
      <c r="CH35" s="619"/>
      <c r="CI35" s="619"/>
      <c r="CJ35" s="619"/>
      <c r="CK35" s="619"/>
      <c r="CL35" s="619"/>
      <c r="CM35" s="619"/>
      <c r="CN35" s="214"/>
      <c r="CO35" s="618" t="str">
        <f t="shared" ref="CO35:CO43" si="3">IF(CQ35="","",CO34+1)</f>
        <v/>
      </c>
      <c r="CP35" s="618"/>
      <c r="CQ35" s="619" t="str">
        <f>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c r="A36" s="187"/>
      <c r="B36" s="213"/>
      <c r="C36" s="618">
        <f>IF(E36="","",C35+1)</f>
        <v>3</v>
      </c>
      <c r="D36" s="618"/>
      <c r="E36" s="619" t="str">
        <f>IF('各会計、関係団体の財政状況及び健全化判断比率'!B9="","",'各会計、関係団体の財政状況及び健全化判断比率'!B9)</f>
        <v>漁港管理特別会計</v>
      </c>
      <c r="F36" s="619"/>
      <c r="G36" s="619"/>
      <c r="H36" s="619"/>
      <c r="I36" s="619"/>
      <c r="J36" s="619"/>
      <c r="K36" s="619"/>
      <c r="L36" s="619"/>
      <c r="M36" s="619"/>
      <c r="N36" s="619"/>
      <c r="O36" s="619"/>
      <c r="P36" s="619"/>
      <c r="Q36" s="619"/>
      <c r="R36" s="619"/>
      <c r="S36" s="619"/>
      <c r="T36" s="214"/>
      <c r="U36" s="618">
        <f t="shared" ref="U36:U43" si="4">IF(W36="","",U35+1)</f>
        <v>7</v>
      </c>
      <c r="V36" s="618"/>
      <c r="W36" s="619" t="str">
        <f>IF('各会計、関係団体の財政状況及び健全化判断比率'!B30="","",'各会計、関係団体の財政状況及び健全化判断比率'!B30)</f>
        <v>後期高齢者医療保険事業特別会計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f t="shared" si="1"/>
        <v>11</v>
      </c>
      <c r="BF36" s="618"/>
      <c r="BG36" s="619" t="str">
        <f>IF('各会計、関係団体の財政状況及び健全化判断比率'!B34="","",'各会計、関係団体の財政状況及び健全化判断比率'!B34)</f>
        <v>農業集落排水事業特別会計</v>
      </c>
      <c r="BH36" s="619"/>
      <c r="BI36" s="619"/>
      <c r="BJ36" s="619"/>
      <c r="BK36" s="619"/>
      <c r="BL36" s="619"/>
      <c r="BM36" s="619"/>
      <c r="BN36" s="619"/>
      <c r="BO36" s="619"/>
      <c r="BP36" s="619"/>
      <c r="BQ36" s="619"/>
      <c r="BR36" s="619"/>
      <c r="BS36" s="619"/>
      <c r="BT36" s="619"/>
      <c r="BU36" s="619"/>
      <c r="BV36" s="214"/>
      <c r="BW36" s="618">
        <f t="shared" si="2"/>
        <v>15</v>
      </c>
      <c r="BX36" s="618"/>
      <c r="BY36" s="619" t="str">
        <f>IF('各会計、関係団体の財政状況及び健全化判断比率'!B70="","",'各会計、関係団体の財政状況及び健全化判断比率'!B70)</f>
        <v>後期高齢者医療広域連合（一般会計）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c r="A37" s="187"/>
      <c r="B37" s="213"/>
      <c r="C37" s="618">
        <f>IF(E37="","",C36+1)</f>
        <v>4</v>
      </c>
      <c r="D37" s="618"/>
      <c r="E37" s="619" t="str">
        <f>IF('各会計、関係団体の財政状況及び健全化判断比率'!B10="","",'各会計、関係団体の財政状況及び健全化判断比率'!B10)</f>
        <v>干拓地管理特別会計</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f t="shared" si="1"/>
        <v>12</v>
      </c>
      <c r="BF37" s="618"/>
      <c r="BG37" s="619" t="str">
        <f>IF('各会計、関係団体の財政状況及び健全化判断比率'!B35="","",'各会計、関係団体の財政状況及び健全化判断比率'!B35)</f>
        <v>漁業集落排水事業特別会計</v>
      </c>
      <c r="BH37" s="619"/>
      <c r="BI37" s="619"/>
      <c r="BJ37" s="619"/>
      <c r="BK37" s="619"/>
      <c r="BL37" s="619"/>
      <c r="BM37" s="619"/>
      <c r="BN37" s="619"/>
      <c r="BO37" s="619"/>
      <c r="BP37" s="619"/>
      <c r="BQ37" s="619"/>
      <c r="BR37" s="619"/>
      <c r="BS37" s="619"/>
      <c r="BT37" s="619"/>
      <c r="BU37" s="619"/>
      <c r="BV37" s="214"/>
      <c r="BW37" s="618">
        <f t="shared" si="2"/>
        <v>16</v>
      </c>
      <c r="BX37" s="618"/>
      <c r="BY37" s="619" t="str">
        <f>IF('各会計、関係団体の財政状況及び健全化判断比率'!B71="","",'各会計、関係団体の財政状況及び健全化判断比率'!B71)</f>
        <v>後期高齢者医療広域連合（特別会計）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t="str">
        <f t="shared" si="2"/>
        <v/>
      </c>
      <c r="BX38" s="618"/>
      <c r="BY38" s="619" t="str">
        <f>IF('各会計、関係団体の財政状況及び健全化判断比率'!B72="","",'各会計、関係団体の財政状況及び健全化判断比率'!B72)</f>
        <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t="str">
        <f t="shared" si="2"/>
        <v/>
      </c>
      <c r="BX39" s="618"/>
      <c r="BY39" s="619" t="str">
        <f>IF('各会計、関係団体の財政状況及び健全化判断比率'!B73="","",'各会計、関係団体の財政状況及び健全化判断比率'!B73)</f>
        <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t="str">
        <f t="shared" si="2"/>
        <v/>
      </c>
      <c r="BX40" s="618"/>
      <c r="BY40" s="619" t="str">
        <f>IF('各会計、関係団体の財政状況及び健全化判断比率'!B74="","",'各会計、関係団体の財政状況及び健全化判断比率'!B74)</f>
        <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209</v>
      </c>
    </row>
    <row r="50" spans="5:5">
      <c r="E50" s="188" t="s">
        <v>210</v>
      </c>
    </row>
    <row r="51" spans="5:5">
      <c r="E51" s="188" t="s">
        <v>211</v>
      </c>
    </row>
    <row r="52" spans="5:5">
      <c r="E52" s="188" t="s">
        <v>212</v>
      </c>
    </row>
    <row r="53" spans="5:5"/>
    <row r="54" spans="5:5"/>
    <row r="55" spans="5:5"/>
    <row r="56" spans="5:5"/>
  </sheetData>
  <sheetProtection algorithmName="SHA-512" hashValue="wmSGU3AgkG/aTWo62L312joehTjivQSq3DNwISxNSClGc1ypbHR4bbL1Nbf9gkT7cFdO2ZzjmBDnugv8ra6PCQ==" saltValue="W11IoMVuuUKH9IF3WXMaB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566</v>
      </c>
      <c r="G33" s="29" t="s">
        <v>567</v>
      </c>
      <c r="H33" s="29" t="s">
        <v>568</v>
      </c>
      <c r="I33" s="29" t="s">
        <v>569</v>
      </c>
      <c r="J33" s="30" t="s">
        <v>570</v>
      </c>
      <c r="K33" s="22"/>
      <c r="L33" s="22"/>
      <c r="M33" s="22"/>
      <c r="N33" s="22"/>
      <c r="O33" s="22"/>
      <c r="P33" s="22"/>
    </row>
    <row r="34" spans="1:16" ht="39" customHeight="1">
      <c r="A34" s="22"/>
      <c r="B34" s="31"/>
      <c r="C34" s="1210" t="s">
        <v>574</v>
      </c>
      <c r="D34" s="1210"/>
      <c r="E34" s="1211"/>
      <c r="F34" s="32">
        <v>4.59</v>
      </c>
      <c r="G34" s="33">
        <v>6.81</v>
      </c>
      <c r="H34" s="33">
        <v>3.19</v>
      </c>
      <c r="I34" s="33">
        <v>4.26</v>
      </c>
      <c r="J34" s="34">
        <v>2.37</v>
      </c>
      <c r="K34" s="22"/>
      <c r="L34" s="22"/>
      <c r="M34" s="22"/>
      <c r="N34" s="22"/>
      <c r="O34" s="22"/>
      <c r="P34" s="22"/>
    </row>
    <row r="35" spans="1:16" ht="39" customHeight="1">
      <c r="A35" s="22"/>
      <c r="B35" s="35"/>
      <c r="C35" s="1204" t="s">
        <v>575</v>
      </c>
      <c r="D35" s="1205"/>
      <c r="E35" s="1206"/>
      <c r="F35" s="36">
        <v>1.29</v>
      </c>
      <c r="G35" s="37">
        <v>1.07</v>
      </c>
      <c r="H35" s="37">
        <v>1.42</v>
      </c>
      <c r="I35" s="37">
        <v>1.32</v>
      </c>
      <c r="J35" s="38">
        <v>1.81</v>
      </c>
      <c r="K35" s="22"/>
      <c r="L35" s="22"/>
      <c r="M35" s="22"/>
      <c r="N35" s="22"/>
      <c r="O35" s="22"/>
      <c r="P35" s="22"/>
    </row>
    <row r="36" spans="1:16" ht="39" customHeight="1">
      <c r="A36" s="22"/>
      <c r="B36" s="35"/>
      <c r="C36" s="1204" t="s">
        <v>576</v>
      </c>
      <c r="D36" s="1205"/>
      <c r="E36" s="1206"/>
      <c r="F36" s="36" t="s">
        <v>525</v>
      </c>
      <c r="G36" s="37" t="s">
        <v>525</v>
      </c>
      <c r="H36" s="37">
        <v>1</v>
      </c>
      <c r="I36" s="37">
        <v>1.44</v>
      </c>
      <c r="J36" s="38">
        <v>1.78</v>
      </c>
      <c r="K36" s="22"/>
      <c r="L36" s="22"/>
      <c r="M36" s="22"/>
      <c r="N36" s="22"/>
      <c r="O36" s="22"/>
      <c r="P36" s="22"/>
    </row>
    <row r="37" spans="1:16" ht="39" customHeight="1">
      <c r="A37" s="22"/>
      <c r="B37" s="35"/>
      <c r="C37" s="1204" t="s">
        <v>577</v>
      </c>
      <c r="D37" s="1205"/>
      <c r="E37" s="1206"/>
      <c r="F37" s="36">
        <v>0.03</v>
      </c>
      <c r="G37" s="37">
        <v>0</v>
      </c>
      <c r="H37" s="37">
        <v>0.03</v>
      </c>
      <c r="I37" s="37">
        <v>0.03</v>
      </c>
      <c r="J37" s="38">
        <v>0.03</v>
      </c>
      <c r="K37" s="22"/>
      <c r="L37" s="22"/>
      <c r="M37" s="22"/>
      <c r="N37" s="22"/>
      <c r="O37" s="22"/>
      <c r="P37" s="22"/>
    </row>
    <row r="38" spans="1:16" ht="39" customHeight="1">
      <c r="A38" s="22"/>
      <c r="B38" s="35"/>
      <c r="C38" s="1204" t="s">
        <v>578</v>
      </c>
      <c r="D38" s="1205"/>
      <c r="E38" s="1206"/>
      <c r="F38" s="36">
        <v>0.28000000000000003</v>
      </c>
      <c r="G38" s="37">
        <v>0.26</v>
      </c>
      <c r="H38" s="37">
        <v>0.4</v>
      </c>
      <c r="I38" s="37">
        <v>0</v>
      </c>
      <c r="J38" s="38">
        <v>0.01</v>
      </c>
      <c r="K38" s="22"/>
      <c r="L38" s="22"/>
      <c r="M38" s="22"/>
      <c r="N38" s="22"/>
      <c r="O38" s="22"/>
      <c r="P38" s="22"/>
    </row>
    <row r="39" spans="1:16" ht="39" customHeight="1">
      <c r="A39" s="22"/>
      <c r="B39" s="35"/>
      <c r="C39" s="1204" t="s">
        <v>579</v>
      </c>
      <c r="D39" s="1205"/>
      <c r="E39" s="1206"/>
      <c r="F39" s="36">
        <v>0.04</v>
      </c>
      <c r="G39" s="37">
        <v>0</v>
      </c>
      <c r="H39" s="37">
        <v>0</v>
      </c>
      <c r="I39" s="37">
        <v>0.02</v>
      </c>
      <c r="J39" s="38">
        <v>0</v>
      </c>
      <c r="K39" s="22"/>
      <c r="L39" s="22"/>
      <c r="M39" s="22"/>
      <c r="N39" s="22"/>
      <c r="O39" s="22"/>
      <c r="P39" s="22"/>
    </row>
    <row r="40" spans="1:16" ht="39" customHeight="1">
      <c r="A40" s="22"/>
      <c r="B40" s="35"/>
      <c r="C40" s="1204" t="s">
        <v>580</v>
      </c>
      <c r="D40" s="1205"/>
      <c r="E40" s="1206"/>
      <c r="F40" s="36">
        <v>0.16</v>
      </c>
      <c r="G40" s="37">
        <v>0.23</v>
      </c>
      <c r="H40" s="37">
        <v>0.1</v>
      </c>
      <c r="I40" s="37">
        <v>0</v>
      </c>
      <c r="J40" s="38">
        <v>0</v>
      </c>
      <c r="K40" s="22"/>
      <c r="L40" s="22"/>
      <c r="M40" s="22"/>
      <c r="N40" s="22"/>
      <c r="O40" s="22"/>
      <c r="P40" s="22"/>
    </row>
    <row r="41" spans="1:16" ht="39" customHeight="1">
      <c r="A41" s="22"/>
      <c r="B41" s="35"/>
      <c r="C41" s="1204" t="s">
        <v>581</v>
      </c>
      <c r="D41" s="1205"/>
      <c r="E41" s="1206"/>
      <c r="F41" s="36">
        <v>0.06</v>
      </c>
      <c r="G41" s="37">
        <v>0.2</v>
      </c>
      <c r="H41" s="37">
        <v>0.06</v>
      </c>
      <c r="I41" s="37">
        <v>0</v>
      </c>
      <c r="J41" s="38">
        <v>0</v>
      </c>
      <c r="K41" s="22"/>
      <c r="L41" s="22"/>
      <c r="M41" s="22"/>
      <c r="N41" s="22"/>
      <c r="O41" s="22"/>
      <c r="P41" s="22"/>
    </row>
    <row r="42" spans="1:16" ht="39" customHeight="1">
      <c r="A42" s="22"/>
      <c r="B42" s="39"/>
      <c r="C42" s="1204" t="s">
        <v>582</v>
      </c>
      <c r="D42" s="1205"/>
      <c r="E42" s="1206"/>
      <c r="F42" s="36" t="s">
        <v>525</v>
      </c>
      <c r="G42" s="37" t="s">
        <v>525</v>
      </c>
      <c r="H42" s="37" t="s">
        <v>525</v>
      </c>
      <c r="I42" s="37" t="s">
        <v>525</v>
      </c>
      <c r="J42" s="38" t="s">
        <v>525</v>
      </c>
      <c r="K42" s="22"/>
      <c r="L42" s="22"/>
      <c r="M42" s="22"/>
      <c r="N42" s="22"/>
      <c r="O42" s="22"/>
      <c r="P42" s="22"/>
    </row>
    <row r="43" spans="1:16" ht="39" customHeight="1" thickBot="1">
      <c r="A43" s="22"/>
      <c r="B43" s="40"/>
      <c r="C43" s="1207" t="s">
        <v>583</v>
      </c>
      <c r="D43" s="1208"/>
      <c r="E43" s="1209"/>
      <c r="F43" s="41">
        <v>0.57999999999999996</v>
      </c>
      <c r="G43" s="42">
        <v>1.37</v>
      </c>
      <c r="H43" s="42">
        <v>0.17</v>
      </c>
      <c r="I43" s="42">
        <v>0.01</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iSGSEWNTGj5fvwV5vxkEue5Srm6R7zWC7wEhLxJjXA64HvKq4kO3JoYQL1dR+KH+0XZd2Rw2KE/PcTAPc/BynQ==" saltValue="c7VEla8PEBncvTxjgZZO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c r="A45" s="48"/>
      <c r="B45" s="1212" t="s">
        <v>10</v>
      </c>
      <c r="C45" s="1213"/>
      <c r="D45" s="58"/>
      <c r="E45" s="1218" t="s">
        <v>11</v>
      </c>
      <c r="F45" s="1218"/>
      <c r="G45" s="1218"/>
      <c r="H45" s="1218"/>
      <c r="I45" s="1218"/>
      <c r="J45" s="1219"/>
      <c r="K45" s="59">
        <v>1496</v>
      </c>
      <c r="L45" s="60">
        <v>1351</v>
      </c>
      <c r="M45" s="60">
        <v>1295</v>
      </c>
      <c r="N45" s="60">
        <v>1163</v>
      </c>
      <c r="O45" s="61">
        <v>1053</v>
      </c>
      <c r="P45" s="48"/>
      <c r="Q45" s="48"/>
      <c r="R45" s="48"/>
      <c r="S45" s="48"/>
      <c r="T45" s="48"/>
      <c r="U45" s="48"/>
    </row>
    <row r="46" spans="1:21" ht="30.75" customHeight="1">
      <c r="A46" s="48"/>
      <c r="B46" s="1214"/>
      <c r="C46" s="1215"/>
      <c r="D46" s="62"/>
      <c r="E46" s="1220" t="s">
        <v>12</v>
      </c>
      <c r="F46" s="1220"/>
      <c r="G46" s="1220"/>
      <c r="H46" s="1220"/>
      <c r="I46" s="1220"/>
      <c r="J46" s="1221"/>
      <c r="K46" s="63" t="s">
        <v>525</v>
      </c>
      <c r="L46" s="64" t="s">
        <v>525</v>
      </c>
      <c r="M46" s="64" t="s">
        <v>525</v>
      </c>
      <c r="N46" s="64" t="s">
        <v>525</v>
      </c>
      <c r="O46" s="65" t="s">
        <v>525</v>
      </c>
      <c r="P46" s="48"/>
      <c r="Q46" s="48"/>
      <c r="R46" s="48"/>
      <c r="S46" s="48"/>
      <c r="T46" s="48"/>
      <c r="U46" s="48"/>
    </row>
    <row r="47" spans="1:21" ht="30.75" customHeight="1">
      <c r="A47" s="48"/>
      <c r="B47" s="1214"/>
      <c r="C47" s="1215"/>
      <c r="D47" s="62"/>
      <c r="E47" s="1220" t="s">
        <v>13</v>
      </c>
      <c r="F47" s="1220"/>
      <c r="G47" s="1220"/>
      <c r="H47" s="1220"/>
      <c r="I47" s="1220"/>
      <c r="J47" s="1221"/>
      <c r="K47" s="63" t="s">
        <v>525</v>
      </c>
      <c r="L47" s="64" t="s">
        <v>525</v>
      </c>
      <c r="M47" s="64" t="s">
        <v>525</v>
      </c>
      <c r="N47" s="64" t="s">
        <v>525</v>
      </c>
      <c r="O47" s="65" t="s">
        <v>525</v>
      </c>
      <c r="P47" s="48"/>
      <c r="Q47" s="48"/>
      <c r="R47" s="48"/>
      <c r="S47" s="48"/>
      <c r="T47" s="48"/>
      <c r="U47" s="48"/>
    </row>
    <row r="48" spans="1:21" ht="30.75" customHeight="1">
      <c r="A48" s="48"/>
      <c r="B48" s="1214"/>
      <c r="C48" s="1215"/>
      <c r="D48" s="62"/>
      <c r="E48" s="1220" t="s">
        <v>14</v>
      </c>
      <c r="F48" s="1220"/>
      <c r="G48" s="1220"/>
      <c r="H48" s="1220"/>
      <c r="I48" s="1220"/>
      <c r="J48" s="1221"/>
      <c r="K48" s="63">
        <v>117</v>
      </c>
      <c r="L48" s="64">
        <v>130</v>
      </c>
      <c r="M48" s="64">
        <v>157</v>
      </c>
      <c r="N48" s="64">
        <v>161</v>
      </c>
      <c r="O48" s="65">
        <v>164</v>
      </c>
      <c r="P48" s="48"/>
      <c r="Q48" s="48"/>
      <c r="R48" s="48"/>
      <c r="S48" s="48"/>
      <c r="T48" s="48"/>
      <c r="U48" s="48"/>
    </row>
    <row r="49" spans="1:21" ht="30.75" customHeight="1">
      <c r="A49" s="48"/>
      <c r="B49" s="1214"/>
      <c r="C49" s="1215"/>
      <c r="D49" s="62"/>
      <c r="E49" s="1220" t="s">
        <v>15</v>
      </c>
      <c r="F49" s="1220"/>
      <c r="G49" s="1220"/>
      <c r="H49" s="1220"/>
      <c r="I49" s="1220"/>
      <c r="J49" s="1221"/>
      <c r="K49" s="63">
        <v>0</v>
      </c>
      <c r="L49" s="64">
        <v>0</v>
      </c>
      <c r="M49" s="64">
        <v>0</v>
      </c>
      <c r="N49" s="64">
        <v>0</v>
      </c>
      <c r="O49" s="65">
        <v>0</v>
      </c>
      <c r="P49" s="48"/>
      <c r="Q49" s="48"/>
      <c r="R49" s="48"/>
      <c r="S49" s="48"/>
      <c r="T49" s="48"/>
      <c r="U49" s="48"/>
    </row>
    <row r="50" spans="1:21" ht="30.75" customHeight="1">
      <c r="A50" s="48"/>
      <c r="B50" s="1214"/>
      <c r="C50" s="1215"/>
      <c r="D50" s="62"/>
      <c r="E50" s="1220" t="s">
        <v>16</v>
      </c>
      <c r="F50" s="1220"/>
      <c r="G50" s="1220"/>
      <c r="H50" s="1220"/>
      <c r="I50" s="1220"/>
      <c r="J50" s="1221"/>
      <c r="K50" s="63">
        <v>3</v>
      </c>
      <c r="L50" s="64">
        <v>1</v>
      </c>
      <c r="M50" s="64">
        <v>0</v>
      </c>
      <c r="N50" s="64">
        <v>0</v>
      </c>
      <c r="O50" s="65">
        <v>0</v>
      </c>
      <c r="P50" s="48"/>
      <c r="Q50" s="48"/>
      <c r="R50" s="48"/>
      <c r="S50" s="48"/>
      <c r="T50" s="48"/>
      <c r="U50" s="48"/>
    </row>
    <row r="51" spans="1:21" ht="30.75" customHeight="1">
      <c r="A51" s="48"/>
      <c r="B51" s="1216"/>
      <c r="C51" s="1217"/>
      <c r="D51" s="66"/>
      <c r="E51" s="1220" t="s">
        <v>17</v>
      </c>
      <c r="F51" s="1220"/>
      <c r="G51" s="1220"/>
      <c r="H51" s="1220"/>
      <c r="I51" s="1220"/>
      <c r="J51" s="1221"/>
      <c r="K51" s="63" t="s">
        <v>525</v>
      </c>
      <c r="L51" s="64">
        <v>0</v>
      </c>
      <c r="M51" s="64">
        <v>0</v>
      </c>
      <c r="N51" s="64">
        <v>0</v>
      </c>
      <c r="O51" s="65">
        <v>0</v>
      </c>
      <c r="P51" s="48"/>
      <c r="Q51" s="48"/>
      <c r="R51" s="48"/>
      <c r="S51" s="48"/>
      <c r="T51" s="48"/>
      <c r="U51" s="48"/>
    </row>
    <row r="52" spans="1:21" ht="30.75" customHeight="1">
      <c r="A52" s="48"/>
      <c r="B52" s="1222" t="s">
        <v>18</v>
      </c>
      <c r="C52" s="1223"/>
      <c r="D52" s="66"/>
      <c r="E52" s="1220" t="s">
        <v>19</v>
      </c>
      <c r="F52" s="1220"/>
      <c r="G52" s="1220"/>
      <c r="H52" s="1220"/>
      <c r="I52" s="1220"/>
      <c r="J52" s="1221"/>
      <c r="K52" s="63">
        <v>1265</v>
      </c>
      <c r="L52" s="64">
        <v>1163</v>
      </c>
      <c r="M52" s="64">
        <v>1089</v>
      </c>
      <c r="N52" s="64">
        <v>1031</v>
      </c>
      <c r="O52" s="65">
        <v>648</v>
      </c>
      <c r="P52" s="48"/>
      <c r="Q52" s="48"/>
      <c r="R52" s="48"/>
      <c r="S52" s="48"/>
      <c r="T52" s="48"/>
      <c r="U52" s="48"/>
    </row>
    <row r="53" spans="1:21" ht="30.75" customHeight="1" thickBot="1">
      <c r="A53" s="48"/>
      <c r="B53" s="1224" t="s">
        <v>20</v>
      </c>
      <c r="C53" s="1225"/>
      <c r="D53" s="67"/>
      <c r="E53" s="1226" t="s">
        <v>21</v>
      </c>
      <c r="F53" s="1226"/>
      <c r="G53" s="1226"/>
      <c r="H53" s="1226"/>
      <c r="I53" s="1226"/>
      <c r="J53" s="1227"/>
      <c r="K53" s="68">
        <v>351</v>
      </c>
      <c r="L53" s="69">
        <v>319</v>
      </c>
      <c r="M53" s="69">
        <v>363</v>
      </c>
      <c r="N53" s="69">
        <v>293</v>
      </c>
      <c r="O53" s="70">
        <v>569</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584</v>
      </c>
      <c r="P55" s="48"/>
      <c r="Q55" s="48"/>
      <c r="R55" s="48"/>
      <c r="S55" s="48"/>
      <c r="T55" s="48"/>
      <c r="U55" s="48"/>
    </row>
    <row r="56" spans="1:21" ht="31.5" customHeight="1" thickBot="1">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c r="B57" s="1228" t="s">
        <v>24</v>
      </c>
      <c r="C57" s="1229"/>
      <c r="D57" s="1232" t="s">
        <v>25</v>
      </c>
      <c r="E57" s="1233"/>
      <c r="F57" s="1233"/>
      <c r="G57" s="1233"/>
      <c r="H57" s="1233"/>
      <c r="I57" s="1233"/>
      <c r="J57" s="1234"/>
      <c r="K57" s="83"/>
      <c r="L57" s="84"/>
      <c r="M57" s="84"/>
      <c r="N57" s="84"/>
      <c r="O57" s="85"/>
    </row>
    <row r="58" spans="1:21" ht="31.5" customHeight="1" thickBot="1">
      <c r="B58" s="1230"/>
      <c r="C58" s="1231"/>
      <c r="D58" s="1235" t="s">
        <v>26</v>
      </c>
      <c r="E58" s="1236"/>
      <c r="F58" s="1236"/>
      <c r="G58" s="1236"/>
      <c r="H58" s="1236"/>
      <c r="I58" s="1236"/>
      <c r="J58" s="1237"/>
      <c r="K58" s="86"/>
      <c r="L58" s="87"/>
      <c r="M58" s="87"/>
      <c r="N58" s="87"/>
      <c r="O58" s="88"/>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AfzKx/2vV8phHHtHNiITYdF2FVQ4WrLi+7Puepa4Ypvec0uNo86zEk5pHjpfem5GMHD5c/NCn2b9KLRMp0u+A==" saltValue="dfKxh5mfo7QtAJfG4OtK7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566</v>
      </c>
      <c r="J40" s="100" t="s">
        <v>567</v>
      </c>
      <c r="K40" s="100" t="s">
        <v>568</v>
      </c>
      <c r="L40" s="100" t="s">
        <v>569</v>
      </c>
      <c r="M40" s="101" t="s">
        <v>570</v>
      </c>
    </row>
    <row r="41" spans="2:13" ht="27.75" customHeight="1">
      <c r="B41" s="1238" t="s">
        <v>29</v>
      </c>
      <c r="C41" s="1239"/>
      <c r="D41" s="102"/>
      <c r="E41" s="1244" t="s">
        <v>30</v>
      </c>
      <c r="F41" s="1244"/>
      <c r="G41" s="1244"/>
      <c r="H41" s="1245"/>
      <c r="I41" s="103">
        <v>10209</v>
      </c>
      <c r="J41" s="104">
        <v>10154</v>
      </c>
      <c r="K41" s="104">
        <v>9337</v>
      </c>
      <c r="L41" s="104">
        <v>9979</v>
      </c>
      <c r="M41" s="105">
        <v>9939</v>
      </c>
    </row>
    <row r="42" spans="2:13" ht="27.75" customHeight="1">
      <c r="B42" s="1240"/>
      <c r="C42" s="1241"/>
      <c r="D42" s="106"/>
      <c r="E42" s="1246" t="s">
        <v>31</v>
      </c>
      <c r="F42" s="1246"/>
      <c r="G42" s="1246"/>
      <c r="H42" s="1247"/>
      <c r="I42" s="107" t="s">
        <v>525</v>
      </c>
      <c r="J42" s="108" t="s">
        <v>525</v>
      </c>
      <c r="K42" s="108" t="s">
        <v>525</v>
      </c>
      <c r="L42" s="108" t="s">
        <v>525</v>
      </c>
      <c r="M42" s="109" t="s">
        <v>525</v>
      </c>
    </row>
    <row r="43" spans="2:13" ht="27.75" customHeight="1">
      <c r="B43" s="1240"/>
      <c r="C43" s="1241"/>
      <c r="D43" s="106"/>
      <c r="E43" s="1246" t="s">
        <v>32</v>
      </c>
      <c r="F43" s="1246"/>
      <c r="G43" s="1246"/>
      <c r="H43" s="1247"/>
      <c r="I43" s="107">
        <v>1916</v>
      </c>
      <c r="J43" s="108">
        <v>1849</v>
      </c>
      <c r="K43" s="108">
        <v>1900</v>
      </c>
      <c r="L43" s="108">
        <v>2014</v>
      </c>
      <c r="M43" s="109">
        <v>2120</v>
      </c>
    </row>
    <row r="44" spans="2:13" ht="27.75" customHeight="1">
      <c r="B44" s="1240"/>
      <c r="C44" s="1241"/>
      <c r="D44" s="106"/>
      <c r="E44" s="1246" t="s">
        <v>33</v>
      </c>
      <c r="F44" s="1246"/>
      <c r="G44" s="1246"/>
      <c r="H44" s="1247"/>
      <c r="I44" s="107">
        <v>1</v>
      </c>
      <c r="J44" s="108">
        <v>1</v>
      </c>
      <c r="K44" s="108">
        <v>1</v>
      </c>
      <c r="L44" s="108">
        <v>2</v>
      </c>
      <c r="M44" s="109">
        <v>1</v>
      </c>
    </row>
    <row r="45" spans="2:13" ht="27.75" customHeight="1">
      <c r="B45" s="1240"/>
      <c r="C45" s="1241"/>
      <c r="D45" s="106"/>
      <c r="E45" s="1246" t="s">
        <v>34</v>
      </c>
      <c r="F45" s="1246"/>
      <c r="G45" s="1246"/>
      <c r="H45" s="1247"/>
      <c r="I45" s="107">
        <v>975</v>
      </c>
      <c r="J45" s="108">
        <v>898</v>
      </c>
      <c r="K45" s="108">
        <v>906</v>
      </c>
      <c r="L45" s="108">
        <v>827</v>
      </c>
      <c r="M45" s="109">
        <v>785</v>
      </c>
    </row>
    <row r="46" spans="2:13" ht="27.75" customHeight="1">
      <c r="B46" s="1240"/>
      <c r="C46" s="1241"/>
      <c r="D46" s="110"/>
      <c r="E46" s="1246" t="s">
        <v>35</v>
      </c>
      <c r="F46" s="1246"/>
      <c r="G46" s="1246"/>
      <c r="H46" s="1247"/>
      <c r="I46" s="107" t="s">
        <v>525</v>
      </c>
      <c r="J46" s="108" t="s">
        <v>525</v>
      </c>
      <c r="K46" s="108" t="s">
        <v>525</v>
      </c>
      <c r="L46" s="108" t="s">
        <v>525</v>
      </c>
      <c r="M46" s="109" t="s">
        <v>525</v>
      </c>
    </row>
    <row r="47" spans="2:13" ht="27.75" customHeight="1">
      <c r="B47" s="1240"/>
      <c r="C47" s="1241"/>
      <c r="D47" s="111"/>
      <c r="E47" s="1248" t="s">
        <v>36</v>
      </c>
      <c r="F47" s="1249"/>
      <c r="G47" s="1249"/>
      <c r="H47" s="1250"/>
      <c r="I47" s="107" t="s">
        <v>525</v>
      </c>
      <c r="J47" s="108" t="s">
        <v>525</v>
      </c>
      <c r="K47" s="108" t="s">
        <v>525</v>
      </c>
      <c r="L47" s="108" t="s">
        <v>525</v>
      </c>
      <c r="M47" s="109" t="s">
        <v>525</v>
      </c>
    </row>
    <row r="48" spans="2:13" ht="27.75" customHeight="1">
      <c r="B48" s="1240"/>
      <c r="C48" s="1241"/>
      <c r="D48" s="106"/>
      <c r="E48" s="1246" t="s">
        <v>37</v>
      </c>
      <c r="F48" s="1246"/>
      <c r="G48" s="1246"/>
      <c r="H48" s="1247"/>
      <c r="I48" s="107" t="s">
        <v>525</v>
      </c>
      <c r="J48" s="108" t="s">
        <v>525</v>
      </c>
      <c r="K48" s="108" t="s">
        <v>525</v>
      </c>
      <c r="L48" s="108" t="s">
        <v>525</v>
      </c>
      <c r="M48" s="109" t="s">
        <v>525</v>
      </c>
    </row>
    <row r="49" spans="2:13" ht="27.75" customHeight="1">
      <c r="B49" s="1242"/>
      <c r="C49" s="1243"/>
      <c r="D49" s="106"/>
      <c r="E49" s="1246" t="s">
        <v>38</v>
      </c>
      <c r="F49" s="1246"/>
      <c r="G49" s="1246"/>
      <c r="H49" s="1247"/>
      <c r="I49" s="107" t="s">
        <v>525</v>
      </c>
      <c r="J49" s="108" t="s">
        <v>525</v>
      </c>
      <c r="K49" s="108" t="s">
        <v>525</v>
      </c>
      <c r="L49" s="108" t="s">
        <v>525</v>
      </c>
      <c r="M49" s="109" t="s">
        <v>525</v>
      </c>
    </row>
    <row r="50" spans="2:13" ht="27.75" customHeight="1">
      <c r="B50" s="1251" t="s">
        <v>39</v>
      </c>
      <c r="C50" s="1252"/>
      <c r="D50" s="112"/>
      <c r="E50" s="1246" t="s">
        <v>40</v>
      </c>
      <c r="F50" s="1246"/>
      <c r="G50" s="1246"/>
      <c r="H50" s="1247"/>
      <c r="I50" s="107">
        <v>5365</v>
      </c>
      <c r="J50" s="108">
        <v>5203</v>
      </c>
      <c r="K50" s="108">
        <v>4800</v>
      </c>
      <c r="L50" s="108">
        <v>4726</v>
      </c>
      <c r="M50" s="109">
        <v>4387</v>
      </c>
    </row>
    <row r="51" spans="2:13" ht="27.75" customHeight="1">
      <c r="B51" s="1240"/>
      <c r="C51" s="1241"/>
      <c r="D51" s="106"/>
      <c r="E51" s="1246" t="s">
        <v>41</v>
      </c>
      <c r="F51" s="1246"/>
      <c r="G51" s="1246"/>
      <c r="H51" s="1247"/>
      <c r="I51" s="107">
        <v>80</v>
      </c>
      <c r="J51" s="108">
        <v>70</v>
      </c>
      <c r="K51" s="108">
        <v>60</v>
      </c>
      <c r="L51" s="108">
        <v>51</v>
      </c>
      <c r="M51" s="109">
        <v>41</v>
      </c>
    </row>
    <row r="52" spans="2:13" ht="27.75" customHeight="1">
      <c r="B52" s="1242"/>
      <c r="C52" s="1243"/>
      <c r="D52" s="106"/>
      <c r="E52" s="1246" t="s">
        <v>42</v>
      </c>
      <c r="F52" s="1246"/>
      <c r="G52" s="1246"/>
      <c r="H52" s="1247"/>
      <c r="I52" s="107">
        <v>8992</v>
      </c>
      <c r="J52" s="108">
        <v>9046</v>
      </c>
      <c r="K52" s="108">
        <v>9429</v>
      </c>
      <c r="L52" s="108">
        <v>9969</v>
      </c>
      <c r="M52" s="109">
        <v>9169</v>
      </c>
    </row>
    <row r="53" spans="2:13" ht="27.75" customHeight="1" thickBot="1">
      <c r="B53" s="1253" t="s">
        <v>43</v>
      </c>
      <c r="C53" s="1254"/>
      <c r="D53" s="113"/>
      <c r="E53" s="1255" t="s">
        <v>44</v>
      </c>
      <c r="F53" s="1255"/>
      <c r="G53" s="1255"/>
      <c r="H53" s="1256"/>
      <c r="I53" s="114">
        <v>-1335</v>
      </c>
      <c r="J53" s="115">
        <v>-1417</v>
      </c>
      <c r="K53" s="115">
        <v>-2145</v>
      </c>
      <c r="L53" s="115">
        <v>-1925</v>
      </c>
      <c r="M53" s="116">
        <v>-751</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4/T7M6pxD570jtGcwqckg32eJfoVa3GS5j2BC0YhdEMqjbrx10iL4PhkpBkj1UpirQAdA3fQinr3aCDpKLEDng==" saltValue="WvBRaumVmf2kk4Fbn1x13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568</v>
      </c>
      <c r="G54" s="125" t="s">
        <v>569</v>
      </c>
      <c r="H54" s="126" t="s">
        <v>570</v>
      </c>
    </row>
    <row r="55" spans="2:8" ht="52.5" customHeight="1">
      <c r="B55" s="127"/>
      <c r="C55" s="1265" t="s">
        <v>47</v>
      </c>
      <c r="D55" s="1265"/>
      <c r="E55" s="1266"/>
      <c r="F55" s="128">
        <v>2373</v>
      </c>
      <c r="G55" s="128">
        <v>2297</v>
      </c>
      <c r="H55" s="129">
        <v>1946</v>
      </c>
    </row>
    <row r="56" spans="2:8" ht="52.5" customHeight="1">
      <c r="B56" s="130"/>
      <c r="C56" s="1267" t="s">
        <v>48</v>
      </c>
      <c r="D56" s="1267"/>
      <c r="E56" s="1268"/>
      <c r="F56" s="131">
        <v>570</v>
      </c>
      <c r="G56" s="131">
        <v>571</v>
      </c>
      <c r="H56" s="132">
        <v>573</v>
      </c>
    </row>
    <row r="57" spans="2:8" ht="53.25" customHeight="1">
      <c r="B57" s="130"/>
      <c r="C57" s="1269" t="s">
        <v>49</v>
      </c>
      <c r="D57" s="1269"/>
      <c r="E57" s="1270"/>
      <c r="F57" s="133">
        <v>2955</v>
      </c>
      <c r="G57" s="133">
        <v>2990</v>
      </c>
      <c r="H57" s="134">
        <v>2964</v>
      </c>
    </row>
    <row r="58" spans="2:8" ht="45.75" customHeight="1">
      <c r="B58" s="135"/>
      <c r="C58" s="1257" t="s">
        <v>596</v>
      </c>
      <c r="D58" s="1258"/>
      <c r="E58" s="1259"/>
      <c r="F58" s="136">
        <v>1541</v>
      </c>
      <c r="G58" s="136">
        <v>1557</v>
      </c>
      <c r="H58" s="137">
        <v>1562</v>
      </c>
    </row>
    <row r="59" spans="2:8" ht="45.75" customHeight="1">
      <c r="B59" s="135"/>
      <c r="C59" s="1257" t="s">
        <v>597</v>
      </c>
      <c r="D59" s="1258"/>
      <c r="E59" s="1259"/>
      <c r="F59" s="136">
        <v>517</v>
      </c>
      <c r="G59" s="136">
        <v>597</v>
      </c>
      <c r="H59" s="137">
        <v>664</v>
      </c>
    </row>
    <row r="60" spans="2:8" ht="45.75" customHeight="1">
      <c r="B60" s="135"/>
      <c r="C60" s="1257" t="s">
        <v>598</v>
      </c>
      <c r="D60" s="1258"/>
      <c r="E60" s="1259"/>
      <c r="F60" s="136">
        <v>554</v>
      </c>
      <c r="G60" s="136">
        <v>485</v>
      </c>
      <c r="H60" s="137">
        <v>403</v>
      </c>
    </row>
    <row r="61" spans="2:8" ht="45.75" customHeight="1">
      <c r="B61" s="135"/>
      <c r="C61" s="1257" t="s">
        <v>599</v>
      </c>
      <c r="D61" s="1258"/>
      <c r="E61" s="1259"/>
      <c r="F61" s="136">
        <v>109</v>
      </c>
      <c r="G61" s="136">
        <v>108</v>
      </c>
      <c r="H61" s="137">
        <v>106</v>
      </c>
    </row>
    <row r="62" spans="2:8" ht="45.75" customHeight="1" thickBot="1">
      <c r="B62" s="138"/>
      <c r="C62" s="1260" t="s">
        <v>600</v>
      </c>
      <c r="D62" s="1261"/>
      <c r="E62" s="1262"/>
      <c r="F62" s="139">
        <v>82</v>
      </c>
      <c r="G62" s="139">
        <v>95</v>
      </c>
      <c r="H62" s="140">
        <v>91</v>
      </c>
    </row>
    <row r="63" spans="2:8" ht="52.5" customHeight="1" thickBot="1">
      <c r="B63" s="141"/>
      <c r="C63" s="1263" t="s">
        <v>50</v>
      </c>
      <c r="D63" s="1263"/>
      <c r="E63" s="1264"/>
      <c r="F63" s="142">
        <v>5897</v>
      </c>
      <c r="G63" s="142">
        <v>5858</v>
      </c>
      <c r="H63" s="143">
        <v>5483</v>
      </c>
    </row>
    <row r="64" spans="2:8" ht="15" customHeight="1"/>
  </sheetData>
  <sheetProtection algorithmName="SHA-512" hashValue="+s2uZGT2cm3cdq/v3pXNuY3CwFgHpEPyuacgUu0+njLJ68BZIw63tNx+oUyWOu9NVHkCuoP9SYSTujraxpI3EQ==" saltValue="detWWnkB04uY6/iPGamx3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563</v>
      </c>
      <c r="G2" s="157"/>
      <c r="H2" s="158"/>
    </row>
    <row r="3" spans="1:8">
      <c r="A3" s="154" t="s">
        <v>556</v>
      </c>
      <c r="B3" s="159"/>
      <c r="C3" s="160"/>
      <c r="D3" s="161">
        <v>90252</v>
      </c>
      <c r="E3" s="162"/>
      <c r="F3" s="163">
        <v>128611</v>
      </c>
      <c r="G3" s="164"/>
      <c r="H3" s="165"/>
    </row>
    <row r="4" spans="1:8">
      <c r="A4" s="166"/>
      <c r="B4" s="167"/>
      <c r="C4" s="168"/>
      <c r="D4" s="169">
        <v>72795</v>
      </c>
      <c r="E4" s="170"/>
      <c r="F4" s="171">
        <v>61552</v>
      </c>
      <c r="G4" s="172"/>
      <c r="H4" s="173"/>
    </row>
    <row r="5" spans="1:8">
      <c r="A5" s="154" t="s">
        <v>558</v>
      </c>
      <c r="B5" s="159"/>
      <c r="C5" s="160"/>
      <c r="D5" s="161">
        <v>164948</v>
      </c>
      <c r="E5" s="162"/>
      <c r="F5" s="163">
        <v>138651</v>
      </c>
      <c r="G5" s="164"/>
      <c r="H5" s="165"/>
    </row>
    <row r="6" spans="1:8">
      <c r="A6" s="166"/>
      <c r="B6" s="167"/>
      <c r="C6" s="168"/>
      <c r="D6" s="169">
        <v>114996</v>
      </c>
      <c r="E6" s="170"/>
      <c r="F6" s="171">
        <v>71211</v>
      </c>
      <c r="G6" s="172"/>
      <c r="H6" s="173"/>
    </row>
    <row r="7" spans="1:8">
      <c r="A7" s="154" t="s">
        <v>559</v>
      </c>
      <c r="B7" s="159"/>
      <c r="C7" s="160"/>
      <c r="D7" s="161">
        <v>213636</v>
      </c>
      <c r="E7" s="162"/>
      <c r="F7" s="163">
        <v>122882</v>
      </c>
      <c r="G7" s="164"/>
      <c r="H7" s="165"/>
    </row>
    <row r="8" spans="1:8">
      <c r="A8" s="166"/>
      <c r="B8" s="167"/>
      <c r="C8" s="168"/>
      <c r="D8" s="169">
        <v>183926</v>
      </c>
      <c r="E8" s="170"/>
      <c r="F8" s="171">
        <v>65785</v>
      </c>
      <c r="G8" s="172"/>
      <c r="H8" s="173"/>
    </row>
    <row r="9" spans="1:8">
      <c r="A9" s="154" t="s">
        <v>560</v>
      </c>
      <c r="B9" s="159"/>
      <c r="C9" s="160"/>
      <c r="D9" s="161">
        <v>220255</v>
      </c>
      <c r="E9" s="162"/>
      <c r="F9" s="163">
        <v>114790</v>
      </c>
      <c r="G9" s="164"/>
      <c r="H9" s="165"/>
    </row>
    <row r="10" spans="1:8">
      <c r="A10" s="166"/>
      <c r="B10" s="167"/>
      <c r="C10" s="168"/>
      <c r="D10" s="169">
        <v>200116</v>
      </c>
      <c r="E10" s="170"/>
      <c r="F10" s="171">
        <v>55601</v>
      </c>
      <c r="G10" s="172"/>
      <c r="H10" s="173"/>
    </row>
    <row r="11" spans="1:8">
      <c r="A11" s="154" t="s">
        <v>561</v>
      </c>
      <c r="B11" s="159"/>
      <c r="C11" s="160"/>
      <c r="D11" s="161">
        <v>124390</v>
      </c>
      <c r="E11" s="162"/>
      <c r="F11" s="163">
        <v>126262</v>
      </c>
      <c r="G11" s="164"/>
      <c r="H11" s="165"/>
    </row>
    <row r="12" spans="1:8">
      <c r="A12" s="166"/>
      <c r="B12" s="167"/>
      <c r="C12" s="174"/>
      <c r="D12" s="169">
        <v>83419</v>
      </c>
      <c r="E12" s="170"/>
      <c r="F12" s="171">
        <v>56769</v>
      </c>
      <c r="G12" s="172"/>
      <c r="H12" s="173"/>
    </row>
    <row r="13" spans="1:8">
      <c r="A13" s="154"/>
      <c r="B13" s="159"/>
      <c r="C13" s="175"/>
      <c r="D13" s="176">
        <v>162696</v>
      </c>
      <c r="E13" s="177"/>
      <c r="F13" s="178">
        <v>126239</v>
      </c>
      <c r="G13" s="179"/>
      <c r="H13" s="165"/>
    </row>
    <row r="14" spans="1:8">
      <c r="A14" s="166"/>
      <c r="B14" s="167"/>
      <c r="C14" s="168"/>
      <c r="D14" s="169">
        <v>131050</v>
      </c>
      <c r="E14" s="170"/>
      <c r="F14" s="171">
        <v>62184</v>
      </c>
      <c r="G14" s="172"/>
      <c r="H14" s="173"/>
    </row>
    <row r="17" spans="1:11">
      <c r="A17" s="150" t="s">
        <v>52</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53</v>
      </c>
      <c r="B19" s="180">
        <f>ROUND(VALUE(SUBSTITUTE(実質収支比率等に係る経年分析!F$48,"▲","-")),2)</f>
        <v>4.8</v>
      </c>
      <c r="C19" s="180">
        <f>ROUND(VALUE(SUBSTITUTE(実質収支比率等に係る経年分析!G$48,"▲","-")),2)</f>
        <v>6.99</v>
      </c>
      <c r="D19" s="180">
        <f>ROUND(VALUE(SUBSTITUTE(実質収支比率等に係る経年分析!H$48,"▲","-")),2)</f>
        <v>3.31</v>
      </c>
      <c r="E19" s="180">
        <f>ROUND(VALUE(SUBSTITUTE(実質収支比率等に係る経年分析!I$48,"▲","-")),2)</f>
        <v>4.28</v>
      </c>
      <c r="F19" s="180">
        <f>ROUND(VALUE(SUBSTITUTE(実質収支比率等に係る経年分析!J$48,"▲","-")),2)</f>
        <v>2.38</v>
      </c>
    </row>
    <row r="20" spans="1:11">
      <c r="A20" s="180" t="s">
        <v>54</v>
      </c>
      <c r="B20" s="180">
        <f>ROUND(VALUE(SUBSTITUTE(実質収支比率等に係る経年分析!F$47,"▲","-")),2)</f>
        <v>59.52</v>
      </c>
      <c r="C20" s="180">
        <f>ROUND(VALUE(SUBSTITUTE(実質収支比率等に係る経年分析!G$47,"▲","-")),2)</f>
        <v>56.21</v>
      </c>
      <c r="D20" s="180">
        <f>ROUND(VALUE(SUBSTITUTE(実質収支比率等に係る経年分析!H$47,"▲","-")),2)</f>
        <v>56.15</v>
      </c>
      <c r="E20" s="180">
        <f>ROUND(VALUE(SUBSTITUTE(実質収支比率等に係る経年分析!I$47,"▲","-")),2)</f>
        <v>52.96</v>
      </c>
      <c r="F20" s="180">
        <f>ROUND(VALUE(SUBSTITUTE(実質収支比率等に係る経年分析!J$47,"▲","-")),2)</f>
        <v>50.99</v>
      </c>
    </row>
    <row r="21" spans="1:11">
      <c r="A21" s="180" t="s">
        <v>55</v>
      </c>
      <c r="B21" s="180">
        <f>IF(ISNUMBER(VALUE(SUBSTITUTE(実質収支比率等に係る経年分析!F$49,"▲","-"))),ROUND(VALUE(SUBSTITUTE(実質収支比率等に係る経年分析!F$49,"▲","-")),2),NA())</f>
        <v>2.64</v>
      </c>
      <c r="C21" s="180">
        <f>IF(ISNUMBER(VALUE(SUBSTITUTE(実質収支比率等に係る経年分析!G$49,"▲","-"))),ROUND(VALUE(SUBSTITUTE(実質収支比率等に係る経年分析!G$49,"▲","-")),2),NA())</f>
        <v>-4.37</v>
      </c>
      <c r="D21" s="180">
        <f>IF(ISNUMBER(VALUE(SUBSTITUTE(実質収支比率等に係る経年分析!H$49,"▲","-"))),ROUND(VALUE(SUBSTITUTE(実質収支比率等に係る経年分析!H$49,"▲","-")),2),NA())</f>
        <v>5.58</v>
      </c>
      <c r="E21" s="180">
        <f>IF(ISNUMBER(VALUE(SUBSTITUTE(実質収支比率等に係る経年分析!I$49,"▲","-"))),ROUND(VALUE(SUBSTITUTE(実質収支比率等に係る経年分析!I$49,"▲","-")),2),NA())</f>
        <v>-0.7</v>
      </c>
      <c r="F21" s="180">
        <f>IF(ISNUMBER(VALUE(SUBSTITUTE(実質収支比率等に係る経年分析!J$49,"▲","-"))),ROUND(VALUE(SUBSTITUTE(実質収支比率等に係る経年分析!J$49,"▲","-")),2),NA())</f>
        <v>-11.67</v>
      </c>
    </row>
    <row r="24" spans="1:11">
      <c r="A24" s="150" t="s">
        <v>56</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0.57999999999999996</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1.37</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0.17</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農業集落排水事業特別会計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0.06</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0.06</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公共下水道事業特別会計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0.16</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0.23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交通事業特別会計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0.28000000000000003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0.01</v>
      </c>
    </row>
    <row r="33" spans="1:16">
      <c r="A33" s="181" t="str">
        <f>IF(連結実質赤字比率に係る赤字・黒字の構成分析!C$37="",NA(),連結実質赤字比率に係る赤字・黒字の構成分析!C$37)</f>
        <v>後期高齢者医療保険事業特別会計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0.03</v>
      </c>
    </row>
    <row r="34" spans="1:16">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1.44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1.78</v>
      </c>
    </row>
    <row r="35" spans="1:16">
      <c r="A35" s="181" t="str">
        <f>IF(連結実質赤字比率に係る赤字・黒字の構成分析!C$35="",NA(),連結実質赤字比率に係る赤字・黒字の構成分析!C$35)</f>
        <v>介護保険事業特別会計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1.29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1.07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1.42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1.32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1.81</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4.59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6.81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3.19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4.26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2.37</v>
      </c>
    </row>
    <row r="39" spans="1:16">
      <c r="A39" s="150" t="s">
        <v>59</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1265</v>
      </c>
      <c r="E42" s="182"/>
      <c r="F42" s="182"/>
      <c r="G42" s="182">
        <f>'実質公債費比率（分子）の構造'!L$52</f>
        <v>1163</v>
      </c>
      <c r="H42" s="182"/>
      <c r="I42" s="182"/>
      <c r="J42" s="182">
        <f>'実質公債費比率（分子）の構造'!M$52</f>
        <v>1089</v>
      </c>
      <c r="K42" s="182"/>
      <c r="L42" s="182"/>
      <c r="M42" s="182">
        <f>'実質公債費比率（分子）の構造'!N$52</f>
        <v>1031</v>
      </c>
      <c r="N42" s="182"/>
      <c r="O42" s="182"/>
      <c r="P42" s="182">
        <f>'実質公債費比率（分子）の構造'!O$52</f>
        <v>648</v>
      </c>
    </row>
    <row r="43" spans="1:16">
      <c r="A43" s="182" t="s">
        <v>63</v>
      </c>
      <c r="B43" s="182" t="str">
        <f>'実質公債費比率（分子）の構造'!K$51</f>
        <v>-</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64</v>
      </c>
      <c r="B44" s="182">
        <f>'実質公債費比率（分子）の構造'!K$50</f>
        <v>3</v>
      </c>
      <c r="C44" s="182"/>
      <c r="D44" s="182"/>
      <c r="E44" s="182">
        <f>'実質公債費比率（分子）の構造'!L$50</f>
        <v>1</v>
      </c>
      <c r="F44" s="182"/>
      <c r="G44" s="182"/>
      <c r="H44" s="182">
        <f>'実質公債費比率（分子）の構造'!M$50</f>
        <v>0</v>
      </c>
      <c r="I44" s="182"/>
      <c r="J44" s="182"/>
      <c r="K44" s="182">
        <f>'実質公債費比率（分子）の構造'!N$50</f>
        <v>0</v>
      </c>
      <c r="L44" s="182"/>
      <c r="M44" s="182"/>
      <c r="N44" s="182">
        <f>'実質公債費比率（分子）の構造'!O$50</f>
        <v>0</v>
      </c>
      <c r="O44" s="182"/>
      <c r="P44" s="182"/>
    </row>
    <row r="45" spans="1:16">
      <c r="A45" s="182" t="s">
        <v>65</v>
      </c>
      <c r="B45" s="182">
        <f>'実質公債費比率（分子）の構造'!K$49</f>
        <v>0</v>
      </c>
      <c r="C45" s="182"/>
      <c r="D45" s="182"/>
      <c r="E45" s="182">
        <f>'実質公債費比率（分子）の構造'!L$49</f>
        <v>0</v>
      </c>
      <c r="F45" s="182"/>
      <c r="G45" s="182"/>
      <c r="H45" s="182">
        <f>'実質公債費比率（分子）の構造'!M$49</f>
        <v>0</v>
      </c>
      <c r="I45" s="182"/>
      <c r="J45" s="182"/>
      <c r="K45" s="182">
        <f>'実質公債費比率（分子）の構造'!N$49</f>
        <v>0</v>
      </c>
      <c r="L45" s="182"/>
      <c r="M45" s="182"/>
      <c r="N45" s="182">
        <f>'実質公債費比率（分子）の構造'!O$49</f>
        <v>0</v>
      </c>
      <c r="O45" s="182"/>
      <c r="P45" s="182"/>
    </row>
    <row r="46" spans="1:16">
      <c r="A46" s="182" t="s">
        <v>66</v>
      </c>
      <c r="B46" s="182">
        <f>'実質公債費比率（分子）の構造'!K$48</f>
        <v>117</v>
      </c>
      <c r="C46" s="182"/>
      <c r="D46" s="182"/>
      <c r="E46" s="182">
        <f>'実質公債費比率（分子）の構造'!L$48</f>
        <v>130</v>
      </c>
      <c r="F46" s="182"/>
      <c r="G46" s="182"/>
      <c r="H46" s="182">
        <f>'実質公債費比率（分子）の構造'!M$48</f>
        <v>157</v>
      </c>
      <c r="I46" s="182"/>
      <c r="J46" s="182"/>
      <c r="K46" s="182">
        <f>'実質公債費比率（分子）の構造'!N$48</f>
        <v>161</v>
      </c>
      <c r="L46" s="182"/>
      <c r="M46" s="182"/>
      <c r="N46" s="182">
        <f>'実質公債費比率（分子）の構造'!O$48</f>
        <v>164</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1496</v>
      </c>
      <c r="C49" s="182"/>
      <c r="D49" s="182"/>
      <c r="E49" s="182">
        <f>'実質公債費比率（分子）の構造'!L$45</f>
        <v>1351</v>
      </c>
      <c r="F49" s="182"/>
      <c r="G49" s="182"/>
      <c r="H49" s="182">
        <f>'実質公債費比率（分子）の構造'!M$45</f>
        <v>1295</v>
      </c>
      <c r="I49" s="182"/>
      <c r="J49" s="182"/>
      <c r="K49" s="182">
        <f>'実質公債費比率（分子）の構造'!N$45</f>
        <v>1163</v>
      </c>
      <c r="L49" s="182"/>
      <c r="M49" s="182"/>
      <c r="N49" s="182">
        <f>'実質公債費比率（分子）の構造'!O$45</f>
        <v>1053</v>
      </c>
      <c r="O49" s="182"/>
      <c r="P49" s="182"/>
    </row>
    <row r="50" spans="1:16">
      <c r="A50" s="182" t="s">
        <v>70</v>
      </c>
      <c r="B50" s="182" t="e">
        <f>NA()</f>
        <v>#N/A</v>
      </c>
      <c r="C50" s="182">
        <f>IF(ISNUMBER('実質公債費比率（分子）の構造'!K$53),'実質公債費比率（分子）の構造'!K$53,NA())</f>
        <v>351</v>
      </c>
      <c r="D50" s="182" t="e">
        <f>NA()</f>
        <v>#N/A</v>
      </c>
      <c r="E50" s="182" t="e">
        <f>NA()</f>
        <v>#N/A</v>
      </c>
      <c r="F50" s="182">
        <f>IF(ISNUMBER('実質公債費比率（分子）の構造'!L$53),'実質公債費比率（分子）の構造'!L$53,NA())</f>
        <v>319</v>
      </c>
      <c r="G50" s="182" t="e">
        <f>NA()</f>
        <v>#N/A</v>
      </c>
      <c r="H50" s="182" t="e">
        <f>NA()</f>
        <v>#N/A</v>
      </c>
      <c r="I50" s="182">
        <f>IF(ISNUMBER('実質公債費比率（分子）の構造'!M$53),'実質公債費比率（分子）の構造'!M$53,NA())</f>
        <v>363</v>
      </c>
      <c r="J50" s="182" t="e">
        <f>NA()</f>
        <v>#N/A</v>
      </c>
      <c r="K50" s="182" t="e">
        <f>NA()</f>
        <v>#N/A</v>
      </c>
      <c r="L50" s="182">
        <f>IF(ISNUMBER('実質公債費比率（分子）の構造'!N$53),'実質公債費比率（分子）の構造'!N$53,NA())</f>
        <v>293</v>
      </c>
      <c r="M50" s="182" t="e">
        <f>NA()</f>
        <v>#N/A</v>
      </c>
      <c r="N50" s="182" t="e">
        <f>NA()</f>
        <v>#N/A</v>
      </c>
      <c r="O50" s="182">
        <f>IF(ISNUMBER('実質公債費比率（分子）の構造'!O$53),'実質公債費比率（分子）の構造'!O$53,NA())</f>
        <v>569</v>
      </c>
      <c r="P50" s="182" t="e">
        <f>NA()</f>
        <v>#N/A</v>
      </c>
    </row>
    <row r="53" spans="1:16">
      <c r="A53" s="150" t="s">
        <v>71</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42</v>
      </c>
      <c r="B56" s="181"/>
      <c r="C56" s="181"/>
      <c r="D56" s="181">
        <f>'将来負担比率（分子）の構造'!I$52</f>
        <v>8992</v>
      </c>
      <c r="E56" s="181"/>
      <c r="F56" s="181"/>
      <c r="G56" s="181">
        <f>'将来負担比率（分子）の構造'!J$52</f>
        <v>9046</v>
      </c>
      <c r="H56" s="181"/>
      <c r="I56" s="181"/>
      <c r="J56" s="181">
        <f>'将来負担比率（分子）の構造'!K$52</f>
        <v>9429</v>
      </c>
      <c r="K56" s="181"/>
      <c r="L56" s="181"/>
      <c r="M56" s="181">
        <f>'将来負担比率（分子）の構造'!L$52</f>
        <v>9969</v>
      </c>
      <c r="N56" s="181"/>
      <c r="O56" s="181"/>
      <c r="P56" s="181">
        <f>'将来負担比率（分子）の構造'!M$52</f>
        <v>9169</v>
      </c>
    </row>
    <row r="57" spans="1:16">
      <c r="A57" s="181" t="s">
        <v>41</v>
      </c>
      <c r="B57" s="181"/>
      <c r="C57" s="181"/>
      <c r="D57" s="181">
        <f>'将来負担比率（分子）の構造'!I$51</f>
        <v>80</v>
      </c>
      <c r="E57" s="181"/>
      <c r="F57" s="181"/>
      <c r="G57" s="181">
        <f>'将来負担比率（分子）の構造'!J$51</f>
        <v>70</v>
      </c>
      <c r="H57" s="181"/>
      <c r="I57" s="181"/>
      <c r="J57" s="181">
        <f>'将来負担比率（分子）の構造'!K$51</f>
        <v>60</v>
      </c>
      <c r="K57" s="181"/>
      <c r="L57" s="181"/>
      <c r="M57" s="181">
        <f>'将来負担比率（分子）の構造'!L$51</f>
        <v>51</v>
      </c>
      <c r="N57" s="181"/>
      <c r="O57" s="181"/>
      <c r="P57" s="181">
        <f>'将来負担比率（分子）の構造'!M$51</f>
        <v>41</v>
      </c>
    </row>
    <row r="58" spans="1:16">
      <c r="A58" s="181" t="s">
        <v>40</v>
      </c>
      <c r="B58" s="181"/>
      <c r="C58" s="181"/>
      <c r="D58" s="181">
        <f>'将来負担比率（分子）の構造'!I$50</f>
        <v>5365</v>
      </c>
      <c r="E58" s="181"/>
      <c r="F58" s="181"/>
      <c r="G58" s="181">
        <f>'将来負担比率（分子）の構造'!J$50</f>
        <v>5203</v>
      </c>
      <c r="H58" s="181"/>
      <c r="I58" s="181"/>
      <c r="J58" s="181">
        <f>'将来負担比率（分子）の構造'!K$50</f>
        <v>4800</v>
      </c>
      <c r="K58" s="181"/>
      <c r="L58" s="181"/>
      <c r="M58" s="181">
        <f>'将来負担比率（分子）の構造'!L$50</f>
        <v>4726</v>
      </c>
      <c r="N58" s="181"/>
      <c r="O58" s="181"/>
      <c r="P58" s="181">
        <f>'将来負担比率（分子）の構造'!M$50</f>
        <v>4387</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34</v>
      </c>
      <c r="B62" s="181">
        <f>'将来負担比率（分子）の構造'!I$45</f>
        <v>975</v>
      </c>
      <c r="C62" s="181"/>
      <c r="D62" s="181"/>
      <c r="E62" s="181">
        <f>'将来負担比率（分子）の構造'!J$45</f>
        <v>898</v>
      </c>
      <c r="F62" s="181"/>
      <c r="G62" s="181"/>
      <c r="H62" s="181">
        <f>'将来負担比率（分子）の構造'!K$45</f>
        <v>906</v>
      </c>
      <c r="I62" s="181"/>
      <c r="J62" s="181"/>
      <c r="K62" s="181">
        <f>'将来負担比率（分子）の構造'!L$45</f>
        <v>827</v>
      </c>
      <c r="L62" s="181"/>
      <c r="M62" s="181"/>
      <c r="N62" s="181">
        <f>'将来負担比率（分子）の構造'!M$45</f>
        <v>785</v>
      </c>
      <c r="O62" s="181"/>
      <c r="P62" s="181"/>
    </row>
    <row r="63" spans="1:16">
      <c r="A63" s="181" t="s">
        <v>33</v>
      </c>
      <c r="B63" s="181">
        <f>'将来負担比率（分子）の構造'!I$44</f>
        <v>1</v>
      </c>
      <c r="C63" s="181"/>
      <c r="D63" s="181"/>
      <c r="E63" s="181">
        <f>'将来負担比率（分子）の構造'!J$44</f>
        <v>1</v>
      </c>
      <c r="F63" s="181"/>
      <c r="G63" s="181"/>
      <c r="H63" s="181">
        <f>'将来負担比率（分子）の構造'!K$44</f>
        <v>1</v>
      </c>
      <c r="I63" s="181"/>
      <c r="J63" s="181"/>
      <c r="K63" s="181">
        <f>'将来負担比率（分子）の構造'!L$44</f>
        <v>2</v>
      </c>
      <c r="L63" s="181"/>
      <c r="M63" s="181"/>
      <c r="N63" s="181">
        <f>'将来負担比率（分子）の構造'!M$44</f>
        <v>1</v>
      </c>
      <c r="O63" s="181"/>
      <c r="P63" s="181"/>
    </row>
    <row r="64" spans="1:16">
      <c r="A64" s="181" t="s">
        <v>32</v>
      </c>
      <c r="B64" s="181">
        <f>'将来負担比率（分子）の構造'!I$43</f>
        <v>1916</v>
      </c>
      <c r="C64" s="181"/>
      <c r="D64" s="181"/>
      <c r="E64" s="181">
        <f>'将来負担比率（分子）の構造'!J$43</f>
        <v>1849</v>
      </c>
      <c r="F64" s="181"/>
      <c r="G64" s="181"/>
      <c r="H64" s="181">
        <f>'将来負担比率（分子）の構造'!K$43</f>
        <v>1900</v>
      </c>
      <c r="I64" s="181"/>
      <c r="J64" s="181"/>
      <c r="K64" s="181">
        <f>'将来負担比率（分子）の構造'!L$43</f>
        <v>2014</v>
      </c>
      <c r="L64" s="181"/>
      <c r="M64" s="181"/>
      <c r="N64" s="181">
        <f>'将来負担比率（分子）の構造'!M$43</f>
        <v>2120</v>
      </c>
      <c r="O64" s="181"/>
      <c r="P64" s="181"/>
    </row>
    <row r="65" spans="1:16">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30</v>
      </c>
      <c r="B66" s="181">
        <f>'将来負担比率（分子）の構造'!I$41</f>
        <v>10209</v>
      </c>
      <c r="C66" s="181"/>
      <c r="D66" s="181"/>
      <c r="E66" s="181">
        <f>'将来負担比率（分子）の構造'!J$41</f>
        <v>10154</v>
      </c>
      <c r="F66" s="181"/>
      <c r="G66" s="181"/>
      <c r="H66" s="181">
        <f>'将来負担比率（分子）の構造'!K$41</f>
        <v>9337</v>
      </c>
      <c r="I66" s="181"/>
      <c r="J66" s="181"/>
      <c r="K66" s="181">
        <f>'将来負担比率（分子）の構造'!L$41</f>
        <v>9979</v>
      </c>
      <c r="L66" s="181"/>
      <c r="M66" s="181"/>
      <c r="N66" s="181">
        <f>'将来負担比率（分子）の構造'!M$41</f>
        <v>9939</v>
      </c>
      <c r="O66" s="181"/>
      <c r="P66" s="181"/>
    </row>
    <row r="67" spans="1:16">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75</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76</v>
      </c>
      <c r="B72" s="185">
        <f>基金残高に係る経年分析!F55</f>
        <v>2373</v>
      </c>
      <c r="C72" s="185">
        <f>基金残高に係る経年分析!G55</f>
        <v>2297</v>
      </c>
      <c r="D72" s="185">
        <f>基金残高に係る経年分析!H55</f>
        <v>1946</v>
      </c>
    </row>
    <row r="73" spans="1:16">
      <c r="A73" s="184" t="s">
        <v>77</v>
      </c>
      <c r="B73" s="185">
        <f>基金残高に係る経年分析!F56</f>
        <v>570</v>
      </c>
      <c r="C73" s="185">
        <f>基金残高に係る経年分析!G56</f>
        <v>571</v>
      </c>
      <c r="D73" s="185">
        <f>基金残高に係る経年分析!H56</f>
        <v>573</v>
      </c>
    </row>
    <row r="74" spans="1:16">
      <c r="A74" s="184" t="s">
        <v>78</v>
      </c>
      <c r="B74" s="185">
        <f>基金残高に係る経年分析!F57</f>
        <v>2955</v>
      </c>
      <c r="C74" s="185">
        <f>基金残高に係る経年分析!G57</f>
        <v>2990</v>
      </c>
      <c r="D74" s="185">
        <f>基金残高に係る経年分析!H57</f>
        <v>2964</v>
      </c>
    </row>
  </sheetData>
  <sheetProtection algorithmName="SHA-512" hashValue="bOnd0y7SaOJDAQVK7QTeA/E/vtgCHA2p0/1K+iawfNYZstfXEgiP4tBAjF/RLj8x9aVtvgq4mn6Nu473p6Xfyw==" saltValue="gbNs4C+2ngZu8AtmR8pZ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213</v>
      </c>
      <c r="DI1" s="622"/>
      <c r="DJ1" s="622"/>
      <c r="DK1" s="622"/>
      <c r="DL1" s="622"/>
      <c r="DM1" s="622"/>
      <c r="DN1" s="623"/>
      <c r="DO1" s="226"/>
      <c r="DP1" s="621" t="s">
        <v>214</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24" t="s">
        <v>216</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217</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218</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c r="B4" s="624" t="s">
        <v>1</v>
      </c>
      <c r="C4" s="625"/>
      <c r="D4" s="625"/>
      <c r="E4" s="625"/>
      <c r="F4" s="625"/>
      <c r="G4" s="625"/>
      <c r="H4" s="625"/>
      <c r="I4" s="625"/>
      <c r="J4" s="625"/>
      <c r="K4" s="625"/>
      <c r="L4" s="625"/>
      <c r="M4" s="625"/>
      <c r="N4" s="625"/>
      <c r="O4" s="625"/>
      <c r="P4" s="625"/>
      <c r="Q4" s="626"/>
      <c r="R4" s="624" t="s">
        <v>219</v>
      </c>
      <c r="S4" s="625"/>
      <c r="T4" s="625"/>
      <c r="U4" s="625"/>
      <c r="V4" s="625"/>
      <c r="W4" s="625"/>
      <c r="X4" s="625"/>
      <c r="Y4" s="626"/>
      <c r="Z4" s="624" t="s">
        <v>220</v>
      </c>
      <c r="AA4" s="625"/>
      <c r="AB4" s="625"/>
      <c r="AC4" s="626"/>
      <c r="AD4" s="624" t="s">
        <v>221</v>
      </c>
      <c r="AE4" s="625"/>
      <c r="AF4" s="625"/>
      <c r="AG4" s="625"/>
      <c r="AH4" s="625"/>
      <c r="AI4" s="625"/>
      <c r="AJ4" s="625"/>
      <c r="AK4" s="626"/>
      <c r="AL4" s="624" t="s">
        <v>220</v>
      </c>
      <c r="AM4" s="625"/>
      <c r="AN4" s="625"/>
      <c r="AO4" s="626"/>
      <c r="AP4" s="630" t="s">
        <v>222</v>
      </c>
      <c r="AQ4" s="630"/>
      <c r="AR4" s="630"/>
      <c r="AS4" s="630"/>
      <c r="AT4" s="630"/>
      <c r="AU4" s="630"/>
      <c r="AV4" s="630"/>
      <c r="AW4" s="630"/>
      <c r="AX4" s="630"/>
      <c r="AY4" s="630"/>
      <c r="AZ4" s="630"/>
      <c r="BA4" s="630"/>
      <c r="BB4" s="630"/>
      <c r="BC4" s="630"/>
      <c r="BD4" s="630"/>
      <c r="BE4" s="630"/>
      <c r="BF4" s="630"/>
      <c r="BG4" s="630" t="s">
        <v>223</v>
      </c>
      <c r="BH4" s="630"/>
      <c r="BI4" s="630"/>
      <c r="BJ4" s="630"/>
      <c r="BK4" s="630"/>
      <c r="BL4" s="630"/>
      <c r="BM4" s="630"/>
      <c r="BN4" s="630"/>
      <c r="BO4" s="630" t="s">
        <v>220</v>
      </c>
      <c r="BP4" s="630"/>
      <c r="BQ4" s="630"/>
      <c r="BR4" s="630"/>
      <c r="BS4" s="630" t="s">
        <v>224</v>
      </c>
      <c r="BT4" s="630"/>
      <c r="BU4" s="630"/>
      <c r="BV4" s="630"/>
      <c r="BW4" s="630"/>
      <c r="BX4" s="630"/>
      <c r="BY4" s="630"/>
      <c r="BZ4" s="630"/>
      <c r="CA4" s="630"/>
      <c r="CB4" s="630"/>
      <c r="CD4" s="627" t="s">
        <v>225</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c r="B5" s="631" t="s">
        <v>226</v>
      </c>
      <c r="C5" s="632"/>
      <c r="D5" s="632"/>
      <c r="E5" s="632"/>
      <c r="F5" s="632"/>
      <c r="G5" s="632"/>
      <c r="H5" s="632"/>
      <c r="I5" s="632"/>
      <c r="J5" s="632"/>
      <c r="K5" s="632"/>
      <c r="L5" s="632"/>
      <c r="M5" s="632"/>
      <c r="N5" s="632"/>
      <c r="O5" s="632"/>
      <c r="P5" s="632"/>
      <c r="Q5" s="633"/>
      <c r="R5" s="634">
        <v>1521609</v>
      </c>
      <c r="S5" s="635"/>
      <c r="T5" s="635"/>
      <c r="U5" s="635"/>
      <c r="V5" s="635"/>
      <c r="W5" s="635"/>
      <c r="X5" s="635"/>
      <c r="Y5" s="636"/>
      <c r="Z5" s="637">
        <v>21.9</v>
      </c>
      <c r="AA5" s="637"/>
      <c r="AB5" s="637"/>
      <c r="AC5" s="637"/>
      <c r="AD5" s="638">
        <v>1521609</v>
      </c>
      <c r="AE5" s="638"/>
      <c r="AF5" s="638"/>
      <c r="AG5" s="638"/>
      <c r="AH5" s="638"/>
      <c r="AI5" s="638"/>
      <c r="AJ5" s="638"/>
      <c r="AK5" s="638"/>
      <c r="AL5" s="639">
        <v>41.4</v>
      </c>
      <c r="AM5" s="640"/>
      <c r="AN5" s="640"/>
      <c r="AO5" s="641"/>
      <c r="AP5" s="631" t="s">
        <v>227</v>
      </c>
      <c r="AQ5" s="632"/>
      <c r="AR5" s="632"/>
      <c r="AS5" s="632"/>
      <c r="AT5" s="632"/>
      <c r="AU5" s="632"/>
      <c r="AV5" s="632"/>
      <c r="AW5" s="632"/>
      <c r="AX5" s="632"/>
      <c r="AY5" s="632"/>
      <c r="AZ5" s="632"/>
      <c r="BA5" s="632"/>
      <c r="BB5" s="632"/>
      <c r="BC5" s="632"/>
      <c r="BD5" s="632"/>
      <c r="BE5" s="632"/>
      <c r="BF5" s="633"/>
      <c r="BG5" s="645">
        <v>1517462</v>
      </c>
      <c r="BH5" s="646"/>
      <c r="BI5" s="646"/>
      <c r="BJ5" s="646"/>
      <c r="BK5" s="646"/>
      <c r="BL5" s="646"/>
      <c r="BM5" s="646"/>
      <c r="BN5" s="647"/>
      <c r="BO5" s="648">
        <v>99.7</v>
      </c>
      <c r="BP5" s="648"/>
      <c r="BQ5" s="648"/>
      <c r="BR5" s="648"/>
      <c r="BS5" s="649" t="s">
        <v>146</v>
      </c>
      <c r="BT5" s="649"/>
      <c r="BU5" s="649"/>
      <c r="BV5" s="649"/>
      <c r="BW5" s="649"/>
      <c r="BX5" s="649"/>
      <c r="BY5" s="649"/>
      <c r="BZ5" s="649"/>
      <c r="CA5" s="649"/>
      <c r="CB5" s="653"/>
      <c r="CD5" s="627" t="s">
        <v>222</v>
      </c>
      <c r="CE5" s="628"/>
      <c r="CF5" s="628"/>
      <c r="CG5" s="628"/>
      <c r="CH5" s="628"/>
      <c r="CI5" s="628"/>
      <c r="CJ5" s="628"/>
      <c r="CK5" s="628"/>
      <c r="CL5" s="628"/>
      <c r="CM5" s="628"/>
      <c r="CN5" s="628"/>
      <c r="CO5" s="628"/>
      <c r="CP5" s="628"/>
      <c r="CQ5" s="629"/>
      <c r="CR5" s="627" t="s">
        <v>228</v>
      </c>
      <c r="CS5" s="628"/>
      <c r="CT5" s="628"/>
      <c r="CU5" s="628"/>
      <c r="CV5" s="628"/>
      <c r="CW5" s="628"/>
      <c r="CX5" s="628"/>
      <c r="CY5" s="629"/>
      <c r="CZ5" s="627" t="s">
        <v>220</v>
      </c>
      <c r="DA5" s="628"/>
      <c r="DB5" s="628"/>
      <c r="DC5" s="629"/>
      <c r="DD5" s="627" t="s">
        <v>229</v>
      </c>
      <c r="DE5" s="628"/>
      <c r="DF5" s="628"/>
      <c r="DG5" s="628"/>
      <c r="DH5" s="628"/>
      <c r="DI5" s="628"/>
      <c r="DJ5" s="628"/>
      <c r="DK5" s="628"/>
      <c r="DL5" s="628"/>
      <c r="DM5" s="628"/>
      <c r="DN5" s="628"/>
      <c r="DO5" s="628"/>
      <c r="DP5" s="629"/>
      <c r="DQ5" s="627" t="s">
        <v>230</v>
      </c>
      <c r="DR5" s="628"/>
      <c r="DS5" s="628"/>
      <c r="DT5" s="628"/>
      <c r="DU5" s="628"/>
      <c r="DV5" s="628"/>
      <c r="DW5" s="628"/>
      <c r="DX5" s="628"/>
      <c r="DY5" s="628"/>
      <c r="DZ5" s="628"/>
      <c r="EA5" s="628"/>
      <c r="EB5" s="628"/>
      <c r="EC5" s="629"/>
    </row>
    <row r="6" spans="2:143" ht="11.25" customHeight="1">
      <c r="B6" s="642" t="s">
        <v>231</v>
      </c>
      <c r="C6" s="643"/>
      <c r="D6" s="643"/>
      <c r="E6" s="643"/>
      <c r="F6" s="643"/>
      <c r="G6" s="643"/>
      <c r="H6" s="643"/>
      <c r="I6" s="643"/>
      <c r="J6" s="643"/>
      <c r="K6" s="643"/>
      <c r="L6" s="643"/>
      <c r="M6" s="643"/>
      <c r="N6" s="643"/>
      <c r="O6" s="643"/>
      <c r="P6" s="643"/>
      <c r="Q6" s="644"/>
      <c r="R6" s="645">
        <v>47642</v>
      </c>
      <c r="S6" s="646"/>
      <c r="T6" s="646"/>
      <c r="U6" s="646"/>
      <c r="V6" s="646"/>
      <c r="W6" s="646"/>
      <c r="X6" s="646"/>
      <c r="Y6" s="647"/>
      <c r="Z6" s="648">
        <v>0.7</v>
      </c>
      <c r="AA6" s="648"/>
      <c r="AB6" s="648"/>
      <c r="AC6" s="648"/>
      <c r="AD6" s="649">
        <v>47642</v>
      </c>
      <c r="AE6" s="649"/>
      <c r="AF6" s="649"/>
      <c r="AG6" s="649"/>
      <c r="AH6" s="649"/>
      <c r="AI6" s="649"/>
      <c r="AJ6" s="649"/>
      <c r="AK6" s="649"/>
      <c r="AL6" s="650">
        <v>1.3</v>
      </c>
      <c r="AM6" s="651"/>
      <c r="AN6" s="651"/>
      <c r="AO6" s="652"/>
      <c r="AP6" s="642" t="s">
        <v>232</v>
      </c>
      <c r="AQ6" s="643"/>
      <c r="AR6" s="643"/>
      <c r="AS6" s="643"/>
      <c r="AT6" s="643"/>
      <c r="AU6" s="643"/>
      <c r="AV6" s="643"/>
      <c r="AW6" s="643"/>
      <c r="AX6" s="643"/>
      <c r="AY6" s="643"/>
      <c r="AZ6" s="643"/>
      <c r="BA6" s="643"/>
      <c r="BB6" s="643"/>
      <c r="BC6" s="643"/>
      <c r="BD6" s="643"/>
      <c r="BE6" s="643"/>
      <c r="BF6" s="644"/>
      <c r="BG6" s="645">
        <v>1517462</v>
      </c>
      <c r="BH6" s="646"/>
      <c r="BI6" s="646"/>
      <c r="BJ6" s="646"/>
      <c r="BK6" s="646"/>
      <c r="BL6" s="646"/>
      <c r="BM6" s="646"/>
      <c r="BN6" s="647"/>
      <c r="BO6" s="648">
        <v>99.7</v>
      </c>
      <c r="BP6" s="648"/>
      <c r="BQ6" s="648"/>
      <c r="BR6" s="648"/>
      <c r="BS6" s="649" t="s">
        <v>233</v>
      </c>
      <c r="BT6" s="649"/>
      <c r="BU6" s="649"/>
      <c r="BV6" s="649"/>
      <c r="BW6" s="649"/>
      <c r="BX6" s="649"/>
      <c r="BY6" s="649"/>
      <c r="BZ6" s="649"/>
      <c r="CA6" s="649"/>
      <c r="CB6" s="653"/>
      <c r="CD6" s="656" t="s">
        <v>234</v>
      </c>
      <c r="CE6" s="657"/>
      <c r="CF6" s="657"/>
      <c r="CG6" s="657"/>
      <c r="CH6" s="657"/>
      <c r="CI6" s="657"/>
      <c r="CJ6" s="657"/>
      <c r="CK6" s="657"/>
      <c r="CL6" s="657"/>
      <c r="CM6" s="657"/>
      <c r="CN6" s="657"/>
      <c r="CO6" s="657"/>
      <c r="CP6" s="657"/>
      <c r="CQ6" s="658"/>
      <c r="CR6" s="645">
        <v>73359</v>
      </c>
      <c r="CS6" s="646"/>
      <c r="CT6" s="646"/>
      <c r="CU6" s="646"/>
      <c r="CV6" s="646"/>
      <c r="CW6" s="646"/>
      <c r="CX6" s="646"/>
      <c r="CY6" s="647"/>
      <c r="CZ6" s="639">
        <v>1.1000000000000001</v>
      </c>
      <c r="DA6" s="640"/>
      <c r="DB6" s="640"/>
      <c r="DC6" s="659"/>
      <c r="DD6" s="654" t="s">
        <v>233</v>
      </c>
      <c r="DE6" s="646"/>
      <c r="DF6" s="646"/>
      <c r="DG6" s="646"/>
      <c r="DH6" s="646"/>
      <c r="DI6" s="646"/>
      <c r="DJ6" s="646"/>
      <c r="DK6" s="646"/>
      <c r="DL6" s="646"/>
      <c r="DM6" s="646"/>
      <c r="DN6" s="646"/>
      <c r="DO6" s="646"/>
      <c r="DP6" s="647"/>
      <c r="DQ6" s="654">
        <v>73359</v>
      </c>
      <c r="DR6" s="646"/>
      <c r="DS6" s="646"/>
      <c r="DT6" s="646"/>
      <c r="DU6" s="646"/>
      <c r="DV6" s="646"/>
      <c r="DW6" s="646"/>
      <c r="DX6" s="646"/>
      <c r="DY6" s="646"/>
      <c r="DZ6" s="646"/>
      <c r="EA6" s="646"/>
      <c r="EB6" s="646"/>
      <c r="EC6" s="655"/>
    </row>
    <row r="7" spans="2:143" ht="11.25" customHeight="1">
      <c r="B7" s="642" t="s">
        <v>235</v>
      </c>
      <c r="C7" s="643"/>
      <c r="D7" s="643"/>
      <c r="E7" s="643"/>
      <c r="F7" s="643"/>
      <c r="G7" s="643"/>
      <c r="H7" s="643"/>
      <c r="I7" s="643"/>
      <c r="J7" s="643"/>
      <c r="K7" s="643"/>
      <c r="L7" s="643"/>
      <c r="M7" s="643"/>
      <c r="N7" s="643"/>
      <c r="O7" s="643"/>
      <c r="P7" s="643"/>
      <c r="Q7" s="644"/>
      <c r="R7" s="645">
        <v>715</v>
      </c>
      <c r="S7" s="646"/>
      <c r="T7" s="646"/>
      <c r="U7" s="646"/>
      <c r="V7" s="646"/>
      <c r="W7" s="646"/>
      <c r="X7" s="646"/>
      <c r="Y7" s="647"/>
      <c r="Z7" s="648">
        <v>0</v>
      </c>
      <c r="AA7" s="648"/>
      <c r="AB7" s="648"/>
      <c r="AC7" s="648"/>
      <c r="AD7" s="649">
        <v>715</v>
      </c>
      <c r="AE7" s="649"/>
      <c r="AF7" s="649"/>
      <c r="AG7" s="649"/>
      <c r="AH7" s="649"/>
      <c r="AI7" s="649"/>
      <c r="AJ7" s="649"/>
      <c r="AK7" s="649"/>
      <c r="AL7" s="650">
        <v>0</v>
      </c>
      <c r="AM7" s="651"/>
      <c r="AN7" s="651"/>
      <c r="AO7" s="652"/>
      <c r="AP7" s="642" t="s">
        <v>236</v>
      </c>
      <c r="AQ7" s="643"/>
      <c r="AR7" s="643"/>
      <c r="AS7" s="643"/>
      <c r="AT7" s="643"/>
      <c r="AU7" s="643"/>
      <c r="AV7" s="643"/>
      <c r="AW7" s="643"/>
      <c r="AX7" s="643"/>
      <c r="AY7" s="643"/>
      <c r="AZ7" s="643"/>
      <c r="BA7" s="643"/>
      <c r="BB7" s="643"/>
      <c r="BC7" s="643"/>
      <c r="BD7" s="643"/>
      <c r="BE7" s="643"/>
      <c r="BF7" s="644"/>
      <c r="BG7" s="645">
        <v>297734</v>
      </c>
      <c r="BH7" s="646"/>
      <c r="BI7" s="646"/>
      <c r="BJ7" s="646"/>
      <c r="BK7" s="646"/>
      <c r="BL7" s="646"/>
      <c r="BM7" s="646"/>
      <c r="BN7" s="647"/>
      <c r="BO7" s="648">
        <v>19.600000000000001</v>
      </c>
      <c r="BP7" s="648"/>
      <c r="BQ7" s="648"/>
      <c r="BR7" s="648"/>
      <c r="BS7" s="649" t="s">
        <v>233</v>
      </c>
      <c r="BT7" s="649"/>
      <c r="BU7" s="649"/>
      <c r="BV7" s="649"/>
      <c r="BW7" s="649"/>
      <c r="BX7" s="649"/>
      <c r="BY7" s="649"/>
      <c r="BZ7" s="649"/>
      <c r="CA7" s="649"/>
      <c r="CB7" s="653"/>
      <c r="CD7" s="660" t="s">
        <v>237</v>
      </c>
      <c r="CE7" s="661"/>
      <c r="CF7" s="661"/>
      <c r="CG7" s="661"/>
      <c r="CH7" s="661"/>
      <c r="CI7" s="661"/>
      <c r="CJ7" s="661"/>
      <c r="CK7" s="661"/>
      <c r="CL7" s="661"/>
      <c r="CM7" s="661"/>
      <c r="CN7" s="661"/>
      <c r="CO7" s="661"/>
      <c r="CP7" s="661"/>
      <c r="CQ7" s="662"/>
      <c r="CR7" s="645">
        <v>1097584</v>
      </c>
      <c r="CS7" s="646"/>
      <c r="CT7" s="646"/>
      <c r="CU7" s="646"/>
      <c r="CV7" s="646"/>
      <c r="CW7" s="646"/>
      <c r="CX7" s="646"/>
      <c r="CY7" s="647"/>
      <c r="CZ7" s="648">
        <v>16.2</v>
      </c>
      <c r="DA7" s="648"/>
      <c r="DB7" s="648"/>
      <c r="DC7" s="648"/>
      <c r="DD7" s="654">
        <v>39789</v>
      </c>
      <c r="DE7" s="646"/>
      <c r="DF7" s="646"/>
      <c r="DG7" s="646"/>
      <c r="DH7" s="646"/>
      <c r="DI7" s="646"/>
      <c r="DJ7" s="646"/>
      <c r="DK7" s="646"/>
      <c r="DL7" s="646"/>
      <c r="DM7" s="646"/>
      <c r="DN7" s="646"/>
      <c r="DO7" s="646"/>
      <c r="DP7" s="647"/>
      <c r="DQ7" s="654">
        <v>866055</v>
      </c>
      <c r="DR7" s="646"/>
      <c r="DS7" s="646"/>
      <c r="DT7" s="646"/>
      <c r="DU7" s="646"/>
      <c r="DV7" s="646"/>
      <c r="DW7" s="646"/>
      <c r="DX7" s="646"/>
      <c r="DY7" s="646"/>
      <c r="DZ7" s="646"/>
      <c r="EA7" s="646"/>
      <c r="EB7" s="646"/>
      <c r="EC7" s="655"/>
    </row>
    <row r="8" spans="2:143" ht="11.25" customHeight="1">
      <c r="B8" s="642" t="s">
        <v>238</v>
      </c>
      <c r="C8" s="643"/>
      <c r="D8" s="643"/>
      <c r="E8" s="643"/>
      <c r="F8" s="643"/>
      <c r="G8" s="643"/>
      <c r="H8" s="643"/>
      <c r="I8" s="643"/>
      <c r="J8" s="643"/>
      <c r="K8" s="643"/>
      <c r="L8" s="643"/>
      <c r="M8" s="643"/>
      <c r="N8" s="643"/>
      <c r="O8" s="643"/>
      <c r="P8" s="643"/>
      <c r="Q8" s="644"/>
      <c r="R8" s="645">
        <v>3101</v>
      </c>
      <c r="S8" s="646"/>
      <c r="T8" s="646"/>
      <c r="U8" s="646"/>
      <c r="V8" s="646"/>
      <c r="W8" s="646"/>
      <c r="X8" s="646"/>
      <c r="Y8" s="647"/>
      <c r="Z8" s="648">
        <v>0</v>
      </c>
      <c r="AA8" s="648"/>
      <c r="AB8" s="648"/>
      <c r="AC8" s="648"/>
      <c r="AD8" s="649">
        <v>3101</v>
      </c>
      <c r="AE8" s="649"/>
      <c r="AF8" s="649"/>
      <c r="AG8" s="649"/>
      <c r="AH8" s="649"/>
      <c r="AI8" s="649"/>
      <c r="AJ8" s="649"/>
      <c r="AK8" s="649"/>
      <c r="AL8" s="650">
        <v>0.1</v>
      </c>
      <c r="AM8" s="651"/>
      <c r="AN8" s="651"/>
      <c r="AO8" s="652"/>
      <c r="AP8" s="642" t="s">
        <v>239</v>
      </c>
      <c r="AQ8" s="643"/>
      <c r="AR8" s="643"/>
      <c r="AS8" s="643"/>
      <c r="AT8" s="643"/>
      <c r="AU8" s="643"/>
      <c r="AV8" s="643"/>
      <c r="AW8" s="643"/>
      <c r="AX8" s="643"/>
      <c r="AY8" s="643"/>
      <c r="AZ8" s="643"/>
      <c r="BA8" s="643"/>
      <c r="BB8" s="643"/>
      <c r="BC8" s="643"/>
      <c r="BD8" s="643"/>
      <c r="BE8" s="643"/>
      <c r="BF8" s="644"/>
      <c r="BG8" s="645">
        <v>11143</v>
      </c>
      <c r="BH8" s="646"/>
      <c r="BI8" s="646"/>
      <c r="BJ8" s="646"/>
      <c r="BK8" s="646"/>
      <c r="BL8" s="646"/>
      <c r="BM8" s="646"/>
      <c r="BN8" s="647"/>
      <c r="BO8" s="648">
        <v>0.7</v>
      </c>
      <c r="BP8" s="648"/>
      <c r="BQ8" s="648"/>
      <c r="BR8" s="648"/>
      <c r="BS8" s="654" t="s">
        <v>146</v>
      </c>
      <c r="BT8" s="646"/>
      <c r="BU8" s="646"/>
      <c r="BV8" s="646"/>
      <c r="BW8" s="646"/>
      <c r="BX8" s="646"/>
      <c r="BY8" s="646"/>
      <c r="BZ8" s="646"/>
      <c r="CA8" s="646"/>
      <c r="CB8" s="655"/>
      <c r="CD8" s="660" t="s">
        <v>240</v>
      </c>
      <c r="CE8" s="661"/>
      <c r="CF8" s="661"/>
      <c r="CG8" s="661"/>
      <c r="CH8" s="661"/>
      <c r="CI8" s="661"/>
      <c r="CJ8" s="661"/>
      <c r="CK8" s="661"/>
      <c r="CL8" s="661"/>
      <c r="CM8" s="661"/>
      <c r="CN8" s="661"/>
      <c r="CO8" s="661"/>
      <c r="CP8" s="661"/>
      <c r="CQ8" s="662"/>
      <c r="CR8" s="645">
        <v>1397736</v>
      </c>
      <c r="CS8" s="646"/>
      <c r="CT8" s="646"/>
      <c r="CU8" s="646"/>
      <c r="CV8" s="646"/>
      <c r="CW8" s="646"/>
      <c r="CX8" s="646"/>
      <c r="CY8" s="647"/>
      <c r="CZ8" s="648">
        <v>20.6</v>
      </c>
      <c r="DA8" s="648"/>
      <c r="DB8" s="648"/>
      <c r="DC8" s="648"/>
      <c r="DD8" s="654">
        <v>1596</v>
      </c>
      <c r="DE8" s="646"/>
      <c r="DF8" s="646"/>
      <c r="DG8" s="646"/>
      <c r="DH8" s="646"/>
      <c r="DI8" s="646"/>
      <c r="DJ8" s="646"/>
      <c r="DK8" s="646"/>
      <c r="DL8" s="646"/>
      <c r="DM8" s="646"/>
      <c r="DN8" s="646"/>
      <c r="DO8" s="646"/>
      <c r="DP8" s="647"/>
      <c r="DQ8" s="654">
        <v>882634</v>
      </c>
      <c r="DR8" s="646"/>
      <c r="DS8" s="646"/>
      <c r="DT8" s="646"/>
      <c r="DU8" s="646"/>
      <c r="DV8" s="646"/>
      <c r="DW8" s="646"/>
      <c r="DX8" s="646"/>
      <c r="DY8" s="646"/>
      <c r="DZ8" s="646"/>
      <c r="EA8" s="646"/>
      <c r="EB8" s="646"/>
      <c r="EC8" s="655"/>
    </row>
    <row r="9" spans="2:143" ht="11.25" customHeight="1">
      <c r="B9" s="642" t="s">
        <v>241</v>
      </c>
      <c r="C9" s="643"/>
      <c r="D9" s="643"/>
      <c r="E9" s="643"/>
      <c r="F9" s="643"/>
      <c r="G9" s="643"/>
      <c r="H9" s="643"/>
      <c r="I9" s="643"/>
      <c r="J9" s="643"/>
      <c r="K9" s="643"/>
      <c r="L9" s="643"/>
      <c r="M9" s="643"/>
      <c r="N9" s="643"/>
      <c r="O9" s="643"/>
      <c r="P9" s="643"/>
      <c r="Q9" s="644"/>
      <c r="R9" s="645">
        <v>1617</v>
      </c>
      <c r="S9" s="646"/>
      <c r="T9" s="646"/>
      <c r="U9" s="646"/>
      <c r="V9" s="646"/>
      <c r="W9" s="646"/>
      <c r="X9" s="646"/>
      <c r="Y9" s="647"/>
      <c r="Z9" s="648">
        <v>0</v>
      </c>
      <c r="AA9" s="648"/>
      <c r="AB9" s="648"/>
      <c r="AC9" s="648"/>
      <c r="AD9" s="649">
        <v>1617</v>
      </c>
      <c r="AE9" s="649"/>
      <c r="AF9" s="649"/>
      <c r="AG9" s="649"/>
      <c r="AH9" s="649"/>
      <c r="AI9" s="649"/>
      <c r="AJ9" s="649"/>
      <c r="AK9" s="649"/>
      <c r="AL9" s="650">
        <v>0</v>
      </c>
      <c r="AM9" s="651"/>
      <c r="AN9" s="651"/>
      <c r="AO9" s="652"/>
      <c r="AP9" s="642" t="s">
        <v>242</v>
      </c>
      <c r="AQ9" s="643"/>
      <c r="AR9" s="643"/>
      <c r="AS9" s="643"/>
      <c r="AT9" s="643"/>
      <c r="AU9" s="643"/>
      <c r="AV9" s="643"/>
      <c r="AW9" s="643"/>
      <c r="AX9" s="643"/>
      <c r="AY9" s="643"/>
      <c r="AZ9" s="643"/>
      <c r="BA9" s="643"/>
      <c r="BB9" s="643"/>
      <c r="BC9" s="643"/>
      <c r="BD9" s="643"/>
      <c r="BE9" s="643"/>
      <c r="BF9" s="644"/>
      <c r="BG9" s="645">
        <v>242070</v>
      </c>
      <c r="BH9" s="646"/>
      <c r="BI9" s="646"/>
      <c r="BJ9" s="646"/>
      <c r="BK9" s="646"/>
      <c r="BL9" s="646"/>
      <c r="BM9" s="646"/>
      <c r="BN9" s="647"/>
      <c r="BO9" s="648">
        <v>15.9</v>
      </c>
      <c r="BP9" s="648"/>
      <c r="BQ9" s="648"/>
      <c r="BR9" s="648"/>
      <c r="BS9" s="654" t="s">
        <v>146</v>
      </c>
      <c r="BT9" s="646"/>
      <c r="BU9" s="646"/>
      <c r="BV9" s="646"/>
      <c r="BW9" s="646"/>
      <c r="BX9" s="646"/>
      <c r="BY9" s="646"/>
      <c r="BZ9" s="646"/>
      <c r="CA9" s="646"/>
      <c r="CB9" s="655"/>
      <c r="CD9" s="660" t="s">
        <v>243</v>
      </c>
      <c r="CE9" s="661"/>
      <c r="CF9" s="661"/>
      <c r="CG9" s="661"/>
      <c r="CH9" s="661"/>
      <c r="CI9" s="661"/>
      <c r="CJ9" s="661"/>
      <c r="CK9" s="661"/>
      <c r="CL9" s="661"/>
      <c r="CM9" s="661"/>
      <c r="CN9" s="661"/>
      <c r="CO9" s="661"/>
      <c r="CP9" s="661"/>
      <c r="CQ9" s="662"/>
      <c r="CR9" s="645">
        <v>705593</v>
      </c>
      <c r="CS9" s="646"/>
      <c r="CT9" s="646"/>
      <c r="CU9" s="646"/>
      <c r="CV9" s="646"/>
      <c r="CW9" s="646"/>
      <c r="CX9" s="646"/>
      <c r="CY9" s="647"/>
      <c r="CZ9" s="648">
        <v>10.4</v>
      </c>
      <c r="DA9" s="648"/>
      <c r="DB9" s="648"/>
      <c r="DC9" s="648"/>
      <c r="DD9" s="654">
        <v>6632</v>
      </c>
      <c r="DE9" s="646"/>
      <c r="DF9" s="646"/>
      <c r="DG9" s="646"/>
      <c r="DH9" s="646"/>
      <c r="DI9" s="646"/>
      <c r="DJ9" s="646"/>
      <c r="DK9" s="646"/>
      <c r="DL9" s="646"/>
      <c r="DM9" s="646"/>
      <c r="DN9" s="646"/>
      <c r="DO9" s="646"/>
      <c r="DP9" s="647"/>
      <c r="DQ9" s="654">
        <v>511497</v>
      </c>
      <c r="DR9" s="646"/>
      <c r="DS9" s="646"/>
      <c r="DT9" s="646"/>
      <c r="DU9" s="646"/>
      <c r="DV9" s="646"/>
      <c r="DW9" s="646"/>
      <c r="DX9" s="646"/>
      <c r="DY9" s="646"/>
      <c r="DZ9" s="646"/>
      <c r="EA9" s="646"/>
      <c r="EB9" s="646"/>
      <c r="EC9" s="655"/>
    </row>
    <row r="10" spans="2:143" ht="11.25" customHeight="1">
      <c r="B10" s="642" t="s">
        <v>244</v>
      </c>
      <c r="C10" s="643"/>
      <c r="D10" s="643"/>
      <c r="E10" s="643"/>
      <c r="F10" s="643"/>
      <c r="G10" s="643"/>
      <c r="H10" s="643"/>
      <c r="I10" s="643"/>
      <c r="J10" s="643"/>
      <c r="K10" s="643"/>
      <c r="L10" s="643"/>
      <c r="M10" s="643"/>
      <c r="N10" s="643"/>
      <c r="O10" s="643"/>
      <c r="P10" s="643"/>
      <c r="Q10" s="644"/>
      <c r="R10" s="645" t="s">
        <v>233</v>
      </c>
      <c r="S10" s="646"/>
      <c r="T10" s="646"/>
      <c r="U10" s="646"/>
      <c r="V10" s="646"/>
      <c r="W10" s="646"/>
      <c r="X10" s="646"/>
      <c r="Y10" s="647"/>
      <c r="Z10" s="648" t="s">
        <v>146</v>
      </c>
      <c r="AA10" s="648"/>
      <c r="AB10" s="648"/>
      <c r="AC10" s="648"/>
      <c r="AD10" s="649" t="s">
        <v>146</v>
      </c>
      <c r="AE10" s="649"/>
      <c r="AF10" s="649"/>
      <c r="AG10" s="649"/>
      <c r="AH10" s="649"/>
      <c r="AI10" s="649"/>
      <c r="AJ10" s="649"/>
      <c r="AK10" s="649"/>
      <c r="AL10" s="650" t="s">
        <v>146</v>
      </c>
      <c r="AM10" s="651"/>
      <c r="AN10" s="651"/>
      <c r="AO10" s="652"/>
      <c r="AP10" s="642" t="s">
        <v>245</v>
      </c>
      <c r="AQ10" s="643"/>
      <c r="AR10" s="643"/>
      <c r="AS10" s="643"/>
      <c r="AT10" s="643"/>
      <c r="AU10" s="643"/>
      <c r="AV10" s="643"/>
      <c r="AW10" s="643"/>
      <c r="AX10" s="643"/>
      <c r="AY10" s="643"/>
      <c r="AZ10" s="643"/>
      <c r="BA10" s="643"/>
      <c r="BB10" s="643"/>
      <c r="BC10" s="643"/>
      <c r="BD10" s="643"/>
      <c r="BE10" s="643"/>
      <c r="BF10" s="644"/>
      <c r="BG10" s="645">
        <v>19689</v>
      </c>
      <c r="BH10" s="646"/>
      <c r="BI10" s="646"/>
      <c r="BJ10" s="646"/>
      <c r="BK10" s="646"/>
      <c r="BL10" s="646"/>
      <c r="BM10" s="646"/>
      <c r="BN10" s="647"/>
      <c r="BO10" s="648">
        <v>1.3</v>
      </c>
      <c r="BP10" s="648"/>
      <c r="BQ10" s="648"/>
      <c r="BR10" s="648"/>
      <c r="BS10" s="654" t="s">
        <v>233</v>
      </c>
      <c r="BT10" s="646"/>
      <c r="BU10" s="646"/>
      <c r="BV10" s="646"/>
      <c r="BW10" s="646"/>
      <c r="BX10" s="646"/>
      <c r="BY10" s="646"/>
      <c r="BZ10" s="646"/>
      <c r="CA10" s="646"/>
      <c r="CB10" s="655"/>
      <c r="CD10" s="660" t="s">
        <v>246</v>
      </c>
      <c r="CE10" s="661"/>
      <c r="CF10" s="661"/>
      <c r="CG10" s="661"/>
      <c r="CH10" s="661"/>
      <c r="CI10" s="661"/>
      <c r="CJ10" s="661"/>
      <c r="CK10" s="661"/>
      <c r="CL10" s="661"/>
      <c r="CM10" s="661"/>
      <c r="CN10" s="661"/>
      <c r="CO10" s="661"/>
      <c r="CP10" s="661"/>
      <c r="CQ10" s="662"/>
      <c r="CR10" s="645">
        <v>15000</v>
      </c>
      <c r="CS10" s="646"/>
      <c r="CT10" s="646"/>
      <c r="CU10" s="646"/>
      <c r="CV10" s="646"/>
      <c r="CW10" s="646"/>
      <c r="CX10" s="646"/>
      <c r="CY10" s="647"/>
      <c r="CZ10" s="648">
        <v>0.2</v>
      </c>
      <c r="DA10" s="648"/>
      <c r="DB10" s="648"/>
      <c r="DC10" s="648"/>
      <c r="DD10" s="654" t="s">
        <v>146</v>
      </c>
      <c r="DE10" s="646"/>
      <c r="DF10" s="646"/>
      <c r="DG10" s="646"/>
      <c r="DH10" s="646"/>
      <c r="DI10" s="646"/>
      <c r="DJ10" s="646"/>
      <c r="DK10" s="646"/>
      <c r="DL10" s="646"/>
      <c r="DM10" s="646"/>
      <c r="DN10" s="646"/>
      <c r="DO10" s="646"/>
      <c r="DP10" s="647"/>
      <c r="DQ10" s="654" t="s">
        <v>146</v>
      </c>
      <c r="DR10" s="646"/>
      <c r="DS10" s="646"/>
      <c r="DT10" s="646"/>
      <c r="DU10" s="646"/>
      <c r="DV10" s="646"/>
      <c r="DW10" s="646"/>
      <c r="DX10" s="646"/>
      <c r="DY10" s="646"/>
      <c r="DZ10" s="646"/>
      <c r="EA10" s="646"/>
      <c r="EB10" s="646"/>
      <c r="EC10" s="655"/>
    </row>
    <row r="11" spans="2:143" ht="11.25" customHeight="1">
      <c r="B11" s="642" t="s">
        <v>247</v>
      </c>
      <c r="C11" s="643"/>
      <c r="D11" s="643"/>
      <c r="E11" s="643"/>
      <c r="F11" s="643"/>
      <c r="G11" s="643"/>
      <c r="H11" s="643"/>
      <c r="I11" s="643"/>
      <c r="J11" s="643"/>
      <c r="K11" s="643"/>
      <c r="L11" s="643"/>
      <c r="M11" s="643"/>
      <c r="N11" s="643"/>
      <c r="O11" s="643"/>
      <c r="P11" s="643"/>
      <c r="Q11" s="644"/>
      <c r="R11" s="645">
        <v>142208</v>
      </c>
      <c r="S11" s="646"/>
      <c r="T11" s="646"/>
      <c r="U11" s="646"/>
      <c r="V11" s="646"/>
      <c r="W11" s="646"/>
      <c r="X11" s="646"/>
      <c r="Y11" s="647"/>
      <c r="Z11" s="650">
        <v>2</v>
      </c>
      <c r="AA11" s="651"/>
      <c r="AB11" s="651"/>
      <c r="AC11" s="663"/>
      <c r="AD11" s="654">
        <v>142208</v>
      </c>
      <c r="AE11" s="646"/>
      <c r="AF11" s="646"/>
      <c r="AG11" s="646"/>
      <c r="AH11" s="646"/>
      <c r="AI11" s="646"/>
      <c r="AJ11" s="646"/>
      <c r="AK11" s="647"/>
      <c r="AL11" s="650">
        <v>3.9</v>
      </c>
      <c r="AM11" s="651"/>
      <c r="AN11" s="651"/>
      <c r="AO11" s="652"/>
      <c r="AP11" s="642" t="s">
        <v>248</v>
      </c>
      <c r="AQ11" s="643"/>
      <c r="AR11" s="643"/>
      <c r="AS11" s="643"/>
      <c r="AT11" s="643"/>
      <c r="AU11" s="643"/>
      <c r="AV11" s="643"/>
      <c r="AW11" s="643"/>
      <c r="AX11" s="643"/>
      <c r="AY11" s="643"/>
      <c r="AZ11" s="643"/>
      <c r="BA11" s="643"/>
      <c r="BB11" s="643"/>
      <c r="BC11" s="643"/>
      <c r="BD11" s="643"/>
      <c r="BE11" s="643"/>
      <c r="BF11" s="644"/>
      <c r="BG11" s="645">
        <v>24832</v>
      </c>
      <c r="BH11" s="646"/>
      <c r="BI11" s="646"/>
      <c r="BJ11" s="646"/>
      <c r="BK11" s="646"/>
      <c r="BL11" s="646"/>
      <c r="BM11" s="646"/>
      <c r="BN11" s="647"/>
      <c r="BO11" s="648">
        <v>1.6</v>
      </c>
      <c r="BP11" s="648"/>
      <c r="BQ11" s="648"/>
      <c r="BR11" s="648"/>
      <c r="BS11" s="654" t="s">
        <v>146</v>
      </c>
      <c r="BT11" s="646"/>
      <c r="BU11" s="646"/>
      <c r="BV11" s="646"/>
      <c r="BW11" s="646"/>
      <c r="BX11" s="646"/>
      <c r="BY11" s="646"/>
      <c r="BZ11" s="646"/>
      <c r="CA11" s="646"/>
      <c r="CB11" s="655"/>
      <c r="CD11" s="660" t="s">
        <v>249</v>
      </c>
      <c r="CE11" s="661"/>
      <c r="CF11" s="661"/>
      <c r="CG11" s="661"/>
      <c r="CH11" s="661"/>
      <c r="CI11" s="661"/>
      <c r="CJ11" s="661"/>
      <c r="CK11" s="661"/>
      <c r="CL11" s="661"/>
      <c r="CM11" s="661"/>
      <c r="CN11" s="661"/>
      <c r="CO11" s="661"/>
      <c r="CP11" s="661"/>
      <c r="CQ11" s="662"/>
      <c r="CR11" s="645">
        <v>333948</v>
      </c>
      <c r="CS11" s="646"/>
      <c r="CT11" s="646"/>
      <c r="CU11" s="646"/>
      <c r="CV11" s="646"/>
      <c r="CW11" s="646"/>
      <c r="CX11" s="646"/>
      <c r="CY11" s="647"/>
      <c r="CZ11" s="648">
        <v>4.9000000000000004</v>
      </c>
      <c r="DA11" s="648"/>
      <c r="DB11" s="648"/>
      <c r="DC11" s="648"/>
      <c r="DD11" s="654">
        <v>64707</v>
      </c>
      <c r="DE11" s="646"/>
      <c r="DF11" s="646"/>
      <c r="DG11" s="646"/>
      <c r="DH11" s="646"/>
      <c r="DI11" s="646"/>
      <c r="DJ11" s="646"/>
      <c r="DK11" s="646"/>
      <c r="DL11" s="646"/>
      <c r="DM11" s="646"/>
      <c r="DN11" s="646"/>
      <c r="DO11" s="646"/>
      <c r="DP11" s="647"/>
      <c r="DQ11" s="654">
        <v>207869</v>
      </c>
      <c r="DR11" s="646"/>
      <c r="DS11" s="646"/>
      <c r="DT11" s="646"/>
      <c r="DU11" s="646"/>
      <c r="DV11" s="646"/>
      <c r="DW11" s="646"/>
      <c r="DX11" s="646"/>
      <c r="DY11" s="646"/>
      <c r="DZ11" s="646"/>
      <c r="EA11" s="646"/>
      <c r="EB11" s="646"/>
      <c r="EC11" s="655"/>
    </row>
    <row r="12" spans="2:143" ht="11.25" customHeight="1">
      <c r="B12" s="642" t="s">
        <v>250</v>
      </c>
      <c r="C12" s="643"/>
      <c r="D12" s="643"/>
      <c r="E12" s="643"/>
      <c r="F12" s="643"/>
      <c r="G12" s="643"/>
      <c r="H12" s="643"/>
      <c r="I12" s="643"/>
      <c r="J12" s="643"/>
      <c r="K12" s="643"/>
      <c r="L12" s="643"/>
      <c r="M12" s="643"/>
      <c r="N12" s="643"/>
      <c r="O12" s="643"/>
      <c r="P12" s="643"/>
      <c r="Q12" s="644"/>
      <c r="R12" s="645" t="s">
        <v>233</v>
      </c>
      <c r="S12" s="646"/>
      <c r="T12" s="646"/>
      <c r="U12" s="646"/>
      <c r="V12" s="646"/>
      <c r="W12" s="646"/>
      <c r="X12" s="646"/>
      <c r="Y12" s="647"/>
      <c r="Z12" s="648" t="s">
        <v>146</v>
      </c>
      <c r="AA12" s="648"/>
      <c r="AB12" s="648"/>
      <c r="AC12" s="648"/>
      <c r="AD12" s="649" t="s">
        <v>233</v>
      </c>
      <c r="AE12" s="649"/>
      <c r="AF12" s="649"/>
      <c r="AG12" s="649"/>
      <c r="AH12" s="649"/>
      <c r="AI12" s="649"/>
      <c r="AJ12" s="649"/>
      <c r="AK12" s="649"/>
      <c r="AL12" s="650" t="s">
        <v>233</v>
      </c>
      <c r="AM12" s="651"/>
      <c r="AN12" s="651"/>
      <c r="AO12" s="652"/>
      <c r="AP12" s="642" t="s">
        <v>251</v>
      </c>
      <c r="AQ12" s="643"/>
      <c r="AR12" s="643"/>
      <c r="AS12" s="643"/>
      <c r="AT12" s="643"/>
      <c r="AU12" s="643"/>
      <c r="AV12" s="643"/>
      <c r="AW12" s="643"/>
      <c r="AX12" s="643"/>
      <c r="AY12" s="643"/>
      <c r="AZ12" s="643"/>
      <c r="BA12" s="643"/>
      <c r="BB12" s="643"/>
      <c r="BC12" s="643"/>
      <c r="BD12" s="643"/>
      <c r="BE12" s="643"/>
      <c r="BF12" s="644"/>
      <c r="BG12" s="645">
        <v>1145722</v>
      </c>
      <c r="BH12" s="646"/>
      <c r="BI12" s="646"/>
      <c r="BJ12" s="646"/>
      <c r="BK12" s="646"/>
      <c r="BL12" s="646"/>
      <c r="BM12" s="646"/>
      <c r="BN12" s="647"/>
      <c r="BO12" s="648">
        <v>75.3</v>
      </c>
      <c r="BP12" s="648"/>
      <c r="BQ12" s="648"/>
      <c r="BR12" s="648"/>
      <c r="BS12" s="654" t="s">
        <v>146</v>
      </c>
      <c r="BT12" s="646"/>
      <c r="BU12" s="646"/>
      <c r="BV12" s="646"/>
      <c r="BW12" s="646"/>
      <c r="BX12" s="646"/>
      <c r="BY12" s="646"/>
      <c r="BZ12" s="646"/>
      <c r="CA12" s="646"/>
      <c r="CB12" s="655"/>
      <c r="CD12" s="660" t="s">
        <v>252</v>
      </c>
      <c r="CE12" s="661"/>
      <c r="CF12" s="661"/>
      <c r="CG12" s="661"/>
      <c r="CH12" s="661"/>
      <c r="CI12" s="661"/>
      <c r="CJ12" s="661"/>
      <c r="CK12" s="661"/>
      <c r="CL12" s="661"/>
      <c r="CM12" s="661"/>
      <c r="CN12" s="661"/>
      <c r="CO12" s="661"/>
      <c r="CP12" s="661"/>
      <c r="CQ12" s="662"/>
      <c r="CR12" s="645">
        <v>266272</v>
      </c>
      <c r="CS12" s="646"/>
      <c r="CT12" s="646"/>
      <c r="CU12" s="646"/>
      <c r="CV12" s="646"/>
      <c r="CW12" s="646"/>
      <c r="CX12" s="646"/>
      <c r="CY12" s="647"/>
      <c r="CZ12" s="648">
        <v>3.9</v>
      </c>
      <c r="DA12" s="648"/>
      <c r="DB12" s="648"/>
      <c r="DC12" s="648"/>
      <c r="DD12" s="654">
        <v>149196</v>
      </c>
      <c r="DE12" s="646"/>
      <c r="DF12" s="646"/>
      <c r="DG12" s="646"/>
      <c r="DH12" s="646"/>
      <c r="DI12" s="646"/>
      <c r="DJ12" s="646"/>
      <c r="DK12" s="646"/>
      <c r="DL12" s="646"/>
      <c r="DM12" s="646"/>
      <c r="DN12" s="646"/>
      <c r="DO12" s="646"/>
      <c r="DP12" s="647"/>
      <c r="DQ12" s="654">
        <v>97832</v>
      </c>
      <c r="DR12" s="646"/>
      <c r="DS12" s="646"/>
      <c r="DT12" s="646"/>
      <c r="DU12" s="646"/>
      <c r="DV12" s="646"/>
      <c r="DW12" s="646"/>
      <c r="DX12" s="646"/>
      <c r="DY12" s="646"/>
      <c r="DZ12" s="646"/>
      <c r="EA12" s="646"/>
      <c r="EB12" s="646"/>
      <c r="EC12" s="655"/>
    </row>
    <row r="13" spans="2:143" ht="11.25" customHeight="1">
      <c r="B13" s="642" t="s">
        <v>253</v>
      </c>
      <c r="C13" s="643"/>
      <c r="D13" s="643"/>
      <c r="E13" s="643"/>
      <c r="F13" s="643"/>
      <c r="G13" s="643"/>
      <c r="H13" s="643"/>
      <c r="I13" s="643"/>
      <c r="J13" s="643"/>
      <c r="K13" s="643"/>
      <c r="L13" s="643"/>
      <c r="M13" s="643"/>
      <c r="N13" s="643"/>
      <c r="O13" s="643"/>
      <c r="P13" s="643"/>
      <c r="Q13" s="644"/>
      <c r="R13" s="645" t="s">
        <v>233</v>
      </c>
      <c r="S13" s="646"/>
      <c r="T13" s="646"/>
      <c r="U13" s="646"/>
      <c r="V13" s="646"/>
      <c r="W13" s="646"/>
      <c r="X13" s="646"/>
      <c r="Y13" s="647"/>
      <c r="Z13" s="648" t="s">
        <v>233</v>
      </c>
      <c r="AA13" s="648"/>
      <c r="AB13" s="648"/>
      <c r="AC13" s="648"/>
      <c r="AD13" s="649" t="s">
        <v>233</v>
      </c>
      <c r="AE13" s="649"/>
      <c r="AF13" s="649"/>
      <c r="AG13" s="649"/>
      <c r="AH13" s="649"/>
      <c r="AI13" s="649"/>
      <c r="AJ13" s="649"/>
      <c r="AK13" s="649"/>
      <c r="AL13" s="650" t="s">
        <v>146</v>
      </c>
      <c r="AM13" s="651"/>
      <c r="AN13" s="651"/>
      <c r="AO13" s="652"/>
      <c r="AP13" s="642" t="s">
        <v>254</v>
      </c>
      <c r="AQ13" s="643"/>
      <c r="AR13" s="643"/>
      <c r="AS13" s="643"/>
      <c r="AT13" s="643"/>
      <c r="AU13" s="643"/>
      <c r="AV13" s="643"/>
      <c r="AW13" s="643"/>
      <c r="AX13" s="643"/>
      <c r="AY13" s="643"/>
      <c r="AZ13" s="643"/>
      <c r="BA13" s="643"/>
      <c r="BB13" s="643"/>
      <c r="BC13" s="643"/>
      <c r="BD13" s="643"/>
      <c r="BE13" s="643"/>
      <c r="BF13" s="644"/>
      <c r="BG13" s="645">
        <v>1145459</v>
      </c>
      <c r="BH13" s="646"/>
      <c r="BI13" s="646"/>
      <c r="BJ13" s="646"/>
      <c r="BK13" s="646"/>
      <c r="BL13" s="646"/>
      <c r="BM13" s="646"/>
      <c r="BN13" s="647"/>
      <c r="BO13" s="648">
        <v>75.3</v>
      </c>
      <c r="BP13" s="648"/>
      <c r="BQ13" s="648"/>
      <c r="BR13" s="648"/>
      <c r="BS13" s="654" t="s">
        <v>146</v>
      </c>
      <c r="BT13" s="646"/>
      <c r="BU13" s="646"/>
      <c r="BV13" s="646"/>
      <c r="BW13" s="646"/>
      <c r="BX13" s="646"/>
      <c r="BY13" s="646"/>
      <c r="BZ13" s="646"/>
      <c r="CA13" s="646"/>
      <c r="CB13" s="655"/>
      <c r="CD13" s="660" t="s">
        <v>255</v>
      </c>
      <c r="CE13" s="661"/>
      <c r="CF13" s="661"/>
      <c r="CG13" s="661"/>
      <c r="CH13" s="661"/>
      <c r="CI13" s="661"/>
      <c r="CJ13" s="661"/>
      <c r="CK13" s="661"/>
      <c r="CL13" s="661"/>
      <c r="CM13" s="661"/>
      <c r="CN13" s="661"/>
      <c r="CO13" s="661"/>
      <c r="CP13" s="661"/>
      <c r="CQ13" s="662"/>
      <c r="CR13" s="645">
        <v>528995</v>
      </c>
      <c r="CS13" s="646"/>
      <c r="CT13" s="646"/>
      <c r="CU13" s="646"/>
      <c r="CV13" s="646"/>
      <c r="CW13" s="646"/>
      <c r="CX13" s="646"/>
      <c r="CY13" s="647"/>
      <c r="CZ13" s="648">
        <v>7.8</v>
      </c>
      <c r="DA13" s="648"/>
      <c r="DB13" s="648"/>
      <c r="DC13" s="648"/>
      <c r="DD13" s="654">
        <v>235708</v>
      </c>
      <c r="DE13" s="646"/>
      <c r="DF13" s="646"/>
      <c r="DG13" s="646"/>
      <c r="DH13" s="646"/>
      <c r="DI13" s="646"/>
      <c r="DJ13" s="646"/>
      <c r="DK13" s="646"/>
      <c r="DL13" s="646"/>
      <c r="DM13" s="646"/>
      <c r="DN13" s="646"/>
      <c r="DO13" s="646"/>
      <c r="DP13" s="647"/>
      <c r="DQ13" s="654">
        <v>281802</v>
      </c>
      <c r="DR13" s="646"/>
      <c r="DS13" s="646"/>
      <c r="DT13" s="646"/>
      <c r="DU13" s="646"/>
      <c r="DV13" s="646"/>
      <c r="DW13" s="646"/>
      <c r="DX13" s="646"/>
      <c r="DY13" s="646"/>
      <c r="DZ13" s="646"/>
      <c r="EA13" s="646"/>
      <c r="EB13" s="646"/>
      <c r="EC13" s="655"/>
    </row>
    <row r="14" spans="2:143" ht="11.25" customHeight="1">
      <c r="B14" s="642" t="s">
        <v>256</v>
      </c>
      <c r="C14" s="643"/>
      <c r="D14" s="643"/>
      <c r="E14" s="643"/>
      <c r="F14" s="643"/>
      <c r="G14" s="643"/>
      <c r="H14" s="643"/>
      <c r="I14" s="643"/>
      <c r="J14" s="643"/>
      <c r="K14" s="643"/>
      <c r="L14" s="643"/>
      <c r="M14" s="643"/>
      <c r="N14" s="643"/>
      <c r="O14" s="643"/>
      <c r="P14" s="643"/>
      <c r="Q14" s="644"/>
      <c r="R14" s="645">
        <v>9190</v>
      </c>
      <c r="S14" s="646"/>
      <c r="T14" s="646"/>
      <c r="U14" s="646"/>
      <c r="V14" s="646"/>
      <c r="W14" s="646"/>
      <c r="X14" s="646"/>
      <c r="Y14" s="647"/>
      <c r="Z14" s="648">
        <v>0.1</v>
      </c>
      <c r="AA14" s="648"/>
      <c r="AB14" s="648"/>
      <c r="AC14" s="648"/>
      <c r="AD14" s="649">
        <v>9190</v>
      </c>
      <c r="AE14" s="649"/>
      <c r="AF14" s="649"/>
      <c r="AG14" s="649"/>
      <c r="AH14" s="649"/>
      <c r="AI14" s="649"/>
      <c r="AJ14" s="649"/>
      <c r="AK14" s="649"/>
      <c r="AL14" s="650">
        <v>0.2</v>
      </c>
      <c r="AM14" s="651"/>
      <c r="AN14" s="651"/>
      <c r="AO14" s="652"/>
      <c r="AP14" s="642" t="s">
        <v>257</v>
      </c>
      <c r="AQ14" s="643"/>
      <c r="AR14" s="643"/>
      <c r="AS14" s="643"/>
      <c r="AT14" s="643"/>
      <c r="AU14" s="643"/>
      <c r="AV14" s="643"/>
      <c r="AW14" s="643"/>
      <c r="AX14" s="643"/>
      <c r="AY14" s="643"/>
      <c r="AZ14" s="643"/>
      <c r="BA14" s="643"/>
      <c r="BB14" s="643"/>
      <c r="BC14" s="643"/>
      <c r="BD14" s="643"/>
      <c r="BE14" s="643"/>
      <c r="BF14" s="644"/>
      <c r="BG14" s="645">
        <v>29396</v>
      </c>
      <c r="BH14" s="646"/>
      <c r="BI14" s="646"/>
      <c r="BJ14" s="646"/>
      <c r="BK14" s="646"/>
      <c r="BL14" s="646"/>
      <c r="BM14" s="646"/>
      <c r="BN14" s="647"/>
      <c r="BO14" s="648">
        <v>1.9</v>
      </c>
      <c r="BP14" s="648"/>
      <c r="BQ14" s="648"/>
      <c r="BR14" s="648"/>
      <c r="BS14" s="654" t="s">
        <v>146</v>
      </c>
      <c r="BT14" s="646"/>
      <c r="BU14" s="646"/>
      <c r="BV14" s="646"/>
      <c r="BW14" s="646"/>
      <c r="BX14" s="646"/>
      <c r="BY14" s="646"/>
      <c r="BZ14" s="646"/>
      <c r="CA14" s="646"/>
      <c r="CB14" s="655"/>
      <c r="CD14" s="660" t="s">
        <v>258</v>
      </c>
      <c r="CE14" s="661"/>
      <c r="CF14" s="661"/>
      <c r="CG14" s="661"/>
      <c r="CH14" s="661"/>
      <c r="CI14" s="661"/>
      <c r="CJ14" s="661"/>
      <c r="CK14" s="661"/>
      <c r="CL14" s="661"/>
      <c r="CM14" s="661"/>
      <c r="CN14" s="661"/>
      <c r="CO14" s="661"/>
      <c r="CP14" s="661"/>
      <c r="CQ14" s="662"/>
      <c r="CR14" s="645">
        <v>364851</v>
      </c>
      <c r="CS14" s="646"/>
      <c r="CT14" s="646"/>
      <c r="CU14" s="646"/>
      <c r="CV14" s="646"/>
      <c r="CW14" s="646"/>
      <c r="CX14" s="646"/>
      <c r="CY14" s="647"/>
      <c r="CZ14" s="648">
        <v>5.4</v>
      </c>
      <c r="DA14" s="648"/>
      <c r="DB14" s="648"/>
      <c r="DC14" s="648"/>
      <c r="DD14" s="654">
        <v>86635</v>
      </c>
      <c r="DE14" s="646"/>
      <c r="DF14" s="646"/>
      <c r="DG14" s="646"/>
      <c r="DH14" s="646"/>
      <c r="DI14" s="646"/>
      <c r="DJ14" s="646"/>
      <c r="DK14" s="646"/>
      <c r="DL14" s="646"/>
      <c r="DM14" s="646"/>
      <c r="DN14" s="646"/>
      <c r="DO14" s="646"/>
      <c r="DP14" s="647"/>
      <c r="DQ14" s="654">
        <v>270970</v>
      </c>
      <c r="DR14" s="646"/>
      <c r="DS14" s="646"/>
      <c r="DT14" s="646"/>
      <c r="DU14" s="646"/>
      <c r="DV14" s="646"/>
      <c r="DW14" s="646"/>
      <c r="DX14" s="646"/>
      <c r="DY14" s="646"/>
      <c r="DZ14" s="646"/>
      <c r="EA14" s="646"/>
      <c r="EB14" s="646"/>
      <c r="EC14" s="655"/>
    </row>
    <row r="15" spans="2:143" ht="11.25" customHeight="1">
      <c r="B15" s="642" t="s">
        <v>259</v>
      </c>
      <c r="C15" s="643"/>
      <c r="D15" s="643"/>
      <c r="E15" s="643"/>
      <c r="F15" s="643"/>
      <c r="G15" s="643"/>
      <c r="H15" s="643"/>
      <c r="I15" s="643"/>
      <c r="J15" s="643"/>
      <c r="K15" s="643"/>
      <c r="L15" s="643"/>
      <c r="M15" s="643"/>
      <c r="N15" s="643"/>
      <c r="O15" s="643"/>
      <c r="P15" s="643"/>
      <c r="Q15" s="644"/>
      <c r="R15" s="645" t="s">
        <v>146</v>
      </c>
      <c r="S15" s="646"/>
      <c r="T15" s="646"/>
      <c r="U15" s="646"/>
      <c r="V15" s="646"/>
      <c r="W15" s="646"/>
      <c r="X15" s="646"/>
      <c r="Y15" s="647"/>
      <c r="Z15" s="648" t="s">
        <v>233</v>
      </c>
      <c r="AA15" s="648"/>
      <c r="AB15" s="648"/>
      <c r="AC15" s="648"/>
      <c r="AD15" s="649" t="s">
        <v>146</v>
      </c>
      <c r="AE15" s="649"/>
      <c r="AF15" s="649"/>
      <c r="AG15" s="649"/>
      <c r="AH15" s="649"/>
      <c r="AI15" s="649"/>
      <c r="AJ15" s="649"/>
      <c r="AK15" s="649"/>
      <c r="AL15" s="650" t="s">
        <v>146</v>
      </c>
      <c r="AM15" s="651"/>
      <c r="AN15" s="651"/>
      <c r="AO15" s="652"/>
      <c r="AP15" s="642" t="s">
        <v>260</v>
      </c>
      <c r="AQ15" s="643"/>
      <c r="AR15" s="643"/>
      <c r="AS15" s="643"/>
      <c r="AT15" s="643"/>
      <c r="AU15" s="643"/>
      <c r="AV15" s="643"/>
      <c r="AW15" s="643"/>
      <c r="AX15" s="643"/>
      <c r="AY15" s="643"/>
      <c r="AZ15" s="643"/>
      <c r="BA15" s="643"/>
      <c r="BB15" s="643"/>
      <c r="BC15" s="643"/>
      <c r="BD15" s="643"/>
      <c r="BE15" s="643"/>
      <c r="BF15" s="644"/>
      <c r="BG15" s="645">
        <v>44610</v>
      </c>
      <c r="BH15" s="646"/>
      <c r="BI15" s="646"/>
      <c r="BJ15" s="646"/>
      <c r="BK15" s="646"/>
      <c r="BL15" s="646"/>
      <c r="BM15" s="646"/>
      <c r="BN15" s="647"/>
      <c r="BO15" s="648">
        <v>2.9</v>
      </c>
      <c r="BP15" s="648"/>
      <c r="BQ15" s="648"/>
      <c r="BR15" s="648"/>
      <c r="BS15" s="654" t="s">
        <v>146</v>
      </c>
      <c r="BT15" s="646"/>
      <c r="BU15" s="646"/>
      <c r="BV15" s="646"/>
      <c r="BW15" s="646"/>
      <c r="BX15" s="646"/>
      <c r="BY15" s="646"/>
      <c r="BZ15" s="646"/>
      <c r="CA15" s="646"/>
      <c r="CB15" s="655"/>
      <c r="CD15" s="660" t="s">
        <v>261</v>
      </c>
      <c r="CE15" s="661"/>
      <c r="CF15" s="661"/>
      <c r="CG15" s="661"/>
      <c r="CH15" s="661"/>
      <c r="CI15" s="661"/>
      <c r="CJ15" s="661"/>
      <c r="CK15" s="661"/>
      <c r="CL15" s="661"/>
      <c r="CM15" s="661"/>
      <c r="CN15" s="661"/>
      <c r="CO15" s="661"/>
      <c r="CP15" s="661"/>
      <c r="CQ15" s="662"/>
      <c r="CR15" s="645">
        <v>802738</v>
      </c>
      <c r="CS15" s="646"/>
      <c r="CT15" s="646"/>
      <c r="CU15" s="646"/>
      <c r="CV15" s="646"/>
      <c r="CW15" s="646"/>
      <c r="CX15" s="646"/>
      <c r="CY15" s="647"/>
      <c r="CZ15" s="648">
        <v>11.9</v>
      </c>
      <c r="DA15" s="648"/>
      <c r="DB15" s="648"/>
      <c r="DC15" s="648"/>
      <c r="DD15" s="654">
        <v>342692</v>
      </c>
      <c r="DE15" s="646"/>
      <c r="DF15" s="646"/>
      <c r="DG15" s="646"/>
      <c r="DH15" s="646"/>
      <c r="DI15" s="646"/>
      <c r="DJ15" s="646"/>
      <c r="DK15" s="646"/>
      <c r="DL15" s="646"/>
      <c r="DM15" s="646"/>
      <c r="DN15" s="646"/>
      <c r="DO15" s="646"/>
      <c r="DP15" s="647"/>
      <c r="DQ15" s="654">
        <v>435509</v>
      </c>
      <c r="DR15" s="646"/>
      <c r="DS15" s="646"/>
      <c r="DT15" s="646"/>
      <c r="DU15" s="646"/>
      <c r="DV15" s="646"/>
      <c r="DW15" s="646"/>
      <c r="DX15" s="646"/>
      <c r="DY15" s="646"/>
      <c r="DZ15" s="646"/>
      <c r="EA15" s="646"/>
      <c r="EB15" s="646"/>
      <c r="EC15" s="655"/>
    </row>
    <row r="16" spans="2:143" ht="11.25" customHeight="1">
      <c r="B16" s="642" t="s">
        <v>262</v>
      </c>
      <c r="C16" s="643"/>
      <c r="D16" s="643"/>
      <c r="E16" s="643"/>
      <c r="F16" s="643"/>
      <c r="G16" s="643"/>
      <c r="H16" s="643"/>
      <c r="I16" s="643"/>
      <c r="J16" s="643"/>
      <c r="K16" s="643"/>
      <c r="L16" s="643"/>
      <c r="M16" s="643"/>
      <c r="N16" s="643"/>
      <c r="O16" s="643"/>
      <c r="P16" s="643"/>
      <c r="Q16" s="644"/>
      <c r="R16" s="645">
        <v>2606</v>
      </c>
      <c r="S16" s="646"/>
      <c r="T16" s="646"/>
      <c r="U16" s="646"/>
      <c r="V16" s="646"/>
      <c r="W16" s="646"/>
      <c r="X16" s="646"/>
      <c r="Y16" s="647"/>
      <c r="Z16" s="648">
        <v>0</v>
      </c>
      <c r="AA16" s="648"/>
      <c r="AB16" s="648"/>
      <c r="AC16" s="648"/>
      <c r="AD16" s="649">
        <v>2606</v>
      </c>
      <c r="AE16" s="649"/>
      <c r="AF16" s="649"/>
      <c r="AG16" s="649"/>
      <c r="AH16" s="649"/>
      <c r="AI16" s="649"/>
      <c r="AJ16" s="649"/>
      <c r="AK16" s="649"/>
      <c r="AL16" s="650">
        <v>0.1</v>
      </c>
      <c r="AM16" s="651"/>
      <c r="AN16" s="651"/>
      <c r="AO16" s="652"/>
      <c r="AP16" s="642" t="s">
        <v>263</v>
      </c>
      <c r="AQ16" s="643"/>
      <c r="AR16" s="643"/>
      <c r="AS16" s="643"/>
      <c r="AT16" s="643"/>
      <c r="AU16" s="643"/>
      <c r="AV16" s="643"/>
      <c r="AW16" s="643"/>
      <c r="AX16" s="643"/>
      <c r="AY16" s="643"/>
      <c r="AZ16" s="643"/>
      <c r="BA16" s="643"/>
      <c r="BB16" s="643"/>
      <c r="BC16" s="643"/>
      <c r="BD16" s="643"/>
      <c r="BE16" s="643"/>
      <c r="BF16" s="644"/>
      <c r="BG16" s="645" t="s">
        <v>233</v>
      </c>
      <c r="BH16" s="646"/>
      <c r="BI16" s="646"/>
      <c r="BJ16" s="646"/>
      <c r="BK16" s="646"/>
      <c r="BL16" s="646"/>
      <c r="BM16" s="646"/>
      <c r="BN16" s="647"/>
      <c r="BO16" s="648" t="s">
        <v>146</v>
      </c>
      <c r="BP16" s="648"/>
      <c r="BQ16" s="648"/>
      <c r="BR16" s="648"/>
      <c r="BS16" s="654" t="s">
        <v>233</v>
      </c>
      <c r="BT16" s="646"/>
      <c r="BU16" s="646"/>
      <c r="BV16" s="646"/>
      <c r="BW16" s="646"/>
      <c r="BX16" s="646"/>
      <c r="BY16" s="646"/>
      <c r="BZ16" s="646"/>
      <c r="CA16" s="646"/>
      <c r="CB16" s="655"/>
      <c r="CD16" s="660" t="s">
        <v>264</v>
      </c>
      <c r="CE16" s="661"/>
      <c r="CF16" s="661"/>
      <c r="CG16" s="661"/>
      <c r="CH16" s="661"/>
      <c r="CI16" s="661"/>
      <c r="CJ16" s="661"/>
      <c r="CK16" s="661"/>
      <c r="CL16" s="661"/>
      <c r="CM16" s="661"/>
      <c r="CN16" s="661"/>
      <c r="CO16" s="661"/>
      <c r="CP16" s="661"/>
      <c r="CQ16" s="662"/>
      <c r="CR16" s="645">
        <v>203636</v>
      </c>
      <c r="CS16" s="646"/>
      <c r="CT16" s="646"/>
      <c r="CU16" s="646"/>
      <c r="CV16" s="646"/>
      <c r="CW16" s="646"/>
      <c r="CX16" s="646"/>
      <c r="CY16" s="647"/>
      <c r="CZ16" s="648">
        <v>3</v>
      </c>
      <c r="DA16" s="648"/>
      <c r="DB16" s="648"/>
      <c r="DC16" s="648"/>
      <c r="DD16" s="654" t="s">
        <v>146</v>
      </c>
      <c r="DE16" s="646"/>
      <c r="DF16" s="646"/>
      <c r="DG16" s="646"/>
      <c r="DH16" s="646"/>
      <c r="DI16" s="646"/>
      <c r="DJ16" s="646"/>
      <c r="DK16" s="646"/>
      <c r="DL16" s="646"/>
      <c r="DM16" s="646"/>
      <c r="DN16" s="646"/>
      <c r="DO16" s="646"/>
      <c r="DP16" s="647"/>
      <c r="DQ16" s="654">
        <v>80527</v>
      </c>
      <c r="DR16" s="646"/>
      <c r="DS16" s="646"/>
      <c r="DT16" s="646"/>
      <c r="DU16" s="646"/>
      <c r="DV16" s="646"/>
      <c r="DW16" s="646"/>
      <c r="DX16" s="646"/>
      <c r="DY16" s="646"/>
      <c r="DZ16" s="646"/>
      <c r="EA16" s="646"/>
      <c r="EB16" s="646"/>
      <c r="EC16" s="655"/>
    </row>
    <row r="17" spans="2:133" ht="11.25" customHeight="1">
      <c r="B17" s="642" t="s">
        <v>265</v>
      </c>
      <c r="C17" s="643"/>
      <c r="D17" s="643"/>
      <c r="E17" s="643"/>
      <c r="F17" s="643"/>
      <c r="G17" s="643"/>
      <c r="H17" s="643"/>
      <c r="I17" s="643"/>
      <c r="J17" s="643"/>
      <c r="K17" s="643"/>
      <c r="L17" s="643"/>
      <c r="M17" s="643"/>
      <c r="N17" s="643"/>
      <c r="O17" s="643"/>
      <c r="P17" s="643"/>
      <c r="Q17" s="644"/>
      <c r="R17" s="645">
        <v>6352</v>
      </c>
      <c r="S17" s="646"/>
      <c r="T17" s="646"/>
      <c r="U17" s="646"/>
      <c r="V17" s="646"/>
      <c r="W17" s="646"/>
      <c r="X17" s="646"/>
      <c r="Y17" s="647"/>
      <c r="Z17" s="648">
        <v>0.1</v>
      </c>
      <c r="AA17" s="648"/>
      <c r="AB17" s="648"/>
      <c r="AC17" s="648"/>
      <c r="AD17" s="649">
        <v>6352</v>
      </c>
      <c r="AE17" s="649"/>
      <c r="AF17" s="649"/>
      <c r="AG17" s="649"/>
      <c r="AH17" s="649"/>
      <c r="AI17" s="649"/>
      <c r="AJ17" s="649"/>
      <c r="AK17" s="649"/>
      <c r="AL17" s="650">
        <v>0.2</v>
      </c>
      <c r="AM17" s="651"/>
      <c r="AN17" s="651"/>
      <c r="AO17" s="652"/>
      <c r="AP17" s="642" t="s">
        <v>266</v>
      </c>
      <c r="AQ17" s="643"/>
      <c r="AR17" s="643"/>
      <c r="AS17" s="643"/>
      <c r="AT17" s="643"/>
      <c r="AU17" s="643"/>
      <c r="AV17" s="643"/>
      <c r="AW17" s="643"/>
      <c r="AX17" s="643"/>
      <c r="AY17" s="643"/>
      <c r="AZ17" s="643"/>
      <c r="BA17" s="643"/>
      <c r="BB17" s="643"/>
      <c r="BC17" s="643"/>
      <c r="BD17" s="643"/>
      <c r="BE17" s="643"/>
      <c r="BF17" s="644"/>
      <c r="BG17" s="645" t="s">
        <v>146</v>
      </c>
      <c r="BH17" s="646"/>
      <c r="BI17" s="646"/>
      <c r="BJ17" s="646"/>
      <c r="BK17" s="646"/>
      <c r="BL17" s="646"/>
      <c r="BM17" s="646"/>
      <c r="BN17" s="647"/>
      <c r="BO17" s="648" t="s">
        <v>146</v>
      </c>
      <c r="BP17" s="648"/>
      <c r="BQ17" s="648"/>
      <c r="BR17" s="648"/>
      <c r="BS17" s="654" t="s">
        <v>146</v>
      </c>
      <c r="BT17" s="646"/>
      <c r="BU17" s="646"/>
      <c r="BV17" s="646"/>
      <c r="BW17" s="646"/>
      <c r="BX17" s="646"/>
      <c r="BY17" s="646"/>
      <c r="BZ17" s="646"/>
      <c r="CA17" s="646"/>
      <c r="CB17" s="655"/>
      <c r="CD17" s="660" t="s">
        <v>267</v>
      </c>
      <c r="CE17" s="661"/>
      <c r="CF17" s="661"/>
      <c r="CG17" s="661"/>
      <c r="CH17" s="661"/>
      <c r="CI17" s="661"/>
      <c r="CJ17" s="661"/>
      <c r="CK17" s="661"/>
      <c r="CL17" s="661"/>
      <c r="CM17" s="661"/>
      <c r="CN17" s="661"/>
      <c r="CO17" s="661"/>
      <c r="CP17" s="661"/>
      <c r="CQ17" s="662"/>
      <c r="CR17" s="645">
        <v>940339</v>
      </c>
      <c r="CS17" s="646"/>
      <c r="CT17" s="646"/>
      <c r="CU17" s="646"/>
      <c r="CV17" s="646"/>
      <c r="CW17" s="646"/>
      <c r="CX17" s="646"/>
      <c r="CY17" s="647"/>
      <c r="CZ17" s="648">
        <v>13.9</v>
      </c>
      <c r="DA17" s="648"/>
      <c r="DB17" s="648"/>
      <c r="DC17" s="648"/>
      <c r="DD17" s="654" t="s">
        <v>146</v>
      </c>
      <c r="DE17" s="646"/>
      <c r="DF17" s="646"/>
      <c r="DG17" s="646"/>
      <c r="DH17" s="646"/>
      <c r="DI17" s="646"/>
      <c r="DJ17" s="646"/>
      <c r="DK17" s="646"/>
      <c r="DL17" s="646"/>
      <c r="DM17" s="646"/>
      <c r="DN17" s="646"/>
      <c r="DO17" s="646"/>
      <c r="DP17" s="647"/>
      <c r="DQ17" s="654">
        <v>929364</v>
      </c>
      <c r="DR17" s="646"/>
      <c r="DS17" s="646"/>
      <c r="DT17" s="646"/>
      <c r="DU17" s="646"/>
      <c r="DV17" s="646"/>
      <c r="DW17" s="646"/>
      <c r="DX17" s="646"/>
      <c r="DY17" s="646"/>
      <c r="DZ17" s="646"/>
      <c r="EA17" s="646"/>
      <c r="EB17" s="646"/>
      <c r="EC17" s="655"/>
    </row>
    <row r="18" spans="2:133" ht="11.25" customHeight="1">
      <c r="B18" s="642" t="s">
        <v>268</v>
      </c>
      <c r="C18" s="643"/>
      <c r="D18" s="643"/>
      <c r="E18" s="643"/>
      <c r="F18" s="643"/>
      <c r="G18" s="643"/>
      <c r="H18" s="643"/>
      <c r="I18" s="643"/>
      <c r="J18" s="643"/>
      <c r="K18" s="643"/>
      <c r="L18" s="643"/>
      <c r="M18" s="643"/>
      <c r="N18" s="643"/>
      <c r="O18" s="643"/>
      <c r="P18" s="643"/>
      <c r="Q18" s="644"/>
      <c r="R18" s="645">
        <v>1301</v>
      </c>
      <c r="S18" s="646"/>
      <c r="T18" s="646"/>
      <c r="U18" s="646"/>
      <c r="V18" s="646"/>
      <c r="W18" s="646"/>
      <c r="X18" s="646"/>
      <c r="Y18" s="647"/>
      <c r="Z18" s="648">
        <v>0</v>
      </c>
      <c r="AA18" s="648"/>
      <c r="AB18" s="648"/>
      <c r="AC18" s="648"/>
      <c r="AD18" s="649">
        <v>1301</v>
      </c>
      <c r="AE18" s="649"/>
      <c r="AF18" s="649"/>
      <c r="AG18" s="649"/>
      <c r="AH18" s="649"/>
      <c r="AI18" s="649"/>
      <c r="AJ18" s="649"/>
      <c r="AK18" s="649"/>
      <c r="AL18" s="650">
        <v>0</v>
      </c>
      <c r="AM18" s="651"/>
      <c r="AN18" s="651"/>
      <c r="AO18" s="652"/>
      <c r="AP18" s="642" t="s">
        <v>269</v>
      </c>
      <c r="AQ18" s="643"/>
      <c r="AR18" s="643"/>
      <c r="AS18" s="643"/>
      <c r="AT18" s="643"/>
      <c r="AU18" s="643"/>
      <c r="AV18" s="643"/>
      <c r="AW18" s="643"/>
      <c r="AX18" s="643"/>
      <c r="AY18" s="643"/>
      <c r="AZ18" s="643"/>
      <c r="BA18" s="643"/>
      <c r="BB18" s="643"/>
      <c r="BC18" s="643"/>
      <c r="BD18" s="643"/>
      <c r="BE18" s="643"/>
      <c r="BF18" s="644"/>
      <c r="BG18" s="645" t="s">
        <v>233</v>
      </c>
      <c r="BH18" s="646"/>
      <c r="BI18" s="646"/>
      <c r="BJ18" s="646"/>
      <c r="BK18" s="646"/>
      <c r="BL18" s="646"/>
      <c r="BM18" s="646"/>
      <c r="BN18" s="647"/>
      <c r="BO18" s="648" t="s">
        <v>146</v>
      </c>
      <c r="BP18" s="648"/>
      <c r="BQ18" s="648"/>
      <c r="BR18" s="648"/>
      <c r="BS18" s="654" t="s">
        <v>233</v>
      </c>
      <c r="BT18" s="646"/>
      <c r="BU18" s="646"/>
      <c r="BV18" s="646"/>
      <c r="BW18" s="646"/>
      <c r="BX18" s="646"/>
      <c r="BY18" s="646"/>
      <c r="BZ18" s="646"/>
      <c r="CA18" s="646"/>
      <c r="CB18" s="655"/>
      <c r="CD18" s="660" t="s">
        <v>270</v>
      </c>
      <c r="CE18" s="661"/>
      <c r="CF18" s="661"/>
      <c r="CG18" s="661"/>
      <c r="CH18" s="661"/>
      <c r="CI18" s="661"/>
      <c r="CJ18" s="661"/>
      <c r="CK18" s="661"/>
      <c r="CL18" s="661"/>
      <c r="CM18" s="661"/>
      <c r="CN18" s="661"/>
      <c r="CO18" s="661"/>
      <c r="CP18" s="661"/>
      <c r="CQ18" s="662"/>
      <c r="CR18" s="645">
        <v>43236</v>
      </c>
      <c r="CS18" s="646"/>
      <c r="CT18" s="646"/>
      <c r="CU18" s="646"/>
      <c r="CV18" s="646"/>
      <c r="CW18" s="646"/>
      <c r="CX18" s="646"/>
      <c r="CY18" s="647"/>
      <c r="CZ18" s="648">
        <v>0.6</v>
      </c>
      <c r="DA18" s="648"/>
      <c r="DB18" s="648"/>
      <c r="DC18" s="648"/>
      <c r="DD18" s="654" t="s">
        <v>146</v>
      </c>
      <c r="DE18" s="646"/>
      <c r="DF18" s="646"/>
      <c r="DG18" s="646"/>
      <c r="DH18" s="646"/>
      <c r="DI18" s="646"/>
      <c r="DJ18" s="646"/>
      <c r="DK18" s="646"/>
      <c r="DL18" s="646"/>
      <c r="DM18" s="646"/>
      <c r="DN18" s="646"/>
      <c r="DO18" s="646"/>
      <c r="DP18" s="647"/>
      <c r="DQ18" s="654">
        <v>43236</v>
      </c>
      <c r="DR18" s="646"/>
      <c r="DS18" s="646"/>
      <c r="DT18" s="646"/>
      <c r="DU18" s="646"/>
      <c r="DV18" s="646"/>
      <c r="DW18" s="646"/>
      <c r="DX18" s="646"/>
      <c r="DY18" s="646"/>
      <c r="DZ18" s="646"/>
      <c r="EA18" s="646"/>
      <c r="EB18" s="646"/>
      <c r="EC18" s="655"/>
    </row>
    <row r="19" spans="2:133" ht="11.25" customHeight="1">
      <c r="B19" s="642" t="s">
        <v>271</v>
      </c>
      <c r="C19" s="643"/>
      <c r="D19" s="643"/>
      <c r="E19" s="643"/>
      <c r="F19" s="643"/>
      <c r="G19" s="643"/>
      <c r="H19" s="643"/>
      <c r="I19" s="643"/>
      <c r="J19" s="643"/>
      <c r="K19" s="643"/>
      <c r="L19" s="643"/>
      <c r="M19" s="643"/>
      <c r="N19" s="643"/>
      <c r="O19" s="643"/>
      <c r="P19" s="643"/>
      <c r="Q19" s="644"/>
      <c r="R19" s="645">
        <v>1241</v>
      </c>
      <c r="S19" s="646"/>
      <c r="T19" s="646"/>
      <c r="U19" s="646"/>
      <c r="V19" s="646"/>
      <c r="W19" s="646"/>
      <c r="X19" s="646"/>
      <c r="Y19" s="647"/>
      <c r="Z19" s="648">
        <v>0</v>
      </c>
      <c r="AA19" s="648"/>
      <c r="AB19" s="648"/>
      <c r="AC19" s="648"/>
      <c r="AD19" s="649">
        <v>1241</v>
      </c>
      <c r="AE19" s="649"/>
      <c r="AF19" s="649"/>
      <c r="AG19" s="649"/>
      <c r="AH19" s="649"/>
      <c r="AI19" s="649"/>
      <c r="AJ19" s="649"/>
      <c r="AK19" s="649"/>
      <c r="AL19" s="650">
        <v>0</v>
      </c>
      <c r="AM19" s="651"/>
      <c r="AN19" s="651"/>
      <c r="AO19" s="652"/>
      <c r="AP19" s="642" t="s">
        <v>272</v>
      </c>
      <c r="AQ19" s="643"/>
      <c r="AR19" s="643"/>
      <c r="AS19" s="643"/>
      <c r="AT19" s="643"/>
      <c r="AU19" s="643"/>
      <c r="AV19" s="643"/>
      <c r="AW19" s="643"/>
      <c r="AX19" s="643"/>
      <c r="AY19" s="643"/>
      <c r="AZ19" s="643"/>
      <c r="BA19" s="643"/>
      <c r="BB19" s="643"/>
      <c r="BC19" s="643"/>
      <c r="BD19" s="643"/>
      <c r="BE19" s="643"/>
      <c r="BF19" s="644"/>
      <c r="BG19" s="645">
        <v>4147</v>
      </c>
      <c r="BH19" s="646"/>
      <c r="BI19" s="646"/>
      <c r="BJ19" s="646"/>
      <c r="BK19" s="646"/>
      <c r="BL19" s="646"/>
      <c r="BM19" s="646"/>
      <c r="BN19" s="647"/>
      <c r="BO19" s="648">
        <v>0.3</v>
      </c>
      <c r="BP19" s="648"/>
      <c r="BQ19" s="648"/>
      <c r="BR19" s="648"/>
      <c r="BS19" s="654" t="s">
        <v>146</v>
      </c>
      <c r="BT19" s="646"/>
      <c r="BU19" s="646"/>
      <c r="BV19" s="646"/>
      <c r="BW19" s="646"/>
      <c r="BX19" s="646"/>
      <c r="BY19" s="646"/>
      <c r="BZ19" s="646"/>
      <c r="CA19" s="646"/>
      <c r="CB19" s="655"/>
      <c r="CD19" s="660" t="s">
        <v>273</v>
      </c>
      <c r="CE19" s="661"/>
      <c r="CF19" s="661"/>
      <c r="CG19" s="661"/>
      <c r="CH19" s="661"/>
      <c r="CI19" s="661"/>
      <c r="CJ19" s="661"/>
      <c r="CK19" s="661"/>
      <c r="CL19" s="661"/>
      <c r="CM19" s="661"/>
      <c r="CN19" s="661"/>
      <c r="CO19" s="661"/>
      <c r="CP19" s="661"/>
      <c r="CQ19" s="662"/>
      <c r="CR19" s="645" t="s">
        <v>233</v>
      </c>
      <c r="CS19" s="646"/>
      <c r="CT19" s="646"/>
      <c r="CU19" s="646"/>
      <c r="CV19" s="646"/>
      <c r="CW19" s="646"/>
      <c r="CX19" s="646"/>
      <c r="CY19" s="647"/>
      <c r="CZ19" s="648" t="s">
        <v>146</v>
      </c>
      <c r="DA19" s="648"/>
      <c r="DB19" s="648"/>
      <c r="DC19" s="648"/>
      <c r="DD19" s="654" t="s">
        <v>146</v>
      </c>
      <c r="DE19" s="646"/>
      <c r="DF19" s="646"/>
      <c r="DG19" s="646"/>
      <c r="DH19" s="646"/>
      <c r="DI19" s="646"/>
      <c r="DJ19" s="646"/>
      <c r="DK19" s="646"/>
      <c r="DL19" s="646"/>
      <c r="DM19" s="646"/>
      <c r="DN19" s="646"/>
      <c r="DO19" s="646"/>
      <c r="DP19" s="647"/>
      <c r="DQ19" s="654" t="s">
        <v>146</v>
      </c>
      <c r="DR19" s="646"/>
      <c r="DS19" s="646"/>
      <c r="DT19" s="646"/>
      <c r="DU19" s="646"/>
      <c r="DV19" s="646"/>
      <c r="DW19" s="646"/>
      <c r="DX19" s="646"/>
      <c r="DY19" s="646"/>
      <c r="DZ19" s="646"/>
      <c r="EA19" s="646"/>
      <c r="EB19" s="646"/>
      <c r="EC19" s="655"/>
    </row>
    <row r="20" spans="2:133" ht="11.25" customHeight="1">
      <c r="B20" s="642" t="s">
        <v>274</v>
      </c>
      <c r="C20" s="643"/>
      <c r="D20" s="643"/>
      <c r="E20" s="643"/>
      <c r="F20" s="643"/>
      <c r="G20" s="643"/>
      <c r="H20" s="643"/>
      <c r="I20" s="643"/>
      <c r="J20" s="643"/>
      <c r="K20" s="643"/>
      <c r="L20" s="643"/>
      <c r="M20" s="643"/>
      <c r="N20" s="643"/>
      <c r="O20" s="643"/>
      <c r="P20" s="643"/>
      <c r="Q20" s="644"/>
      <c r="R20" s="645">
        <v>207</v>
      </c>
      <c r="S20" s="646"/>
      <c r="T20" s="646"/>
      <c r="U20" s="646"/>
      <c r="V20" s="646"/>
      <c r="W20" s="646"/>
      <c r="X20" s="646"/>
      <c r="Y20" s="647"/>
      <c r="Z20" s="648">
        <v>0</v>
      </c>
      <c r="AA20" s="648"/>
      <c r="AB20" s="648"/>
      <c r="AC20" s="648"/>
      <c r="AD20" s="649">
        <v>207</v>
      </c>
      <c r="AE20" s="649"/>
      <c r="AF20" s="649"/>
      <c r="AG20" s="649"/>
      <c r="AH20" s="649"/>
      <c r="AI20" s="649"/>
      <c r="AJ20" s="649"/>
      <c r="AK20" s="649"/>
      <c r="AL20" s="650">
        <v>0</v>
      </c>
      <c r="AM20" s="651"/>
      <c r="AN20" s="651"/>
      <c r="AO20" s="652"/>
      <c r="AP20" s="642" t="s">
        <v>275</v>
      </c>
      <c r="AQ20" s="643"/>
      <c r="AR20" s="643"/>
      <c r="AS20" s="643"/>
      <c r="AT20" s="643"/>
      <c r="AU20" s="643"/>
      <c r="AV20" s="643"/>
      <c r="AW20" s="643"/>
      <c r="AX20" s="643"/>
      <c r="AY20" s="643"/>
      <c r="AZ20" s="643"/>
      <c r="BA20" s="643"/>
      <c r="BB20" s="643"/>
      <c r="BC20" s="643"/>
      <c r="BD20" s="643"/>
      <c r="BE20" s="643"/>
      <c r="BF20" s="644"/>
      <c r="BG20" s="645">
        <v>4147</v>
      </c>
      <c r="BH20" s="646"/>
      <c r="BI20" s="646"/>
      <c r="BJ20" s="646"/>
      <c r="BK20" s="646"/>
      <c r="BL20" s="646"/>
      <c r="BM20" s="646"/>
      <c r="BN20" s="647"/>
      <c r="BO20" s="648">
        <v>0.3</v>
      </c>
      <c r="BP20" s="648"/>
      <c r="BQ20" s="648"/>
      <c r="BR20" s="648"/>
      <c r="BS20" s="654" t="s">
        <v>146</v>
      </c>
      <c r="BT20" s="646"/>
      <c r="BU20" s="646"/>
      <c r="BV20" s="646"/>
      <c r="BW20" s="646"/>
      <c r="BX20" s="646"/>
      <c r="BY20" s="646"/>
      <c r="BZ20" s="646"/>
      <c r="CA20" s="646"/>
      <c r="CB20" s="655"/>
      <c r="CD20" s="660" t="s">
        <v>276</v>
      </c>
      <c r="CE20" s="661"/>
      <c r="CF20" s="661"/>
      <c r="CG20" s="661"/>
      <c r="CH20" s="661"/>
      <c r="CI20" s="661"/>
      <c r="CJ20" s="661"/>
      <c r="CK20" s="661"/>
      <c r="CL20" s="661"/>
      <c r="CM20" s="661"/>
      <c r="CN20" s="661"/>
      <c r="CO20" s="661"/>
      <c r="CP20" s="661"/>
      <c r="CQ20" s="662"/>
      <c r="CR20" s="645">
        <v>6773287</v>
      </c>
      <c r="CS20" s="646"/>
      <c r="CT20" s="646"/>
      <c r="CU20" s="646"/>
      <c r="CV20" s="646"/>
      <c r="CW20" s="646"/>
      <c r="CX20" s="646"/>
      <c r="CY20" s="647"/>
      <c r="CZ20" s="648">
        <v>100</v>
      </c>
      <c r="DA20" s="648"/>
      <c r="DB20" s="648"/>
      <c r="DC20" s="648"/>
      <c r="DD20" s="654">
        <v>926955</v>
      </c>
      <c r="DE20" s="646"/>
      <c r="DF20" s="646"/>
      <c r="DG20" s="646"/>
      <c r="DH20" s="646"/>
      <c r="DI20" s="646"/>
      <c r="DJ20" s="646"/>
      <c r="DK20" s="646"/>
      <c r="DL20" s="646"/>
      <c r="DM20" s="646"/>
      <c r="DN20" s="646"/>
      <c r="DO20" s="646"/>
      <c r="DP20" s="647"/>
      <c r="DQ20" s="654">
        <v>4680654</v>
      </c>
      <c r="DR20" s="646"/>
      <c r="DS20" s="646"/>
      <c r="DT20" s="646"/>
      <c r="DU20" s="646"/>
      <c r="DV20" s="646"/>
      <c r="DW20" s="646"/>
      <c r="DX20" s="646"/>
      <c r="DY20" s="646"/>
      <c r="DZ20" s="646"/>
      <c r="EA20" s="646"/>
      <c r="EB20" s="646"/>
      <c r="EC20" s="655"/>
    </row>
    <row r="21" spans="2:133" ht="11.25" customHeight="1">
      <c r="B21" s="642" t="s">
        <v>277</v>
      </c>
      <c r="C21" s="643"/>
      <c r="D21" s="643"/>
      <c r="E21" s="643"/>
      <c r="F21" s="643"/>
      <c r="G21" s="643"/>
      <c r="H21" s="643"/>
      <c r="I21" s="643"/>
      <c r="J21" s="643"/>
      <c r="K21" s="643"/>
      <c r="L21" s="643"/>
      <c r="M21" s="643"/>
      <c r="N21" s="643"/>
      <c r="O21" s="643"/>
      <c r="P21" s="643"/>
      <c r="Q21" s="644"/>
      <c r="R21" s="645">
        <v>3603</v>
      </c>
      <c r="S21" s="646"/>
      <c r="T21" s="646"/>
      <c r="U21" s="646"/>
      <c r="V21" s="646"/>
      <c r="W21" s="646"/>
      <c r="X21" s="646"/>
      <c r="Y21" s="647"/>
      <c r="Z21" s="648">
        <v>0.1</v>
      </c>
      <c r="AA21" s="648"/>
      <c r="AB21" s="648"/>
      <c r="AC21" s="648"/>
      <c r="AD21" s="649">
        <v>3603</v>
      </c>
      <c r="AE21" s="649"/>
      <c r="AF21" s="649"/>
      <c r="AG21" s="649"/>
      <c r="AH21" s="649"/>
      <c r="AI21" s="649"/>
      <c r="AJ21" s="649"/>
      <c r="AK21" s="649"/>
      <c r="AL21" s="650">
        <v>0.1</v>
      </c>
      <c r="AM21" s="651"/>
      <c r="AN21" s="651"/>
      <c r="AO21" s="652"/>
      <c r="AP21" s="664" t="s">
        <v>278</v>
      </c>
      <c r="AQ21" s="665"/>
      <c r="AR21" s="665"/>
      <c r="AS21" s="665"/>
      <c r="AT21" s="665"/>
      <c r="AU21" s="665"/>
      <c r="AV21" s="665"/>
      <c r="AW21" s="665"/>
      <c r="AX21" s="665"/>
      <c r="AY21" s="665"/>
      <c r="AZ21" s="665"/>
      <c r="BA21" s="665"/>
      <c r="BB21" s="665"/>
      <c r="BC21" s="665"/>
      <c r="BD21" s="665"/>
      <c r="BE21" s="665"/>
      <c r="BF21" s="666"/>
      <c r="BG21" s="645">
        <v>4147</v>
      </c>
      <c r="BH21" s="646"/>
      <c r="BI21" s="646"/>
      <c r="BJ21" s="646"/>
      <c r="BK21" s="646"/>
      <c r="BL21" s="646"/>
      <c r="BM21" s="646"/>
      <c r="BN21" s="647"/>
      <c r="BO21" s="648">
        <v>0.3</v>
      </c>
      <c r="BP21" s="648"/>
      <c r="BQ21" s="648"/>
      <c r="BR21" s="648"/>
      <c r="BS21" s="654" t="s">
        <v>146</v>
      </c>
      <c r="BT21" s="646"/>
      <c r="BU21" s="646"/>
      <c r="BV21" s="646"/>
      <c r="BW21" s="646"/>
      <c r="BX21" s="646"/>
      <c r="BY21" s="646"/>
      <c r="BZ21" s="646"/>
      <c r="CA21" s="646"/>
      <c r="CB21" s="655"/>
      <c r="CD21" s="672"/>
      <c r="CE21" s="673"/>
      <c r="CF21" s="673"/>
      <c r="CG21" s="673"/>
      <c r="CH21" s="673"/>
      <c r="CI21" s="673"/>
      <c r="CJ21" s="673"/>
      <c r="CK21" s="673"/>
      <c r="CL21" s="673"/>
      <c r="CM21" s="673"/>
      <c r="CN21" s="673"/>
      <c r="CO21" s="673"/>
      <c r="CP21" s="673"/>
      <c r="CQ21" s="674"/>
      <c r="CR21" s="675"/>
      <c r="CS21" s="668"/>
      <c r="CT21" s="668"/>
      <c r="CU21" s="668"/>
      <c r="CV21" s="668"/>
      <c r="CW21" s="668"/>
      <c r="CX21" s="668"/>
      <c r="CY21" s="676"/>
      <c r="CZ21" s="677"/>
      <c r="DA21" s="677"/>
      <c r="DB21" s="677"/>
      <c r="DC21" s="677"/>
      <c r="DD21" s="667"/>
      <c r="DE21" s="668"/>
      <c r="DF21" s="668"/>
      <c r="DG21" s="668"/>
      <c r="DH21" s="668"/>
      <c r="DI21" s="668"/>
      <c r="DJ21" s="668"/>
      <c r="DK21" s="668"/>
      <c r="DL21" s="668"/>
      <c r="DM21" s="668"/>
      <c r="DN21" s="668"/>
      <c r="DO21" s="668"/>
      <c r="DP21" s="676"/>
      <c r="DQ21" s="667"/>
      <c r="DR21" s="668"/>
      <c r="DS21" s="668"/>
      <c r="DT21" s="668"/>
      <c r="DU21" s="668"/>
      <c r="DV21" s="668"/>
      <c r="DW21" s="668"/>
      <c r="DX21" s="668"/>
      <c r="DY21" s="668"/>
      <c r="DZ21" s="668"/>
      <c r="EA21" s="668"/>
      <c r="EB21" s="668"/>
      <c r="EC21" s="669"/>
    </row>
    <row r="22" spans="2:133" ht="11.25" customHeight="1">
      <c r="B22" s="642" t="s">
        <v>279</v>
      </c>
      <c r="C22" s="643"/>
      <c r="D22" s="643"/>
      <c r="E22" s="643"/>
      <c r="F22" s="643"/>
      <c r="G22" s="643"/>
      <c r="H22" s="643"/>
      <c r="I22" s="643"/>
      <c r="J22" s="643"/>
      <c r="K22" s="643"/>
      <c r="L22" s="643"/>
      <c r="M22" s="643"/>
      <c r="N22" s="643"/>
      <c r="O22" s="643"/>
      <c r="P22" s="643"/>
      <c r="Q22" s="644"/>
      <c r="R22" s="645">
        <v>2152598</v>
      </c>
      <c r="S22" s="646"/>
      <c r="T22" s="646"/>
      <c r="U22" s="646"/>
      <c r="V22" s="646"/>
      <c r="W22" s="646"/>
      <c r="X22" s="646"/>
      <c r="Y22" s="647"/>
      <c r="Z22" s="648">
        <v>30.9</v>
      </c>
      <c r="AA22" s="648"/>
      <c r="AB22" s="648"/>
      <c r="AC22" s="648"/>
      <c r="AD22" s="649">
        <v>1942178</v>
      </c>
      <c r="AE22" s="649"/>
      <c r="AF22" s="649"/>
      <c r="AG22" s="649"/>
      <c r="AH22" s="649"/>
      <c r="AI22" s="649"/>
      <c r="AJ22" s="649"/>
      <c r="AK22" s="649"/>
      <c r="AL22" s="650">
        <v>52.8</v>
      </c>
      <c r="AM22" s="651"/>
      <c r="AN22" s="651"/>
      <c r="AO22" s="652"/>
      <c r="AP22" s="664" t="s">
        <v>280</v>
      </c>
      <c r="AQ22" s="665"/>
      <c r="AR22" s="665"/>
      <c r="AS22" s="665"/>
      <c r="AT22" s="665"/>
      <c r="AU22" s="665"/>
      <c r="AV22" s="665"/>
      <c r="AW22" s="665"/>
      <c r="AX22" s="665"/>
      <c r="AY22" s="665"/>
      <c r="AZ22" s="665"/>
      <c r="BA22" s="665"/>
      <c r="BB22" s="665"/>
      <c r="BC22" s="665"/>
      <c r="BD22" s="665"/>
      <c r="BE22" s="665"/>
      <c r="BF22" s="666"/>
      <c r="BG22" s="645" t="s">
        <v>233</v>
      </c>
      <c r="BH22" s="646"/>
      <c r="BI22" s="646"/>
      <c r="BJ22" s="646"/>
      <c r="BK22" s="646"/>
      <c r="BL22" s="646"/>
      <c r="BM22" s="646"/>
      <c r="BN22" s="647"/>
      <c r="BO22" s="648" t="s">
        <v>146</v>
      </c>
      <c r="BP22" s="648"/>
      <c r="BQ22" s="648"/>
      <c r="BR22" s="648"/>
      <c r="BS22" s="654" t="s">
        <v>146</v>
      </c>
      <c r="BT22" s="646"/>
      <c r="BU22" s="646"/>
      <c r="BV22" s="646"/>
      <c r="BW22" s="646"/>
      <c r="BX22" s="646"/>
      <c r="BY22" s="646"/>
      <c r="BZ22" s="646"/>
      <c r="CA22" s="646"/>
      <c r="CB22" s="655"/>
      <c r="CD22" s="627" t="s">
        <v>281</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c r="B23" s="642" t="s">
        <v>282</v>
      </c>
      <c r="C23" s="643"/>
      <c r="D23" s="643"/>
      <c r="E23" s="643"/>
      <c r="F23" s="643"/>
      <c r="G23" s="643"/>
      <c r="H23" s="643"/>
      <c r="I23" s="643"/>
      <c r="J23" s="643"/>
      <c r="K23" s="643"/>
      <c r="L23" s="643"/>
      <c r="M23" s="643"/>
      <c r="N23" s="643"/>
      <c r="O23" s="643"/>
      <c r="P23" s="643"/>
      <c r="Q23" s="644"/>
      <c r="R23" s="645">
        <v>1942178</v>
      </c>
      <c r="S23" s="646"/>
      <c r="T23" s="646"/>
      <c r="U23" s="646"/>
      <c r="V23" s="646"/>
      <c r="W23" s="646"/>
      <c r="X23" s="646"/>
      <c r="Y23" s="647"/>
      <c r="Z23" s="648">
        <v>27.9</v>
      </c>
      <c r="AA23" s="648"/>
      <c r="AB23" s="648"/>
      <c r="AC23" s="648"/>
      <c r="AD23" s="649">
        <v>1942178</v>
      </c>
      <c r="AE23" s="649"/>
      <c r="AF23" s="649"/>
      <c r="AG23" s="649"/>
      <c r="AH23" s="649"/>
      <c r="AI23" s="649"/>
      <c r="AJ23" s="649"/>
      <c r="AK23" s="649"/>
      <c r="AL23" s="650">
        <v>52.8</v>
      </c>
      <c r="AM23" s="651"/>
      <c r="AN23" s="651"/>
      <c r="AO23" s="652"/>
      <c r="AP23" s="664" t="s">
        <v>283</v>
      </c>
      <c r="AQ23" s="665"/>
      <c r="AR23" s="665"/>
      <c r="AS23" s="665"/>
      <c r="AT23" s="665"/>
      <c r="AU23" s="665"/>
      <c r="AV23" s="665"/>
      <c r="AW23" s="665"/>
      <c r="AX23" s="665"/>
      <c r="AY23" s="665"/>
      <c r="AZ23" s="665"/>
      <c r="BA23" s="665"/>
      <c r="BB23" s="665"/>
      <c r="BC23" s="665"/>
      <c r="BD23" s="665"/>
      <c r="BE23" s="665"/>
      <c r="BF23" s="666"/>
      <c r="BG23" s="645" t="s">
        <v>146</v>
      </c>
      <c r="BH23" s="646"/>
      <c r="BI23" s="646"/>
      <c r="BJ23" s="646"/>
      <c r="BK23" s="646"/>
      <c r="BL23" s="646"/>
      <c r="BM23" s="646"/>
      <c r="BN23" s="647"/>
      <c r="BO23" s="648" t="s">
        <v>146</v>
      </c>
      <c r="BP23" s="648"/>
      <c r="BQ23" s="648"/>
      <c r="BR23" s="648"/>
      <c r="BS23" s="654" t="s">
        <v>233</v>
      </c>
      <c r="BT23" s="646"/>
      <c r="BU23" s="646"/>
      <c r="BV23" s="646"/>
      <c r="BW23" s="646"/>
      <c r="BX23" s="646"/>
      <c r="BY23" s="646"/>
      <c r="BZ23" s="646"/>
      <c r="CA23" s="646"/>
      <c r="CB23" s="655"/>
      <c r="CD23" s="627" t="s">
        <v>222</v>
      </c>
      <c r="CE23" s="628"/>
      <c r="CF23" s="628"/>
      <c r="CG23" s="628"/>
      <c r="CH23" s="628"/>
      <c r="CI23" s="628"/>
      <c r="CJ23" s="628"/>
      <c r="CK23" s="628"/>
      <c r="CL23" s="628"/>
      <c r="CM23" s="628"/>
      <c r="CN23" s="628"/>
      <c r="CO23" s="628"/>
      <c r="CP23" s="628"/>
      <c r="CQ23" s="629"/>
      <c r="CR23" s="627" t="s">
        <v>284</v>
      </c>
      <c r="CS23" s="628"/>
      <c r="CT23" s="628"/>
      <c r="CU23" s="628"/>
      <c r="CV23" s="628"/>
      <c r="CW23" s="628"/>
      <c r="CX23" s="628"/>
      <c r="CY23" s="629"/>
      <c r="CZ23" s="627" t="s">
        <v>285</v>
      </c>
      <c r="DA23" s="628"/>
      <c r="DB23" s="628"/>
      <c r="DC23" s="629"/>
      <c r="DD23" s="627" t="s">
        <v>286</v>
      </c>
      <c r="DE23" s="628"/>
      <c r="DF23" s="628"/>
      <c r="DG23" s="628"/>
      <c r="DH23" s="628"/>
      <c r="DI23" s="628"/>
      <c r="DJ23" s="628"/>
      <c r="DK23" s="629"/>
      <c r="DL23" s="678" t="s">
        <v>287</v>
      </c>
      <c r="DM23" s="679"/>
      <c r="DN23" s="679"/>
      <c r="DO23" s="679"/>
      <c r="DP23" s="679"/>
      <c r="DQ23" s="679"/>
      <c r="DR23" s="679"/>
      <c r="DS23" s="679"/>
      <c r="DT23" s="679"/>
      <c r="DU23" s="679"/>
      <c r="DV23" s="680"/>
      <c r="DW23" s="627" t="s">
        <v>288</v>
      </c>
      <c r="DX23" s="628"/>
      <c r="DY23" s="628"/>
      <c r="DZ23" s="628"/>
      <c r="EA23" s="628"/>
      <c r="EB23" s="628"/>
      <c r="EC23" s="629"/>
    </row>
    <row r="24" spans="2:133" ht="11.25" customHeight="1">
      <c r="B24" s="642" t="s">
        <v>289</v>
      </c>
      <c r="C24" s="643"/>
      <c r="D24" s="643"/>
      <c r="E24" s="643"/>
      <c r="F24" s="643"/>
      <c r="G24" s="643"/>
      <c r="H24" s="643"/>
      <c r="I24" s="643"/>
      <c r="J24" s="643"/>
      <c r="K24" s="643"/>
      <c r="L24" s="643"/>
      <c r="M24" s="643"/>
      <c r="N24" s="643"/>
      <c r="O24" s="643"/>
      <c r="P24" s="643"/>
      <c r="Q24" s="644"/>
      <c r="R24" s="645">
        <v>210420</v>
      </c>
      <c r="S24" s="646"/>
      <c r="T24" s="646"/>
      <c r="U24" s="646"/>
      <c r="V24" s="646"/>
      <c r="W24" s="646"/>
      <c r="X24" s="646"/>
      <c r="Y24" s="647"/>
      <c r="Z24" s="648">
        <v>3</v>
      </c>
      <c r="AA24" s="648"/>
      <c r="AB24" s="648"/>
      <c r="AC24" s="648"/>
      <c r="AD24" s="649" t="s">
        <v>146</v>
      </c>
      <c r="AE24" s="649"/>
      <c r="AF24" s="649"/>
      <c r="AG24" s="649"/>
      <c r="AH24" s="649"/>
      <c r="AI24" s="649"/>
      <c r="AJ24" s="649"/>
      <c r="AK24" s="649"/>
      <c r="AL24" s="650" t="s">
        <v>233</v>
      </c>
      <c r="AM24" s="651"/>
      <c r="AN24" s="651"/>
      <c r="AO24" s="652"/>
      <c r="AP24" s="664" t="s">
        <v>290</v>
      </c>
      <c r="AQ24" s="665"/>
      <c r="AR24" s="665"/>
      <c r="AS24" s="665"/>
      <c r="AT24" s="665"/>
      <c r="AU24" s="665"/>
      <c r="AV24" s="665"/>
      <c r="AW24" s="665"/>
      <c r="AX24" s="665"/>
      <c r="AY24" s="665"/>
      <c r="AZ24" s="665"/>
      <c r="BA24" s="665"/>
      <c r="BB24" s="665"/>
      <c r="BC24" s="665"/>
      <c r="BD24" s="665"/>
      <c r="BE24" s="665"/>
      <c r="BF24" s="666"/>
      <c r="BG24" s="645" t="s">
        <v>146</v>
      </c>
      <c r="BH24" s="646"/>
      <c r="BI24" s="646"/>
      <c r="BJ24" s="646"/>
      <c r="BK24" s="646"/>
      <c r="BL24" s="646"/>
      <c r="BM24" s="646"/>
      <c r="BN24" s="647"/>
      <c r="BO24" s="648" t="s">
        <v>146</v>
      </c>
      <c r="BP24" s="648"/>
      <c r="BQ24" s="648"/>
      <c r="BR24" s="648"/>
      <c r="BS24" s="654" t="s">
        <v>146</v>
      </c>
      <c r="BT24" s="646"/>
      <c r="BU24" s="646"/>
      <c r="BV24" s="646"/>
      <c r="BW24" s="646"/>
      <c r="BX24" s="646"/>
      <c r="BY24" s="646"/>
      <c r="BZ24" s="646"/>
      <c r="CA24" s="646"/>
      <c r="CB24" s="655"/>
      <c r="CD24" s="656" t="s">
        <v>291</v>
      </c>
      <c r="CE24" s="657"/>
      <c r="CF24" s="657"/>
      <c r="CG24" s="657"/>
      <c r="CH24" s="657"/>
      <c r="CI24" s="657"/>
      <c r="CJ24" s="657"/>
      <c r="CK24" s="657"/>
      <c r="CL24" s="657"/>
      <c r="CM24" s="657"/>
      <c r="CN24" s="657"/>
      <c r="CO24" s="657"/>
      <c r="CP24" s="657"/>
      <c r="CQ24" s="658"/>
      <c r="CR24" s="634">
        <v>2379093</v>
      </c>
      <c r="CS24" s="635"/>
      <c r="CT24" s="635"/>
      <c r="CU24" s="635"/>
      <c r="CV24" s="635"/>
      <c r="CW24" s="635"/>
      <c r="CX24" s="635"/>
      <c r="CY24" s="636"/>
      <c r="CZ24" s="639">
        <v>35.1</v>
      </c>
      <c r="DA24" s="640"/>
      <c r="DB24" s="640"/>
      <c r="DC24" s="659"/>
      <c r="DD24" s="681">
        <v>1884686</v>
      </c>
      <c r="DE24" s="635"/>
      <c r="DF24" s="635"/>
      <c r="DG24" s="635"/>
      <c r="DH24" s="635"/>
      <c r="DI24" s="635"/>
      <c r="DJ24" s="635"/>
      <c r="DK24" s="636"/>
      <c r="DL24" s="681">
        <v>1863729</v>
      </c>
      <c r="DM24" s="635"/>
      <c r="DN24" s="635"/>
      <c r="DO24" s="635"/>
      <c r="DP24" s="635"/>
      <c r="DQ24" s="635"/>
      <c r="DR24" s="635"/>
      <c r="DS24" s="635"/>
      <c r="DT24" s="635"/>
      <c r="DU24" s="635"/>
      <c r="DV24" s="636"/>
      <c r="DW24" s="639">
        <v>49.1</v>
      </c>
      <c r="DX24" s="640"/>
      <c r="DY24" s="640"/>
      <c r="DZ24" s="640"/>
      <c r="EA24" s="640"/>
      <c r="EB24" s="640"/>
      <c r="EC24" s="641"/>
    </row>
    <row r="25" spans="2:133" ht="11.25" customHeight="1">
      <c r="B25" s="642" t="s">
        <v>292</v>
      </c>
      <c r="C25" s="643"/>
      <c r="D25" s="643"/>
      <c r="E25" s="643"/>
      <c r="F25" s="643"/>
      <c r="G25" s="643"/>
      <c r="H25" s="643"/>
      <c r="I25" s="643"/>
      <c r="J25" s="643"/>
      <c r="K25" s="643"/>
      <c r="L25" s="643"/>
      <c r="M25" s="643"/>
      <c r="N25" s="643"/>
      <c r="O25" s="643"/>
      <c r="P25" s="643"/>
      <c r="Q25" s="644"/>
      <c r="R25" s="645" t="s">
        <v>233</v>
      </c>
      <c r="S25" s="646"/>
      <c r="T25" s="646"/>
      <c r="U25" s="646"/>
      <c r="V25" s="646"/>
      <c r="W25" s="646"/>
      <c r="X25" s="646"/>
      <c r="Y25" s="647"/>
      <c r="Z25" s="648" t="s">
        <v>146</v>
      </c>
      <c r="AA25" s="648"/>
      <c r="AB25" s="648"/>
      <c r="AC25" s="648"/>
      <c r="AD25" s="649" t="s">
        <v>233</v>
      </c>
      <c r="AE25" s="649"/>
      <c r="AF25" s="649"/>
      <c r="AG25" s="649"/>
      <c r="AH25" s="649"/>
      <c r="AI25" s="649"/>
      <c r="AJ25" s="649"/>
      <c r="AK25" s="649"/>
      <c r="AL25" s="650" t="s">
        <v>146</v>
      </c>
      <c r="AM25" s="651"/>
      <c r="AN25" s="651"/>
      <c r="AO25" s="652"/>
      <c r="AP25" s="664" t="s">
        <v>293</v>
      </c>
      <c r="AQ25" s="665"/>
      <c r="AR25" s="665"/>
      <c r="AS25" s="665"/>
      <c r="AT25" s="665"/>
      <c r="AU25" s="665"/>
      <c r="AV25" s="665"/>
      <c r="AW25" s="665"/>
      <c r="AX25" s="665"/>
      <c r="AY25" s="665"/>
      <c r="AZ25" s="665"/>
      <c r="BA25" s="665"/>
      <c r="BB25" s="665"/>
      <c r="BC25" s="665"/>
      <c r="BD25" s="665"/>
      <c r="BE25" s="665"/>
      <c r="BF25" s="666"/>
      <c r="BG25" s="645" t="s">
        <v>146</v>
      </c>
      <c r="BH25" s="646"/>
      <c r="BI25" s="646"/>
      <c r="BJ25" s="646"/>
      <c r="BK25" s="646"/>
      <c r="BL25" s="646"/>
      <c r="BM25" s="646"/>
      <c r="BN25" s="647"/>
      <c r="BO25" s="648" t="s">
        <v>146</v>
      </c>
      <c r="BP25" s="648"/>
      <c r="BQ25" s="648"/>
      <c r="BR25" s="648"/>
      <c r="BS25" s="654" t="s">
        <v>146</v>
      </c>
      <c r="BT25" s="646"/>
      <c r="BU25" s="646"/>
      <c r="BV25" s="646"/>
      <c r="BW25" s="646"/>
      <c r="BX25" s="646"/>
      <c r="BY25" s="646"/>
      <c r="BZ25" s="646"/>
      <c r="CA25" s="646"/>
      <c r="CB25" s="655"/>
      <c r="CD25" s="660" t="s">
        <v>294</v>
      </c>
      <c r="CE25" s="661"/>
      <c r="CF25" s="661"/>
      <c r="CG25" s="661"/>
      <c r="CH25" s="661"/>
      <c r="CI25" s="661"/>
      <c r="CJ25" s="661"/>
      <c r="CK25" s="661"/>
      <c r="CL25" s="661"/>
      <c r="CM25" s="661"/>
      <c r="CN25" s="661"/>
      <c r="CO25" s="661"/>
      <c r="CP25" s="661"/>
      <c r="CQ25" s="662"/>
      <c r="CR25" s="645">
        <v>828650</v>
      </c>
      <c r="CS25" s="670"/>
      <c r="CT25" s="670"/>
      <c r="CU25" s="670"/>
      <c r="CV25" s="670"/>
      <c r="CW25" s="670"/>
      <c r="CX25" s="670"/>
      <c r="CY25" s="671"/>
      <c r="CZ25" s="650">
        <v>12.2</v>
      </c>
      <c r="DA25" s="682"/>
      <c r="DB25" s="682"/>
      <c r="DC25" s="684"/>
      <c r="DD25" s="654">
        <v>767222</v>
      </c>
      <c r="DE25" s="670"/>
      <c r="DF25" s="670"/>
      <c r="DG25" s="670"/>
      <c r="DH25" s="670"/>
      <c r="DI25" s="670"/>
      <c r="DJ25" s="670"/>
      <c r="DK25" s="671"/>
      <c r="DL25" s="654">
        <v>746545</v>
      </c>
      <c r="DM25" s="670"/>
      <c r="DN25" s="670"/>
      <c r="DO25" s="670"/>
      <c r="DP25" s="670"/>
      <c r="DQ25" s="670"/>
      <c r="DR25" s="670"/>
      <c r="DS25" s="670"/>
      <c r="DT25" s="670"/>
      <c r="DU25" s="670"/>
      <c r="DV25" s="671"/>
      <c r="DW25" s="650">
        <v>19.7</v>
      </c>
      <c r="DX25" s="682"/>
      <c r="DY25" s="682"/>
      <c r="DZ25" s="682"/>
      <c r="EA25" s="682"/>
      <c r="EB25" s="682"/>
      <c r="EC25" s="683"/>
    </row>
    <row r="26" spans="2:133" ht="11.25" customHeight="1">
      <c r="B26" s="642" t="s">
        <v>295</v>
      </c>
      <c r="C26" s="643"/>
      <c r="D26" s="643"/>
      <c r="E26" s="643"/>
      <c r="F26" s="643"/>
      <c r="G26" s="643"/>
      <c r="H26" s="643"/>
      <c r="I26" s="643"/>
      <c r="J26" s="643"/>
      <c r="K26" s="643"/>
      <c r="L26" s="643"/>
      <c r="M26" s="643"/>
      <c r="N26" s="643"/>
      <c r="O26" s="643"/>
      <c r="P26" s="643"/>
      <c r="Q26" s="644"/>
      <c r="R26" s="645">
        <v>3887638</v>
      </c>
      <c r="S26" s="646"/>
      <c r="T26" s="646"/>
      <c r="U26" s="646"/>
      <c r="V26" s="646"/>
      <c r="W26" s="646"/>
      <c r="X26" s="646"/>
      <c r="Y26" s="647"/>
      <c r="Z26" s="648">
        <v>55.9</v>
      </c>
      <c r="AA26" s="648"/>
      <c r="AB26" s="648"/>
      <c r="AC26" s="648"/>
      <c r="AD26" s="649">
        <v>3677218</v>
      </c>
      <c r="AE26" s="649"/>
      <c r="AF26" s="649"/>
      <c r="AG26" s="649"/>
      <c r="AH26" s="649"/>
      <c r="AI26" s="649"/>
      <c r="AJ26" s="649"/>
      <c r="AK26" s="649"/>
      <c r="AL26" s="650">
        <v>100</v>
      </c>
      <c r="AM26" s="651"/>
      <c r="AN26" s="651"/>
      <c r="AO26" s="652"/>
      <c r="AP26" s="664" t="s">
        <v>296</v>
      </c>
      <c r="AQ26" s="685"/>
      <c r="AR26" s="685"/>
      <c r="AS26" s="685"/>
      <c r="AT26" s="685"/>
      <c r="AU26" s="685"/>
      <c r="AV26" s="685"/>
      <c r="AW26" s="685"/>
      <c r="AX26" s="685"/>
      <c r="AY26" s="685"/>
      <c r="AZ26" s="685"/>
      <c r="BA26" s="685"/>
      <c r="BB26" s="685"/>
      <c r="BC26" s="685"/>
      <c r="BD26" s="685"/>
      <c r="BE26" s="685"/>
      <c r="BF26" s="666"/>
      <c r="BG26" s="645" t="s">
        <v>146</v>
      </c>
      <c r="BH26" s="646"/>
      <c r="BI26" s="646"/>
      <c r="BJ26" s="646"/>
      <c r="BK26" s="646"/>
      <c r="BL26" s="646"/>
      <c r="BM26" s="646"/>
      <c r="BN26" s="647"/>
      <c r="BO26" s="648" t="s">
        <v>146</v>
      </c>
      <c r="BP26" s="648"/>
      <c r="BQ26" s="648"/>
      <c r="BR26" s="648"/>
      <c r="BS26" s="654" t="s">
        <v>146</v>
      </c>
      <c r="BT26" s="646"/>
      <c r="BU26" s="646"/>
      <c r="BV26" s="646"/>
      <c r="BW26" s="646"/>
      <c r="BX26" s="646"/>
      <c r="BY26" s="646"/>
      <c r="BZ26" s="646"/>
      <c r="CA26" s="646"/>
      <c r="CB26" s="655"/>
      <c r="CD26" s="660" t="s">
        <v>297</v>
      </c>
      <c r="CE26" s="661"/>
      <c r="CF26" s="661"/>
      <c r="CG26" s="661"/>
      <c r="CH26" s="661"/>
      <c r="CI26" s="661"/>
      <c r="CJ26" s="661"/>
      <c r="CK26" s="661"/>
      <c r="CL26" s="661"/>
      <c r="CM26" s="661"/>
      <c r="CN26" s="661"/>
      <c r="CO26" s="661"/>
      <c r="CP26" s="661"/>
      <c r="CQ26" s="662"/>
      <c r="CR26" s="645">
        <v>483942</v>
      </c>
      <c r="CS26" s="646"/>
      <c r="CT26" s="646"/>
      <c r="CU26" s="646"/>
      <c r="CV26" s="646"/>
      <c r="CW26" s="646"/>
      <c r="CX26" s="646"/>
      <c r="CY26" s="647"/>
      <c r="CZ26" s="650">
        <v>7.1</v>
      </c>
      <c r="DA26" s="682"/>
      <c r="DB26" s="682"/>
      <c r="DC26" s="684"/>
      <c r="DD26" s="654">
        <v>436957</v>
      </c>
      <c r="DE26" s="646"/>
      <c r="DF26" s="646"/>
      <c r="DG26" s="646"/>
      <c r="DH26" s="646"/>
      <c r="DI26" s="646"/>
      <c r="DJ26" s="646"/>
      <c r="DK26" s="647"/>
      <c r="DL26" s="654" t="s">
        <v>146</v>
      </c>
      <c r="DM26" s="646"/>
      <c r="DN26" s="646"/>
      <c r="DO26" s="646"/>
      <c r="DP26" s="646"/>
      <c r="DQ26" s="646"/>
      <c r="DR26" s="646"/>
      <c r="DS26" s="646"/>
      <c r="DT26" s="646"/>
      <c r="DU26" s="646"/>
      <c r="DV26" s="647"/>
      <c r="DW26" s="650" t="s">
        <v>146</v>
      </c>
      <c r="DX26" s="682"/>
      <c r="DY26" s="682"/>
      <c r="DZ26" s="682"/>
      <c r="EA26" s="682"/>
      <c r="EB26" s="682"/>
      <c r="EC26" s="683"/>
    </row>
    <row r="27" spans="2:133" ht="11.25" customHeight="1">
      <c r="B27" s="642" t="s">
        <v>298</v>
      </c>
      <c r="C27" s="643"/>
      <c r="D27" s="643"/>
      <c r="E27" s="643"/>
      <c r="F27" s="643"/>
      <c r="G27" s="643"/>
      <c r="H27" s="643"/>
      <c r="I27" s="643"/>
      <c r="J27" s="643"/>
      <c r="K27" s="643"/>
      <c r="L27" s="643"/>
      <c r="M27" s="643"/>
      <c r="N27" s="643"/>
      <c r="O27" s="643"/>
      <c r="P27" s="643"/>
      <c r="Q27" s="644"/>
      <c r="R27" s="645">
        <v>603</v>
      </c>
      <c r="S27" s="646"/>
      <c r="T27" s="646"/>
      <c r="U27" s="646"/>
      <c r="V27" s="646"/>
      <c r="W27" s="646"/>
      <c r="X27" s="646"/>
      <c r="Y27" s="647"/>
      <c r="Z27" s="648">
        <v>0</v>
      </c>
      <c r="AA27" s="648"/>
      <c r="AB27" s="648"/>
      <c r="AC27" s="648"/>
      <c r="AD27" s="649">
        <v>603</v>
      </c>
      <c r="AE27" s="649"/>
      <c r="AF27" s="649"/>
      <c r="AG27" s="649"/>
      <c r="AH27" s="649"/>
      <c r="AI27" s="649"/>
      <c r="AJ27" s="649"/>
      <c r="AK27" s="649"/>
      <c r="AL27" s="650">
        <v>0</v>
      </c>
      <c r="AM27" s="651"/>
      <c r="AN27" s="651"/>
      <c r="AO27" s="652"/>
      <c r="AP27" s="642" t="s">
        <v>299</v>
      </c>
      <c r="AQ27" s="643"/>
      <c r="AR27" s="643"/>
      <c r="AS27" s="643"/>
      <c r="AT27" s="643"/>
      <c r="AU27" s="643"/>
      <c r="AV27" s="643"/>
      <c r="AW27" s="643"/>
      <c r="AX27" s="643"/>
      <c r="AY27" s="643"/>
      <c r="AZ27" s="643"/>
      <c r="BA27" s="643"/>
      <c r="BB27" s="643"/>
      <c r="BC27" s="643"/>
      <c r="BD27" s="643"/>
      <c r="BE27" s="643"/>
      <c r="BF27" s="644"/>
      <c r="BG27" s="645">
        <v>1521609</v>
      </c>
      <c r="BH27" s="646"/>
      <c r="BI27" s="646"/>
      <c r="BJ27" s="646"/>
      <c r="BK27" s="646"/>
      <c r="BL27" s="646"/>
      <c r="BM27" s="646"/>
      <c r="BN27" s="647"/>
      <c r="BO27" s="648">
        <v>100</v>
      </c>
      <c r="BP27" s="648"/>
      <c r="BQ27" s="648"/>
      <c r="BR27" s="648"/>
      <c r="BS27" s="654" t="s">
        <v>146</v>
      </c>
      <c r="BT27" s="646"/>
      <c r="BU27" s="646"/>
      <c r="BV27" s="646"/>
      <c r="BW27" s="646"/>
      <c r="BX27" s="646"/>
      <c r="BY27" s="646"/>
      <c r="BZ27" s="646"/>
      <c r="CA27" s="646"/>
      <c r="CB27" s="655"/>
      <c r="CD27" s="660" t="s">
        <v>300</v>
      </c>
      <c r="CE27" s="661"/>
      <c r="CF27" s="661"/>
      <c r="CG27" s="661"/>
      <c r="CH27" s="661"/>
      <c r="CI27" s="661"/>
      <c r="CJ27" s="661"/>
      <c r="CK27" s="661"/>
      <c r="CL27" s="661"/>
      <c r="CM27" s="661"/>
      <c r="CN27" s="661"/>
      <c r="CO27" s="661"/>
      <c r="CP27" s="661"/>
      <c r="CQ27" s="662"/>
      <c r="CR27" s="645">
        <v>610104</v>
      </c>
      <c r="CS27" s="670"/>
      <c r="CT27" s="670"/>
      <c r="CU27" s="670"/>
      <c r="CV27" s="670"/>
      <c r="CW27" s="670"/>
      <c r="CX27" s="670"/>
      <c r="CY27" s="671"/>
      <c r="CZ27" s="650">
        <v>9</v>
      </c>
      <c r="DA27" s="682"/>
      <c r="DB27" s="682"/>
      <c r="DC27" s="684"/>
      <c r="DD27" s="654">
        <v>188100</v>
      </c>
      <c r="DE27" s="670"/>
      <c r="DF27" s="670"/>
      <c r="DG27" s="670"/>
      <c r="DH27" s="670"/>
      <c r="DI27" s="670"/>
      <c r="DJ27" s="670"/>
      <c r="DK27" s="671"/>
      <c r="DL27" s="654">
        <v>187820</v>
      </c>
      <c r="DM27" s="670"/>
      <c r="DN27" s="670"/>
      <c r="DO27" s="670"/>
      <c r="DP27" s="670"/>
      <c r="DQ27" s="670"/>
      <c r="DR27" s="670"/>
      <c r="DS27" s="670"/>
      <c r="DT27" s="670"/>
      <c r="DU27" s="670"/>
      <c r="DV27" s="671"/>
      <c r="DW27" s="650">
        <v>5</v>
      </c>
      <c r="DX27" s="682"/>
      <c r="DY27" s="682"/>
      <c r="DZ27" s="682"/>
      <c r="EA27" s="682"/>
      <c r="EB27" s="682"/>
      <c r="EC27" s="683"/>
    </row>
    <row r="28" spans="2:133" ht="11.25" customHeight="1">
      <c r="B28" s="642" t="s">
        <v>301</v>
      </c>
      <c r="C28" s="643"/>
      <c r="D28" s="643"/>
      <c r="E28" s="643"/>
      <c r="F28" s="643"/>
      <c r="G28" s="643"/>
      <c r="H28" s="643"/>
      <c r="I28" s="643"/>
      <c r="J28" s="643"/>
      <c r="K28" s="643"/>
      <c r="L28" s="643"/>
      <c r="M28" s="643"/>
      <c r="N28" s="643"/>
      <c r="O28" s="643"/>
      <c r="P28" s="643"/>
      <c r="Q28" s="644"/>
      <c r="R28" s="645">
        <v>112852</v>
      </c>
      <c r="S28" s="646"/>
      <c r="T28" s="646"/>
      <c r="U28" s="646"/>
      <c r="V28" s="646"/>
      <c r="W28" s="646"/>
      <c r="X28" s="646"/>
      <c r="Y28" s="647"/>
      <c r="Z28" s="648">
        <v>1.6</v>
      </c>
      <c r="AA28" s="648"/>
      <c r="AB28" s="648"/>
      <c r="AC28" s="648"/>
      <c r="AD28" s="649" t="s">
        <v>146</v>
      </c>
      <c r="AE28" s="649"/>
      <c r="AF28" s="649"/>
      <c r="AG28" s="649"/>
      <c r="AH28" s="649"/>
      <c r="AI28" s="649"/>
      <c r="AJ28" s="649"/>
      <c r="AK28" s="649"/>
      <c r="AL28" s="650" t="s">
        <v>146</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302</v>
      </c>
      <c r="CE28" s="661"/>
      <c r="CF28" s="661"/>
      <c r="CG28" s="661"/>
      <c r="CH28" s="661"/>
      <c r="CI28" s="661"/>
      <c r="CJ28" s="661"/>
      <c r="CK28" s="661"/>
      <c r="CL28" s="661"/>
      <c r="CM28" s="661"/>
      <c r="CN28" s="661"/>
      <c r="CO28" s="661"/>
      <c r="CP28" s="661"/>
      <c r="CQ28" s="662"/>
      <c r="CR28" s="645">
        <v>940339</v>
      </c>
      <c r="CS28" s="646"/>
      <c r="CT28" s="646"/>
      <c r="CU28" s="646"/>
      <c r="CV28" s="646"/>
      <c r="CW28" s="646"/>
      <c r="CX28" s="646"/>
      <c r="CY28" s="647"/>
      <c r="CZ28" s="650">
        <v>13.9</v>
      </c>
      <c r="DA28" s="682"/>
      <c r="DB28" s="682"/>
      <c r="DC28" s="684"/>
      <c r="DD28" s="654">
        <v>929364</v>
      </c>
      <c r="DE28" s="646"/>
      <c r="DF28" s="646"/>
      <c r="DG28" s="646"/>
      <c r="DH28" s="646"/>
      <c r="DI28" s="646"/>
      <c r="DJ28" s="646"/>
      <c r="DK28" s="647"/>
      <c r="DL28" s="654">
        <v>929364</v>
      </c>
      <c r="DM28" s="646"/>
      <c r="DN28" s="646"/>
      <c r="DO28" s="646"/>
      <c r="DP28" s="646"/>
      <c r="DQ28" s="646"/>
      <c r="DR28" s="646"/>
      <c r="DS28" s="646"/>
      <c r="DT28" s="646"/>
      <c r="DU28" s="646"/>
      <c r="DV28" s="647"/>
      <c r="DW28" s="650">
        <v>24.5</v>
      </c>
      <c r="DX28" s="682"/>
      <c r="DY28" s="682"/>
      <c r="DZ28" s="682"/>
      <c r="EA28" s="682"/>
      <c r="EB28" s="682"/>
      <c r="EC28" s="683"/>
    </row>
    <row r="29" spans="2:133" ht="11.25" customHeight="1">
      <c r="B29" s="642" t="s">
        <v>303</v>
      </c>
      <c r="C29" s="643"/>
      <c r="D29" s="643"/>
      <c r="E29" s="643"/>
      <c r="F29" s="643"/>
      <c r="G29" s="643"/>
      <c r="H29" s="643"/>
      <c r="I29" s="643"/>
      <c r="J29" s="643"/>
      <c r="K29" s="643"/>
      <c r="L29" s="643"/>
      <c r="M29" s="643"/>
      <c r="N29" s="643"/>
      <c r="O29" s="643"/>
      <c r="P29" s="643"/>
      <c r="Q29" s="644"/>
      <c r="R29" s="645">
        <v>108177</v>
      </c>
      <c r="S29" s="646"/>
      <c r="T29" s="646"/>
      <c r="U29" s="646"/>
      <c r="V29" s="646"/>
      <c r="W29" s="646"/>
      <c r="X29" s="646"/>
      <c r="Y29" s="647"/>
      <c r="Z29" s="648">
        <v>1.6</v>
      </c>
      <c r="AA29" s="648"/>
      <c r="AB29" s="648"/>
      <c r="AC29" s="648"/>
      <c r="AD29" s="649" t="s">
        <v>146</v>
      </c>
      <c r="AE29" s="649"/>
      <c r="AF29" s="649"/>
      <c r="AG29" s="649"/>
      <c r="AH29" s="649"/>
      <c r="AI29" s="649"/>
      <c r="AJ29" s="649"/>
      <c r="AK29" s="649"/>
      <c r="AL29" s="650" t="s">
        <v>146</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304</v>
      </c>
      <c r="CE29" s="692"/>
      <c r="CF29" s="660" t="s">
        <v>69</v>
      </c>
      <c r="CG29" s="661"/>
      <c r="CH29" s="661"/>
      <c r="CI29" s="661"/>
      <c r="CJ29" s="661"/>
      <c r="CK29" s="661"/>
      <c r="CL29" s="661"/>
      <c r="CM29" s="661"/>
      <c r="CN29" s="661"/>
      <c r="CO29" s="661"/>
      <c r="CP29" s="661"/>
      <c r="CQ29" s="662"/>
      <c r="CR29" s="645">
        <v>939944</v>
      </c>
      <c r="CS29" s="670"/>
      <c r="CT29" s="670"/>
      <c r="CU29" s="670"/>
      <c r="CV29" s="670"/>
      <c r="CW29" s="670"/>
      <c r="CX29" s="670"/>
      <c r="CY29" s="671"/>
      <c r="CZ29" s="650">
        <v>13.9</v>
      </c>
      <c r="DA29" s="682"/>
      <c r="DB29" s="682"/>
      <c r="DC29" s="684"/>
      <c r="DD29" s="654">
        <v>928969</v>
      </c>
      <c r="DE29" s="670"/>
      <c r="DF29" s="670"/>
      <c r="DG29" s="670"/>
      <c r="DH29" s="670"/>
      <c r="DI29" s="670"/>
      <c r="DJ29" s="670"/>
      <c r="DK29" s="671"/>
      <c r="DL29" s="654">
        <v>928969</v>
      </c>
      <c r="DM29" s="670"/>
      <c r="DN29" s="670"/>
      <c r="DO29" s="670"/>
      <c r="DP29" s="670"/>
      <c r="DQ29" s="670"/>
      <c r="DR29" s="670"/>
      <c r="DS29" s="670"/>
      <c r="DT29" s="670"/>
      <c r="DU29" s="670"/>
      <c r="DV29" s="671"/>
      <c r="DW29" s="650">
        <v>24.5</v>
      </c>
      <c r="DX29" s="682"/>
      <c r="DY29" s="682"/>
      <c r="DZ29" s="682"/>
      <c r="EA29" s="682"/>
      <c r="EB29" s="682"/>
      <c r="EC29" s="683"/>
    </row>
    <row r="30" spans="2:133" ht="11.25" customHeight="1">
      <c r="B30" s="642" t="s">
        <v>305</v>
      </c>
      <c r="C30" s="643"/>
      <c r="D30" s="643"/>
      <c r="E30" s="643"/>
      <c r="F30" s="643"/>
      <c r="G30" s="643"/>
      <c r="H30" s="643"/>
      <c r="I30" s="643"/>
      <c r="J30" s="643"/>
      <c r="K30" s="643"/>
      <c r="L30" s="643"/>
      <c r="M30" s="643"/>
      <c r="N30" s="643"/>
      <c r="O30" s="643"/>
      <c r="P30" s="643"/>
      <c r="Q30" s="644"/>
      <c r="R30" s="645">
        <v>23451</v>
      </c>
      <c r="S30" s="646"/>
      <c r="T30" s="646"/>
      <c r="U30" s="646"/>
      <c r="V30" s="646"/>
      <c r="W30" s="646"/>
      <c r="X30" s="646"/>
      <c r="Y30" s="647"/>
      <c r="Z30" s="648">
        <v>0.3</v>
      </c>
      <c r="AA30" s="648"/>
      <c r="AB30" s="648"/>
      <c r="AC30" s="648"/>
      <c r="AD30" s="649" t="s">
        <v>233</v>
      </c>
      <c r="AE30" s="649"/>
      <c r="AF30" s="649"/>
      <c r="AG30" s="649"/>
      <c r="AH30" s="649"/>
      <c r="AI30" s="649"/>
      <c r="AJ30" s="649"/>
      <c r="AK30" s="649"/>
      <c r="AL30" s="650" t="s">
        <v>146</v>
      </c>
      <c r="AM30" s="651"/>
      <c r="AN30" s="651"/>
      <c r="AO30" s="652"/>
      <c r="AP30" s="624" t="s">
        <v>222</v>
      </c>
      <c r="AQ30" s="625"/>
      <c r="AR30" s="625"/>
      <c r="AS30" s="625"/>
      <c r="AT30" s="625"/>
      <c r="AU30" s="625"/>
      <c r="AV30" s="625"/>
      <c r="AW30" s="625"/>
      <c r="AX30" s="625"/>
      <c r="AY30" s="625"/>
      <c r="AZ30" s="625"/>
      <c r="BA30" s="625"/>
      <c r="BB30" s="625"/>
      <c r="BC30" s="625"/>
      <c r="BD30" s="625"/>
      <c r="BE30" s="625"/>
      <c r="BF30" s="626"/>
      <c r="BG30" s="624" t="s">
        <v>306</v>
      </c>
      <c r="BH30" s="689"/>
      <c r="BI30" s="689"/>
      <c r="BJ30" s="689"/>
      <c r="BK30" s="689"/>
      <c r="BL30" s="689"/>
      <c r="BM30" s="689"/>
      <c r="BN30" s="689"/>
      <c r="BO30" s="689"/>
      <c r="BP30" s="689"/>
      <c r="BQ30" s="690"/>
      <c r="BR30" s="624" t="s">
        <v>307</v>
      </c>
      <c r="BS30" s="689"/>
      <c r="BT30" s="689"/>
      <c r="BU30" s="689"/>
      <c r="BV30" s="689"/>
      <c r="BW30" s="689"/>
      <c r="BX30" s="689"/>
      <c r="BY30" s="689"/>
      <c r="BZ30" s="689"/>
      <c r="CA30" s="689"/>
      <c r="CB30" s="690"/>
      <c r="CD30" s="693"/>
      <c r="CE30" s="694"/>
      <c r="CF30" s="660" t="s">
        <v>308</v>
      </c>
      <c r="CG30" s="661"/>
      <c r="CH30" s="661"/>
      <c r="CI30" s="661"/>
      <c r="CJ30" s="661"/>
      <c r="CK30" s="661"/>
      <c r="CL30" s="661"/>
      <c r="CM30" s="661"/>
      <c r="CN30" s="661"/>
      <c r="CO30" s="661"/>
      <c r="CP30" s="661"/>
      <c r="CQ30" s="662"/>
      <c r="CR30" s="645">
        <v>908632</v>
      </c>
      <c r="CS30" s="646"/>
      <c r="CT30" s="646"/>
      <c r="CU30" s="646"/>
      <c r="CV30" s="646"/>
      <c r="CW30" s="646"/>
      <c r="CX30" s="646"/>
      <c r="CY30" s="647"/>
      <c r="CZ30" s="650">
        <v>13.4</v>
      </c>
      <c r="DA30" s="682"/>
      <c r="DB30" s="682"/>
      <c r="DC30" s="684"/>
      <c r="DD30" s="654">
        <v>898529</v>
      </c>
      <c r="DE30" s="646"/>
      <c r="DF30" s="646"/>
      <c r="DG30" s="646"/>
      <c r="DH30" s="646"/>
      <c r="DI30" s="646"/>
      <c r="DJ30" s="646"/>
      <c r="DK30" s="647"/>
      <c r="DL30" s="654">
        <v>898529</v>
      </c>
      <c r="DM30" s="646"/>
      <c r="DN30" s="646"/>
      <c r="DO30" s="646"/>
      <c r="DP30" s="646"/>
      <c r="DQ30" s="646"/>
      <c r="DR30" s="646"/>
      <c r="DS30" s="646"/>
      <c r="DT30" s="646"/>
      <c r="DU30" s="646"/>
      <c r="DV30" s="647"/>
      <c r="DW30" s="650">
        <v>23.7</v>
      </c>
      <c r="DX30" s="682"/>
      <c r="DY30" s="682"/>
      <c r="DZ30" s="682"/>
      <c r="EA30" s="682"/>
      <c r="EB30" s="682"/>
      <c r="EC30" s="683"/>
    </row>
    <row r="31" spans="2:133" ht="11.25" customHeight="1">
      <c r="B31" s="642" t="s">
        <v>309</v>
      </c>
      <c r="C31" s="643"/>
      <c r="D31" s="643"/>
      <c r="E31" s="643"/>
      <c r="F31" s="643"/>
      <c r="G31" s="643"/>
      <c r="H31" s="643"/>
      <c r="I31" s="643"/>
      <c r="J31" s="643"/>
      <c r="K31" s="643"/>
      <c r="L31" s="643"/>
      <c r="M31" s="643"/>
      <c r="N31" s="643"/>
      <c r="O31" s="643"/>
      <c r="P31" s="643"/>
      <c r="Q31" s="644"/>
      <c r="R31" s="645">
        <v>540574</v>
      </c>
      <c r="S31" s="646"/>
      <c r="T31" s="646"/>
      <c r="U31" s="646"/>
      <c r="V31" s="646"/>
      <c r="W31" s="646"/>
      <c r="X31" s="646"/>
      <c r="Y31" s="647"/>
      <c r="Z31" s="648">
        <v>7.8</v>
      </c>
      <c r="AA31" s="648"/>
      <c r="AB31" s="648"/>
      <c r="AC31" s="648"/>
      <c r="AD31" s="649" t="s">
        <v>146</v>
      </c>
      <c r="AE31" s="649"/>
      <c r="AF31" s="649"/>
      <c r="AG31" s="649"/>
      <c r="AH31" s="649"/>
      <c r="AI31" s="649"/>
      <c r="AJ31" s="649"/>
      <c r="AK31" s="649"/>
      <c r="AL31" s="650" t="s">
        <v>233</v>
      </c>
      <c r="AM31" s="651"/>
      <c r="AN31" s="651"/>
      <c r="AO31" s="652"/>
      <c r="AP31" s="702" t="s">
        <v>310</v>
      </c>
      <c r="AQ31" s="703"/>
      <c r="AR31" s="703"/>
      <c r="AS31" s="703"/>
      <c r="AT31" s="708" t="s">
        <v>311</v>
      </c>
      <c r="AU31" s="231"/>
      <c r="AV31" s="231"/>
      <c r="AW31" s="231"/>
      <c r="AX31" s="631" t="s">
        <v>188</v>
      </c>
      <c r="AY31" s="632"/>
      <c r="AZ31" s="632"/>
      <c r="BA31" s="632"/>
      <c r="BB31" s="632"/>
      <c r="BC31" s="632"/>
      <c r="BD31" s="632"/>
      <c r="BE31" s="632"/>
      <c r="BF31" s="633"/>
      <c r="BG31" s="701">
        <v>99.4</v>
      </c>
      <c r="BH31" s="697"/>
      <c r="BI31" s="697"/>
      <c r="BJ31" s="697"/>
      <c r="BK31" s="697"/>
      <c r="BL31" s="697"/>
      <c r="BM31" s="640">
        <v>98.2</v>
      </c>
      <c r="BN31" s="697"/>
      <c r="BO31" s="697"/>
      <c r="BP31" s="697"/>
      <c r="BQ31" s="698"/>
      <c r="BR31" s="701">
        <v>99.6</v>
      </c>
      <c r="BS31" s="697"/>
      <c r="BT31" s="697"/>
      <c r="BU31" s="697"/>
      <c r="BV31" s="697"/>
      <c r="BW31" s="697"/>
      <c r="BX31" s="640">
        <v>98.7</v>
      </c>
      <c r="BY31" s="697"/>
      <c r="BZ31" s="697"/>
      <c r="CA31" s="697"/>
      <c r="CB31" s="698"/>
      <c r="CD31" s="693"/>
      <c r="CE31" s="694"/>
      <c r="CF31" s="660" t="s">
        <v>312</v>
      </c>
      <c r="CG31" s="661"/>
      <c r="CH31" s="661"/>
      <c r="CI31" s="661"/>
      <c r="CJ31" s="661"/>
      <c r="CK31" s="661"/>
      <c r="CL31" s="661"/>
      <c r="CM31" s="661"/>
      <c r="CN31" s="661"/>
      <c r="CO31" s="661"/>
      <c r="CP31" s="661"/>
      <c r="CQ31" s="662"/>
      <c r="CR31" s="645">
        <v>31312</v>
      </c>
      <c r="CS31" s="670"/>
      <c r="CT31" s="670"/>
      <c r="CU31" s="670"/>
      <c r="CV31" s="670"/>
      <c r="CW31" s="670"/>
      <c r="CX31" s="670"/>
      <c r="CY31" s="671"/>
      <c r="CZ31" s="650">
        <v>0.5</v>
      </c>
      <c r="DA31" s="682"/>
      <c r="DB31" s="682"/>
      <c r="DC31" s="684"/>
      <c r="DD31" s="654">
        <v>30440</v>
      </c>
      <c r="DE31" s="670"/>
      <c r="DF31" s="670"/>
      <c r="DG31" s="670"/>
      <c r="DH31" s="670"/>
      <c r="DI31" s="670"/>
      <c r="DJ31" s="670"/>
      <c r="DK31" s="671"/>
      <c r="DL31" s="654">
        <v>30440</v>
      </c>
      <c r="DM31" s="670"/>
      <c r="DN31" s="670"/>
      <c r="DO31" s="670"/>
      <c r="DP31" s="670"/>
      <c r="DQ31" s="670"/>
      <c r="DR31" s="670"/>
      <c r="DS31" s="670"/>
      <c r="DT31" s="670"/>
      <c r="DU31" s="670"/>
      <c r="DV31" s="671"/>
      <c r="DW31" s="650">
        <v>0.8</v>
      </c>
      <c r="DX31" s="682"/>
      <c r="DY31" s="682"/>
      <c r="DZ31" s="682"/>
      <c r="EA31" s="682"/>
      <c r="EB31" s="682"/>
      <c r="EC31" s="683"/>
    </row>
    <row r="32" spans="2:133" ht="11.25" customHeight="1">
      <c r="B32" s="712" t="s">
        <v>313</v>
      </c>
      <c r="C32" s="713"/>
      <c r="D32" s="713"/>
      <c r="E32" s="713"/>
      <c r="F32" s="713"/>
      <c r="G32" s="713"/>
      <c r="H32" s="713"/>
      <c r="I32" s="713"/>
      <c r="J32" s="713"/>
      <c r="K32" s="713"/>
      <c r="L32" s="713"/>
      <c r="M32" s="713"/>
      <c r="N32" s="713"/>
      <c r="O32" s="713"/>
      <c r="P32" s="713"/>
      <c r="Q32" s="714"/>
      <c r="R32" s="645" t="s">
        <v>146</v>
      </c>
      <c r="S32" s="646"/>
      <c r="T32" s="646"/>
      <c r="U32" s="646"/>
      <c r="V32" s="646"/>
      <c r="W32" s="646"/>
      <c r="X32" s="646"/>
      <c r="Y32" s="647"/>
      <c r="Z32" s="648" t="s">
        <v>146</v>
      </c>
      <c r="AA32" s="648"/>
      <c r="AB32" s="648"/>
      <c r="AC32" s="648"/>
      <c r="AD32" s="649" t="s">
        <v>146</v>
      </c>
      <c r="AE32" s="649"/>
      <c r="AF32" s="649"/>
      <c r="AG32" s="649"/>
      <c r="AH32" s="649"/>
      <c r="AI32" s="649"/>
      <c r="AJ32" s="649"/>
      <c r="AK32" s="649"/>
      <c r="AL32" s="650" t="s">
        <v>146</v>
      </c>
      <c r="AM32" s="651"/>
      <c r="AN32" s="651"/>
      <c r="AO32" s="652"/>
      <c r="AP32" s="704"/>
      <c r="AQ32" s="705"/>
      <c r="AR32" s="705"/>
      <c r="AS32" s="705"/>
      <c r="AT32" s="709"/>
      <c r="AU32" s="230" t="s">
        <v>314</v>
      </c>
      <c r="AV32" s="230"/>
      <c r="AW32" s="230"/>
      <c r="AX32" s="642" t="s">
        <v>315</v>
      </c>
      <c r="AY32" s="643"/>
      <c r="AZ32" s="643"/>
      <c r="BA32" s="643"/>
      <c r="BB32" s="643"/>
      <c r="BC32" s="643"/>
      <c r="BD32" s="643"/>
      <c r="BE32" s="643"/>
      <c r="BF32" s="644"/>
      <c r="BG32" s="711">
        <v>98.7</v>
      </c>
      <c r="BH32" s="670"/>
      <c r="BI32" s="670"/>
      <c r="BJ32" s="670"/>
      <c r="BK32" s="670"/>
      <c r="BL32" s="670"/>
      <c r="BM32" s="651">
        <v>96.3</v>
      </c>
      <c r="BN32" s="699"/>
      <c r="BO32" s="699"/>
      <c r="BP32" s="699"/>
      <c r="BQ32" s="700"/>
      <c r="BR32" s="711">
        <v>98.8</v>
      </c>
      <c r="BS32" s="670"/>
      <c r="BT32" s="670"/>
      <c r="BU32" s="670"/>
      <c r="BV32" s="670"/>
      <c r="BW32" s="670"/>
      <c r="BX32" s="651">
        <v>97</v>
      </c>
      <c r="BY32" s="699"/>
      <c r="BZ32" s="699"/>
      <c r="CA32" s="699"/>
      <c r="CB32" s="700"/>
      <c r="CD32" s="695"/>
      <c r="CE32" s="696"/>
      <c r="CF32" s="660" t="s">
        <v>316</v>
      </c>
      <c r="CG32" s="661"/>
      <c r="CH32" s="661"/>
      <c r="CI32" s="661"/>
      <c r="CJ32" s="661"/>
      <c r="CK32" s="661"/>
      <c r="CL32" s="661"/>
      <c r="CM32" s="661"/>
      <c r="CN32" s="661"/>
      <c r="CO32" s="661"/>
      <c r="CP32" s="661"/>
      <c r="CQ32" s="662"/>
      <c r="CR32" s="645">
        <v>395</v>
      </c>
      <c r="CS32" s="646"/>
      <c r="CT32" s="646"/>
      <c r="CU32" s="646"/>
      <c r="CV32" s="646"/>
      <c r="CW32" s="646"/>
      <c r="CX32" s="646"/>
      <c r="CY32" s="647"/>
      <c r="CZ32" s="650">
        <v>0</v>
      </c>
      <c r="DA32" s="682"/>
      <c r="DB32" s="682"/>
      <c r="DC32" s="684"/>
      <c r="DD32" s="654">
        <v>395</v>
      </c>
      <c r="DE32" s="646"/>
      <c r="DF32" s="646"/>
      <c r="DG32" s="646"/>
      <c r="DH32" s="646"/>
      <c r="DI32" s="646"/>
      <c r="DJ32" s="646"/>
      <c r="DK32" s="647"/>
      <c r="DL32" s="654">
        <v>395</v>
      </c>
      <c r="DM32" s="646"/>
      <c r="DN32" s="646"/>
      <c r="DO32" s="646"/>
      <c r="DP32" s="646"/>
      <c r="DQ32" s="646"/>
      <c r="DR32" s="646"/>
      <c r="DS32" s="646"/>
      <c r="DT32" s="646"/>
      <c r="DU32" s="646"/>
      <c r="DV32" s="647"/>
      <c r="DW32" s="650">
        <v>0</v>
      </c>
      <c r="DX32" s="682"/>
      <c r="DY32" s="682"/>
      <c r="DZ32" s="682"/>
      <c r="EA32" s="682"/>
      <c r="EB32" s="682"/>
      <c r="EC32" s="683"/>
    </row>
    <row r="33" spans="2:133" ht="11.25" customHeight="1">
      <c r="B33" s="642" t="s">
        <v>317</v>
      </c>
      <c r="C33" s="643"/>
      <c r="D33" s="643"/>
      <c r="E33" s="643"/>
      <c r="F33" s="643"/>
      <c r="G33" s="643"/>
      <c r="H33" s="643"/>
      <c r="I33" s="643"/>
      <c r="J33" s="643"/>
      <c r="K33" s="643"/>
      <c r="L33" s="643"/>
      <c r="M33" s="643"/>
      <c r="N33" s="643"/>
      <c r="O33" s="643"/>
      <c r="P33" s="643"/>
      <c r="Q33" s="644"/>
      <c r="R33" s="645">
        <v>367732</v>
      </c>
      <c r="S33" s="646"/>
      <c r="T33" s="646"/>
      <c r="U33" s="646"/>
      <c r="V33" s="646"/>
      <c r="W33" s="646"/>
      <c r="X33" s="646"/>
      <c r="Y33" s="647"/>
      <c r="Z33" s="648">
        <v>5.3</v>
      </c>
      <c r="AA33" s="648"/>
      <c r="AB33" s="648"/>
      <c r="AC33" s="648"/>
      <c r="AD33" s="649" t="s">
        <v>233</v>
      </c>
      <c r="AE33" s="649"/>
      <c r="AF33" s="649"/>
      <c r="AG33" s="649"/>
      <c r="AH33" s="649"/>
      <c r="AI33" s="649"/>
      <c r="AJ33" s="649"/>
      <c r="AK33" s="649"/>
      <c r="AL33" s="650" t="s">
        <v>146</v>
      </c>
      <c r="AM33" s="651"/>
      <c r="AN33" s="651"/>
      <c r="AO33" s="652"/>
      <c r="AP33" s="706"/>
      <c r="AQ33" s="707"/>
      <c r="AR33" s="707"/>
      <c r="AS33" s="707"/>
      <c r="AT33" s="710"/>
      <c r="AU33" s="232"/>
      <c r="AV33" s="232"/>
      <c r="AW33" s="232"/>
      <c r="AX33" s="686" t="s">
        <v>318</v>
      </c>
      <c r="AY33" s="687"/>
      <c r="AZ33" s="687"/>
      <c r="BA33" s="687"/>
      <c r="BB33" s="687"/>
      <c r="BC33" s="687"/>
      <c r="BD33" s="687"/>
      <c r="BE33" s="687"/>
      <c r="BF33" s="688"/>
      <c r="BG33" s="715">
        <v>99.6</v>
      </c>
      <c r="BH33" s="716"/>
      <c r="BI33" s="716"/>
      <c r="BJ33" s="716"/>
      <c r="BK33" s="716"/>
      <c r="BL33" s="716"/>
      <c r="BM33" s="717">
        <v>98.7</v>
      </c>
      <c r="BN33" s="716"/>
      <c r="BO33" s="716"/>
      <c r="BP33" s="716"/>
      <c r="BQ33" s="718"/>
      <c r="BR33" s="715">
        <v>99.8</v>
      </c>
      <c r="BS33" s="716"/>
      <c r="BT33" s="716"/>
      <c r="BU33" s="716"/>
      <c r="BV33" s="716"/>
      <c r="BW33" s="716"/>
      <c r="BX33" s="717">
        <v>99.1</v>
      </c>
      <c r="BY33" s="716"/>
      <c r="BZ33" s="716"/>
      <c r="CA33" s="716"/>
      <c r="CB33" s="718"/>
      <c r="CD33" s="660" t="s">
        <v>319</v>
      </c>
      <c r="CE33" s="661"/>
      <c r="CF33" s="661"/>
      <c r="CG33" s="661"/>
      <c r="CH33" s="661"/>
      <c r="CI33" s="661"/>
      <c r="CJ33" s="661"/>
      <c r="CK33" s="661"/>
      <c r="CL33" s="661"/>
      <c r="CM33" s="661"/>
      <c r="CN33" s="661"/>
      <c r="CO33" s="661"/>
      <c r="CP33" s="661"/>
      <c r="CQ33" s="662"/>
      <c r="CR33" s="645">
        <v>3263603</v>
      </c>
      <c r="CS33" s="670"/>
      <c r="CT33" s="670"/>
      <c r="CU33" s="670"/>
      <c r="CV33" s="670"/>
      <c r="CW33" s="670"/>
      <c r="CX33" s="670"/>
      <c r="CY33" s="671"/>
      <c r="CZ33" s="650">
        <v>48.2</v>
      </c>
      <c r="DA33" s="682"/>
      <c r="DB33" s="682"/>
      <c r="DC33" s="684"/>
      <c r="DD33" s="654">
        <v>2524681</v>
      </c>
      <c r="DE33" s="670"/>
      <c r="DF33" s="670"/>
      <c r="DG33" s="670"/>
      <c r="DH33" s="670"/>
      <c r="DI33" s="670"/>
      <c r="DJ33" s="670"/>
      <c r="DK33" s="671"/>
      <c r="DL33" s="654">
        <v>1768163</v>
      </c>
      <c r="DM33" s="670"/>
      <c r="DN33" s="670"/>
      <c r="DO33" s="670"/>
      <c r="DP33" s="670"/>
      <c r="DQ33" s="670"/>
      <c r="DR33" s="670"/>
      <c r="DS33" s="670"/>
      <c r="DT33" s="670"/>
      <c r="DU33" s="670"/>
      <c r="DV33" s="671"/>
      <c r="DW33" s="650">
        <v>46.6</v>
      </c>
      <c r="DX33" s="682"/>
      <c r="DY33" s="682"/>
      <c r="DZ33" s="682"/>
      <c r="EA33" s="682"/>
      <c r="EB33" s="682"/>
      <c r="EC33" s="683"/>
    </row>
    <row r="34" spans="2:133" ht="11.25" customHeight="1">
      <c r="B34" s="642" t="s">
        <v>320</v>
      </c>
      <c r="C34" s="643"/>
      <c r="D34" s="643"/>
      <c r="E34" s="643"/>
      <c r="F34" s="643"/>
      <c r="G34" s="643"/>
      <c r="H34" s="643"/>
      <c r="I34" s="643"/>
      <c r="J34" s="643"/>
      <c r="K34" s="643"/>
      <c r="L34" s="643"/>
      <c r="M34" s="643"/>
      <c r="N34" s="643"/>
      <c r="O34" s="643"/>
      <c r="P34" s="643"/>
      <c r="Q34" s="644"/>
      <c r="R34" s="645">
        <v>51285</v>
      </c>
      <c r="S34" s="646"/>
      <c r="T34" s="646"/>
      <c r="U34" s="646"/>
      <c r="V34" s="646"/>
      <c r="W34" s="646"/>
      <c r="X34" s="646"/>
      <c r="Y34" s="647"/>
      <c r="Z34" s="648">
        <v>0.7</v>
      </c>
      <c r="AA34" s="648"/>
      <c r="AB34" s="648"/>
      <c r="AC34" s="648"/>
      <c r="AD34" s="649">
        <v>260</v>
      </c>
      <c r="AE34" s="649"/>
      <c r="AF34" s="649"/>
      <c r="AG34" s="649"/>
      <c r="AH34" s="649"/>
      <c r="AI34" s="649"/>
      <c r="AJ34" s="649"/>
      <c r="AK34" s="649"/>
      <c r="AL34" s="650">
        <v>0</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321</v>
      </c>
      <c r="CE34" s="661"/>
      <c r="CF34" s="661"/>
      <c r="CG34" s="661"/>
      <c r="CH34" s="661"/>
      <c r="CI34" s="661"/>
      <c r="CJ34" s="661"/>
      <c r="CK34" s="661"/>
      <c r="CL34" s="661"/>
      <c r="CM34" s="661"/>
      <c r="CN34" s="661"/>
      <c r="CO34" s="661"/>
      <c r="CP34" s="661"/>
      <c r="CQ34" s="662"/>
      <c r="CR34" s="645">
        <v>1171316</v>
      </c>
      <c r="CS34" s="646"/>
      <c r="CT34" s="646"/>
      <c r="CU34" s="646"/>
      <c r="CV34" s="646"/>
      <c r="CW34" s="646"/>
      <c r="CX34" s="646"/>
      <c r="CY34" s="647"/>
      <c r="CZ34" s="650">
        <v>17.3</v>
      </c>
      <c r="DA34" s="682"/>
      <c r="DB34" s="682"/>
      <c r="DC34" s="684"/>
      <c r="DD34" s="654">
        <v>952327</v>
      </c>
      <c r="DE34" s="646"/>
      <c r="DF34" s="646"/>
      <c r="DG34" s="646"/>
      <c r="DH34" s="646"/>
      <c r="DI34" s="646"/>
      <c r="DJ34" s="646"/>
      <c r="DK34" s="647"/>
      <c r="DL34" s="654">
        <v>790605</v>
      </c>
      <c r="DM34" s="646"/>
      <c r="DN34" s="646"/>
      <c r="DO34" s="646"/>
      <c r="DP34" s="646"/>
      <c r="DQ34" s="646"/>
      <c r="DR34" s="646"/>
      <c r="DS34" s="646"/>
      <c r="DT34" s="646"/>
      <c r="DU34" s="646"/>
      <c r="DV34" s="647"/>
      <c r="DW34" s="650">
        <v>20.8</v>
      </c>
      <c r="DX34" s="682"/>
      <c r="DY34" s="682"/>
      <c r="DZ34" s="682"/>
      <c r="EA34" s="682"/>
      <c r="EB34" s="682"/>
      <c r="EC34" s="683"/>
    </row>
    <row r="35" spans="2:133" ht="11.25" customHeight="1">
      <c r="B35" s="642" t="s">
        <v>322</v>
      </c>
      <c r="C35" s="643"/>
      <c r="D35" s="643"/>
      <c r="E35" s="643"/>
      <c r="F35" s="643"/>
      <c r="G35" s="643"/>
      <c r="H35" s="643"/>
      <c r="I35" s="643"/>
      <c r="J35" s="643"/>
      <c r="K35" s="643"/>
      <c r="L35" s="643"/>
      <c r="M35" s="643"/>
      <c r="N35" s="643"/>
      <c r="O35" s="643"/>
      <c r="P35" s="643"/>
      <c r="Q35" s="644"/>
      <c r="R35" s="645">
        <v>39448</v>
      </c>
      <c r="S35" s="646"/>
      <c r="T35" s="646"/>
      <c r="U35" s="646"/>
      <c r="V35" s="646"/>
      <c r="W35" s="646"/>
      <c r="X35" s="646"/>
      <c r="Y35" s="647"/>
      <c r="Z35" s="648">
        <v>0.6</v>
      </c>
      <c r="AA35" s="648"/>
      <c r="AB35" s="648"/>
      <c r="AC35" s="648"/>
      <c r="AD35" s="649" t="s">
        <v>233</v>
      </c>
      <c r="AE35" s="649"/>
      <c r="AF35" s="649"/>
      <c r="AG35" s="649"/>
      <c r="AH35" s="649"/>
      <c r="AI35" s="649"/>
      <c r="AJ35" s="649"/>
      <c r="AK35" s="649"/>
      <c r="AL35" s="650" t="s">
        <v>146</v>
      </c>
      <c r="AM35" s="651"/>
      <c r="AN35" s="651"/>
      <c r="AO35" s="652"/>
      <c r="AP35" s="235"/>
      <c r="AQ35" s="624" t="s">
        <v>323</v>
      </c>
      <c r="AR35" s="625"/>
      <c r="AS35" s="625"/>
      <c r="AT35" s="625"/>
      <c r="AU35" s="625"/>
      <c r="AV35" s="625"/>
      <c r="AW35" s="625"/>
      <c r="AX35" s="625"/>
      <c r="AY35" s="625"/>
      <c r="AZ35" s="625"/>
      <c r="BA35" s="625"/>
      <c r="BB35" s="625"/>
      <c r="BC35" s="625"/>
      <c r="BD35" s="625"/>
      <c r="BE35" s="625"/>
      <c r="BF35" s="626"/>
      <c r="BG35" s="624" t="s">
        <v>324</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325</v>
      </c>
      <c r="CE35" s="661"/>
      <c r="CF35" s="661"/>
      <c r="CG35" s="661"/>
      <c r="CH35" s="661"/>
      <c r="CI35" s="661"/>
      <c r="CJ35" s="661"/>
      <c r="CK35" s="661"/>
      <c r="CL35" s="661"/>
      <c r="CM35" s="661"/>
      <c r="CN35" s="661"/>
      <c r="CO35" s="661"/>
      <c r="CP35" s="661"/>
      <c r="CQ35" s="662"/>
      <c r="CR35" s="645">
        <v>88351</v>
      </c>
      <c r="CS35" s="670"/>
      <c r="CT35" s="670"/>
      <c r="CU35" s="670"/>
      <c r="CV35" s="670"/>
      <c r="CW35" s="670"/>
      <c r="CX35" s="670"/>
      <c r="CY35" s="671"/>
      <c r="CZ35" s="650">
        <v>1.3</v>
      </c>
      <c r="DA35" s="682"/>
      <c r="DB35" s="682"/>
      <c r="DC35" s="684"/>
      <c r="DD35" s="654">
        <v>45445</v>
      </c>
      <c r="DE35" s="670"/>
      <c r="DF35" s="670"/>
      <c r="DG35" s="670"/>
      <c r="DH35" s="670"/>
      <c r="DI35" s="670"/>
      <c r="DJ35" s="670"/>
      <c r="DK35" s="671"/>
      <c r="DL35" s="654">
        <v>45445</v>
      </c>
      <c r="DM35" s="670"/>
      <c r="DN35" s="670"/>
      <c r="DO35" s="670"/>
      <c r="DP35" s="670"/>
      <c r="DQ35" s="670"/>
      <c r="DR35" s="670"/>
      <c r="DS35" s="670"/>
      <c r="DT35" s="670"/>
      <c r="DU35" s="670"/>
      <c r="DV35" s="671"/>
      <c r="DW35" s="650">
        <v>1.2</v>
      </c>
      <c r="DX35" s="682"/>
      <c r="DY35" s="682"/>
      <c r="DZ35" s="682"/>
      <c r="EA35" s="682"/>
      <c r="EB35" s="682"/>
      <c r="EC35" s="683"/>
    </row>
    <row r="36" spans="2:133" ht="11.25" customHeight="1">
      <c r="B36" s="642" t="s">
        <v>326</v>
      </c>
      <c r="C36" s="643"/>
      <c r="D36" s="643"/>
      <c r="E36" s="643"/>
      <c r="F36" s="643"/>
      <c r="G36" s="643"/>
      <c r="H36" s="643"/>
      <c r="I36" s="643"/>
      <c r="J36" s="643"/>
      <c r="K36" s="643"/>
      <c r="L36" s="643"/>
      <c r="M36" s="643"/>
      <c r="N36" s="643"/>
      <c r="O36" s="643"/>
      <c r="P36" s="643"/>
      <c r="Q36" s="644"/>
      <c r="R36" s="645">
        <v>570205</v>
      </c>
      <c r="S36" s="646"/>
      <c r="T36" s="646"/>
      <c r="U36" s="646"/>
      <c r="V36" s="646"/>
      <c r="W36" s="646"/>
      <c r="X36" s="646"/>
      <c r="Y36" s="647"/>
      <c r="Z36" s="648">
        <v>8.1999999999999993</v>
      </c>
      <c r="AA36" s="648"/>
      <c r="AB36" s="648"/>
      <c r="AC36" s="648"/>
      <c r="AD36" s="649" t="s">
        <v>146</v>
      </c>
      <c r="AE36" s="649"/>
      <c r="AF36" s="649"/>
      <c r="AG36" s="649"/>
      <c r="AH36" s="649"/>
      <c r="AI36" s="649"/>
      <c r="AJ36" s="649"/>
      <c r="AK36" s="649"/>
      <c r="AL36" s="650" t="s">
        <v>146</v>
      </c>
      <c r="AM36" s="651"/>
      <c r="AN36" s="651"/>
      <c r="AO36" s="652"/>
      <c r="AP36" s="235"/>
      <c r="AQ36" s="719" t="s">
        <v>327</v>
      </c>
      <c r="AR36" s="720"/>
      <c r="AS36" s="720"/>
      <c r="AT36" s="720"/>
      <c r="AU36" s="720"/>
      <c r="AV36" s="720"/>
      <c r="AW36" s="720"/>
      <c r="AX36" s="720"/>
      <c r="AY36" s="721"/>
      <c r="AZ36" s="634">
        <v>951242</v>
      </c>
      <c r="BA36" s="635"/>
      <c r="BB36" s="635"/>
      <c r="BC36" s="635"/>
      <c r="BD36" s="635"/>
      <c r="BE36" s="635"/>
      <c r="BF36" s="722"/>
      <c r="BG36" s="656" t="s">
        <v>328</v>
      </c>
      <c r="BH36" s="657"/>
      <c r="BI36" s="657"/>
      <c r="BJ36" s="657"/>
      <c r="BK36" s="657"/>
      <c r="BL36" s="657"/>
      <c r="BM36" s="657"/>
      <c r="BN36" s="657"/>
      <c r="BO36" s="657"/>
      <c r="BP36" s="657"/>
      <c r="BQ36" s="657"/>
      <c r="BR36" s="657"/>
      <c r="BS36" s="657"/>
      <c r="BT36" s="657"/>
      <c r="BU36" s="658"/>
      <c r="BV36" s="634">
        <v>738</v>
      </c>
      <c r="BW36" s="635"/>
      <c r="BX36" s="635"/>
      <c r="BY36" s="635"/>
      <c r="BZ36" s="635"/>
      <c r="CA36" s="635"/>
      <c r="CB36" s="722"/>
      <c r="CD36" s="660" t="s">
        <v>329</v>
      </c>
      <c r="CE36" s="661"/>
      <c r="CF36" s="661"/>
      <c r="CG36" s="661"/>
      <c r="CH36" s="661"/>
      <c r="CI36" s="661"/>
      <c r="CJ36" s="661"/>
      <c r="CK36" s="661"/>
      <c r="CL36" s="661"/>
      <c r="CM36" s="661"/>
      <c r="CN36" s="661"/>
      <c r="CO36" s="661"/>
      <c r="CP36" s="661"/>
      <c r="CQ36" s="662"/>
      <c r="CR36" s="645">
        <v>969279</v>
      </c>
      <c r="CS36" s="646"/>
      <c r="CT36" s="646"/>
      <c r="CU36" s="646"/>
      <c r="CV36" s="646"/>
      <c r="CW36" s="646"/>
      <c r="CX36" s="646"/>
      <c r="CY36" s="647"/>
      <c r="CZ36" s="650">
        <v>14.3</v>
      </c>
      <c r="DA36" s="682"/>
      <c r="DB36" s="682"/>
      <c r="DC36" s="684"/>
      <c r="DD36" s="654">
        <v>673728</v>
      </c>
      <c r="DE36" s="646"/>
      <c r="DF36" s="646"/>
      <c r="DG36" s="646"/>
      <c r="DH36" s="646"/>
      <c r="DI36" s="646"/>
      <c r="DJ36" s="646"/>
      <c r="DK36" s="647"/>
      <c r="DL36" s="654">
        <v>358034</v>
      </c>
      <c r="DM36" s="646"/>
      <c r="DN36" s="646"/>
      <c r="DO36" s="646"/>
      <c r="DP36" s="646"/>
      <c r="DQ36" s="646"/>
      <c r="DR36" s="646"/>
      <c r="DS36" s="646"/>
      <c r="DT36" s="646"/>
      <c r="DU36" s="646"/>
      <c r="DV36" s="647"/>
      <c r="DW36" s="650">
        <v>9.4</v>
      </c>
      <c r="DX36" s="682"/>
      <c r="DY36" s="682"/>
      <c r="DZ36" s="682"/>
      <c r="EA36" s="682"/>
      <c r="EB36" s="682"/>
      <c r="EC36" s="683"/>
    </row>
    <row r="37" spans="2:133" ht="11.25" customHeight="1">
      <c r="B37" s="642" t="s">
        <v>330</v>
      </c>
      <c r="C37" s="643"/>
      <c r="D37" s="643"/>
      <c r="E37" s="643"/>
      <c r="F37" s="643"/>
      <c r="G37" s="643"/>
      <c r="H37" s="643"/>
      <c r="I37" s="643"/>
      <c r="J37" s="643"/>
      <c r="K37" s="643"/>
      <c r="L37" s="643"/>
      <c r="M37" s="643"/>
      <c r="N37" s="643"/>
      <c r="O37" s="643"/>
      <c r="P37" s="643"/>
      <c r="Q37" s="644"/>
      <c r="R37" s="645">
        <v>268457</v>
      </c>
      <c r="S37" s="646"/>
      <c r="T37" s="646"/>
      <c r="U37" s="646"/>
      <c r="V37" s="646"/>
      <c r="W37" s="646"/>
      <c r="X37" s="646"/>
      <c r="Y37" s="647"/>
      <c r="Z37" s="648">
        <v>3.9</v>
      </c>
      <c r="AA37" s="648"/>
      <c r="AB37" s="648"/>
      <c r="AC37" s="648"/>
      <c r="AD37" s="649" t="s">
        <v>233</v>
      </c>
      <c r="AE37" s="649"/>
      <c r="AF37" s="649"/>
      <c r="AG37" s="649"/>
      <c r="AH37" s="649"/>
      <c r="AI37" s="649"/>
      <c r="AJ37" s="649"/>
      <c r="AK37" s="649"/>
      <c r="AL37" s="650" t="s">
        <v>146</v>
      </c>
      <c r="AM37" s="651"/>
      <c r="AN37" s="651"/>
      <c r="AO37" s="652"/>
      <c r="AQ37" s="723" t="s">
        <v>331</v>
      </c>
      <c r="AR37" s="724"/>
      <c r="AS37" s="724"/>
      <c r="AT37" s="724"/>
      <c r="AU37" s="724"/>
      <c r="AV37" s="724"/>
      <c r="AW37" s="724"/>
      <c r="AX37" s="724"/>
      <c r="AY37" s="725"/>
      <c r="AZ37" s="645">
        <v>204852</v>
      </c>
      <c r="BA37" s="646"/>
      <c r="BB37" s="646"/>
      <c r="BC37" s="646"/>
      <c r="BD37" s="670"/>
      <c r="BE37" s="670"/>
      <c r="BF37" s="700"/>
      <c r="BG37" s="660" t="s">
        <v>332</v>
      </c>
      <c r="BH37" s="661"/>
      <c r="BI37" s="661"/>
      <c r="BJ37" s="661"/>
      <c r="BK37" s="661"/>
      <c r="BL37" s="661"/>
      <c r="BM37" s="661"/>
      <c r="BN37" s="661"/>
      <c r="BO37" s="661"/>
      <c r="BP37" s="661"/>
      <c r="BQ37" s="661"/>
      <c r="BR37" s="661"/>
      <c r="BS37" s="661"/>
      <c r="BT37" s="661"/>
      <c r="BU37" s="662"/>
      <c r="BV37" s="645">
        <v>-11658</v>
      </c>
      <c r="BW37" s="646"/>
      <c r="BX37" s="646"/>
      <c r="BY37" s="646"/>
      <c r="BZ37" s="646"/>
      <c r="CA37" s="646"/>
      <c r="CB37" s="655"/>
      <c r="CD37" s="660" t="s">
        <v>333</v>
      </c>
      <c r="CE37" s="661"/>
      <c r="CF37" s="661"/>
      <c r="CG37" s="661"/>
      <c r="CH37" s="661"/>
      <c r="CI37" s="661"/>
      <c r="CJ37" s="661"/>
      <c r="CK37" s="661"/>
      <c r="CL37" s="661"/>
      <c r="CM37" s="661"/>
      <c r="CN37" s="661"/>
      <c r="CO37" s="661"/>
      <c r="CP37" s="661"/>
      <c r="CQ37" s="662"/>
      <c r="CR37" s="645">
        <v>239415</v>
      </c>
      <c r="CS37" s="670"/>
      <c r="CT37" s="670"/>
      <c r="CU37" s="670"/>
      <c r="CV37" s="670"/>
      <c r="CW37" s="670"/>
      <c r="CX37" s="670"/>
      <c r="CY37" s="671"/>
      <c r="CZ37" s="650">
        <v>3.5</v>
      </c>
      <c r="DA37" s="682"/>
      <c r="DB37" s="682"/>
      <c r="DC37" s="684"/>
      <c r="DD37" s="654">
        <v>186115</v>
      </c>
      <c r="DE37" s="670"/>
      <c r="DF37" s="670"/>
      <c r="DG37" s="670"/>
      <c r="DH37" s="670"/>
      <c r="DI37" s="670"/>
      <c r="DJ37" s="670"/>
      <c r="DK37" s="671"/>
      <c r="DL37" s="654">
        <v>179986</v>
      </c>
      <c r="DM37" s="670"/>
      <c r="DN37" s="670"/>
      <c r="DO37" s="670"/>
      <c r="DP37" s="670"/>
      <c r="DQ37" s="670"/>
      <c r="DR37" s="670"/>
      <c r="DS37" s="670"/>
      <c r="DT37" s="670"/>
      <c r="DU37" s="670"/>
      <c r="DV37" s="671"/>
      <c r="DW37" s="650">
        <v>4.7</v>
      </c>
      <c r="DX37" s="682"/>
      <c r="DY37" s="682"/>
      <c r="DZ37" s="682"/>
      <c r="EA37" s="682"/>
      <c r="EB37" s="682"/>
      <c r="EC37" s="683"/>
    </row>
    <row r="38" spans="2:133" ht="11.25" customHeight="1">
      <c r="B38" s="642" t="s">
        <v>334</v>
      </c>
      <c r="C38" s="643"/>
      <c r="D38" s="643"/>
      <c r="E38" s="643"/>
      <c r="F38" s="643"/>
      <c r="G38" s="643"/>
      <c r="H38" s="643"/>
      <c r="I38" s="643"/>
      <c r="J38" s="643"/>
      <c r="K38" s="643"/>
      <c r="L38" s="643"/>
      <c r="M38" s="643"/>
      <c r="N38" s="643"/>
      <c r="O38" s="643"/>
      <c r="P38" s="643"/>
      <c r="Q38" s="644"/>
      <c r="R38" s="645">
        <v>117842</v>
      </c>
      <c r="S38" s="646"/>
      <c r="T38" s="646"/>
      <c r="U38" s="646"/>
      <c r="V38" s="646"/>
      <c r="W38" s="646"/>
      <c r="X38" s="646"/>
      <c r="Y38" s="647"/>
      <c r="Z38" s="648">
        <v>1.7</v>
      </c>
      <c r="AA38" s="648"/>
      <c r="AB38" s="648"/>
      <c r="AC38" s="648"/>
      <c r="AD38" s="649">
        <v>847</v>
      </c>
      <c r="AE38" s="649"/>
      <c r="AF38" s="649"/>
      <c r="AG38" s="649"/>
      <c r="AH38" s="649"/>
      <c r="AI38" s="649"/>
      <c r="AJ38" s="649"/>
      <c r="AK38" s="649"/>
      <c r="AL38" s="650">
        <v>0</v>
      </c>
      <c r="AM38" s="651"/>
      <c r="AN38" s="651"/>
      <c r="AO38" s="652"/>
      <c r="AQ38" s="723" t="s">
        <v>335</v>
      </c>
      <c r="AR38" s="724"/>
      <c r="AS38" s="724"/>
      <c r="AT38" s="724"/>
      <c r="AU38" s="724"/>
      <c r="AV38" s="724"/>
      <c r="AW38" s="724"/>
      <c r="AX38" s="724"/>
      <c r="AY38" s="725"/>
      <c r="AZ38" s="645">
        <v>132695</v>
      </c>
      <c r="BA38" s="646"/>
      <c r="BB38" s="646"/>
      <c r="BC38" s="646"/>
      <c r="BD38" s="670"/>
      <c r="BE38" s="670"/>
      <c r="BF38" s="700"/>
      <c r="BG38" s="660" t="s">
        <v>336</v>
      </c>
      <c r="BH38" s="661"/>
      <c r="BI38" s="661"/>
      <c r="BJ38" s="661"/>
      <c r="BK38" s="661"/>
      <c r="BL38" s="661"/>
      <c r="BM38" s="661"/>
      <c r="BN38" s="661"/>
      <c r="BO38" s="661"/>
      <c r="BP38" s="661"/>
      <c r="BQ38" s="661"/>
      <c r="BR38" s="661"/>
      <c r="BS38" s="661"/>
      <c r="BT38" s="661"/>
      <c r="BU38" s="662"/>
      <c r="BV38" s="645">
        <v>1188</v>
      </c>
      <c r="BW38" s="646"/>
      <c r="BX38" s="646"/>
      <c r="BY38" s="646"/>
      <c r="BZ38" s="646"/>
      <c r="CA38" s="646"/>
      <c r="CB38" s="655"/>
      <c r="CD38" s="660" t="s">
        <v>337</v>
      </c>
      <c r="CE38" s="661"/>
      <c r="CF38" s="661"/>
      <c r="CG38" s="661"/>
      <c r="CH38" s="661"/>
      <c r="CI38" s="661"/>
      <c r="CJ38" s="661"/>
      <c r="CK38" s="661"/>
      <c r="CL38" s="661"/>
      <c r="CM38" s="661"/>
      <c r="CN38" s="661"/>
      <c r="CO38" s="661"/>
      <c r="CP38" s="661"/>
      <c r="CQ38" s="662"/>
      <c r="CR38" s="645">
        <v>818547</v>
      </c>
      <c r="CS38" s="646"/>
      <c r="CT38" s="646"/>
      <c r="CU38" s="646"/>
      <c r="CV38" s="646"/>
      <c r="CW38" s="646"/>
      <c r="CX38" s="646"/>
      <c r="CY38" s="647"/>
      <c r="CZ38" s="650">
        <v>12.1</v>
      </c>
      <c r="DA38" s="682"/>
      <c r="DB38" s="682"/>
      <c r="DC38" s="684"/>
      <c r="DD38" s="654">
        <v>746440</v>
      </c>
      <c r="DE38" s="646"/>
      <c r="DF38" s="646"/>
      <c r="DG38" s="646"/>
      <c r="DH38" s="646"/>
      <c r="DI38" s="646"/>
      <c r="DJ38" s="646"/>
      <c r="DK38" s="647"/>
      <c r="DL38" s="654">
        <v>574079</v>
      </c>
      <c r="DM38" s="646"/>
      <c r="DN38" s="646"/>
      <c r="DO38" s="646"/>
      <c r="DP38" s="646"/>
      <c r="DQ38" s="646"/>
      <c r="DR38" s="646"/>
      <c r="DS38" s="646"/>
      <c r="DT38" s="646"/>
      <c r="DU38" s="646"/>
      <c r="DV38" s="647"/>
      <c r="DW38" s="650">
        <v>15.1</v>
      </c>
      <c r="DX38" s="682"/>
      <c r="DY38" s="682"/>
      <c r="DZ38" s="682"/>
      <c r="EA38" s="682"/>
      <c r="EB38" s="682"/>
      <c r="EC38" s="683"/>
    </row>
    <row r="39" spans="2:133" ht="11.25" customHeight="1">
      <c r="B39" s="642" t="s">
        <v>338</v>
      </c>
      <c r="C39" s="643"/>
      <c r="D39" s="643"/>
      <c r="E39" s="643"/>
      <c r="F39" s="643"/>
      <c r="G39" s="643"/>
      <c r="H39" s="643"/>
      <c r="I39" s="643"/>
      <c r="J39" s="643"/>
      <c r="K39" s="643"/>
      <c r="L39" s="643"/>
      <c r="M39" s="643"/>
      <c r="N39" s="643"/>
      <c r="O39" s="643"/>
      <c r="P39" s="643"/>
      <c r="Q39" s="644"/>
      <c r="R39" s="645">
        <v>869202</v>
      </c>
      <c r="S39" s="646"/>
      <c r="T39" s="646"/>
      <c r="U39" s="646"/>
      <c r="V39" s="646"/>
      <c r="W39" s="646"/>
      <c r="X39" s="646"/>
      <c r="Y39" s="647"/>
      <c r="Z39" s="648">
        <v>12.5</v>
      </c>
      <c r="AA39" s="648"/>
      <c r="AB39" s="648"/>
      <c r="AC39" s="648"/>
      <c r="AD39" s="649" t="s">
        <v>233</v>
      </c>
      <c r="AE39" s="649"/>
      <c r="AF39" s="649"/>
      <c r="AG39" s="649"/>
      <c r="AH39" s="649"/>
      <c r="AI39" s="649"/>
      <c r="AJ39" s="649"/>
      <c r="AK39" s="649"/>
      <c r="AL39" s="650" t="s">
        <v>146</v>
      </c>
      <c r="AM39" s="651"/>
      <c r="AN39" s="651"/>
      <c r="AO39" s="652"/>
      <c r="AQ39" s="723" t="s">
        <v>339</v>
      </c>
      <c r="AR39" s="724"/>
      <c r="AS39" s="724"/>
      <c r="AT39" s="724"/>
      <c r="AU39" s="724"/>
      <c r="AV39" s="724"/>
      <c r="AW39" s="724"/>
      <c r="AX39" s="724"/>
      <c r="AY39" s="725"/>
      <c r="AZ39" s="645">
        <v>43236</v>
      </c>
      <c r="BA39" s="646"/>
      <c r="BB39" s="646"/>
      <c r="BC39" s="646"/>
      <c r="BD39" s="670"/>
      <c r="BE39" s="670"/>
      <c r="BF39" s="700"/>
      <c r="BG39" s="660" t="s">
        <v>340</v>
      </c>
      <c r="BH39" s="661"/>
      <c r="BI39" s="661"/>
      <c r="BJ39" s="661"/>
      <c r="BK39" s="661"/>
      <c r="BL39" s="661"/>
      <c r="BM39" s="661"/>
      <c r="BN39" s="661"/>
      <c r="BO39" s="661"/>
      <c r="BP39" s="661"/>
      <c r="BQ39" s="661"/>
      <c r="BR39" s="661"/>
      <c r="BS39" s="661"/>
      <c r="BT39" s="661"/>
      <c r="BU39" s="662"/>
      <c r="BV39" s="645">
        <v>1733</v>
      </c>
      <c r="BW39" s="646"/>
      <c r="BX39" s="646"/>
      <c r="BY39" s="646"/>
      <c r="BZ39" s="646"/>
      <c r="CA39" s="646"/>
      <c r="CB39" s="655"/>
      <c r="CD39" s="660" t="s">
        <v>341</v>
      </c>
      <c r="CE39" s="661"/>
      <c r="CF39" s="661"/>
      <c r="CG39" s="661"/>
      <c r="CH39" s="661"/>
      <c r="CI39" s="661"/>
      <c r="CJ39" s="661"/>
      <c r="CK39" s="661"/>
      <c r="CL39" s="661"/>
      <c r="CM39" s="661"/>
      <c r="CN39" s="661"/>
      <c r="CO39" s="661"/>
      <c r="CP39" s="661"/>
      <c r="CQ39" s="662"/>
      <c r="CR39" s="645">
        <v>175370</v>
      </c>
      <c r="CS39" s="670"/>
      <c r="CT39" s="670"/>
      <c r="CU39" s="670"/>
      <c r="CV39" s="670"/>
      <c r="CW39" s="670"/>
      <c r="CX39" s="670"/>
      <c r="CY39" s="671"/>
      <c r="CZ39" s="650">
        <v>2.6</v>
      </c>
      <c r="DA39" s="682"/>
      <c r="DB39" s="682"/>
      <c r="DC39" s="684"/>
      <c r="DD39" s="654">
        <v>93001</v>
      </c>
      <c r="DE39" s="670"/>
      <c r="DF39" s="670"/>
      <c r="DG39" s="670"/>
      <c r="DH39" s="670"/>
      <c r="DI39" s="670"/>
      <c r="DJ39" s="670"/>
      <c r="DK39" s="671"/>
      <c r="DL39" s="654" t="s">
        <v>146</v>
      </c>
      <c r="DM39" s="670"/>
      <c r="DN39" s="670"/>
      <c r="DO39" s="670"/>
      <c r="DP39" s="670"/>
      <c r="DQ39" s="670"/>
      <c r="DR39" s="670"/>
      <c r="DS39" s="670"/>
      <c r="DT39" s="670"/>
      <c r="DU39" s="670"/>
      <c r="DV39" s="671"/>
      <c r="DW39" s="650" t="s">
        <v>146</v>
      </c>
      <c r="DX39" s="682"/>
      <c r="DY39" s="682"/>
      <c r="DZ39" s="682"/>
      <c r="EA39" s="682"/>
      <c r="EB39" s="682"/>
      <c r="EC39" s="683"/>
    </row>
    <row r="40" spans="2:133" ht="11.25" customHeight="1">
      <c r="B40" s="642" t="s">
        <v>342</v>
      </c>
      <c r="C40" s="643"/>
      <c r="D40" s="643"/>
      <c r="E40" s="643"/>
      <c r="F40" s="643"/>
      <c r="G40" s="643"/>
      <c r="H40" s="643"/>
      <c r="I40" s="643"/>
      <c r="J40" s="643"/>
      <c r="K40" s="643"/>
      <c r="L40" s="643"/>
      <c r="M40" s="643"/>
      <c r="N40" s="643"/>
      <c r="O40" s="643"/>
      <c r="P40" s="643"/>
      <c r="Q40" s="644"/>
      <c r="R40" s="645" t="s">
        <v>146</v>
      </c>
      <c r="S40" s="646"/>
      <c r="T40" s="646"/>
      <c r="U40" s="646"/>
      <c r="V40" s="646"/>
      <c r="W40" s="646"/>
      <c r="X40" s="646"/>
      <c r="Y40" s="647"/>
      <c r="Z40" s="648" t="s">
        <v>146</v>
      </c>
      <c r="AA40" s="648"/>
      <c r="AB40" s="648"/>
      <c r="AC40" s="648"/>
      <c r="AD40" s="649" t="s">
        <v>146</v>
      </c>
      <c r="AE40" s="649"/>
      <c r="AF40" s="649"/>
      <c r="AG40" s="649"/>
      <c r="AH40" s="649"/>
      <c r="AI40" s="649"/>
      <c r="AJ40" s="649"/>
      <c r="AK40" s="649"/>
      <c r="AL40" s="650" t="s">
        <v>146</v>
      </c>
      <c r="AM40" s="651"/>
      <c r="AN40" s="651"/>
      <c r="AO40" s="652"/>
      <c r="AQ40" s="723" t="s">
        <v>343</v>
      </c>
      <c r="AR40" s="724"/>
      <c r="AS40" s="724"/>
      <c r="AT40" s="724"/>
      <c r="AU40" s="724"/>
      <c r="AV40" s="724"/>
      <c r="AW40" s="724"/>
      <c r="AX40" s="724"/>
      <c r="AY40" s="725"/>
      <c r="AZ40" s="645" t="s">
        <v>233</v>
      </c>
      <c r="BA40" s="646"/>
      <c r="BB40" s="646"/>
      <c r="BC40" s="646"/>
      <c r="BD40" s="670"/>
      <c r="BE40" s="670"/>
      <c r="BF40" s="700"/>
      <c r="BG40" s="726" t="s">
        <v>344</v>
      </c>
      <c r="BH40" s="727"/>
      <c r="BI40" s="727"/>
      <c r="BJ40" s="727"/>
      <c r="BK40" s="727"/>
      <c r="BL40" s="236"/>
      <c r="BM40" s="661" t="s">
        <v>345</v>
      </c>
      <c r="BN40" s="661"/>
      <c r="BO40" s="661"/>
      <c r="BP40" s="661"/>
      <c r="BQ40" s="661"/>
      <c r="BR40" s="661"/>
      <c r="BS40" s="661"/>
      <c r="BT40" s="661"/>
      <c r="BU40" s="662"/>
      <c r="BV40" s="645">
        <v>83</v>
      </c>
      <c r="BW40" s="646"/>
      <c r="BX40" s="646"/>
      <c r="BY40" s="646"/>
      <c r="BZ40" s="646"/>
      <c r="CA40" s="646"/>
      <c r="CB40" s="655"/>
      <c r="CD40" s="660" t="s">
        <v>346</v>
      </c>
      <c r="CE40" s="661"/>
      <c r="CF40" s="661"/>
      <c r="CG40" s="661"/>
      <c r="CH40" s="661"/>
      <c r="CI40" s="661"/>
      <c r="CJ40" s="661"/>
      <c r="CK40" s="661"/>
      <c r="CL40" s="661"/>
      <c r="CM40" s="661"/>
      <c r="CN40" s="661"/>
      <c r="CO40" s="661"/>
      <c r="CP40" s="661"/>
      <c r="CQ40" s="662"/>
      <c r="CR40" s="645">
        <v>40740</v>
      </c>
      <c r="CS40" s="646"/>
      <c r="CT40" s="646"/>
      <c r="CU40" s="646"/>
      <c r="CV40" s="646"/>
      <c r="CW40" s="646"/>
      <c r="CX40" s="646"/>
      <c r="CY40" s="647"/>
      <c r="CZ40" s="650">
        <v>0.6</v>
      </c>
      <c r="DA40" s="682"/>
      <c r="DB40" s="682"/>
      <c r="DC40" s="684"/>
      <c r="DD40" s="654">
        <v>13740</v>
      </c>
      <c r="DE40" s="646"/>
      <c r="DF40" s="646"/>
      <c r="DG40" s="646"/>
      <c r="DH40" s="646"/>
      <c r="DI40" s="646"/>
      <c r="DJ40" s="646"/>
      <c r="DK40" s="647"/>
      <c r="DL40" s="654" t="s">
        <v>146</v>
      </c>
      <c r="DM40" s="646"/>
      <c r="DN40" s="646"/>
      <c r="DO40" s="646"/>
      <c r="DP40" s="646"/>
      <c r="DQ40" s="646"/>
      <c r="DR40" s="646"/>
      <c r="DS40" s="646"/>
      <c r="DT40" s="646"/>
      <c r="DU40" s="646"/>
      <c r="DV40" s="647"/>
      <c r="DW40" s="650" t="s">
        <v>233</v>
      </c>
      <c r="DX40" s="682"/>
      <c r="DY40" s="682"/>
      <c r="DZ40" s="682"/>
      <c r="EA40" s="682"/>
      <c r="EB40" s="682"/>
      <c r="EC40" s="683"/>
    </row>
    <row r="41" spans="2:133" ht="11.25" customHeight="1">
      <c r="B41" s="642" t="s">
        <v>347</v>
      </c>
      <c r="C41" s="643"/>
      <c r="D41" s="643"/>
      <c r="E41" s="643"/>
      <c r="F41" s="643"/>
      <c r="G41" s="643"/>
      <c r="H41" s="643"/>
      <c r="I41" s="643"/>
      <c r="J41" s="643"/>
      <c r="K41" s="643"/>
      <c r="L41" s="643"/>
      <c r="M41" s="643"/>
      <c r="N41" s="643"/>
      <c r="O41" s="643"/>
      <c r="P41" s="643"/>
      <c r="Q41" s="644"/>
      <c r="R41" s="645">
        <v>114102</v>
      </c>
      <c r="S41" s="646"/>
      <c r="T41" s="646"/>
      <c r="U41" s="646"/>
      <c r="V41" s="646"/>
      <c r="W41" s="646"/>
      <c r="X41" s="646"/>
      <c r="Y41" s="647"/>
      <c r="Z41" s="648">
        <v>1.6</v>
      </c>
      <c r="AA41" s="648"/>
      <c r="AB41" s="648"/>
      <c r="AC41" s="648"/>
      <c r="AD41" s="649" t="s">
        <v>146</v>
      </c>
      <c r="AE41" s="649"/>
      <c r="AF41" s="649"/>
      <c r="AG41" s="649"/>
      <c r="AH41" s="649"/>
      <c r="AI41" s="649"/>
      <c r="AJ41" s="649"/>
      <c r="AK41" s="649"/>
      <c r="AL41" s="650" t="s">
        <v>146</v>
      </c>
      <c r="AM41" s="651"/>
      <c r="AN41" s="651"/>
      <c r="AO41" s="652"/>
      <c r="AQ41" s="723" t="s">
        <v>348</v>
      </c>
      <c r="AR41" s="724"/>
      <c r="AS41" s="724"/>
      <c r="AT41" s="724"/>
      <c r="AU41" s="724"/>
      <c r="AV41" s="724"/>
      <c r="AW41" s="724"/>
      <c r="AX41" s="724"/>
      <c r="AY41" s="725"/>
      <c r="AZ41" s="645">
        <v>102454</v>
      </c>
      <c r="BA41" s="646"/>
      <c r="BB41" s="646"/>
      <c r="BC41" s="646"/>
      <c r="BD41" s="670"/>
      <c r="BE41" s="670"/>
      <c r="BF41" s="700"/>
      <c r="BG41" s="726"/>
      <c r="BH41" s="727"/>
      <c r="BI41" s="727"/>
      <c r="BJ41" s="727"/>
      <c r="BK41" s="727"/>
      <c r="BL41" s="236"/>
      <c r="BM41" s="661" t="s">
        <v>349</v>
      </c>
      <c r="BN41" s="661"/>
      <c r="BO41" s="661"/>
      <c r="BP41" s="661"/>
      <c r="BQ41" s="661"/>
      <c r="BR41" s="661"/>
      <c r="BS41" s="661"/>
      <c r="BT41" s="661"/>
      <c r="BU41" s="662"/>
      <c r="BV41" s="645" t="s">
        <v>146</v>
      </c>
      <c r="BW41" s="646"/>
      <c r="BX41" s="646"/>
      <c r="BY41" s="646"/>
      <c r="BZ41" s="646"/>
      <c r="CA41" s="646"/>
      <c r="CB41" s="655"/>
      <c r="CD41" s="660" t="s">
        <v>350</v>
      </c>
      <c r="CE41" s="661"/>
      <c r="CF41" s="661"/>
      <c r="CG41" s="661"/>
      <c r="CH41" s="661"/>
      <c r="CI41" s="661"/>
      <c r="CJ41" s="661"/>
      <c r="CK41" s="661"/>
      <c r="CL41" s="661"/>
      <c r="CM41" s="661"/>
      <c r="CN41" s="661"/>
      <c r="CO41" s="661"/>
      <c r="CP41" s="661"/>
      <c r="CQ41" s="662"/>
      <c r="CR41" s="645" t="s">
        <v>146</v>
      </c>
      <c r="CS41" s="670"/>
      <c r="CT41" s="670"/>
      <c r="CU41" s="670"/>
      <c r="CV41" s="670"/>
      <c r="CW41" s="670"/>
      <c r="CX41" s="670"/>
      <c r="CY41" s="671"/>
      <c r="CZ41" s="650" t="s">
        <v>146</v>
      </c>
      <c r="DA41" s="682"/>
      <c r="DB41" s="682"/>
      <c r="DC41" s="684"/>
      <c r="DD41" s="654" t="s">
        <v>146</v>
      </c>
      <c r="DE41" s="670"/>
      <c r="DF41" s="670"/>
      <c r="DG41" s="670"/>
      <c r="DH41" s="670"/>
      <c r="DI41" s="670"/>
      <c r="DJ41" s="670"/>
      <c r="DK41" s="671"/>
      <c r="DL41" s="732"/>
      <c r="DM41" s="733"/>
      <c r="DN41" s="733"/>
      <c r="DO41" s="733"/>
      <c r="DP41" s="733"/>
      <c r="DQ41" s="733"/>
      <c r="DR41" s="733"/>
      <c r="DS41" s="733"/>
      <c r="DT41" s="733"/>
      <c r="DU41" s="733"/>
      <c r="DV41" s="734"/>
      <c r="DW41" s="735"/>
      <c r="DX41" s="736"/>
      <c r="DY41" s="736"/>
      <c r="DZ41" s="736"/>
      <c r="EA41" s="736"/>
      <c r="EB41" s="736"/>
      <c r="EC41" s="737"/>
    </row>
    <row r="42" spans="2:133" ht="11.25" customHeight="1">
      <c r="B42" s="686" t="s">
        <v>351</v>
      </c>
      <c r="C42" s="687"/>
      <c r="D42" s="687"/>
      <c r="E42" s="687"/>
      <c r="F42" s="687"/>
      <c r="G42" s="687"/>
      <c r="H42" s="687"/>
      <c r="I42" s="687"/>
      <c r="J42" s="687"/>
      <c r="K42" s="687"/>
      <c r="L42" s="687"/>
      <c r="M42" s="687"/>
      <c r="N42" s="687"/>
      <c r="O42" s="687"/>
      <c r="P42" s="687"/>
      <c r="Q42" s="688"/>
      <c r="R42" s="730">
        <v>6957466</v>
      </c>
      <c r="S42" s="731"/>
      <c r="T42" s="731"/>
      <c r="U42" s="731"/>
      <c r="V42" s="731"/>
      <c r="W42" s="731"/>
      <c r="X42" s="731"/>
      <c r="Y42" s="739"/>
      <c r="Z42" s="740">
        <v>100</v>
      </c>
      <c r="AA42" s="740"/>
      <c r="AB42" s="740"/>
      <c r="AC42" s="740"/>
      <c r="AD42" s="741">
        <v>3678928</v>
      </c>
      <c r="AE42" s="741"/>
      <c r="AF42" s="741"/>
      <c r="AG42" s="741"/>
      <c r="AH42" s="741"/>
      <c r="AI42" s="741"/>
      <c r="AJ42" s="741"/>
      <c r="AK42" s="741"/>
      <c r="AL42" s="742">
        <v>100</v>
      </c>
      <c r="AM42" s="717"/>
      <c r="AN42" s="717"/>
      <c r="AO42" s="743"/>
      <c r="AQ42" s="744" t="s">
        <v>352</v>
      </c>
      <c r="AR42" s="745"/>
      <c r="AS42" s="745"/>
      <c r="AT42" s="745"/>
      <c r="AU42" s="745"/>
      <c r="AV42" s="745"/>
      <c r="AW42" s="745"/>
      <c r="AX42" s="745"/>
      <c r="AY42" s="746"/>
      <c r="AZ42" s="730">
        <v>468005</v>
      </c>
      <c r="BA42" s="731"/>
      <c r="BB42" s="731"/>
      <c r="BC42" s="731"/>
      <c r="BD42" s="716"/>
      <c r="BE42" s="716"/>
      <c r="BF42" s="718"/>
      <c r="BG42" s="728"/>
      <c r="BH42" s="729"/>
      <c r="BI42" s="729"/>
      <c r="BJ42" s="729"/>
      <c r="BK42" s="729"/>
      <c r="BL42" s="237"/>
      <c r="BM42" s="673" t="s">
        <v>353</v>
      </c>
      <c r="BN42" s="673"/>
      <c r="BO42" s="673"/>
      <c r="BP42" s="673"/>
      <c r="BQ42" s="673"/>
      <c r="BR42" s="673"/>
      <c r="BS42" s="673"/>
      <c r="BT42" s="673"/>
      <c r="BU42" s="674"/>
      <c r="BV42" s="730">
        <v>437</v>
      </c>
      <c r="BW42" s="731"/>
      <c r="BX42" s="731"/>
      <c r="BY42" s="731"/>
      <c r="BZ42" s="731"/>
      <c r="CA42" s="731"/>
      <c r="CB42" s="738"/>
      <c r="CD42" s="642" t="s">
        <v>354</v>
      </c>
      <c r="CE42" s="643"/>
      <c r="CF42" s="643"/>
      <c r="CG42" s="643"/>
      <c r="CH42" s="643"/>
      <c r="CI42" s="643"/>
      <c r="CJ42" s="643"/>
      <c r="CK42" s="643"/>
      <c r="CL42" s="643"/>
      <c r="CM42" s="643"/>
      <c r="CN42" s="643"/>
      <c r="CO42" s="643"/>
      <c r="CP42" s="643"/>
      <c r="CQ42" s="644"/>
      <c r="CR42" s="645">
        <v>1130591</v>
      </c>
      <c r="CS42" s="646"/>
      <c r="CT42" s="646"/>
      <c r="CU42" s="646"/>
      <c r="CV42" s="646"/>
      <c r="CW42" s="646"/>
      <c r="CX42" s="646"/>
      <c r="CY42" s="647"/>
      <c r="CZ42" s="650">
        <v>16.7</v>
      </c>
      <c r="DA42" s="651"/>
      <c r="DB42" s="651"/>
      <c r="DC42" s="663"/>
      <c r="DD42" s="654">
        <v>271287</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c r="BV43" s="238"/>
      <c r="BW43" s="238"/>
      <c r="BX43" s="238"/>
      <c r="BY43" s="238"/>
      <c r="BZ43" s="238"/>
      <c r="CA43" s="238"/>
      <c r="CB43" s="238"/>
      <c r="CD43" s="642" t="s">
        <v>355</v>
      </c>
      <c r="CE43" s="643"/>
      <c r="CF43" s="643"/>
      <c r="CG43" s="643"/>
      <c r="CH43" s="643"/>
      <c r="CI43" s="643"/>
      <c r="CJ43" s="643"/>
      <c r="CK43" s="643"/>
      <c r="CL43" s="643"/>
      <c r="CM43" s="643"/>
      <c r="CN43" s="643"/>
      <c r="CO43" s="643"/>
      <c r="CP43" s="643"/>
      <c r="CQ43" s="644"/>
      <c r="CR43" s="645">
        <v>19214</v>
      </c>
      <c r="CS43" s="670"/>
      <c r="CT43" s="670"/>
      <c r="CU43" s="670"/>
      <c r="CV43" s="670"/>
      <c r="CW43" s="670"/>
      <c r="CX43" s="670"/>
      <c r="CY43" s="671"/>
      <c r="CZ43" s="650">
        <v>0.3</v>
      </c>
      <c r="DA43" s="682"/>
      <c r="DB43" s="682"/>
      <c r="DC43" s="684"/>
      <c r="DD43" s="654">
        <v>12659</v>
      </c>
      <c r="DE43" s="670"/>
      <c r="DF43" s="670"/>
      <c r="DG43" s="670"/>
      <c r="DH43" s="670"/>
      <c r="DI43" s="670"/>
      <c r="DJ43" s="670"/>
      <c r="DK43" s="671"/>
      <c r="DL43" s="732"/>
      <c r="DM43" s="733"/>
      <c r="DN43" s="733"/>
      <c r="DO43" s="733"/>
      <c r="DP43" s="733"/>
      <c r="DQ43" s="733"/>
      <c r="DR43" s="733"/>
      <c r="DS43" s="733"/>
      <c r="DT43" s="733"/>
      <c r="DU43" s="733"/>
      <c r="DV43" s="734"/>
      <c r="DW43" s="735"/>
      <c r="DX43" s="736"/>
      <c r="DY43" s="736"/>
      <c r="DZ43" s="736"/>
      <c r="EA43" s="736"/>
      <c r="EB43" s="736"/>
      <c r="EC43" s="737"/>
    </row>
    <row r="44" spans="2:133" ht="11.25" customHeight="1">
      <c r="CD44" s="757" t="s">
        <v>304</v>
      </c>
      <c r="CE44" s="758"/>
      <c r="CF44" s="642" t="s">
        <v>356</v>
      </c>
      <c r="CG44" s="643"/>
      <c r="CH44" s="643"/>
      <c r="CI44" s="643"/>
      <c r="CJ44" s="643"/>
      <c r="CK44" s="643"/>
      <c r="CL44" s="643"/>
      <c r="CM44" s="643"/>
      <c r="CN44" s="643"/>
      <c r="CO44" s="643"/>
      <c r="CP44" s="643"/>
      <c r="CQ44" s="644"/>
      <c r="CR44" s="645">
        <v>926955</v>
      </c>
      <c r="CS44" s="646"/>
      <c r="CT44" s="646"/>
      <c r="CU44" s="646"/>
      <c r="CV44" s="646"/>
      <c r="CW44" s="646"/>
      <c r="CX44" s="646"/>
      <c r="CY44" s="647"/>
      <c r="CZ44" s="650">
        <v>13.7</v>
      </c>
      <c r="DA44" s="651"/>
      <c r="DB44" s="651"/>
      <c r="DC44" s="663"/>
      <c r="DD44" s="654">
        <v>190760</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c r="CD45" s="759"/>
      <c r="CE45" s="760"/>
      <c r="CF45" s="642" t="s">
        <v>357</v>
      </c>
      <c r="CG45" s="643"/>
      <c r="CH45" s="643"/>
      <c r="CI45" s="643"/>
      <c r="CJ45" s="643"/>
      <c r="CK45" s="643"/>
      <c r="CL45" s="643"/>
      <c r="CM45" s="643"/>
      <c r="CN45" s="643"/>
      <c r="CO45" s="643"/>
      <c r="CP45" s="643"/>
      <c r="CQ45" s="644"/>
      <c r="CR45" s="645">
        <v>255282</v>
      </c>
      <c r="CS45" s="670"/>
      <c r="CT45" s="670"/>
      <c r="CU45" s="670"/>
      <c r="CV45" s="670"/>
      <c r="CW45" s="670"/>
      <c r="CX45" s="670"/>
      <c r="CY45" s="671"/>
      <c r="CZ45" s="650">
        <v>3.8</v>
      </c>
      <c r="DA45" s="682"/>
      <c r="DB45" s="682"/>
      <c r="DC45" s="684"/>
      <c r="DD45" s="654">
        <v>30035</v>
      </c>
      <c r="DE45" s="670"/>
      <c r="DF45" s="670"/>
      <c r="DG45" s="670"/>
      <c r="DH45" s="670"/>
      <c r="DI45" s="670"/>
      <c r="DJ45" s="670"/>
      <c r="DK45" s="671"/>
      <c r="DL45" s="732"/>
      <c r="DM45" s="733"/>
      <c r="DN45" s="733"/>
      <c r="DO45" s="733"/>
      <c r="DP45" s="733"/>
      <c r="DQ45" s="733"/>
      <c r="DR45" s="733"/>
      <c r="DS45" s="733"/>
      <c r="DT45" s="733"/>
      <c r="DU45" s="733"/>
      <c r="DV45" s="734"/>
      <c r="DW45" s="735"/>
      <c r="DX45" s="736"/>
      <c r="DY45" s="736"/>
      <c r="DZ45" s="736"/>
      <c r="EA45" s="736"/>
      <c r="EB45" s="736"/>
      <c r="EC45" s="737"/>
    </row>
    <row r="46" spans="2:133" ht="11.25" customHeight="1">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359</v>
      </c>
      <c r="CG46" s="643"/>
      <c r="CH46" s="643"/>
      <c r="CI46" s="643"/>
      <c r="CJ46" s="643"/>
      <c r="CK46" s="643"/>
      <c r="CL46" s="643"/>
      <c r="CM46" s="643"/>
      <c r="CN46" s="643"/>
      <c r="CO46" s="643"/>
      <c r="CP46" s="643"/>
      <c r="CQ46" s="644"/>
      <c r="CR46" s="645">
        <v>621635</v>
      </c>
      <c r="CS46" s="646"/>
      <c r="CT46" s="646"/>
      <c r="CU46" s="646"/>
      <c r="CV46" s="646"/>
      <c r="CW46" s="646"/>
      <c r="CX46" s="646"/>
      <c r="CY46" s="647"/>
      <c r="CZ46" s="650">
        <v>9.1999999999999993</v>
      </c>
      <c r="DA46" s="651"/>
      <c r="DB46" s="651"/>
      <c r="DC46" s="663"/>
      <c r="DD46" s="654">
        <v>124172</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361</v>
      </c>
      <c r="CG47" s="643"/>
      <c r="CH47" s="643"/>
      <c r="CI47" s="643"/>
      <c r="CJ47" s="643"/>
      <c r="CK47" s="643"/>
      <c r="CL47" s="643"/>
      <c r="CM47" s="643"/>
      <c r="CN47" s="643"/>
      <c r="CO47" s="643"/>
      <c r="CP47" s="643"/>
      <c r="CQ47" s="644"/>
      <c r="CR47" s="645">
        <v>203636</v>
      </c>
      <c r="CS47" s="670"/>
      <c r="CT47" s="670"/>
      <c r="CU47" s="670"/>
      <c r="CV47" s="670"/>
      <c r="CW47" s="670"/>
      <c r="CX47" s="670"/>
      <c r="CY47" s="671"/>
      <c r="CZ47" s="650">
        <v>3</v>
      </c>
      <c r="DA47" s="682"/>
      <c r="DB47" s="682"/>
      <c r="DC47" s="684"/>
      <c r="DD47" s="654">
        <v>80527</v>
      </c>
      <c r="DE47" s="670"/>
      <c r="DF47" s="670"/>
      <c r="DG47" s="670"/>
      <c r="DH47" s="670"/>
      <c r="DI47" s="670"/>
      <c r="DJ47" s="670"/>
      <c r="DK47" s="671"/>
      <c r="DL47" s="732"/>
      <c r="DM47" s="733"/>
      <c r="DN47" s="733"/>
      <c r="DO47" s="733"/>
      <c r="DP47" s="733"/>
      <c r="DQ47" s="733"/>
      <c r="DR47" s="733"/>
      <c r="DS47" s="733"/>
      <c r="DT47" s="733"/>
      <c r="DU47" s="733"/>
      <c r="DV47" s="734"/>
      <c r="DW47" s="735"/>
      <c r="DX47" s="736"/>
      <c r="DY47" s="736"/>
      <c r="DZ47" s="736"/>
      <c r="EA47" s="736"/>
      <c r="EB47" s="736"/>
      <c r="EC47" s="737"/>
    </row>
    <row r="48" spans="2:133">
      <c r="B48" s="241" t="s">
        <v>362</v>
      </c>
      <c r="CD48" s="761"/>
      <c r="CE48" s="762"/>
      <c r="CF48" s="642" t="s">
        <v>363</v>
      </c>
      <c r="CG48" s="643"/>
      <c r="CH48" s="643"/>
      <c r="CI48" s="643"/>
      <c r="CJ48" s="643"/>
      <c r="CK48" s="643"/>
      <c r="CL48" s="643"/>
      <c r="CM48" s="643"/>
      <c r="CN48" s="643"/>
      <c r="CO48" s="643"/>
      <c r="CP48" s="643"/>
      <c r="CQ48" s="644"/>
      <c r="CR48" s="645" t="s">
        <v>146</v>
      </c>
      <c r="CS48" s="646"/>
      <c r="CT48" s="646"/>
      <c r="CU48" s="646"/>
      <c r="CV48" s="646"/>
      <c r="CW48" s="646"/>
      <c r="CX48" s="646"/>
      <c r="CY48" s="647"/>
      <c r="CZ48" s="650" t="s">
        <v>146</v>
      </c>
      <c r="DA48" s="651"/>
      <c r="DB48" s="651"/>
      <c r="DC48" s="663"/>
      <c r="DD48" s="654" t="s">
        <v>146</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c r="CD49" s="686" t="s">
        <v>364</v>
      </c>
      <c r="CE49" s="687"/>
      <c r="CF49" s="687"/>
      <c r="CG49" s="687"/>
      <c r="CH49" s="687"/>
      <c r="CI49" s="687"/>
      <c r="CJ49" s="687"/>
      <c r="CK49" s="687"/>
      <c r="CL49" s="687"/>
      <c r="CM49" s="687"/>
      <c r="CN49" s="687"/>
      <c r="CO49" s="687"/>
      <c r="CP49" s="687"/>
      <c r="CQ49" s="688"/>
      <c r="CR49" s="730">
        <v>6773287</v>
      </c>
      <c r="CS49" s="716"/>
      <c r="CT49" s="716"/>
      <c r="CU49" s="716"/>
      <c r="CV49" s="716"/>
      <c r="CW49" s="716"/>
      <c r="CX49" s="716"/>
      <c r="CY49" s="747"/>
      <c r="CZ49" s="742">
        <v>100</v>
      </c>
      <c r="DA49" s="748"/>
      <c r="DB49" s="748"/>
      <c r="DC49" s="749"/>
      <c r="DD49" s="750">
        <v>4680654</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RaGo3CmwrpMmsLyViKQKEuKtGgJbvBO141NyTNOiEucDSu8J9XFu3LF4KfCTAsg0vFpAzwxRNfiAdVmg1LmkAw==" saltValue="QcOuNMv4fAOUTWZa9MinR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366</v>
      </c>
      <c r="DK2" s="793"/>
      <c r="DL2" s="793"/>
      <c r="DM2" s="793"/>
      <c r="DN2" s="793"/>
      <c r="DO2" s="794"/>
      <c r="DP2" s="250"/>
      <c r="DQ2" s="792" t="s">
        <v>367</v>
      </c>
      <c r="DR2" s="793"/>
      <c r="DS2" s="793"/>
      <c r="DT2" s="793"/>
      <c r="DU2" s="793"/>
      <c r="DV2" s="793"/>
      <c r="DW2" s="793"/>
      <c r="DX2" s="793"/>
      <c r="DY2" s="793"/>
      <c r="DZ2" s="794"/>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795" t="s">
        <v>368</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786" t="s">
        <v>370</v>
      </c>
      <c r="B5" s="787"/>
      <c r="C5" s="787"/>
      <c r="D5" s="787"/>
      <c r="E5" s="787"/>
      <c r="F5" s="787"/>
      <c r="G5" s="787"/>
      <c r="H5" s="787"/>
      <c r="I5" s="787"/>
      <c r="J5" s="787"/>
      <c r="K5" s="787"/>
      <c r="L5" s="787"/>
      <c r="M5" s="787"/>
      <c r="N5" s="787"/>
      <c r="O5" s="787"/>
      <c r="P5" s="788"/>
      <c r="Q5" s="763" t="s">
        <v>371</v>
      </c>
      <c r="R5" s="764"/>
      <c r="S5" s="764"/>
      <c r="T5" s="764"/>
      <c r="U5" s="765"/>
      <c r="V5" s="763" t="s">
        <v>372</v>
      </c>
      <c r="W5" s="764"/>
      <c r="X5" s="764"/>
      <c r="Y5" s="764"/>
      <c r="Z5" s="765"/>
      <c r="AA5" s="763" t="s">
        <v>373</v>
      </c>
      <c r="AB5" s="764"/>
      <c r="AC5" s="764"/>
      <c r="AD5" s="764"/>
      <c r="AE5" s="764"/>
      <c r="AF5" s="796" t="s">
        <v>374</v>
      </c>
      <c r="AG5" s="764"/>
      <c r="AH5" s="764"/>
      <c r="AI5" s="764"/>
      <c r="AJ5" s="775"/>
      <c r="AK5" s="764" t="s">
        <v>375</v>
      </c>
      <c r="AL5" s="764"/>
      <c r="AM5" s="764"/>
      <c r="AN5" s="764"/>
      <c r="AO5" s="765"/>
      <c r="AP5" s="763" t="s">
        <v>376</v>
      </c>
      <c r="AQ5" s="764"/>
      <c r="AR5" s="764"/>
      <c r="AS5" s="764"/>
      <c r="AT5" s="765"/>
      <c r="AU5" s="763" t="s">
        <v>377</v>
      </c>
      <c r="AV5" s="764"/>
      <c r="AW5" s="764"/>
      <c r="AX5" s="764"/>
      <c r="AY5" s="775"/>
      <c r="AZ5" s="257"/>
      <c r="BA5" s="257"/>
      <c r="BB5" s="257"/>
      <c r="BC5" s="257"/>
      <c r="BD5" s="257"/>
      <c r="BE5" s="258"/>
      <c r="BF5" s="258"/>
      <c r="BG5" s="258"/>
      <c r="BH5" s="258"/>
      <c r="BI5" s="258"/>
      <c r="BJ5" s="258"/>
      <c r="BK5" s="258"/>
      <c r="BL5" s="258"/>
      <c r="BM5" s="258"/>
      <c r="BN5" s="258"/>
      <c r="BO5" s="258"/>
      <c r="BP5" s="258"/>
      <c r="BQ5" s="786" t="s">
        <v>378</v>
      </c>
      <c r="BR5" s="787"/>
      <c r="BS5" s="787"/>
      <c r="BT5" s="787"/>
      <c r="BU5" s="787"/>
      <c r="BV5" s="787"/>
      <c r="BW5" s="787"/>
      <c r="BX5" s="787"/>
      <c r="BY5" s="787"/>
      <c r="BZ5" s="787"/>
      <c r="CA5" s="787"/>
      <c r="CB5" s="787"/>
      <c r="CC5" s="787"/>
      <c r="CD5" s="787"/>
      <c r="CE5" s="787"/>
      <c r="CF5" s="787"/>
      <c r="CG5" s="788"/>
      <c r="CH5" s="763" t="s">
        <v>379</v>
      </c>
      <c r="CI5" s="764"/>
      <c r="CJ5" s="764"/>
      <c r="CK5" s="764"/>
      <c r="CL5" s="765"/>
      <c r="CM5" s="763" t="s">
        <v>380</v>
      </c>
      <c r="CN5" s="764"/>
      <c r="CO5" s="764"/>
      <c r="CP5" s="764"/>
      <c r="CQ5" s="765"/>
      <c r="CR5" s="763" t="s">
        <v>381</v>
      </c>
      <c r="CS5" s="764"/>
      <c r="CT5" s="764"/>
      <c r="CU5" s="764"/>
      <c r="CV5" s="765"/>
      <c r="CW5" s="763" t="s">
        <v>382</v>
      </c>
      <c r="CX5" s="764"/>
      <c r="CY5" s="764"/>
      <c r="CZ5" s="764"/>
      <c r="DA5" s="765"/>
      <c r="DB5" s="763" t="s">
        <v>383</v>
      </c>
      <c r="DC5" s="764"/>
      <c r="DD5" s="764"/>
      <c r="DE5" s="764"/>
      <c r="DF5" s="765"/>
      <c r="DG5" s="769" t="s">
        <v>384</v>
      </c>
      <c r="DH5" s="770"/>
      <c r="DI5" s="770"/>
      <c r="DJ5" s="770"/>
      <c r="DK5" s="771"/>
      <c r="DL5" s="769" t="s">
        <v>385</v>
      </c>
      <c r="DM5" s="770"/>
      <c r="DN5" s="770"/>
      <c r="DO5" s="770"/>
      <c r="DP5" s="771"/>
      <c r="DQ5" s="763" t="s">
        <v>386</v>
      </c>
      <c r="DR5" s="764"/>
      <c r="DS5" s="764"/>
      <c r="DT5" s="764"/>
      <c r="DU5" s="765"/>
      <c r="DV5" s="763" t="s">
        <v>377</v>
      </c>
      <c r="DW5" s="764"/>
      <c r="DX5" s="764"/>
      <c r="DY5" s="764"/>
      <c r="DZ5" s="775"/>
      <c r="EA5" s="255"/>
    </row>
    <row r="6" spans="1:131" s="256" customFormat="1" ht="26.25" customHeight="1" thickBot="1">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c r="A7" s="259">
        <v>1</v>
      </c>
      <c r="B7" s="777" t="s">
        <v>387</v>
      </c>
      <c r="C7" s="778"/>
      <c r="D7" s="778"/>
      <c r="E7" s="778"/>
      <c r="F7" s="778"/>
      <c r="G7" s="778"/>
      <c r="H7" s="778"/>
      <c r="I7" s="778"/>
      <c r="J7" s="778"/>
      <c r="K7" s="778"/>
      <c r="L7" s="778"/>
      <c r="M7" s="778"/>
      <c r="N7" s="778"/>
      <c r="O7" s="778"/>
      <c r="P7" s="779"/>
      <c r="Q7" s="780">
        <v>6942</v>
      </c>
      <c r="R7" s="781"/>
      <c r="S7" s="781"/>
      <c r="T7" s="781"/>
      <c r="U7" s="781"/>
      <c r="V7" s="781">
        <v>6758</v>
      </c>
      <c r="W7" s="781"/>
      <c r="X7" s="781"/>
      <c r="Y7" s="781"/>
      <c r="Z7" s="781"/>
      <c r="AA7" s="781">
        <v>184</v>
      </c>
      <c r="AB7" s="781"/>
      <c r="AC7" s="781"/>
      <c r="AD7" s="781"/>
      <c r="AE7" s="782"/>
      <c r="AF7" s="783">
        <v>91</v>
      </c>
      <c r="AG7" s="784"/>
      <c r="AH7" s="784"/>
      <c r="AI7" s="784"/>
      <c r="AJ7" s="785"/>
      <c r="AK7" s="820">
        <v>20</v>
      </c>
      <c r="AL7" s="821"/>
      <c r="AM7" s="821"/>
      <c r="AN7" s="821"/>
      <c r="AO7" s="821"/>
      <c r="AP7" s="821">
        <v>9939</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591</v>
      </c>
      <c r="BT7" s="825"/>
      <c r="BU7" s="825"/>
      <c r="BV7" s="825"/>
      <c r="BW7" s="825"/>
      <c r="BX7" s="825"/>
      <c r="BY7" s="825"/>
      <c r="BZ7" s="825"/>
      <c r="CA7" s="825"/>
      <c r="CB7" s="825"/>
      <c r="CC7" s="825"/>
      <c r="CD7" s="825"/>
      <c r="CE7" s="825"/>
      <c r="CF7" s="825"/>
      <c r="CG7" s="826"/>
      <c r="CH7" s="817">
        <v>-71</v>
      </c>
      <c r="CI7" s="818"/>
      <c r="CJ7" s="818"/>
      <c r="CK7" s="818"/>
      <c r="CL7" s="819"/>
      <c r="CM7" s="817">
        <v>34</v>
      </c>
      <c r="CN7" s="818"/>
      <c r="CO7" s="818"/>
      <c r="CP7" s="818"/>
      <c r="CQ7" s="819"/>
      <c r="CR7" s="817">
        <v>1</v>
      </c>
      <c r="CS7" s="818"/>
      <c r="CT7" s="818"/>
      <c r="CU7" s="818"/>
      <c r="CV7" s="819"/>
      <c r="CW7" s="817">
        <v>10</v>
      </c>
      <c r="CX7" s="818"/>
      <c r="CY7" s="818"/>
      <c r="CZ7" s="818"/>
      <c r="DA7" s="819"/>
      <c r="DB7" s="817">
        <v>40</v>
      </c>
      <c r="DC7" s="818"/>
      <c r="DD7" s="818"/>
      <c r="DE7" s="818"/>
      <c r="DF7" s="819"/>
      <c r="DG7" s="817" t="s">
        <v>590</v>
      </c>
      <c r="DH7" s="818"/>
      <c r="DI7" s="818"/>
      <c r="DJ7" s="818"/>
      <c r="DK7" s="819"/>
      <c r="DL7" s="817" t="s">
        <v>590</v>
      </c>
      <c r="DM7" s="818"/>
      <c r="DN7" s="818"/>
      <c r="DO7" s="818"/>
      <c r="DP7" s="819"/>
      <c r="DQ7" s="817" t="s">
        <v>590</v>
      </c>
      <c r="DR7" s="818"/>
      <c r="DS7" s="818"/>
      <c r="DT7" s="818"/>
      <c r="DU7" s="819"/>
      <c r="DV7" s="798"/>
      <c r="DW7" s="799"/>
      <c r="DX7" s="799"/>
      <c r="DY7" s="799"/>
      <c r="DZ7" s="800"/>
      <c r="EA7" s="255"/>
    </row>
    <row r="8" spans="1:131" s="256" customFormat="1" ht="26.25" customHeight="1">
      <c r="A8" s="262">
        <v>2</v>
      </c>
      <c r="B8" s="801" t="s">
        <v>388</v>
      </c>
      <c r="C8" s="802"/>
      <c r="D8" s="802"/>
      <c r="E8" s="802"/>
      <c r="F8" s="802"/>
      <c r="G8" s="802"/>
      <c r="H8" s="802"/>
      <c r="I8" s="802"/>
      <c r="J8" s="802"/>
      <c r="K8" s="802"/>
      <c r="L8" s="802"/>
      <c r="M8" s="802"/>
      <c r="N8" s="802"/>
      <c r="O8" s="802"/>
      <c r="P8" s="803"/>
      <c r="Q8" s="804">
        <v>20</v>
      </c>
      <c r="R8" s="805"/>
      <c r="S8" s="805"/>
      <c r="T8" s="805"/>
      <c r="U8" s="805"/>
      <c r="V8" s="805">
        <v>20</v>
      </c>
      <c r="W8" s="805"/>
      <c r="X8" s="805"/>
      <c r="Y8" s="805"/>
      <c r="Z8" s="805"/>
      <c r="AA8" s="805">
        <v>0</v>
      </c>
      <c r="AB8" s="805"/>
      <c r="AC8" s="805"/>
      <c r="AD8" s="805"/>
      <c r="AE8" s="806"/>
      <c r="AF8" s="807">
        <v>0</v>
      </c>
      <c r="AG8" s="808"/>
      <c r="AH8" s="808"/>
      <c r="AI8" s="808"/>
      <c r="AJ8" s="809"/>
      <c r="AK8" s="810" t="s">
        <v>590</v>
      </c>
      <c r="AL8" s="811"/>
      <c r="AM8" s="811"/>
      <c r="AN8" s="811"/>
      <c r="AO8" s="811"/>
      <c r="AP8" s="811" t="s">
        <v>590</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c r="BT8" s="815"/>
      <c r="BU8" s="815"/>
      <c r="BV8" s="815"/>
      <c r="BW8" s="815"/>
      <c r="BX8" s="815"/>
      <c r="BY8" s="815"/>
      <c r="BZ8" s="815"/>
      <c r="CA8" s="815"/>
      <c r="CB8" s="815"/>
      <c r="CC8" s="815"/>
      <c r="CD8" s="815"/>
      <c r="CE8" s="815"/>
      <c r="CF8" s="815"/>
      <c r="CG8" s="81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c r="A9" s="262">
        <v>3</v>
      </c>
      <c r="B9" s="801" t="s">
        <v>389</v>
      </c>
      <c r="C9" s="802"/>
      <c r="D9" s="802"/>
      <c r="E9" s="802"/>
      <c r="F9" s="802"/>
      <c r="G9" s="802"/>
      <c r="H9" s="802"/>
      <c r="I9" s="802"/>
      <c r="J9" s="802"/>
      <c r="K9" s="802"/>
      <c r="L9" s="802"/>
      <c r="M9" s="802"/>
      <c r="N9" s="802"/>
      <c r="O9" s="802"/>
      <c r="P9" s="803"/>
      <c r="Q9" s="804">
        <v>3</v>
      </c>
      <c r="R9" s="805"/>
      <c r="S9" s="805"/>
      <c r="T9" s="805"/>
      <c r="U9" s="805"/>
      <c r="V9" s="805">
        <v>3</v>
      </c>
      <c r="W9" s="805"/>
      <c r="X9" s="805"/>
      <c r="Y9" s="805"/>
      <c r="Z9" s="805"/>
      <c r="AA9" s="805">
        <v>0</v>
      </c>
      <c r="AB9" s="805"/>
      <c r="AC9" s="805"/>
      <c r="AD9" s="805"/>
      <c r="AE9" s="806"/>
      <c r="AF9" s="807">
        <v>0</v>
      </c>
      <c r="AG9" s="808"/>
      <c r="AH9" s="808"/>
      <c r="AI9" s="808"/>
      <c r="AJ9" s="809"/>
      <c r="AK9" s="810" t="s">
        <v>590</v>
      </c>
      <c r="AL9" s="811"/>
      <c r="AM9" s="811"/>
      <c r="AN9" s="811"/>
      <c r="AO9" s="811"/>
      <c r="AP9" s="811" t="s">
        <v>590</v>
      </c>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c r="A10" s="262">
        <v>4</v>
      </c>
      <c r="B10" s="801" t="s">
        <v>390</v>
      </c>
      <c r="C10" s="802"/>
      <c r="D10" s="802"/>
      <c r="E10" s="802"/>
      <c r="F10" s="802"/>
      <c r="G10" s="802"/>
      <c r="H10" s="802"/>
      <c r="I10" s="802"/>
      <c r="J10" s="802"/>
      <c r="K10" s="802"/>
      <c r="L10" s="802"/>
      <c r="M10" s="802"/>
      <c r="N10" s="802"/>
      <c r="O10" s="802"/>
      <c r="P10" s="803"/>
      <c r="Q10" s="804">
        <v>16</v>
      </c>
      <c r="R10" s="805"/>
      <c r="S10" s="805"/>
      <c r="T10" s="805"/>
      <c r="U10" s="805"/>
      <c r="V10" s="805">
        <v>16</v>
      </c>
      <c r="W10" s="805"/>
      <c r="X10" s="805"/>
      <c r="Y10" s="805"/>
      <c r="Z10" s="805"/>
      <c r="AA10" s="805">
        <v>0</v>
      </c>
      <c r="AB10" s="805"/>
      <c r="AC10" s="805"/>
      <c r="AD10" s="805"/>
      <c r="AE10" s="806"/>
      <c r="AF10" s="807">
        <v>0</v>
      </c>
      <c r="AG10" s="808"/>
      <c r="AH10" s="808"/>
      <c r="AI10" s="808"/>
      <c r="AJ10" s="809"/>
      <c r="AK10" s="810" t="s">
        <v>590</v>
      </c>
      <c r="AL10" s="811"/>
      <c r="AM10" s="811"/>
      <c r="AN10" s="811"/>
      <c r="AO10" s="811"/>
      <c r="AP10" s="811" t="s">
        <v>590</v>
      </c>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391</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c r="A23" s="265" t="s">
        <v>392</v>
      </c>
      <c r="B23" s="836" t="s">
        <v>393</v>
      </c>
      <c r="C23" s="837"/>
      <c r="D23" s="837"/>
      <c r="E23" s="837"/>
      <c r="F23" s="837"/>
      <c r="G23" s="837"/>
      <c r="H23" s="837"/>
      <c r="I23" s="837"/>
      <c r="J23" s="837"/>
      <c r="K23" s="837"/>
      <c r="L23" s="837"/>
      <c r="M23" s="837"/>
      <c r="N23" s="837"/>
      <c r="O23" s="837"/>
      <c r="P23" s="838"/>
      <c r="Q23" s="839">
        <v>6957</v>
      </c>
      <c r="R23" s="840"/>
      <c r="S23" s="840"/>
      <c r="T23" s="840"/>
      <c r="U23" s="840"/>
      <c r="V23" s="840">
        <v>6773</v>
      </c>
      <c r="W23" s="840"/>
      <c r="X23" s="840"/>
      <c r="Y23" s="840"/>
      <c r="Z23" s="840"/>
      <c r="AA23" s="840">
        <v>184</v>
      </c>
      <c r="AB23" s="840"/>
      <c r="AC23" s="840"/>
      <c r="AD23" s="840"/>
      <c r="AE23" s="841"/>
      <c r="AF23" s="842">
        <v>91</v>
      </c>
      <c r="AG23" s="840"/>
      <c r="AH23" s="840"/>
      <c r="AI23" s="840"/>
      <c r="AJ23" s="843"/>
      <c r="AK23" s="844"/>
      <c r="AL23" s="845"/>
      <c r="AM23" s="845"/>
      <c r="AN23" s="845"/>
      <c r="AO23" s="845"/>
      <c r="AP23" s="840">
        <v>9939</v>
      </c>
      <c r="AQ23" s="840"/>
      <c r="AR23" s="840"/>
      <c r="AS23" s="840"/>
      <c r="AT23" s="840"/>
      <c r="AU23" s="846"/>
      <c r="AV23" s="846"/>
      <c r="AW23" s="846"/>
      <c r="AX23" s="846"/>
      <c r="AY23" s="847"/>
      <c r="AZ23" s="855" t="s">
        <v>394</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c r="A24" s="854" t="s">
        <v>395</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c r="A25" s="795" t="s">
        <v>396</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c r="A26" s="786" t="s">
        <v>370</v>
      </c>
      <c r="B26" s="787"/>
      <c r="C26" s="787"/>
      <c r="D26" s="787"/>
      <c r="E26" s="787"/>
      <c r="F26" s="787"/>
      <c r="G26" s="787"/>
      <c r="H26" s="787"/>
      <c r="I26" s="787"/>
      <c r="J26" s="787"/>
      <c r="K26" s="787"/>
      <c r="L26" s="787"/>
      <c r="M26" s="787"/>
      <c r="N26" s="787"/>
      <c r="O26" s="787"/>
      <c r="P26" s="788"/>
      <c r="Q26" s="763" t="s">
        <v>397</v>
      </c>
      <c r="R26" s="764"/>
      <c r="S26" s="764"/>
      <c r="T26" s="764"/>
      <c r="U26" s="765"/>
      <c r="V26" s="763" t="s">
        <v>398</v>
      </c>
      <c r="W26" s="764"/>
      <c r="X26" s="764"/>
      <c r="Y26" s="764"/>
      <c r="Z26" s="765"/>
      <c r="AA26" s="763" t="s">
        <v>399</v>
      </c>
      <c r="AB26" s="764"/>
      <c r="AC26" s="764"/>
      <c r="AD26" s="764"/>
      <c r="AE26" s="764"/>
      <c r="AF26" s="858" t="s">
        <v>400</v>
      </c>
      <c r="AG26" s="859"/>
      <c r="AH26" s="859"/>
      <c r="AI26" s="859"/>
      <c r="AJ26" s="860"/>
      <c r="AK26" s="764" t="s">
        <v>401</v>
      </c>
      <c r="AL26" s="764"/>
      <c r="AM26" s="764"/>
      <c r="AN26" s="764"/>
      <c r="AO26" s="765"/>
      <c r="AP26" s="763" t="s">
        <v>402</v>
      </c>
      <c r="AQ26" s="764"/>
      <c r="AR26" s="764"/>
      <c r="AS26" s="764"/>
      <c r="AT26" s="765"/>
      <c r="AU26" s="763" t="s">
        <v>403</v>
      </c>
      <c r="AV26" s="764"/>
      <c r="AW26" s="764"/>
      <c r="AX26" s="764"/>
      <c r="AY26" s="765"/>
      <c r="AZ26" s="763" t="s">
        <v>404</v>
      </c>
      <c r="BA26" s="764"/>
      <c r="BB26" s="764"/>
      <c r="BC26" s="764"/>
      <c r="BD26" s="765"/>
      <c r="BE26" s="763" t="s">
        <v>377</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c r="A28" s="267">
        <v>1</v>
      </c>
      <c r="B28" s="777" t="s">
        <v>405</v>
      </c>
      <c r="C28" s="778"/>
      <c r="D28" s="778"/>
      <c r="E28" s="778"/>
      <c r="F28" s="778"/>
      <c r="G28" s="778"/>
      <c r="H28" s="778"/>
      <c r="I28" s="778"/>
      <c r="J28" s="778"/>
      <c r="K28" s="778"/>
      <c r="L28" s="778"/>
      <c r="M28" s="778"/>
      <c r="N28" s="778"/>
      <c r="O28" s="778"/>
      <c r="P28" s="779"/>
      <c r="Q28" s="868">
        <v>1085</v>
      </c>
      <c r="R28" s="869"/>
      <c r="S28" s="869"/>
      <c r="T28" s="869"/>
      <c r="U28" s="869"/>
      <c r="V28" s="869">
        <v>1084</v>
      </c>
      <c r="W28" s="869"/>
      <c r="X28" s="869"/>
      <c r="Y28" s="869"/>
      <c r="Z28" s="869"/>
      <c r="AA28" s="869">
        <v>1</v>
      </c>
      <c r="AB28" s="869"/>
      <c r="AC28" s="869"/>
      <c r="AD28" s="869"/>
      <c r="AE28" s="870"/>
      <c r="AF28" s="871">
        <v>1</v>
      </c>
      <c r="AG28" s="869"/>
      <c r="AH28" s="869"/>
      <c r="AI28" s="869"/>
      <c r="AJ28" s="872"/>
      <c r="AK28" s="873">
        <v>102</v>
      </c>
      <c r="AL28" s="864"/>
      <c r="AM28" s="864"/>
      <c r="AN28" s="864"/>
      <c r="AO28" s="864"/>
      <c r="AP28" s="864" t="s">
        <v>590</v>
      </c>
      <c r="AQ28" s="864"/>
      <c r="AR28" s="864"/>
      <c r="AS28" s="864"/>
      <c r="AT28" s="864"/>
      <c r="AU28" s="864" t="s">
        <v>590</v>
      </c>
      <c r="AV28" s="864"/>
      <c r="AW28" s="864"/>
      <c r="AX28" s="864"/>
      <c r="AY28" s="864"/>
      <c r="AZ28" s="865" t="s">
        <v>590</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c r="A29" s="267">
        <v>2</v>
      </c>
      <c r="B29" s="801" t="s">
        <v>406</v>
      </c>
      <c r="C29" s="802"/>
      <c r="D29" s="802"/>
      <c r="E29" s="802"/>
      <c r="F29" s="802"/>
      <c r="G29" s="802"/>
      <c r="H29" s="802"/>
      <c r="I29" s="802"/>
      <c r="J29" s="802"/>
      <c r="K29" s="802"/>
      <c r="L29" s="802"/>
      <c r="M29" s="802"/>
      <c r="N29" s="802"/>
      <c r="O29" s="802"/>
      <c r="P29" s="803"/>
      <c r="Q29" s="804">
        <v>1517</v>
      </c>
      <c r="R29" s="805"/>
      <c r="S29" s="805"/>
      <c r="T29" s="805"/>
      <c r="U29" s="805"/>
      <c r="V29" s="805">
        <v>1448</v>
      </c>
      <c r="W29" s="805"/>
      <c r="X29" s="805"/>
      <c r="Y29" s="805"/>
      <c r="Z29" s="805"/>
      <c r="AA29" s="805">
        <v>69</v>
      </c>
      <c r="AB29" s="805"/>
      <c r="AC29" s="805"/>
      <c r="AD29" s="805"/>
      <c r="AE29" s="806"/>
      <c r="AF29" s="807">
        <v>69</v>
      </c>
      <c r="AG29" s="808"/>
      <c r="AH29" s="808"/>
      <c r="AI29" s="808"/>
      <c r="AJ29" s="809"/>
      <c r="AK29" s="876">
        <v>250</v>
      </c>
      <c r="AL29" s="877"/>
      <c r="AM29" s="877"/>
      <c r="AN29" s="877"/>
      <c r="AO29" s="877"/>
      <c r="AP29" s="877" t="s">
        <v>590</v>
      </c>
      <c r="AQ29" s="877"/>
      <c r="AR29" s="877"/>
      <c r="AS29" s="877"/>
      <c r="AT29" s="877"/>
      <c r="AU29" s="877" t="s">
        <v>590</v>
      </c>
      <c r="AV29" s="877"/>
      <c r="AW29" s="877"/>
      <c r="AX29" s="877"/>
      <c r="AY29" s="877"/>
      <c r="AZ29" s="878" t="s">
        <v>590</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c r="A30" s="267">
        <v>3</v>
      </c>
      <c r="B30" s="801" t="s">
        <v>407</v>
      </c>
      <c r="C30" s="802"/>
      <c r="D30" s="802"/>
      <c r="E30" s="802"/>
      <c r="F30" s="802"/>
      <c r="G30" s="802"/>
      <c r="H30" s="802"/>
      <c r="I30" s="802"/>
      <c r="J30" s="802"/>
      <c r="K30" s="802"/>
      <c r="L30" s="802"/>
      <c r="M30" s="802"/>
      <c r="N30" s="802"/>
      <c r="O30" s="802"/>
      <c r="P30" s="803"/>
      <c r="Q30" s="804">
        <v>171</v>
      </c>
      <c r="R30" s="805"/>
      <c r="S30" s="805"/>
      <c r="T30" s="805"/>
      <c r="U30" s="805"/>
      <c r="V30" s="805">
        <v>170</v>
      </c>
      <c r="W30" s="805"/>
      <c r="X30" s="805"/>
      <c r="Y30" s="805"/>
      <c r="Z30" s="805"/>
      <c r="AA30" s="805">
        <v>1</v>
      </c>
      <c r="AB30" s="805"/>
      <c r="AC30" s="805"/>
      <c r="AD30" s="805"/>
      <c r="AE30" s="806"/>
      <c r="AF30" s="807">
        <v>1</v>
      </c>
      <c r="AG30" s="808"/>
      <c r="AH30" s="808"/>
      <c r="AI30" s="808"/>
      <c r="AJ30" s="809"/>
      <c r="AK30" s="876">
        <v>54</v>
      </c>
      <c r="AL30" s="877"/>
      <c r="AM30" s="877"/>
      <c r="AN30" s="877"/>
      <c r="AO30" s="877"/>
      <c r="AP30" s="877" t="s">
        <v>590</v>
      </c>
      <c r="AQ30" s="877"/>
      <c r="AR30" s="877"/>
      <c r="AS30" s="877"/>
      <c r="AT30" s="877"/>
      <c r="AU30" s="877" t="s">
        <v>590</v>
      </c>
      <c r="AV30" s="877"/>
      <c r="AW30" s="877"/>
      <c r="AX30" s="877"/>
      <c r="AY30" s="877"/>
      <c r="AZ30" s="878" t="s">
        <v>590</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c r="A31" s="267">
        <v>4</v>
      </c>
      <c r="B31" s="801" t="s">
        <v>408</v>
      </c>
      <c r="C31" s="802"/>
      <c r="D31" s="802"/>
      <c r="E31" s="802"/>
      <c r="F31" s="802"/>
      <c r="G31" s="802"/>
      <c r="H31" s="802"/>
      <c r="I31" s="802"/>
      <c r="J31" s="802"/>
      <c r="K31" s="802"/>
      <c r="L31" s="802"/>
      <c r="M31" s="802"/>
      <c r="N31" s="802"/>
      <c r="O31" s="802"/>
      <c r="P31" s="803"/>
      <c r="Q31" s="804">
        <v>500</v>
      </c>
      <c r="R31" s="805"/>
      <c r="S31" s="805"/>
      <c r="T31" s="805"/>
      <c r="U31" s="805"/>
      <c r="V31" s="805">
        <v>478</v>
      </c>
      <c r="W31" s="805"/>
      <c r="X31" s="805"/>
      <c r="Y31" s="805"/>
      <c r="Z31" s="805"/>
      <c r="AA31" s="805">
        <v>23</v>
      </c>
      <c r="AB31" s="805"/>
      <c r="AC31" s="805"/>
      <c r="AD31" s="805"/>
      <c r="AE31" s="806"/>
      <c r="AF31" s="807">
        <v>68</v>
      </c>
      <c r="AG31" s="808"/>
      <c r="AH31" s="808"/>
      <c r="AI31" s="808"/>
      <c r="AJ31" s="809"/>
      <c r="AK31" s="876">
        <v>41</v>
      </c>
      <c r="AL31" s="877"/>
      <c r="AM31" s="877"/>
      <c r="AN31" s="877"/>
      <c r="AO31" s="877"/>
      <c r="AP31" s="877">
        <v>917</v>
      </c>
      <c r="AQ31" s="877"/>
      <c r="AR31" s="877"/>
      <c r="AS31" s="877"/>
      <c r="AT31" s="877"/>
      <c r="AU31" s="877">
        <v>711</v>
      </c>
      <c r="AV31" s="877"/>
      <c r="AW31" s="877"/>
      <c r="AX31" s="877"/>
      <c r="AY31" s="877"/>
      <c r="AZ31" s="878" t="s">
        <v>590</v>
      </c>
      <c r="BA31" s="878"/>
      <c r="BB31" s="878"/>
      <c r="BC31" s="878"/>
      <c r="BD31" s="878"/>
      <c r="BE31" s="874" t="s">
        <v>409</v>
      </c>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c r="A32" s="267">
        <v>5</v>
      </c>
      <c r="B32" s="801" t="s">
        <v>410</v>
      </c>
      <c r="C32" s="802"/>
      <c r="D32" s="802"/>
      <c r="E32" s="802"/>
      <c r="F32" s="802"/>
      <c r="G32" s="802"/>
      <c r="H32" s="802"/>
      <c r="I32" s="802"/>
      <c r="J32" s="802"/>
      <c r="K32" s="802"/>
      <c r="L32" s="802"/>
      <c r="M32" s="802"/>
      <c r="N32" s="802"/>
      <c r="O32" s="802"/>
      <c r="P32" s="803"/>
      <c r="Q32" s="804">
        <v>102</v>
      </c>
      <c r="R32" s="805"/>
      <c r="S32" s="805"/>
      <c r="T32" s="805"/>
      <c r="U32" s="805"/>
      <c r="V32" s="805">
        <v>102</v>
      </c>
      <c r="W32" s="805"/>
      <c r="X32" s="805"/>
      <c r="Y32" s="805"/>
      <c r="Z32" s="805"/>
      <c r="AA32" s="805">
        <v>0</v>
      </c>
      <c r="AB32" s="805"/>
      <c r="AC32" s="805"/>
      <c r="AD32" s="805"/>
      <c r="AE32" s="806"/>
      <c r="AF32" s="807">
        <v>0</v>
      </c>
      <c r="AG32" s="808"/>
      <c r="AH32" s="808"/>
      <c r="AI32" s="808"/>
      <c r="AJ32" s="809"/>
      <c r="AK32" s="876">
        <v>38</v>
      </c>
      <c r="AL32" s="877"/>
      <c r="AM32" s="877"/>
      <c r="AN32" s="877"/>
      <c r="AO32" s="877"/>
      <c r="AP32" s="877">
        <v>39</v>
      </c>
      <c r="AQ32" s="877"/>
      <c r="AR32" s="877"/>
      <c r="AS32" s="877"/>
      <c r="AT32" s="877"/>
      <c r="AU32" s="877">
        <v>13</v>
      </c>
      <c r="AV32" s="877"/>
      <c r="AW32" s="877"/>
      <c r="AX32" s="877"/>
      <c r="AY32" s="877"/>
      <c r="AZ32" s="878" t="s">
        <v>590</v>
      </c>
      <c r="BA32" s="878"/>
      <c r="BB32" s="878"/>
      <c r="BC32" s="878"/>
      <c r="BD32" s="878"/>
      <c r="BE32" s="874" t="s">
        <v>411</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c r="A33" s="267">
        <v>6</v>
      </c>
      <c r="B33" s="801" t="s">
        <v>412</v>
      </c>
      <c r="C33" s="802"/>
      <c r="D33" s="802"/>
      <c r="E33" s="802"/>
      <c r="F33" s="802"/>
      <c r="G33" s="802"/>
      <c r="H33" s="802"/>
      <c r="I33" s="802"/>
      <c r="J33" s="802"/>
      <c r="K33" s="802"/>
      <c r="L33" s="802"/>
      <c r="M33" s="802"/>
      <c r="N33" s="802"/>
      <c r="O33" s="802"/>
      <c r="P33" s="803"/>
      <c r="Q33" s="804">
        <v>142</v>
      </c>
      <c r="R33" s="805"/>
      <c r="S33" s="805"/>
      <c r="T33" s="805"/>
      <c r="U33" s="805"/>
      <c r="V33" s="805">
        <v>142</v>
      </c>
      <c r="W33" s="805"/>
      <c r="X33" s="805"/>
      <c r="Y33" s="805"/>
      <c r="Z33" s="805"/>
      <c r="AA33" s="805">
        <v>0</v>
      </c>
      <c r="AB33" s="805"/>
      <c r="AC33" s="805"/>
      <c r="AD33" s="805"/>
      <c r="AE33" s="806"/>
      <c r="AF33" s="807">
        <v>0</v>
      </c>
      <c r="AG33" s="808"/>
      <c r="AH33" s="808"/>
      <c r="AI33" s="808"/>
      <c r="AJ33" s="809"/>
      <c r="AK33" s="876">
        <v>75</v>
      </c>
      <c r="AL33" s="877"/>
      <c r="AM33" s="877"/>
      <c r="AN33" s="877"/>
      <c r="AO33" s="877"/>
      <c r="AP33" s="877">
        <v>963</v>
      </c>
      <c r="AQ33" s="877"/>
      <c r="AR33" s="877"/>
      <c r="AS33" s="877"/>
      <c r="AT33" s="877"/>
      <c r="AU33" s="877">
        <v>936</v>
      </c>
      <c r="AV33" s="877"/>
      <c r="AW33" s="877"/>
      <c r="AX33" s="877"/>
      <c r="AY33" s="877"/>
      <c r="AZ33" s="878" t="s">
        <v>590</v>
      </c>
      <c r="BA33" s="878"/>
      <c r="BB33" s="878"/>
      <c r="BC33" s="878"/>
      <c r="BD33" s="878"/>
      <c r="BE33" s="874" t="s">
        <v>411</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c r="A34" s="267">
        <v>7</v>
      </c>
      <c r="B34" s="801" t="s">
        <v>413</v>
      </c>
      <c r="C34" s="802"/>
      <c r="D34" s="802"/>
      <c r="E34" s="802"/>
      <c r="F34" s="802"/>
      <c r="G34" s="802"/>
      <c r="H34" s="802"/>
      <c r="I34" s="802"/>
      <c r="J34" s="802"/>
      <c r="K34" s="802"/>
      <c r="L34" s="802"/>
      <c r="M34" s="802"/>
      <c r="N34" s="802"/>
      <c r="O34" s="802"/>
      <c r="P34" s="803"/>
      <c r="Q34" s="804">
        <v>38</v>
      </c>
      <c r="R34" s="805"/>
      <c r="S34" s="805"/>
      <c r="T34" s="805"/>
      <c r="U34" s="805"/>
      <c r="V34" s="805">
        <v>38</v>
      </c>
      <c r="W34" s="805"/>
      <c r="X34" s="805"/>
      <c r="Y34" s="805"/>
      <c r="Z34" s="805"/>
      <c r="AA34" s="805">
        <v>0</v>
      </c>
      <c r="AB34" s="805"/>
      <c r="AC34" s="805"/>
      <c r="AD34" s="805"/>
      <c r="AE34" s="806"/>
      <c r="AF34" s="807">
        <v>0</v>
      </c>
      <c r="AG34" s="808"/>
      <c r="AH34" s="808"/>
      <c r="AI34" s="808"/>
      <c r="AJ34" s="809"/>
      <c r="AK34" s="876">
        <v>26</v>
      </c>
      <c r="AL34" s="877"/>
      <c r="AM34" s="877"/>
      <c r="AN34" s="877"/>
      <c r="AO34" s="877"/>
      <c r="AP34" s="877">
        <v>187</v>
      </c>
      <c r="AQ34" s="877"/>
      <c r="AR34" s="877"/>
      <c r="AS34" s="877"/>
      <c r="AT34" s="877"/>
      <c r="AU34" s="877">
        <v>187</v>
      </c>
      <c r="AV34" s="877"/>
      <c r="AW34" s="877"/>
      <c r="AX34" s="877"/>
      <c r="AY34" s="877"/>
      <c r="AZ34" s="878" t="s">
        <v>590</v>
      </c>
      <c r="BA34" s="878"/>
      <c r="BB34" s="878"/>
      <c r="BC34" s="878"/>
      <c r="BD34" s="878"/>
      <c r="BE34" s="874" t="s">
        <v>411</v>
      </c>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c r="A35" s="267">
        <v>8</v>
      </c>
      <c r="B35" s="801" t="s">
        <v>414</v>
      </c>
      <c r="C35" s="802"/>
      <c r="D35" s="802"/>
      <c r="E35" s="802"/>
      <c r="F35" s="802"/>
      <c r="G35" s="802"/>
      <c r="H35" s="802"/>
      <c r="I35" s="802"/>
      <c r="J35" s="802"/>
      <c r="K35" s="802"/>
      <c r="L35" s="802"/>
      <c r="M35" s="802"/>
      <c r="N35" s="802"/>
      <c r="O35" s="802"/>
      <c r="P35" s="803"/>
      <c r="Q35" s="804">
        <v>75</v>
      </c>
      <c r="R35" s="805"/>
      <c r="S35" s="805"/>
      <c r="T35" s="805"/>
      <c r="U35" s="805"/>
      <c r="V35" s="805">
        <v>75</v>
      </c>
      <c r="W35" s="805"/>
      <c r="X35" s="805"/>
      <c r="Y35" s="805"/>
      <c r="Z35" s="805"/>
      <c r="AA35" s="805">
        <v>0</v>
      </c>
      <c r="AB35" s="805"/>
      <c r="AC35" s="805"/>
      <c r="AD35" s="805"/>
      <c r="AE35" s="806"/>
      <c r="AF35" s="807">
        <v>0</v>
      </c>
      <c r="AG35" s="808"/>
      <c r="AH35" s="808"/>
      <c r="AI35" s="808"/>
      <c r="AJ35" s="809"/>
      <c r="AK35" s="876">
        <v>46</v>
      </c>
      <c r="AL35" s="877"/>
      <c r="AM35" s="877"/>
      <c r="AN35" s="877"/>
      <c r="AO35" s="877"/>
      <c r="AP35" s="877">
        <v>273</v>
      </c>
      <c r="AQ35" s="877"/>
      <c r="AR35" s="877"/>
      <c r="AS35" s="877"/>
      <c r="AT35" s="877"/>
      <c r="AU35" s="877">
        <v>273</v>
      </c>
      <c r="AV35" s="877"/>
      <c r="AW35" s="877"/>
      <c r="AX35" s="877"/>
      <c r="AY35" s="877"/>
      <c r="AZ35" s="878" t="s">
        <v>590</v>
      </c>
      <c r="BA35" s="878"/>
      <c r="BB35" s="878"/>
      <c r="BC35" s="878"/>
      <c r="BD35" s="878"/>
      <c r="BE35" s="874" t="s">
        <v>411</v>
      </c>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415</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c r="A63" s="265" t="s">
        <v>392</v>
      </c>
      <c r="B63" s="836" t="s">
        <v>416</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140</v>
      </c>
      <c r="AG63" s="888"/>
      <c r="AH63" s="888"/>
      <c r="AI63" s="888"/>
      <c r="AJ63" s="889"/>
      <c r="AK63" s="890"/>
      <c r="AL63" s="885"/>
      <c r="AM63" s="885"/>
      <c r="AN63" s="885"/>
      <c r="AO63" s="885"/>
      <c r="AP63" s="888">
        <v>2379</v>
      </c>
      <c r="AQ63" s="888"/>
      <c r="AR63" s="888"/>
      <c r="AS63" s="888"/>
      <c r="AT63" s="888"/>
      <c r="AU63" s="888">
        <v>2120</v>
      </c>
      <c r="AV63" s="888"/>
      <c r="AW63" s="888"/>
      <c r="AX63" s="888"/>
      <c r="AY63" s="888"/>
      <c r="AZ63" s="892"/>
      <c r="BA63" s="892"/>
      <c r="BB63" s="892"/>
      <c r="BC63" s="892"/>
      <c r="BD63" s="892"/>
      <c r="BE63" s="893"/>
      <c r="BF63" s="893"/>
      <c r="BG63" s="893"/>
      <c r="BH63" s="893"/>
      <c r="BI63" s="894"/>
      <c r="BJ63" s="895" t="s">
        <v>417</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c r="A65" s="253" t="s">
        <v>418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c r="A66" s="786" t="s">
        <v>419</v>
      </c>
      <c r="B66" s="787"/>
      <c r="C66" s="787"/>
      <c r="D66" s="787"/>
      <c r="E66" s="787"/>
      <c r="F66" s="787"/>
      <c r="G66" s="787"/>
      <c r="H66" s="787"/>
      <c r="I66" s="787"/>
      <c r="J66" s="787"/>
      <c r="K66" s="787"/>
      <c r="L66" s="787"/>
      <c r="M66" s="787"/>
      <c r="N66" s="787"/>
      <c r="O66" s="787"/>
      <c r="P66" s="788"/>
      <c r="Q66" s="763" t="s">
        <v>420</v>
      </c>
      <c r="R66" s="764"/>
      <c r="S66" s="764"/>
      <c r="T66" s="764"/>
      <c r="U66" s="765"/>
      <c r="V66" s="763" t="s">
        <v>421</v>
      </c>
      <c r="W66" s="764"/>
      <c r="X66" s="764"/>
      <c r="Y66" s="764"/>
      <c r="Z66" s="765"/>
      <c r="AA66" s="763" t="s">
        <v>422</v>
      </c>
      <c r="AB66" s="764"/>
      <c r="AC66" s="764"/>
      <c r="AD66" s="764"/>
      <c r="AE66" s="765"/>
      <c r="AF66" s="898" t="s">
        <v>423</v>
      </c>
      <c r="AG66" s="859"/>
      <c r="AH66" s="859"/>
      <c r="AI66" s="859"/>
      <c r="AJ66" s="899"/>
      <c r="AK66" s="763" t="s">
        <v>401</v>
      </c>
      <c r="AL66" s="787"/>
      <c r="AM66" s="787"/>
      <c r="AN66" s="787"/>
      <c r="AO66" s="788"/>
      <c r="AP66" s="763" t="s">
        <v>424</v>
      </c>
      <c r="AQ66" s="764"/>
      <c r="AR66" s="764"/>
      <c r="AS66" s="764"/>
      <c r="AT66" s="765"/>
      <c r="AU66" s="763" t="s">
        <v>425</v>
      </c>
      <c r="AV66" s="764"/>
      <c r="AW66" s="764"/>
      <c r="AX66" s="764"/>
      <c r="AY66" s="765"/>
      <c r="AZ66" s="763" t="s">
        <v>377</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c r="A68" s="259">
        <v>1</v>
      </c>
      <c r="B68" s="915" t="s">
        <v>592</v>
      </c>
      <c r="C68" s="916"/>
      <c r="D68" s="916"/>
      <c r="E68" s="916"/>
      <c r="F68" s="916"/>
      <c r="G68" s="916"/>
      <c r="H68" s="916"/>
      <c r="I68" s="916"/>
      <c r="J68" s="916"/>
      <c r="K68" s="916"/>
      <c r="L68" s="916"/>
      <c r="M68" s="916"/>
      <c r="N68" s="916"/>
      <c r="O68" s="916"/>
      <c r="P68" s="917"/>
      <c r="Q68" s="918">
        <v>5911</v>
      </c>
      <c r="R68" s="912"/>
      <c r="S68" s="912"/>
      <c r="T68" s="912"/>
      <c r="U68" s="912"/>
      <c r="V68" s="912">
        <v>5909</v>
      </c>
      <c r="W68" s="912"/>
      <c r="X68" s="912"/>
      <c r="Y68" s="912"/>
      <c r="Z68" s="912"/>
      <c r="AA68" s="912">
        <v>3</v>
      </c>
      <c r="AB68" s="912"/>
      <c r="AC68" s="912"/>
      <c r="AD68" s="912"/>
      <c r="AE68" s="912"/>
      <c r="AF68" s="912" t="s">
        <v>590</v>
      </c>
      <c r="AG68" s="912"/>
      <c r="AH68" s="912"/>
      <c r="AI68" s="912"/>
      <c r="AJ68" s="912"/>
      <c r="AK68" s="912" t="s">
        <v>590</v>
      </c>
      <c r="AL68" s="912"/>
      <c r="AM68" s="912"/>
      <c r="AN68" s="912"/>
      <c r="AO68" s="912"/>
      <c r="AP68" s="912">
        <v>3026</v>
      </c>
      <c r="AQ68" s="912"/>
      <c r="AR68" s="912"/>
      <c r="AS68" s="912"/>
      <c r="AT68" s="912"/>
      <c r="AU68" s="912">
        <v>1</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c r="A69" s="262">
        <v>2</v>
      </c>
      <c r="B69" s="919" t="s">
        <v>593</v>
      </c>
      <c r="C69" s="920"/>
      <c r="D69" s="920"/>
      <c r="E69" s="920"/>
      <c r="F69" s="920"/>
      <c r="G69" s="920"/>
      <c r="H69" s="920"/>
      <c r="I69" s="920"/>
      <c r="J69" s="920"/>
      <c r="K69" s="920"/>
      <c r="L69" s="920"/>
      <c r="M69" s="920"/>
      <c r="N69" s="920"/>
      <c r="O69" s="920"/>
      <c r="P69" s="921"/>
      <c r="Q69" s="922">
        <v>6263</v>
      </c>
      <c r="R69" s="877"/>
      <c r="S69" s="877"/>
      <c r="T69" s="877"/>
      <c r="U69" s="877"/>
      <c r="V69" s="877">
        <v>6037</v>
      </c>
      <c r="W69" s="877"/>
      <c r="X69" s="877"/>
      <c r="Y69" s="877"/>
      <c r="Z69" s="877"/>
      <c r="AA69" s="877">
        <v>225</v>
      </c>
      <c r="AB69" s="877"/>
      <c r="AC69" s="877"/>
      <c r="AD69" s="877"/>
      <c r="AE69" s="877"/>
      <c r="AF69" s="877">
        <v>225</v>
      </c>
      <c r="AG69" s="877"/>
      <c r="AH69" s="877"/>
      <c r="AI69" s="877"/>
      <c r="AJ69" s="877"/>
      <c r="AK69" s="877" t="s">
        <v>590</v>
      </c>
      <c r="AL69" s="877"/>
      <c r="AM69" s="877"/>
      <c r="AN69" s="877"/>
      <c r="AO69" s="877"/>
      <c r="AP69" s="877" t="s">
        <v>590</v>
      </c>
      <c r="AQ69" s="877"/>
      <c r="AR69" s="877"/>
      <c r="AS69" s="877"/>
      <c r="AT69" s="877"/>
      <c r="AU69" s="877" t="s">
        <v>590</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c r="A70" s="262">
        <v>3</v>
      </c>
      <c r="B70" s="919" t="s">
        <v>594</v>
      </c>
      <c r="C70" s="920"/>
      <c r="D70" s="920"/>
      <c r="E70" s="920"/>
      <c r="F70" s="920"/>
      <c r="G70" s="920"/>
      <c r="H70" s="920"/>
      <c r="I70" s="920"/>
      <c r="J70" s="920"/>
      <c r="K70" s="920"/>
      <c r="L70" s="920"/>
      <c r="M70" s="920"/>
      <c r="N70" s="920"/>
      <c r="O70" s="920"/>
      <c r="P70" s="921"/>
      <c r="Q70" s="922">
        <v>1312</v>
      </c>
      <c r="R70" s="877"/>
      <c r="S70" s="877"/>
      <c r="T70" s="877"/>
      <c r="U70" s="877"/>
      <c r="V70" s="877">
        <v>1205</v>
      </c>
      <c r="W70" s="877"/>
      <c r="X70" s="877"/>
      <c r="Y70" s="877"/>
      <c r="Z70" s="877"/>
      <c r="AA70" s="877">
        <v>106</v>
      </c>
      <c r="AB70" s="877"/>
      <c r="AC70" s="877"/>
      <c r="AD70" s="877"/>
      <c r="AE70" s="877"/>
      <c r="AF70" s="877">
        <v>106</v>
      </c>
      <c r="AG70" s="877"/>
      <c r="AH70" s="877"/>
      <c r="AI70" s="877"/>
      <c r="AJ70" s="877"/>
      <c r="AK70" s="877" t="s">
        <v>590</v>
      </c>
      <c r="AL70" s="877"/>
      <c r="AM70" s="877"/>
      <c r="AN70" s="877"/>
      <c r="AO70" s="877"/>
      <c r="AP70" s="877" t="s">
        <v>590</v>
      </c>
      <c r="AQ70" s="877"/>
      <c r="AR70" s="877"/>
      <c r="AS70" s="877"/>
      <c r="AT70" s="877"/>
      <c r="AU70" s="877" t="s">
        <v>590</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c r="A71" s="262">
        <v>4</v>
      </c>
      <c r="B71" s="919" t="s">
        <v>595</v>
      </c>
      <c r="C71" s="920"/>
      <c r="D71" s="920"/>
      <c r="E71" s="920"/>
      <c r="F71" s="920"/>
      <c r="G71" s="920"/>
      <c r="H71" s="920"/>
      <c r="I71" s="920"/>
      <c r="J71" s="920"/>
      <c r="K71" s="920"/>
      <c r="L71" s="920"/>
      <c r="M71" s="920"/>
      <c r="N71" s="920"/>
      <c r="O71" s="920"/>
      <c r="P71" s="921"/>
      <c r="Q71" s="922">
        <v>419100</v>
      </c>
      <c r="R71" s="877"/>
      <c r="S71" s="877"/>
      <c r="T71" s="877"/>
      <c r="U71" s="877"/>
      <c r="V71" s="877">
        <v>414580</v>
      </c>
      <c r="W71" s="877"/>
      <c r="X71" s="877"/>
      <c r="Y71" s="877"/>
      <c r="Z71" s="877"/>
      <c r="AA71" s="877">
        <v>4521</v>
      </c>
      <c r="AB71" s="877"/>
      <c r="AC71" s="877"/>
      <c r="AD71" s="877"/>
      <c r="AE71" s="877"/>
      <c r="AF71" s="877">
        <v>4521</v>
      </c>
      <c r="AG71" s="877"/>
      <c r="AH71" s="877"/>
      <c r="AI71" s="877"/>
      <c r="AJ71" s="877"/>
      <c r="AK71" s="877">
        <v>845</v>
      </c>
      <c r="AL71" s="877"/>
      <c r="AM71" s="877"/>
      <c r="AN71" s="877"/>
      <c r="AO71" s="877"/>
      <c r="AP71" s="877" t="s">
        <v>590</v>
      </c>
      <c r="AQ71" s="877"/>
      <c r="AR71" s="877"/>
      <c r="AS71" s="877"/>
      <c r="AT71" s="877"/>
      <c r="AU71" s="877" t="s">
        <v>590</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c r="A72" s="262">
        <v>5</v>
      </c>
      <c r="B72" s="919"/>
      <c r="C72" s="920"/>
      <c r="D72" s="920"/>
      <c r="E72" s="920"/>
      <c r="F72" s="920"/>
      <c r="G72" s="920"/>
      <c r="H72" s="920"/>
      <c r="I72" s="920"/>
      <c r="J72" s="920"/>
      <c r="K72" s="920"/>
      <c r="L72" s="920"/>
      <c r="M72" s="920"/>
      <c r="N72" s="920"/>
      <c r="O72" s="920"/>
      <c r="P72" s="921"/>
      <c r="Q72" s="922"/>
      <c r="R72" s="877"/>
      <c r="S72" s="877"/>
      <c r="T72" s="877"/>
      <c r="U72" s="877"/>
      <c r="V72" s="877"/>
      <c r="W72" s="877"/>
      <c r="X72" s="877"/>
      <c r="Y72" s="877"/>
      <c r="Z72" s="877"/>
      <c r="AA72" s="877"/>
      <c r="AB72" s="877"/>
      <c r="AC72" s="877"/>
      <c r="AD72" s="877"/>
      <c r="AE72" s="877"/>
      <c r="AF72" s="877"/>
      <c r="AG72" s="877"/>
      <c r="AH72" s="877"/>
      <c r="AI72" s="877"/>
      <c r="AJ72" s="877"/>
      <c r="AK72" s="877"/>
      <c r="AL72" s="877"/>
      <c r="AM72" s="877"/>
      <c r="AN72" s="877"/>
      <c r="AO72" s="877"/>
      <c r="AP72" s="877"/>
      <c r="AQ72" s="877"/>
      <c r="AR72" s="877"/>
      <c r="AS72" s="877"/>
      <c r="AT72" s="877"/>
      <c r="AU72" s="877"/>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c r="A73" s="262">
        <v>6</v>
      </c>
      <c r="B73" s="919"/>
      <c r="C73" s="920"/>
      <c r="D73" s="920"/>
      <c r="E73" s="920"/>
      <c r="F73" s="920"/>
      <c r="G73" s="920"/>
      <c r="H73" s="920"/>
      <c r="I73" s="920"/>
      <c r="J73" s="920"/>
      <c r="K73" s="920"/>
      <c r="L73" s="920"/>
      <c r="M73" s="920"/>
      <c r="N73" s="920"/>
      <c r="O73" s="920"/>
      <c r="P73" s="921"/>
      <c r="Q73" s="922"/>
      <c r="R73" s="877"/>
      <c r="S73" s="877"/>
      <c r="T73" s="877"/>
      <c r="U73" s="877"/>
      <c r="V73" s="877"/>
      <c r="W73" s="877"/>
      <c r="X73" s="877"/>
      <c r="Y73" s="877"/>
      <c r="Z73" s="877"/>
      <c r="AA73" s="877"/>
      <c r="AB73" s="877"/>
      <c r="AC73" s="877"/>
      <c r="AD73" s="877"/>
      <c r="AE73" s="877"/>
      <c r="AF73" s="877"/>
      <c r="AG73" s="877"/>
      <c r="AH73" s="877"/>
      <c r="AI73" s="877"/>
      <c r="AJ73" s="877"/>
      <c r="AK73" s="877"/>
      <c r="AL73" s="877"/>
      <c r="AM73" s="877"/>
      <c r="AN73" s="877"/>
      <c r="AO73" s="877"/>
      <c r="AP73" s="877"/>
      <c r="AQ73" s="877"/>
      <c r="AR73" s="877"/>
      <c r="AS73" s="877"/>
      <c r="AT73" s="877"/>
      <c r="AU73" s="877"/>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c r="A74" s="262">
        <v>7</v>
      </c>
      <c r="B74" s="919"/>
      <c r="C74" s="920"/>
      <c r="D74" s="920"/>
      <c r="E74" s="920"/>
      <c r="F74" s="920"/>
      <c r="G74" s="920"/>
      <c r="H74" s="920"/>
      <c r="I74" s="920"/>
      <c r="J74" s="920"/>
      <c r="K74" s="920"/>
      <c r="L74" s="920"/>
      <c r="M74" s="920"/>
      <c r="N74" s="920"/>
      <c r="O74" s="920"/>
      <c r="P74" s="921"/>
      <c r="Q74" s="922"/>
      <c r="R74" s="877"/>
      <c r="S74" s="877"/>
      <c r="T74" s="877"/>
      <c r="U74" s="877"/>
      <c r="V74" s="877"/>
      <c r="W74" s="877"/>
      <c r="X74" s="877"/>
      <c r="Y74" s="877"/>
      <c r="Z74" s="877"/>
      <c r="AA74" s="877"/>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c r="A75" s="262">
        <v>8</v>
      </c>
      <c r="B75" s="919"/>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c r="A88" s="265" t="s">
        <v>392</v>
      </c>
      <c r="B88" s="836" t="s">
        <v>426</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4852</v>
      </c>
      <c r="AG88" s="888"/>
      <c r="AH88" s="888"/>
      <c r="AI88" s="888"/>
      <c r="AJ88" s="888"/>
      <c r="AK88" s="885"/>
      <c r="AL88" s="885"/>
      <c r="AM88" s="885"/>
      <c r="AN88" s="885"/>
      <c r="AO88" s="885"/>
      <c r="AP88" s="888">
        <v>3026</v>
      </c>
      <c r="AQ88" s="888"/>
      <c r="AR88" s="888"/>
      <c r="AS88" s="888"/>
      <c r="AT88" s="888"/>
      <c r="AU88" s="888">
        <v>1</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836" t="s">
        <v>427</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1</v>
      </c>
      <c r="CS102" s="896"/>
      <c r="CT102" s="896"/>
      <c r="CU102" s="896"/>
      <c r="CV102" s="939"/>
      <c r="CW102" s="938">
        <v>10</v>
      </c>
      <c r="CX102" s="896"/>
      <c r="CY102" s="896"/>
      <c r="CZ102" s="896"/>
      <c r="DA102" s="939"/>
      <c r="DB102" s="938">
        <v>40</v>
      </c>
      <c r="DC102" s="896"/>
      <c r="DD102" s="896"/>
      <c r="DE102" s="896"/>
      <c r="DF102" s="939"/>
      <c r="DG102" s="938" t="s">
        <v>590</v>
      </c>
      <c r="DH102" s="896"/>
      <c r="DI102" s="896"/>
      <c r="DJ102" s="896"/>
      <c r="DK102" s="939"/>
      <c r="DL102" s="938" t="s">
        <v>590</v>
      </c>
      <c r="DM102" s="896"/>
      <c r="DN102" s="896"/>
      <c r="DO102" s="896"/>
      <c r="DP102" s="939"/>
      <c r="DQ102" s="938" t="s">
        <v>590</v>
      </c>
      <c r="DR102" s="896"/>
      <c r="DS102" s="896"/>
      <c r="DT102" s="896"/>
      <c r="DU102" s="939"/>
      <c r="DV102" s="962"/>
      <c r="DW102" s="963"/>
      <c r="DX102" s="963"/>
      <c r="DY102" s="963"/>
      <c r="DZ102" s="964"/>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428</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429</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430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967" t="s">
        <v>432</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433</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c r="A109" s="960" t="s">
        <v>434</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435</v>
      </c>
      <c r="AB109" s="941"/>
      <c r="AC109" s="941"/>
      <c r="AD109" s="941"/>
      <c r="AE109" s="942"/>
      <c r="AF109" s="940" t="s">
        <v>307</v>
      </c>
      <c r="AG109" s="941"/>
      <c r="AH109" s="941"/>
      <c r="AI109" s="941"/>
      <c r="AJ109" s="942"/>
      <c r="AK109" s="940" t="s">
        <v>306</v>
      </c>
      <c r="AL109" s="941"/>
      <c r="AM109" s="941"/>
      <c r="AN109" s="941"/>
      <c r="AO109" s="942"/>
      <c r="AP109" s="940" t="s">
        <v>436</v>
      </c>
      <c r="AQ109" s="941"/>
      <c r="AR109" s="941"/>
      <c r="AS109" s="941"/>
      <c r="AT109" s="943"/>
      <c r="AU109" s="960" t="s">
        <v>434</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435</v>
      </c>
      <c r="BR109" s="941"/>
      <c r="BS109" s="941"/>
      <c r="BT109" s="941"/>
      <c r="BU109" s="942"/>
      <c r="BV109" s="940" t="s">
        <v>307</v>
      </c>
      <c r="BW109" s="941"/>
      <c r="BX109" s="941"/>
      <c r="BY109" s="941"/>
      <c r="BZ109" s="942"/>
      <c r="CA109" s="940" t="s">
        <v>306</v>
      </c>
      <c r="CB109" s="941"/>
      <c r="CC109" s="941"/>
      <c r="CD109" s="941"/>
      <c r="CE109" s="942"/>
      <c r="CF109" s="961" t="s">
        <v>436</v>
      </c>
      <c r="CG109" s="961"/>
      <c r="CH109" s="961"/>
      <c r="CI109" s="961"/>
      <c r="CJ109" s="961"/>
      <c r="CK109" s="940" t="s">
        <v>437</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435</v>
      </c>
      <c r="DH109" s="941"/>
      <c r="DI109" s="941"/>
      <c r="DJ109" s="941"/>
      <c r="DK109" s="942"/>
      <c r="DL109" s="940" t="s">
        <v>307</v>
      </c>
      <c r="DM109" s="941"/>
      <c r="DN109" s="941"/>
      <c r="DO109" s="941"/>
      <c r="DP109" s="942"/>
      <c r="DQ109" s="940" t="s">
        <v>306</v>
      </c>
      <c r="DR109" s="941"/>
      <c r="DS109" s="941"/>
      <c r="DT109" s="941"/>
      <c r="DU109" s="942"/>
      <c r="DV109" s="940" t="s">
        <v>436</v>
      </c>
      <c r="DW109" s="941"/>
      <c r="DX109" s="941"/>
      <c r="DY109" s="941"/>
      <c r="DZ109" s="943"/>
    </row>
    <row r="110" spans="1:131" s="247" customFormat="1" ht="26.25" customHeight="1">
      <c r="A110" s="944" t="s">
        <v>438</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1294506</v>
      </c>
      <c r="AB110" s="948"/>
      <c r="AC110" s="948"/>
      <c r="AD110" s="948"/>
      <c r="AE110" s="949"/>
      <c r="AF110" s="950">
        <v>1163113</v>
      </c>
      <c r="AG110" s="948"/>
      <c r="AH110" s="948"/>
      <c r="AI110" s="948"/>
      <c r="AJ110" s="949"/>
      <c r="AK110" s="950">
        <v>1052912</v>
      </c>
      <c r="AL110" s="948"/>
      <c r="AM110" s="948"/>
      <c r="AN110" s="948"/>
      <c r="AO110" s="949"/>
      <c r="AP110" s="951">
        <v>33.1</v>
      </c>
      <c r="AQ110" s="952"/>
      <c r="AR110" s="952"/>
      <c r="AS110" s="952"/>
      <c r="AT110" s="953"/>
      <c r="AU110" s="954" t="s">
        <v>72</v>
      </c>
      <c r="AV110" s="955"/>
      <c r="AW110" s="955"/>
      <c r="AX110" s="955"/>
      <c r="AY110" s="955"/>
      <c r="AZ110" s="996" t="s">
        <v>439</v>
      </c>
      <c r="BA110" s="945"/>
      <c r="BB110" s="945"/>
      <c r="BC110" s="945"/>
      <c r="BD110" s="945"/>
      <c r="BE110" s="945"/>
      <c r="BF110" s="945"/>
      <c r="BG110" s="945"/>
      <c r="BH110" s="945"/>
      <c r="BI110" s="945"/>
      <c r="BJ110" s="945"/>
      <c r="BK110" s="945"/>
      <c r="BL110" s="945"/>
      <c r="BM110" s="945"/>
      <c r="BN110" s="945"/>
      <c r="BO110" s="945"/>
      <c r="BP110" s="946"/>
      <c r="BQ110" s="982">
        <v>9336940</v>
      </c>
      <c r="BR110" s="983"/>
      <c r="BS110" s="983"/>
      <c r="BT110" s="983"/>
      <c r="BU110" s="983"/>
      <c r="BV110" s="983">
        <v>9978545</v>
      </c>
      <c r="BW110" s="983"/>
      <c r="BX110" s="983"/>
      <c r="BY110" s="983"/>
      <c r="BZ110" s="983"/>
      <c r="CA110" s="983">
        <v>9939115</v>
      </c>
      <c r="CB110" s="983"/>
      <c r="CC110" s="983"/>
      <c r="CD110" s="983"/>
      <c r="CE110" s="983"/>
      <c r="CF110" s="997">
        <v>312.60000000000002</v>
      </c>
      <c r="CG110" s="998"/>
      <c r="CH110" s="998"/>
      <c r="CI110" s="998"/>
      <c r="CJ110" s="998"/>
      <c r="CK110" s="999" t="s">
        <v>440</v>
      </c>
      <c r="CL110" s="1000"/>
      <c r="CM110" s="979" t="s">
        <v>441</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442</v>
      </c>
      <c r="DH110" s="983"/>
      <c r="DI110" s="983"/>
      <c r="DJ110" s="983"/>
      <c r="DK110" s="983"/>
      <c r="DL110" s="983" t="s">
        <v>442</v>
      </c>
      <c r="DM110" s="983"/>
      <c r="DN110" s="983"/>
      <c r="DO110" s="983"/>
      <c r="DP110" s="983"/>
      <c r="DQ110" s="983" t="s">
        <v>442</v>
      </c>
      <c r="DR110" s="983"/>
      <c r="DS110" s="983"/>
      <c r="DT110" s="983"/>
      <c r="DU110" s="983"/>
      <c r="DV110" s="984" t="s">
        <v>442</v>
      </c>
      <c r="DW110" s="984"/>
      <c r="DX110" s="984"/>
      <c r="DY110" s="984"/>
      <c r="DZ110" s="985"/>
    </row>
    <row r="111" spans="1:131" s="247" customFormat="1" ht="26.25" customHeight="1">
      <c r="A111" s="986" t="s">
        <v>443</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444</v>
      </c>
      <c r="AB111" s="990"/>
      <c r="AC111" s="990"/>
      <c r="AD111" s="990"/>
      <c r="AE111" s="991"/>
      <c r="AF111" s="992" t="s">
        <v>417</v>
      </c>
      <c r="AG111" s="990"/>
      <c r="AH111" s="990"/>
      <c r="AI111" s="990"/>
      <c r="AJ111" s="991"/>
      <c r="AK111" s="992" t="s">
        <v>444</v>
      </c>
      <c r="AL111" s="990"/>
      <c r="AM111" s="990"/>
      <c r="AN111" s="990"/>
      <c r="AO111" s="991"/>
      <c r="AP111" s="993" t="s">
        <v>444</v>
      </c>
      <c r="AQ111" s="994"/>
      <c r="AR111" s="994"/>
      <c r="AS111" s="994"/>
      <c r="AT111" s="995"/>
      <c r="AU111" s="956"/>
      <c r="AV111" s="957"/>
      <c r="AW111" s="957"/>
      <c r="AX111" s="957"/>
      <c r="AY111" s="957"/>
      <c r="AZ111" s="1005" t="s">
        <v>445</v>
      </c>
      <c r="BA111" s="1006"/>
      <c r="BB111" s="1006"/>
      <c r="BC111" s="1006"/>
      <c r="BD111" s="1006"/>
      <c r="BE111" s="1006"/>
      <c r="BF111" s="1006"/>
      <c r="BG111" s="1006"/>
      <c r="BH111" s="1006"/>
      <c r="BI111" s="1006"/>
      <c r="BJ111" s="1006"/>
      <c r="BK111" s="1006"/>
      <c r="BL111" s="1006"/>
      <c r="BM111" s="1006"/>
      <c r="BN111" s="1006"/>
      <c r="BO111" s="1006"/>
      <c r="BP111" s="1007"/>
      <c r="BQ111" s="975" t="s">
        <v>417</v>
      </c>
      <c r="BR111" s="976"/>
      <c r="BS111" s="976"/>
      <c r="BT111" s="976"/>
      <c r="BU111" s="976"/>
      <c r="BV111" s="976" t="s">
        <v>417</v>
      </c>
      <c r="BW111" s="976"/>
      <c r="BX111" s="976"/>
      <c r="BY111" s="976"/>
      <c r="BZ111" s="976"/>
      <c r="CA111" s="976" t="s">
        <v>417</v>
      </c>
      <c r="CB111" s="976"/>
      <c r="CC111" s="976"/>
      <c r="CD111" s="976"/>
      <c r="CE111" s="976"/>
      <c r="CF111" s="970" t="s">
        <v>417</v>
      </c>
      <c r="CG111" s="971"/>
      <c r="CH111" s="971"/>
      <c r="CI111" s="971"/>
      <c r="CJ111" s="971"/>
      <c r="CK111" s="1001"/>
      <c r="CL111" s="1002"/>
      <c r="CM111" s="972" t="s">
        <v>446</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417</v>
      </c>
      <c r="DH111" s="976"/>
      <c r="DI111" s="976"/>
      <c r="DJ111" s="976"/>
      <c r="DK111" s="976"/>
      <c r="DL111" s="976" t="s">
        <v>417</v>
      </c>
      <c r="DM111" s="976"/>
      <c r="DN111" s="976"/>
      <c r="DO111" s="976"/>
      <c r="DP111" s="976"/>
      <c r="DQ111" s="976" t="s">
        <v>417</v>
      </c>
      <c r="DR111" s="976"/>
      <c r="DS111" s="976"/>
      <c r="DT111" s="976"/>
      <c r="DU111" s="976"/>
      <c r="DV111" s="977" t="s">
        <v>417</v>
      </c>
      <c r="DW111" s="977"/>
      <c r="DX111" s="977"/>
      <c r="DY111" s="977"/>
      <c r="DZ111" s="978"/>
    </row>
    <row r="112" spans="1:131" s="247" customFormat="1" ht="26.25" customHeight="1">
      <c r="A112" s="1008" t="s">
        <v>447</v>
      </c>
      <c r="B112" s="1009"/>
      <c r="C112" s="1006" t="s">
        <v>448</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449</v>
      </c>
      <c r="AB112" s="1015"/>
      <c r="AC112" s="1015"/>
      <c r="AD112" s="1015"/>
      <c r="AE112" s="1016"/>
      <c r="AF112" s="1017" t="s">
        <v>449</v>
      </c>
      <c r="AG112" s="1015"/>
      <c r="AH112" s="1015"/>
      <c r="AI112" s="1015"/>
      <c r="AJ112" s="1016"/>
      <c r="AK112" s="1017" t="s">
        <v>449</v>
      </c>
      <c r="AL112" s="1015"/>
      <c r="AM112" s="1015"/>
      <c r="AN112" s="1015"/>
      <c r="AO112" s="1016"/>
      <c r="AP112" s="1018" t="s">
        <v>449</v>
      </c>
      <c r="AQ112" s="1019"/>
      <c r="AR112" s="1019"/>
      <c r="AS112" s="1019"/>
      <c r="AT112" s="1020"/>
      <c r="AU112" s="956"/>
      <c r="AV112" s="957"/>
      <c r="AW112" s="957"/>
      <c r="AX112" s="957"/>
      <c r="AY112" s="957"/>
      <c r="AZ112" s="1005" t="s">
        <v>450</v>
      </c>
      <c r="BA112" s="1006"/>
      <c r="BB112" s="1006"/>
      <c r="BC112" s="1006"/>
      <c r="BD112" s="1006"/>
      <c r="BE112" s="1006"/>
      <c r="BF112" s="1006"/>
      <c r="BG112" s="1006"/>
      <c r="BH112" s="1006"/>
      <c r="BI112" s="1006"/>
      <c r="BJ112" s="1006"/>
      <c r="BK112" s="1006"/>
      <c r="BL112" s="1006"/>
      <c r="BM112" s="1006"/>
      <c r="BN112" s="1006"/>
      <c r="BO112" s="1006"/>
      <c r="BP112" s="1007"/>
      <c r="BQ112" s="975">
        <v>1900310</v>
      </c>
      <c r="BR112" s="976"/>
      <c r="BS112" s="976"/>
      <c r="BT112" s="976"/>
      <c r="BU112" s="976"/>
      <c r="BV112" s="976">
        <v>2013766</v>
      </c>
      <c r="BW112" s="976"/>
      <c r="BX112" s="976"/>
      <c r="BY112" s="976"/>
      <c r="BZ112" s="976"/>
      <c r="CA112" s="976">
        <v>2120388</v>
      </c>
      <c r="CB112" s="976"/>
      <c r="CC112" s="976"/>
      <c r="CD112" s="976"/>
      <c r="CE112" s="976"/>
      <c r="CF112" s="970">
        <v>66.7</v>
      </c>
      <c r="CG112" s="971"/>
      <c r="CH112" s="971"/>
      <c r="CI112" s="971"/>
      <c r="CJ112" s="971"/>
      <c r="CK112" s="1001"/>
      <c r="CL112" s="1002"/>
      <c r="CM112" s="972" t="s">
        <v>451</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452</v>
      </c>
      <c r="DH112" s="976"/>
      <c r="DI112" s="976"/>
      <c r="DJ112" s="976"/>
      <c r="DK112" s="976"/>
      <c r="DL112" s="976" t="s">
        <v>449</v>
      </c>
      <c r="DM112" s="976"/>
      <c r="DN112" s="976"/>
      <c r="DO112" s="976"/>
      <c r="DP112" s="976"/>
      <c r="DQ112" s="976" t="s">
        <v>146</v>
      </c>
      <c r="DR112" s="976"/>
      <c r="DS112" s="976"/>
      <c r="DT112" s="976"/>
      <c r="DU112" s="976"/>
      <c r="DV112" s="977" t="s">
        <v>453</v>
      </c>
      <c r="DW112" s="977"/>
      <c r="DX112" s="977"/>
      <c r="DY112" s="977"/>
      <c r="DZ112" s="978"/>
    </row>
    <row r="113" spans="1:130" s="247" customFormat="1" ht="26.25" customHeight="1">
      <c r="A113" s="1010"/>
      <c r="B113" s="1011"/>
      <c r="C113" s="1006" t="s">
        <v>454</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156996</v>
      </c>
      <c r="AB113" s="990"/>
      <c r="AC113" s="990"/>
      <c r="AD113" s="990"/>
      <c r="AE113" s="991"/>
      <c r="AF113" s="992">
        <v>161021</v>
      </c>
      <c r="AG113" s="990"/>
      <c r="AH113" s="990"/>
      <c r="AI113" s="990"/>
      <c r="AJ113" s="991"/>
      <c r="AK113" s="992">
        <v>164143</v>
      </c>
      <c r="AL113" s="990"/>
      <c r="AM113" s="990"/>
      <c r="AN113" s="990"/>
      <c r="AO113" s="991"/>
      <c r="AP113" s="993">
        <v>5.2</v>
      </c>
      <c r="AQ113" s="994"/>
      <c r="AR113" s="994"/>
      <c r="AS113" s="994"/>
      <c r="AT113" s="995"/>
      <c r="AU113" s="956"/>
      <c r="AV113" s="957"/>
      <c r="AW113" s="957"/>
      <c r="AX113" s="957"/>
      <c r="AY113" s="957"/>
      <c r="AZ113" s="1005" t="s">
        <v>455</v>
      </c>
      <c r="BA113" s="1006"/>
      <c r="BB113" s="1006"/>
      <c r="BC113" s="1006"/>
      <c r="BD113" s="1006"/>
      <c r="BE113" s="1006"/>
      <c r="BF113" s="1006"/>
      <c r="BG113" s="1006"/>
      <c r="BH113" s="1006"/>
      <c r="BI113" s="1006"/>
      <c r="BJ113" s="1006"/>
      <c r="BK113" s="1006"/>
      <c r="BL113" s="1006"/>
      <c r="BM113" s="1006"/>
      <c r="BN113" s="1006"/>
      <c r="BO113" s="1006"/>
      <c r="BP113" s="1007"/>
      <c r="BQ113" s="975">
        <v>906</v>
      </c>
      <c r="BR113" s="976"/>
      <c r="BS113" s="976"/>
      <c r="BT113" s="976"/>
      <c r="BU113" s="976"/>
      <c r="BV113" s="976">
        <v>1577</v>
      </c>
      <c r="BW113" s="976"/>
      <c r="BX113" s="976"/>
      <c r="BY113" s="976"/>
      <c r="BZ113" s="976"/>
      <c r="CA113" s="976">
        <v>1448</v>
      </c>
      <c r="CB113" s="976"/>
      <c r="CC113" s="976"/>
      <c r="CD113" s="976"/>
      <c r="CE113" s="976"/>
      <c r="CF113" s="970">
        <v>0</v>
      </c>
      <c r="CG113" s="971"/>
      <c r="CH113" s="971"/>
      <c r="CI113" s="971"/>
      <c r="CJ113" s="971"/>
      <c r="CK113" s="1001"/>
      <c r="CL113" s="1002"/>
      <c r="CM113" s="972" t="s">
        <v>456</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449</v>
      </c>
      <c r="DH113" s="1015"/>
      <c r="DI113" s="1015"/>
      <c r="DJ113" s="1015"/>
      <c r="DK113" s="1016"/>
      <c r="DL113" s="1017" t="s">
        <v>457</v>
      </c>
      <c r="DM113" s="1015"/>
      <c r="DN113" s="1015"/>
      <c r="DO113" s="1015"/>
      <c r="DP113" s="1016"/>
      <c r="DQ113" s="1017" t="s">
        <v>452</v>
      </c>
      <c r="DR113" s="1015"/>
      <c r="DS113" s="1015"/>
      <c r="DT113" s="1015"/>
      <c r="DU113" s="1016"/>
      <c r="DV113" s="1018" t="s">
        <v>449</v>
      </c>
      <c r="DW113" s="1019"/>
      <c r="DX113" s="1019"/>
      <c r="DY113" s="1019"/>
      <c r="DZ113" s="1020"/>
    </row>
    <row r="114" spans="1:130" s="247" customFormat="1" ht="26.25" customHeight="1">
      <c r="A114" s="1010"/>
      <c r="B114" s="1011"/>
      <c r="C114" s="1006" t="s">
        <v>458</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130</v>
      </c>
      <c r="AB114" s="1015"/>
      <c r="AC114" s="1015"/>
      <c r="AD114" s="1015"/>
      <c r="AE114" s="1016"/>
      <c r="AF114" s="1017">
        <v>130</v>
      </c>
      <c r="AG114" s="1015"/>
      <c r="AH114" s="1015"/>
      <c r="AI114" s="1015"/>
      <c r="AJ114" s="1016"/>
      <c r="AK114" s="1017">
        <v>130</v>
      </c>
      <c r="AL114" s="1015"/>
      <c r="AM114" s="1015"/>
      <c r="AN114" s="1015"/>
      <c r="AO114" s="1016"/>
      <c r="AP114" s="1018">
        <v>0</v>
      </c>
      <c r="AQ114" s="1019"/>
      <c r="AR114" s="1019"/>
      <c r="AS114" s="1019"/>
      <c r="AT114" s="1020"/>
      <c r="AU114" s="956"/>
      <c r="AV114" s="957"/>
      <c r="AW114" s="957"/>
      <c r="AX114" s="957"/>
      <c r="AY114" s="957"/>
      <c r="AZ114" s="1005" t="s">
        <v>459</v>
      </c>
      <c r="BA114" s="1006"/>
      <c r="BB114" s="1006"/>
      <c r="BC114" s="1006"/>
      <c r="BD114" s="1006"/>
      <c r="BE114" s="1006"/>
      <c r="BF114" s="1006"/>
      <c r="BG114" s="1006"/>
      <c r="BH114" s="1006"/>
      <c r="BI114" s="1006"/>
      <c r="BJ114" s="1006"/>
      <c r="BK114" s="1006"/>
      <c r="BL114" s="1006"/>
      <c r="BM114" s="1006"/>
      <c r="BN114" s="1006"/>
      <c r="BO114" s="1006"/>
      <c r="BP114" s="1007"/>
      <c r="BQ114" s="975">
        <v>905608</v>
      </c>
      <c r="BR114" s="976"/>
      <c r="BS114" s="976"/>
      <c r="BT114" s="976"/>
      <c r="BU114" s="976"/>
      <c r="BV114" s="976">
        <v>826855</v>
      </c>
      <c r="BW114" s="976"/>
      <c r="BX114" s="976"/>
      <c r="BY114" s="976"/>
      <c r="BZ114" s="976"/>
      <c r="CA114" s="976">
        <v>784956</v>
      </c>
      <c r="CB114" s="976"/>
      <c r="CC114" s="976"/>
      <c r="CD114" s="976"/>
      <c r="CE114" s="976"/>
      <c r="CF114" s="970">
        <v>24.7</v>
      </c>
      <c r="CG114" s="971"/>
      <c r="CH114" s="971"/>
      <c r="CI114" s="971"/>
      <c r="CJ114" s="971"/>
      <c r="CK114" s="1001"/>
      <c r="CL114" s="1002"/>
      <c r="CM114" s="972" t="s">
        <v>460</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449</v>
      </c>
      <c r="DH114" s="1015"/>
      <c r="DI114" s="1015"/>
      <c r="DJ114" s="1015"/>
      <c r="DK114" s="1016"/>
      <c r="DL114" s="1017" t="s">
        <v>449</v>
      </c>
      <c r="DM114" s="1015"/>
      <c r="DN114" s="1015"/>
      <c r="DO114" s="1015"/>
      <c r="DP114" s="1016"/>
      <c r="DQ114" s="1017" t="s">
        <v>449</v>
      </c>
      <c r="DR114" s="1015"/>
      <c r="DS114" s="1015"/>
      <c r="DT114" s="1015"/>
      <c r="DU114" s="1016"/>
      <c r="DV114" s="1018" t="s">
        <v>453</v>
      </c>
      <c r="DW114" s="1019"/>
      <c r="DX114" s="1019"/>
      <c r="DY114" s="1019"/>
      <c r="DZ114" s="1020"/>
    </row>
    <row r="115" spans="1:130" s="247" customFormat="1" ht="26.25" customHeight="1">
      <c r="A115" s="1010"/>
      <c r="B115" s="1011"/>
      <c r="C115" s="1006" t="s">
        <v>461</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253</v>
      </c>
      <c r="AB115" s="990"/>
      <c r="AC115" s="990"/>
      <c r="AD115" s="990"/>
      <c r="AE115" s="991"/>
      <c r="AF115" s="992">
        <v>131</v>
      </c>
      <c r="AG115" s="990"/>
      <c r="AH115" s="990"/>
      <c r="AI115" s="990"/>
      <c r="AJ115" s="991"/>
      <c r="AK115" s="992">
        <v>87</v>
      </c>
      <c r="AL115" s="990"/>
      <c r="AM115" s="990"/>
      <c r="AN115" s="990"/>
      <c r="AO115" s="991"/>
      <c r="AP115" s="993">
        <v>0</v>
      </c>
      <c r="AQ115" s="994"/>
      <c r="AR115" s="994"/>
      <c r="AS115" s="994"/>
      <c r="AT115" s="995"/>
      <c r="AU115" s="956"/>
      <c r="AV115" s="957"/>
      <c r="AW115" s="957"/>
      <c r="AX115" s="957"/>
      <c r="AY115" s="957"/>
      <c r="AZ115" s="1005" t="s">
        <v>462</v>
      </c>
      <c r="BA115" s="1006"/>
      <c r="BB115" s="1006"/>
      <c r="BC115" s="1006"/>
      <c r="BD115" s="1006"/>
      <c r="BE115" s="1006"/>
      <c r="BF115" s="1006"/>
      <c r="BG115" s="1006"/>
      <c r="BH115" s="1006"/>
      <c r="BI115" s="1006"/>
      <c r="BJ115" s="1006"/>
      <c r="BK115" s="1006"/>
      <c r="BL115" s="1006"/>
      <c r="BM115" s="1006"/>
      <c r="BN115" s="1006"/>
      <c r="BO115" s="1006"/>
      <c r="BP115" s="1007"/>
      <c r="BQ115" s="975" t="s">
        <v>449</v>
      </c>
      <c r="BR115" s="976"/>
      <c r="BS115" s="976"/>
      <c r="BT115" s="976"/>
      <c r="BU115" s="976"/>
      <c r="BV115" s="976" t="s">
        <v>449</v>
      </c>
      <c r="BW115" s="976"/>
      <c r="BX115" s="976"/>
      <c r="BY115" s="976"/>
      <c r="BZ115" s="976"/>
      <c r="CA115" s="976" t="s">
        <v>449</v>
      </c>
      <c r="CB115" s="976"/>
      <c r="CC115" s="976"/>
      <c r="CD115" s="976"/>
      <c r="CE115" s="976"/>
      <c r="CF115" s="970" t="s">
        <v>449</v>
      </c>
      <c r="CG115" s="971"/>
      <c r="CH115" s="971"/>
      <c r="CI115" s="971"/>
      <c r="CJ115" s="971"/>
      <c r="CK115" s="1001"/>
      <c r="CL115" s="1002"/>
      <c r="CM115" s="1005" t="s">
        <v>463</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449</v>
      </c>
      <c r="DH115" s="1015"/>
      <c r="DI115" s="1015"/>
      <c r="DJ115" s="1015"/>
      <c r="DK115" s="1016"/>
      <c r="DL115" s="1017" t="s">
        <v>449</v>
      </c>
      <c r="DM115" s="1015"/>
      <c r="DN115" s="1015"/>
      <c r="DO115" s="1015"/>
      <c r="DP115" s="1016"/>
      <c r="DQ115" s="1017" t="s">
        <v>449</v>
      </c>
      <c r="DR115" s="1015"/>
      <c r="DS115" s="1015"/>
      <c r="DT115" s="1015"/>
      <c r="DU115" s="1016"/>
      <c r="DV115" s="1018" t="s">
        <v>449</v>
      </c>
      <c r="DW115" s="1019"/>
      <c r="DX115" s="1019"/>
      <c r="DY115" s="1019"/>
      <c r="DZ115" s="1020"/>
    </row>
    <row r="116" spans="1:130" s="247" customFormat="1" ht="26.25" customHeight="1">
      <c r="A116" s="1012"/>
      <c r="B116" s="1013"/>
      <c r="C116" s="1021" t="s">
        <v>464</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v>108</v>
      </c>
      <c r="AB116" s="1015"/>
      <c r="AC116" s="1015"/>
      <c r="AD116" s="1015"/>
      <c r="AE116" s="1016"/>
      <c r="AF116" s="1017">
        <v>136</v>
      </c>
      <c r="AG116" s="1015"/>
      <c r="AH116" s="1015"/>
      <c r="AI116" s="1015"/>
      <c r="AJ116" s="1016"/>
      <c r="AK116" s="1017">
        <v>395</v>
      </c>
      <c r="AL116" s="1015"/>
      <c r="AM116" s="1015"/>
      <c r="AN116" s="1015"/>
      <c r="AO116" s="1016"/>
      <c r="AP116" s="1018">
        <v>0</v>
      </c>
      <c r="AQ116" s="1019"/>
      <c r="AR116" s="1019"/>
      <c r="AS116" s="1019"/>
      <c r="AT116" s="1020"/>
      <c r="AU116" s="956"/>
      <c r="AV116" s="957"/>
      <c r="AW116" s="957"/>
      <c r="AX116" s="957"/>
      <c r="AY116" s="957"/>
      <c r="AZ116" s="1023" t="s">
        <v>465</v>
      </c>
      <c r="BA116" s="1024"/>
      <c r="BB116" s="1024"/>
      <c r="BC116" s="1024"/>
      <c r="BD116" s="1024"/>
      <c r="BE116" s="1024"/>
      <c r="BF116" s="1024"/>
      <c r="BG116" s="1024"/>
      <c r="BH116" s="1024"/>
      <c r="BI116" s="1024"/>
      <c r="BJ116" s="1024"/>
      <c r="BK116" s="1024"/>
      <c r="BL116" s="1024"/>
      <c r="BM116" s="1024"/>
      <c r="BN116" s="1024"/>
      <c r="BO116" s="1024"/>
      <c r="BP116" s="1025"/>
      <c r="BQ116" s="975" t="s">
        <v>453</v>
      </c>
      <c r="BR116" s="976"/>
      <c r="BS116" s="976"/>
      <c r="BT116" s="976"/>
      <c r="BU116" s="976"/>
      <c r="BV116" s="976" t="s">
        <v>449</v>
      </c>
      <c r="BW116" s="976"/>
      <c r="BX116" s="976"/>
      <c r="BY116" s="976"/>
      <c r="BZ116" s="976"/>
      <c r="CA116" s="976" t="s">
        <v>449</v>
      </c>
      <c r="CB116" s="976"/>
      <c r="CC116" s="976"/>
      <c r="CD116" s="976"/>
      <c r="CE116" s="976"/>
      <c r="CF116" s="970" t="s">
        <v>449</v>
      </c>
      <c r="CG116" s="971"/>
      <c r="CH116" s="971"/>
      <c r="CI116" s="971"/>
      <c r="CJ116" s="971"/>
      <c r="CK116" s="1001"/>
      <c r="CL116" s="1002"/>
      <c r="CM116" s="972" t="s">
        <v>466</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146</v>
      </c>
      <c r="DH116" s="1015"/>
      <c r="DI116" s="1015"/>
      <c r="DJ116" s="1015"/>
      <c r="DK116" s="1016"/>
      <c r="DL116" s="1017" t="s">
        <v>449</v>
      </c>
      <c r="DM116" s="1015"/>
      <c r="DN116" s="1015"/>
      <c r="DO116" s="1015"/>
      <c r="DP116" s="1016"/>
      <c r="DQ116" s="1017" t="s">
        <v>457</v>
      </c>
      <c r="DR116" s="1015"/>
      <c r="DS116" s="1015"/>
      <c r="DT116" s="1015"/>
      <c r="DU116" s="1016"/>
      <c r="DV116" s="1018" t="s">
        <v>449</v>
      </c>
      <c r="DW116" s="1019"/>
      <c r="DX116" s="1019"/>
      <c r="DY116" s="1019"/>
      <c r="DZ116" s="1020"/>
    </row>
    <row r="117" spans="1:130" s="247" customFormat="1" ht="26.25" customHeight="1">
      <c r="A117" s="960" t="s">
        <v>188</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467</v>
      </c>
      <c r="Z117" s="942"/>
      <c r="AA117" s="1032">
        <v>1451993</v>
      </c>
      <c r="AB117" s="1033"/>
      <c r="AC117" s="1033"/>
      <c r="AD117" s="1033"/>
      <c r="AE117" s="1034"/>
      <c r="AF117" s="1035">
        <v>1324531</v>
      </c>
      <c r="AG117" s="1033"/>
      <c r="AH117" s="1033"/>
      <c r="AI117" s="1033"/>
      <c r="AJ117" s="1034"/>
      <c r="AK117" s="1035">
        <v>1217667</v>
      </c>
      <c r="AL117" s="1033"/>
      <c r="AM117" s="1033"/>
      <c r="AN117" s="1033"/>
      <c r="AO117" s="1034"/>
      <c r="AP117" s="1036"/>
      <c r="AQ117" s="1037"/>
      <c r="AR117" s="1037"/>
      <c r="AS117" s="1037"/>
      <c r="AT117" s="1038"/>
      <c r="AU117" s="956"/>
      <c r="AV117" s="957"/>
      <c r="AW117" s="957"/>
      <c r="AX117" s="957"/>
      <c r="AY117" s="957"/>
      <c r="AZ117" s="1023" t="s">
        <v>468</v>
      </c>
      <c r="BA117" s="1024"/>
      <c r="BB117" s="1024"/>
      <c r="BC117" s="1024"/>
      <c r="BD117" s="1024"/>
      <c r="BE117" s="1024"/>
      <c r="BF117" s="1024"/>
      <c r="BG117" s="1024"/>
      <c r="BH117" s="1024"/>
      <c r="BI117" s="1024"/>
      <c r="BJ117" s="1024"/>
      <c r="BK117" s="1024"/>
      <c r="BL117" s="1024"/>
      <c r="BM117" s="1024"/>
      <c r="BN117" s="1024"/>
      <c r="BO117" s="1024"/>
      <c r="BP117" s="1025"/>
      <c r="BQ117" s="975" t="s">
        <v>449</v>
      </c>
      <c r="BR117" s="976"/>
      <c r="BS117" s="976"/>
      <c r="BT117" s="976"/>
      <c r="BU117" s="976"/>
      <c r="BV117" s="976" t="s">
        <v>469</v>
      </c>
      <c r="BW117" s="976"/>
      <c r="BX117" s="976"/>
      <c r="BY117" s="976"/>
      <c r="BZ117" s="976"/>
      <c r="CA117" s="976" t="s">
        <v>449</v>
      </c>
      <c r="CB117" s="976"/>
      <c r="CC117" s="976"/>
      <c r="CD117" s="976"/>
      <c r="CE117" s="976"/>
      <c r="CF117" s="970" t="s">
        <v>146</v>
      </c>
      <c r="CG117" s="971"/>
      <c r="CH117" s="971"/>
      <c r="CI117" s="971"/>
      <c r="CJ117" s="971"/>
      <c r="CK117" s="1001"/>
      <c r="CL117" s="1002"/>
      <c r="CM117" s="972" t="s">
        <v>470</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449</v>
      </c>
      <c r="DH117" s="1015"/>
      <c r="DI117" s="1015"/>
      <c r="DJ117" s="1015"/>
      <c r="DK117" s="1016"/>
      <c r="DL117" s="1017" t="s">
        <v>449</v>
      </c>
      <c r="DM117" s="1015"/>
      <c r="DN117" s="1015"/>
      <c r="DO117" s="1015"/>
      <c r="DP117" s="1016"/>
      <c r="DQ117" s="1017" t="s">
        <v>146</v>
      </c>
      <c r="DR117" s="1015"/>
      <c r="DS117" s="1015"/>
      <c r="DT117" s="1015"/>
      <c r="DU117" s="1016"/>
      <c r="DV117" s="1018" t="s">
        <v>449</v>
      </c>
      <c r="DW117" s="1019"/>
      <c r="DX117" s="1019"/>
      <c r="DY117" s="1019"/>
      <c r="DZ117" s="1020"/>
    </row>
    <row r="118" spans="1:130" s="247" customFormat="1" ht="26.25" customHeight="1">
      <c r="A118" s="960" t="s">
        <v>437</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435</v>
      </c>
      <c r="AB118" s="941"/>
      <c r="AC118" s="941"/>
      <c r="AD118" s="941"/>
      <c r="AE118" s="942"/>
      <c r="AF118" s="940" t="s">
        <v>307</v>
      </c>
      <c r="AG118" s="941"/>
      <c r="AH118" s="941"/>
      <c r="AI118" s="941"/>
      <c r="AJ118" s="942"/>
      <c r="AK118" s="940" t="s">
        <v>306</v>
      </c>
      <c r="AL118" s="941"/>
      <c r="AM118" s="941"/>
      <c r="AN118" s="941"/>
      <c r="AO118" s="942"/>
      <c r="AP118" s="1027" t="s">
        <v>436</v>
      </c>
      <c r="AQ118" s="1028"/>
      <c r="AR118" s="1028"/>
      <c r="AS118" s="1028"/>
      <c r="AT118" s="1029"/>
      <c r="AU118" s="956"/>
      <c r="AV118" s="957"/>
      <c r="AW118" s="957"/>
      <c r="AX118" s="957"/>
      <c r="AY118" s="957"/>
      <c r="AZ118" s="1030" t="s">
        <v>471</v>
      </c>
      <c r="BA118" s="1021"/>
      <c r="BB118" s="1021"/>
      <c r="BC118" s="1021"/>
      <c r="BD118" s="1021"/>
      <c r="BE118" s="1021"/>
      <c r="BF118" s="1021"/>
      <c r="BG118" s="1021"/>
      <c r="BH118" s="1021"/>
      <c r="BI118" s="1021"/>
      <c r="BJ118" s="1021"/>
      <c r="BK118" s="1021"/>
      <c r="BL118" s="1021"/>
      <c r="BM118" s="1021"/>
      <c r="BN118" s="1021"/>
      <c r="BO118" s="1021"/>
      <c r="BP118" s="1022"/>
      <c r="BQ118" s="1053" t="s">
        <v>449</v>
      </c>
      <c r="BR118" s="1054"/>
      <c r="BS118" s="1054"/>
      <c r="BT118" s="1054"/>
      <c r="BU118" s="1054"/>
      <c r="BV118" s="1054" t="s">
        <v>449</v>
      </c>
      <c r="BW118" s="1054"/>
      <c r="BX118" s="1054"/>
      <c r="BY118" s="1054"/>
      <c r="BZ118" s="1054"/>
      <c r="CA118" s="1054" t="s">
        <v>449</v>
      </c>
      <c r="CB118" s="1054"/>
      <c r="CC118" s="1054"/>
      <c r="CD118" s="1054"/>
      <c r="CE118" s="1054"/>
      <c r="CF118" s="970" t="s">
        <v>449</v>
      </c>
      <c r="CG118" s="971"/>
      <c r="CH118" s="971"/>
      <c r="CI118" s="971"/>
      <c r="CJ118" s="971"/>
      <c r="CK118" s="1001"/>
      <c r="CL118" s="1002"/>
      <c r="CM118" s="972" t="s">
        <v>472</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449</v>
      </c>
      <c r="DH118" s="1015"/>
      <c r="DI118" s="1015"/>
      <c r="DJ118" s="1015"/>
      <c r="DK118" s="1016"/>
      <c r="DL118" s="1017" t="s">
        <v>449</v>
      </c>
      <c r="DM118" s="1015"/>
      <c r="DN118" s="1015"/>
      <c r="DO118" s="1015"/>
      <c r="DP118" s="1016"/>
      <c r="DQ118" s="1017" t="s">
        <v>449</v>
      </c>
      <c r="DR118" s="1015"/>
      <c r="DS118" s="1015"/>
      <c r="DT118" s="1015"/>
      <c r="DU118" s="1016"/>
      <c r="DV118" s="1018" t="s">
        <v>469</v>
      </c>
      <c r="DW118" s="1019"/>
      <c r="DX118" s="1019"/>
      <c r="DY118" s="1019"/>
      <c r="DZ118" s="1020"/>
    </row>
    <row r="119" spans="1:130" s="247" customFormat="1" ht="26.25" customHeight="1">
      <c r="A119" s="1114" t="s">
        <v>440</v>
      </c>
      <c r="B119" s="1000"/>
      <c r="C119" s="979" t="s">
        <v>441</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449</v>
      </c>
      <c r="AB119" s="948"/>
      <c r="AC119" s="948"/>
      <c r="AD119" s="948"/>
      <c r="AE119" s="949"/>
      <c r="AF119" s="950" t="s">
        <v>449</v>
      </c>
      <c r="AG119" s="948"/>
      <c r="AH119" s="948"/>
      <c r="AI119" s="948"/>
      <c r="AJ119" s="949"/>
      <c r="AK119" s="950" t="s">
        <v>449</v>
      </c>
      <c r="AL119" s="948"/>
      <c r="AM119" s="948"/>
      <c r="AN119" s="948"/>
      <c r="AO119" s="949"/>
      <c r="AP119" s="951" t="s">
        <v>449</v>
      </c>
      <c r="AQ119" s="952"/>
      <c r="AR119" s="952"/>
      <c r="AS119" s="952"/>
      <c r="AT119" s="953"/>
      <c r="AU119" s="958"/>
      <c r="AV119" s="959"/>
      <c r="AW119" s="959"/>
      <c r="AX119" s="959"/>
      <c r="AY119" s="959"/>
      <c r="AZ119" s="278" t="s">
        <v>188</v>
      </c>
      <c r="BA119" s="278"/>
      <c r="BB119" s="278"/>
      <c r="BC119" s="278"/>
      <c r="BD119" s="278"/>
      <c r="BE119" s="278"/>
      <c r="BF119" s="278"/>
      <c r="BG119" s="278"/>
      <c r="BH119" s="278"/>
      <c r="BI119" s="278"/>
      <c r="BJ119" s="278"/>
      <c r="BK119" s="278"/>
      <c r="BL119" s="278"/>
      <c r="BM119" s="278"/>
      <c r="BN119" s="278"/>
      <c r="BO119" s="1031" t="s">
        <v>473</v>
      </c>
      <c r="BP119" s="1062"/>
      <c r="BQ119" s="1053">
        <v>12143764</v>
      </c>
      <c r="BR119" s="1054"/>
      <c r="BS119" s="1054"/>
      <c r="BT119" s="1054"/>
      <c r="BU119" s="1054"/>
      <c r="BV119" s="1054">
        <v>12820743</v>
      </c>
      <c r="BW119" s="1054"/>
      <c r="BX119" s="1054"/>
      <c r="BY119" s="1054"/>
      <c r="BZ119" s="1054"/>
      <c r="CA119" s="1054">
        <v>12845907</v>
      </c>
      <c r="CB119" s="1054"/>
      <c r="CC119" s="1054"/>
      <c r="CD119" s="1054"/>
      <c r="CE119" s="1054"/>
      <c r="CF119" s="1055"/>
      <c r="CG119" s="1056"/>
      <c r="CH119" s="1056"/>
      <c r="CI119" s="1056"/>
      <c r="CJ119" s="1057"/>
      <c r="CK119" s="1003"/>
      <c r="CL119" s="1004"/>
      <c r="CM119" s="1058" t="s">
        <v>474</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449</v>
      </c>
      <c r="DH119" s="1040"/>
      <c r="DI119" s="1040"/>
      <c r="DJ119" s="1040"/>
      <c r="DK119" s="1041"/>
      <c r="DL119" s="1039" t="s">
        <v>449</v>
      </c>
      <c r="DM119" s="1040"/>
      <c r="DN119" s="1040"/>
      <c r="DO119" s="1040"/>
      <c r="DP119" s="1041"/>
      <c r="DQ119" s="1039" t="s">
        <v>469</v>
      </c>
      <c r="DR119" s="1040"/>
      <c r="DS119" s="1040"/>
      <c r="DT119" s="1040"/>
      <c r="DU119" s="1041"/>
      <c r="DV119" s="1042" t="s">
        <v>449</v>
      </c>
      <c r="DW119" s="1043"/>
      <c r="DX119" s="1043"/>
      <c r="DY119" s="1043"/>
      <c r="DZ119" s="1044"/>
    </row>
    <row r="120" spans="1:130" s="247" customFormat="1" ht="26.25" customHeight="1">
      <c r="A120" s="1115"/>
      <c r="B120" s="1002"/>
      <c r="C120" s="972" t="s">
        <v>446</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449</v>
      </c>
      <c r="AB120" s="1015"/>
      <c r="AC120" s="1015"/>
      <c r="AD120" s="1015"/>
      <c r="AE120" s="1016"/>
      <c r="AF120" s="1017" t="s">
        <v>449</v>
      </c>
      <c r="AG120" s="1015"/>
      <c r="AH120" s="1015"/>
      <c r="AI120" s="1015"/>
      <c r="AJ120" s="1016"/>
      <c r="AK120" s="1017" t="s">
        <v>449</v>
      </c>
      <c r="AL120" s="1015"/>
      <c r="AM120" s="1015"/>
      <c r="AN120" s="1015"/>
      <c r="AO120" s="1016"/>
      <c r="AP120" s="1018" t="s">
        <v>449</v>
      </c>
      <c r="AQ120" s="1019"/>
      <c r="AR120" s="1019"/>
      <c r="AS120" s="1019"/>
      <c r="AT120" s="1020"/>
      <c r="AU120" s="1045" t="s">
        <v>475</v>
      </c>
      <c r="AV120" s="1046"/>
      <c r="AW120" s="1046"/>
      <c r="AX120" s="1046"/>
      <c r="AY120" s="1047"/>
      <c r="AZ120" s="996" t="s">
        <v>476</v>
      </c>
      <c r="BA120" s="945"/>
      <c r="BB120" s="945"/>
      <c r="BC120" s="945"/>
      <c r="BD120" s="945"/>
      <c r="BE120" s="945"/>
      <c r="BF120" s="945"/>
      <c r="BG120" s="945"/>
      <c r="BH120" s="945"/>
      <c r="BI120" s="945"/>
      <c r="BJ120" s="945"/>
      <c r="BK120" s="945"/>
      <c r="BL120" s="945"/>
      <c r="BM120" s="945"/>
      <c r="BN120" s="945"/>
      <c r="BO120" s="945"/>
      <c r="BP120" s="946"/>
      <c r="BQ120" s="982">
        <v>4800012</v>
      </c>
      <c r="BR120" s="983"/>
      <c r="BS120" s="983"/>
      <c r="BT120" s="983"/>
      <c r="BU120" s="983"/>
      <c r="BV120" s="983">
        <v>4725664</v>
      </c>
      <c r="BW120" s="983"/>
      <c r="BX120" s="983"/>
      <c r="BY120" s="983"/>
      <c r="BZ120" s="983"/>
      <c r="CA120" s="983">
        <v>4386617</v>
      </c>
      <c r="CB120" s="983"/>
      <c r="CC120" s="983"/>
      <c r="CD120" s="983"/>
      <c r="CE120" s="983"/>
      <c r="CF120" s="997">
        <v>138</v>
      </c>
      <c r="CG120" s="998"/>
      <c r="CH120" s="998"/>
      <c r="CI120" s="998"/>
      <c r="CJ120" s="998"/>
      <c r="CK120" s="1063" t="s">
        <v>477</v>
      </c>
      <c r="CL120" s="1064"/>
      <c r="CM120" s="1064"/>
      <c r="CN120" s="1064"/>
      <c r="CO120" s="1065"/>
      <c r="CP120" s="1071" t="s">
        <v>478</v>
      </c>
      <c r="CQ120" s="1072"/>
      <c r="CR120" s="1072"/>
      <c r="CS120" s="1072"/>
      <c r="CT120" s="1072"/>
      <c r="CU120" s="1072"/>
      <c r="CV120" s="1072"/>
      <c r="CW120" s="1072"/>
      <c r="CX120" s="1072"/>
      <c r="CY120" s="1072"/>
      <c r="CZ120" s="1072"/>
      <c r="DA120" s="1072"/>
      <c r="DB120" s="1072"/>
      <c r="DC120" s="1072"/>
      <c r="DD120" s="1072"/>
      <c r="DE120" s="1072"/>
      <c r="DF120" s="1073"/>
      <c r="DG120" s="982">
        <v>869831</v>
      </c>
      <c r="DH120" s="983"/>
      <c r="DI120" s="983"/>
      <c r="DJ120" s="983"/>
      <c r="DK120" s="983"/>
      <c r="DL120" s="983">
        <v>936556</v>
      </c>
      <c r="DM120" s="983"/>
      <c r="DN120" s="983"/>
      <c r="DO120" s="983"/>
      <c r="DP120" s="983"/>
      <c r="DQ120" s="983">
        <v>935508</v>
      </c>
      <c r="DR120" s="983"/>
      <c r="DS120" s="983"/>
      <c r="DT120" s="983"/>
      <c r="DU120" s="983"/>
      <c r="DV120" s="984">
        <v>29.4</v>
      </c>
      <c r="DW120" s="984"/>
      <c r="DX120" s="984"/>
      <c r="DY120" s="984"/>
      <c r="DZ120" s="985"/>
    </row>
    <row r="121" spans="1:130" s="247" customFormat="1" ht="26.25" customHeight="1">
      <c r="A121" s="1115"/>
      <c r="B121" s="1002"/>
      <c r="C121" s="1023" t="s">
        <v>479</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480</v>
      </c>
      <c r="AB121" s="1015"/>
      <c r="AC121" s="1015"/>
      <c r="AD121" s="1015"/>
      <c r="AE121" s="1016"/>
      <c r="AF121" s="1017" t="s">
        <v>449</v>
      </c>
      <c r="AG121" s="1015"/>
      <c r="AH121" s="1015"/>
      <c r="AI121" s="1015"/>
      <c r="AJ121" s="1016"/>
      <c r="AK121" s="1017" t="s">
        <v>449</v>
      </c>
      <c r="AL121" s="1015"/>
      <c r="AM121" s="1015"/>
      <c r="AN121" s="1015"/>
      <c r="AO121" s="1016"/>
      <c r="AP121" s="1018" t="s">
        <v>449</v>
      </c>
      <c r="AQ121" s="1019"/>
      <c r="AR121" s="1019"/>
      <c r="AS121" s="1019"/>
      <c r="AT121" s="1020"/>
      <c r="AU121" s="1048"/>
      <c r="AV121" s="1049"/>
      <c r="AW121" s="1049"/>
      <c r="AX121" s="1049"/>
      <c r="AY121" s="1050"/>
      <c r="AZ121" s="1005" t="s">
        <v>481</v>
      </c>
      <c r="BA121" s="1006"/>
      <c r="BB121" s="1006"/>
      <c r="BC121" s="1006"/>
      <c r="BD121" s="1006"/>
      <c r="BE121" s="1006"/>
      <c r="BF121" s="1006"/>
      <c r="BG121" s="1006"/>
      <c r="BH121" s="1006"/>
      <c r="BI121" s="1006"/>
      <c r="BJ121" s="1006"/>
      <c r="BK121" s="1006"/>
      <c r="BL121" s="1006"/>
      <c r="BM121" s="1006"/>
      <c r="BN121" s="1006"/>
      <c r="BO121" s="1006"/>
      <c r="BP121" s="1007"/>
      <c r="BQ121" s="975">
        <v>59777</v>
      </c>
      <c r="BR121" s="976"/>
      <c r="BS121" s="976"/>
      <c r="BT121" s="976"/>
      <c r="BU121" s="976"/>
      <c r="BV121" s="976">
        <v>50856</v>
      </c>
      <c r="BW121" s="976"/>
      <c r="BX121" s="976"/>
      <c r="BY121" s="976"/>
      <c r="BZ121" s="976"/>
      <c r="CA121" s="976">
        <v>41215</v>
      </c>
      <c r="CB121" s="976"/>
      <c r="CC121" s="976"/>
      <c r="CD121" s="976"/>
      <c r="CE121" s="976"/>
      <c r="CF121" s="970">
        <v>1.3</v>
      </c>
      <c r="CG121" s="971"/>
      <c r="CH121" s="971"/>
      <c r="CI121" s="971"/>
      <c r="CJ121" s="971"/>
      <c r="CK121" s="1066"/>
      <c r="CL121" s="1067"/>
      <c r="CM121" s="1067"/>
      <c r="CN121" s="1067"/>
      <c r="CO121" s="1068"/>
      <c r="CP121" s="1076" t="s">
        <v>482</v>
      </c>
      <c r="CQ121" s="1077"/>
      <c r="CR121" s="1077"/>
      <c r="CS121" s="1077"/>
      <c r="CT121" s="1077"/>
      <c r="CU121" s="1077"/>
      <c r="CV121" s="1077"/>
      <c r="CW121" s="1077"/>
      <c r="CX121" s="1077"/>
      <c r="CY121" s="1077"/>
      <c r="CZ121" s="1077"/>
      <c r="DA121" s="1077"/>
      <c r="DB121" s="1077"/>
      <c r="DC121" s="1077"/>
      <c r="DD121" s="1077"/>
      <c r="DE121" s="1077"/>
      <c r="DF121" s="1078"/>
      <c r="DG121" s="975">
        <v>582115</v>
      </c>
      <c r="DH121" s="976"/>
      <c r="DI121" s="976"/>
      <c r="DJ121" s="976"/>
      <c r="DK121" s="976"/>
      <c r="DL121" s="976">
        <v>655200</v>
      </c>
      <c r="DM121" s="976"/>
      <c r="DN121" s="976"/>
      <c r="DO121" s="976"/>
      <c r="DP121" s="976"/>
      <c r="DQ121" s="976">
        <v>710773</v>
      </c>
      <c r="DR121" s="976"/>
      <c r="DS121" s="976"/>
      <c r="DT121" s="976"/>
      <c r="DU121" s="976"/>
      <c r="DV121" s="977">
        <v>22.4</v>
      </c>
      <c r="DW121" s="977"/>
      <c r="DX121" s="977"/>
      <c r="DY121" s="977"/>
      <c r="DZ121" s="978"/>
    </row>
    <row r="122" spans="1:130" s="247" customFormat="1" ht="26.25" customHeight="1">
      <c r="A122" s="1115"/>
      <c r="B122" s="1002"/>
      <c r="C122" s="972" t="s">
        <v>460</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449</v>
      </c>
      <c r="AB122" s="1015"/>
      <c r="AC122" s="1015"/>
      <c r="AD122" s="1015"/>
      <c r="AE122" s="1016"/>
      <c r="AF122" s="1017" t="s">
        <v>449</v>
      </c>
      <c r="AG122" s="1015"/>
      <c r="AH122" s="1015"/>
      <c r="AI122" s="1015"/>
      <c r="AJ122" s="1016"/>
      <c r="AK122" s="1017" t="s">
        <v>449</v>
      </c>
      <c r="AL122" s="1015"/>
      <c r="AM122" s="1015"/>
      <c r="AN122" s="1015"/>
      <c r="AO122" s="1016"/>
      <c r="AP122" s="1018" t="s">
        <v>449</v>
      </c>
      <c r="AQ122" s="1019"/>
      <c r="AR122" s="1019"/>
      <c r="AS122" s="1019"/>
      <c r="AT122" s="1020"/>
      <c r="AU122" s="1048"/>
      <c r="AV122" s="1049"/>
      <c r="AW122" s="1049"/>
      <c r="AX122" s="1049"/>
      <c r="AY122" s="1050"/>
      <c r="AZ122" s="1030" t="s">
        <v>483</v>
      </c>
      <c r="BA122" s="1021"/>
      <c r="BB122" s="1021"/>
      <c r="BC122" s="1021"/>
      <c r="BD122" s="1021"/>
      <c r="BE122" s="1021"/>
      <c r="BF122" s="1021"/>
      <c r="BG122" s="1021"/>
      <c r="BH122" s="1021"/>
      <c r="BI122" s="1021"/>
      <c r="BJ122" s="1021"/>
      <c r="BK122" s="1021"/>
      <c r="BL122" s="1021"/>
      <c r="BM122" s="1021"/>
      <c r="BN122" s="1021"/>
      <c r="BO122" s="1021"/>
      <c r="BP122" s="1022"/>
      <c r="BQ122" s="1053">
        <v>9428827</v>
      </c>
      <c r="BR122" s="1054"/>
      <c r="BS122" s="1054"/>
      <c r="BT122" s="1054"/>
      <c r="BU122" s="1054"/>
      <c r="BV122" s="1054">
        <v>9968955</v>
      </c>
      <c r="BW122" s="1054"/>
      <c r="BX122" s="1054"/>
      <c r="BY122" s="1054"/>
      <c r="BZ122" s="1054"/>
      <c r="CA122" s="1054">
        <v>9169017</v>
      </c>
      <c r="CB122" s="1054"/>
      <c r="CC122" s="1054"/>
      <c r="CD122" s="1054"/>
      <c r="CE122" s="1054"/>
      <c r="CF122" s="1074">
        <v>288.39999999999998</v>
      </c>
      <c r="CG122" s="1075"/>
      <c r="CH122" s="1075"/>
      <c r="CI122" s="1075"/>
      <c r="CJ122" s="1075"/>
      <c r="CK122" s="1066"/>
      <c r="CL122" s="1067"/>
      <c r="CM122" s="1067"/>
      <c r="CN122" s="1067"/>
      <c r="CO122" s="1068"/>
      <c r="CP122" s="1076" t="s">
        <v>484</v>
      </c>
      <c r="CQ122" s="1077"/>
      <c r="CR122" s="1077"/>
      <c r="CS122" s="1077"/>
      <c r="CT122" s="1077"/>
      <c r="CU122" s="1077"/>
      <c r="CV122" s="1077"/>
      <c r="CW122" s="1077"/>
      <c r="CX122" s="1077"/>
      <c r="CY122" s="1077"/>
      <c r="CZ122" s="1077"/>
      <c r="DA122" s="1077"/>
      <c r="DB122" s="1077"/>
      <c r="DC122" s="1077"/>
      <c r="DD122" s="1077"/>
      <c r="DE122" s="1077"/>
      <c r="DF122" s="1078"/>
      <c r="DG122" s="975">
        <v>273479</v>
      </c>
      <c r="DH122" s="976"/>
      <c r="DI122" s="976"/>
      <c r="DJ122" s="976"/>
      <c r="DK122" s="976"/>
      <c r="DL122" s="976">
        <v>270794</v>
      </c>
      <c r="DM122" s="976"/>
      <c r="DN122" s="976"/>
      <c r="DO122" s="976"/>
      <c r="DP122" s="976"/>
      <c r="DQ122" s="976">
        <v>273139</v>
      </c>
      <c r="DR122" s="976"/>
      <c r="DS122" s="976"/>
      <c r="DT122" s="976"/>
      <c r="DU122" s="976"/>
      <c r="DV122" s="977">
        <v>8.6</v>
      </c>
      <c r="DW122" s="977"/>
      <c r="DX122" s="977"/>
      <c r="DY122" s="977"/>
      <c r="DZ122" s="978"/>
    </row>
    <row r="123" spans="1:130" s="247" customFormat="1" ht="26.25" customHeight="1">
      <c r="A123" s="1115"/>
      <c r="B123" s="1002"/>
      <c r="C123" s="972" t="s">
        <v>466</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469</v>
      </c>
      <c r="AB123" s="1015"/>
      <c r="AC123" s="1015"/>
      <c r="AD123" s="1015"/>
      <c r="AE123" s="1016"/>
      <c r="AF123" s="1017" t="s">
        <v>469</v>
      </c>
      <c r="AG123" s="1015"/>
      <c r="AH123" s="1015"/>
      <c r="AI123" s="1015"/>
      <c r="AJ123" s="1016"/>
      <c r="AK123" s="1017" t="s">
        <v>469</v>
      </c>
      <c r="AL123" s="1015"/>
      <c r="AM123" s="1015"/>
      <c r="AN123" s="1015"/>
      <c r="AO123" s="1016"/>
      <c r="AP123" s="1018" t="s">
        <v>449</v>
      </c>
      <c r="AQ123" s="1019"/>
      <c r="AR123" s="1019"/>
      <c r="AS123" s="1019"/>
      <c r="AT123" s="1020"/>
      <c r="AU123" s="1051"/>
      <c r="AV123" s="1052"/>
      <c r="AW123" s="1052"/>
      <c r="AX123" s="1052"/>
      <c r="AY123" s="1052"/>
      <c r="AZ123" s="278" t="s">
        <v>188</v>
      </c>
      <c r="BA123" s="278"/>
      <c r="BB123" s="278"/>
      <c r="BC123" s="278"/>
      <c r="BD123" s="278"/>
      <c r="BE123" s="278"/>
      <c r="BF123" s="278"/>
      <c r="BG123" s="278"/>
      <c r="BH123" s="278"/>
      <c r="BI123" s="278"/>
      <c r="BJ123" s="278"/>
      <c r="BK123" s="278"/>
      <c r="BL123" s="278"/>
      <c r="BM123" s="278"/>
      <c r="BN123" s="278"/>
      <c r="BO123" s="1031" t="s">
        <v>485</v>
      </c>
      <c r="BP123" s="1062"/>
      <c r="BQ123" s="1121">
        <v>14288616</v>
      </c>
      <c r="BR123" s="1122"/>
      <c r="BS123" s="1122"/>
      <c r="BT123" s="1122"/>
      <c r="BU123" s="1122"/>
      <c r="BV123" s="1122">
        <v>14745475</v>
      </c>
      <c r="BW123" s="1122"/>
      <c r="BX123" s="1122"/>
      <c r="BY123" s="1122"/>
      <c r="BZ123" s="1122"/>
      <c r="CA123" s="1122">
        <v>13596849</v>
      </c>
      <c r="CB123" s="1122"/>
      <c r="CC123" s="1122"/>
      <c r="CD123" s="1122"/>
      <c r="CE123" s="1122"/>
      <c r="CF123" s="1055"/>
      <c r="CG123" s="1056"/>
      <c r="CH123" s="1056"/>
      <c r="CI123" s="1056"/>
      <c r="CJ123" s="1057"/>
      <c r="CK123" s="1066"/>
      <c r="CL123" s="1067"/>
      <c r="CM123" s="1067"/>
      <c r="CN123" s="1067"/>
      <c r="CO123" s="1068"/>
      <c r="CP123" s="1076" t="s">
        <v>486</v>
      </c>
      <c r="CQ123" s="1077"/>
      <c r="CR123" s="1077"/>
      <c r="CS123" s="1077"/>
      <c r="CT123" s="1077"/>
      <c r="CU123" s="1077"/>
      <c r="CV123" s="1077"/>
      <c r="CW123" s="1077"/>
      <c r="CX123" s="1077"/>
      <c r="CY123" s="1077"/>
      <c r="CZ123" s="1077"/>
      <c r="DA123" s="1077"/>
      <c r="DB123" s="1077"/>
      <c r="DC123" s="1077"/>
      <c r="DD123" s="1077"/>
      <c r="DE123" s="1077"/>
      <c r="DF123" s="1078"/>
      <c r="DG123" s="1014">
        <v>174885</v>
      </c>
      <c r="DH123" s="1015"/>
      <c r="DI123" s="1015"/>
      <c r="DJ123" s="1015"/>
      <c r="DK123" s="1016"/>
      <c r="DL123" s="1017">
        <v>132791</v>
      </c>
      <c r="DM123" s="1015"/>
      <c r="DN123" s="1015"/>
      <c r="DO123" s="1015"/>
      <c r="DP123" s="1016"/>
      <c r="DQ123" s="1017">
        <v>187494</v>
      </c>
      <c r="DR123" s="1015"/>
      <c r="DS123" s="1015"/>
      <c r="DT123" s="1015"/>
      <c r="DU123" s="1016"/>
      <c r="DV123" s="1018">
        <v>5.9</v>
      </c>
      <c r="DW123" s="1019"/>
      <c r="DX123" s="1019"/>
      <c r="DY123" s="1019"/>
      <c r="DZ123" s="1020"/>
    </row>
    <row r="124" spans="1:130" s="247" customFormat="1" ht="26.25" customHeight="1" thickBot="1">
      <c r="A124" s="1115"/>
      <c r="B124" s="1002"/>
      <c r="C124" s="972" t="s">
        <v>470</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449</v>
      </c>
      <c r="AB124" s="1015"/>
      <c r="AC124" s="1015"/>
      <c r="AD124" s="1015"/>
      <c r="AE124" s="1016"/>
      <c r="AF124" s="1017" t="s">
        <v>480</v>
      </c>
      <c r="AG124" s="1015"/>
      <c r="AH124" s="1015"/>
      <c r="AI124" s="1015"/>
      <c r="AJ124" s="1016"/>
      <c r="AK124" s="1017" t="s">
        <v>449</v>
      </c>
      <c r="AL124" s="1015"/>
      <c r="AM124" s="1015"/>
      <c r="AN124" s="1015"/>
      <c r="AO124" s="1016"/>
      <c r="AP124" s="1018" t="s">
        <v>449</v>
      </c>
      <c r="AQ124" s="1019"/>
      <c r="AR124" s="1019"/>
      <c r="AS124" s="1019"/>
      <c r="AT124" s="1020"/>
      <c r="AU124" s="1117" t="s">
        <v>487</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t="s">
        <v>449</v>
      </c>
      <c r="BR124" s="1084"/>
      <c r="BS124" s="1084"/>
      <c r="BT124" s="1084"/>
      <c r="BU124" s="1084"/>
      <c r="BV124" s="1084" t="s">
        <v>469</v>
      </c>
      <c r="BW124" s="1084"/>
      <c r="BX124" s="1084"/>
      <c r="BY124" s="1084"/>
      <c r="BZ124" s="1084"/>
      <c r="CA124" s="1084" t="s">
        <v>480</v>
      </c>
      <c r="CB124" s="1084"/>
      <c r="CC124" s="1084"/>
      <c r="CD124" s="1084"/>
      <c r="CE124" s="1084"/>
      <c r="CF124" s="1085"/>
      <c r="CG124" s="1086"/>
      <c r="CH124" s="1086"/>
      <c r="CI124" s="1086"/>
      <c r="CJ124" s="1087"/>
      <c r="CK124" s="1069"/>
      <c r="CL124" s="1069"/>
      <c r="CM124" s="1069"/>
      <c r="CN124" s="1069"/>
      <c r="CO124" s="1070"/>
      <c r="CP124" s="1076" t="s">
        <v>488</v>
      </c>
      <c r="CQ124" s="1077"/>
      <c r="CR124" s="1077"/>
      <c r="CS124" s="1077"/>
      <c r="CT124" s="1077"/>
      <c r="CU124" s="1077"/>
      <c r="CV124" s="1077"/>
      <c r="CW124" s="1077"/>
      <c r="CX124" s="1077"/>
      <c r="CY124" s="1077"/>
      <c r="CZ124" s="1077"/>
      <c r="DA124" s="1077"/>
      <c r="DB124" s="1077"/>
      <c r="DC124" s="1077"/>
      <c r="DD124" s="1077"/>
      <c r="DE124" s="1077"/>
      <c r="DF124" s="1078"/>
      <c r="DG124" s="1061" t="s">
        <v>480</v>
      </c>
      <c r="DH124" s="1040"/>
      <c r="DI124" s="1040"/>
      <c r="DJ124" s="1040"/>
      <c r="DK124" s="1041"/>
      <c r="DL124" s="1039">
        <v>13395</v>
      </c>
      <c r="DM124" s="1040"/>
      <c r="DN124" s="1040"/>
      <c r="DO124" s="1040"/>
      <c r="DP124" s="1041"/>
      <c r="DQ124" s="1039">
        <v>13474</v>
      </c>
      <c r="DR124" s="1040"/>
      <c r="DS124" s="1040"/>
      <c r="DT124" s="1040"/>
      <c r="DU124" s="1041"/>
      <c r="DV124" s="1042">
        <v>0.4</v>
      </c>
      <c r="DW124" s="1043"/>
      <c r="DX124" s="1043"/>
      <c r="DY124" s="1043"/>
      <c r="DZ124" s="1044"/>
    </row>
    <row r="125" spans="1:130" s="247" customFormat="1" ht="26.25" customHeight="1">
      <c r="A125" s="1115"/>
      <c r="B125" s="1002"/>
      <c r="C125" s="972" t="s">
        <v>472</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146</v>
      </c>
      <c r="AB125" s="1015"/>
      <c r="AC125" s="1015"/>
      <c r="AD125" s="1015"/>
      <c r="AE125" s="1016"/>
      <c r="AF125" s="1017" t="s">
        <v>449</v>
      </c>
      <c r="AG125" s="1015"/>
      <c r="AH125" s="1015"/>
      <c r="AI125" s="1015"/>
      <c r="AJ125" s="1016"/>
      <c r="AK125" s="1017" t="s">
        <v>469</v>
      </c>
      <c r="AL125" s="1015"/>
      <c r="AM125" s="1015"/>
      <c r="AN125" s="1015"/>
      <c r="AO125" s="1016"/>
      <c r="AP125" s="1018" t="s">
        <v>452</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489</v>
      </c>
      <c r="CL125" s="1064"/>
      <c r="CM125" s="1064"/>
      <c r="CN125" s="1064"/>
      <c r="CO125" s="1065"/>
      <c r="CP125" s="996" t="s">
        <v>490</v>
      </c>
      <c r="CQ125" s="945"/>
      <c r="CR125" s="945"/>
      <c r="CS125" s="945"/>
      <c r="CT125" s="945"/>
      <c r="CU125" s="945"/>
      <c r="CV125" s="945"/>
      <c r="CW125" s="945"/>
      <c r="CX125" s="945"/>
      <c r="CY125" s="945"/>
      <c r="CZ125" s="945"/>
      <c r="DA125" s="945"/>
      <c r="DB125" s="945"/>
      <c r="DC125" s="945"/>
      <c r="DD125" s="945"/>
      <c r="DE125" s="945"/>
      <c r="DF125" s="946"/>
      <c r="DG125" s="982" t="s">
        <v>449</v>
      </c>
      <c r="DH125" s="983"/>
      <c r="DI125" s="983"/>
      <c r="DJ125" s="983"/>
      <c r="DK125" s="983"/>
      <c r="DL125" s="983" t="s">
        <v>469</v>
      </c>
      <c r="DM125" s="983"/>
      <c r="DN125" s="983"/>
      <c r="DO125" s="983"/>
      <c r="DP125" s="983"/>
      <c r="DQ125" s="983" t="s">
        <v>469</v>
      </c>
      <c r="DR125" s="983"/>
      <c r="DS125" s="983"/>
      <c r="DT125" s="983"/>
      <c r="DU125" s="983"/>
      <c r="DV125" s="984" t="s">
        <v>449</v>
      </c>
      <c r="DW125" s="984"/>
      <c r="DX125" s="984"/>
      <c r="DY125" s="984"/>
      <c r="DZ125" s="985"/>
    </row>
    <row r="126" spans="1:130" s="247" customFormat="1" ht="26.25" customHeight="1" thickBot="1">
      <c r="A126" s="1115"/>
      <c r="B126" s="1002"/>
      <c r="C126" s="972" t="s">
        <v>474</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449</v>
      </c>
      <c r="AB126" s="1015"/>
      <c r="AC126" s="1015"/>
      <c r="AD126" s="1015"/>
      <c r="AE126" s="1016"/>
      <c r="AF126" s="1017" t="s">
        <v>449</v>
      </c>
      <c r="AG126" s="1015"/>
      <c r="AH126" s="1015"/>
      <c r="AI126" s="1015"/>
      <c r="AJ126" s="1016"/>
      <c r="AK126" s="1017" t="s">
        <v>146</v>
      </c>
      <c r="AL126" s="1015"/>
      <c r="AM126" s="1015"/>
      <c r="AN126" s="1015"/>
      <c r="AO126" s="1016"/>
      <c r="AP126" s="1018" t="s">
        <v>146</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491</v>
      </c>
      <c r="CQ126" s="1006"/>
      <c r="CR126" s="1006"/>
      <c r="CS126" s="1006"/>
      <c r="CT126" s="1006"/>
      <c r="CU126" s="1006"/>
      <c r="CV126" s="1006"/>
      <c r="CW126" s="1006"/>
      <c r="CX126" s="1006"/>
      <c r="CY126" s="1006"/>
      <c r="CZ126" s="1006"/>
      <c r="DA126" s="1006"/>
      <c r="DB126" s="1006"/>
      <c r="DC126" s="1006"/>
      <c r="DD126" s="1006"/>
      <c r="DE126" s="1006"/>
      <c r="DF126" s="1007"/>
      <c r="DG126" s="975" t="s">
        <v>146</v>
      </c>
      <c r="DH126" s="976"/>
      <c r="DI126" s="976"/>
      <c r="DJ126" s="976"/>
      <c r="DK126" s="976"/>
      <c r="DL126" s="976" t="s">
        <v>452</v>
      </c>
      <c r="DM126" s="976"/>
      <c r="DN126" s="976"/>
      <c r="DO126" s="976"/>
      <c r="DP126" s="976"/>
      <c r="DQ126" s="976" t="s">
        <v>449</v>
      </c>
      <c r="DR126" s="976"/>
      <c r="DS126" s="976"/>
      <c r="DT126" s="976"/>
      <c r="DU126" s="976"/>
      <c r="DV126" s="977" t="s">
        <v>449</v>
      </c>
      <c r="DW126" s="977"/>
      <c r="DX126" s="977"/>
      <c r="DY126" s="977"/>
      <c r="DZ126" s="978"/>
    </row>
    <row r="127" spans="1:130" s="247" customFormat="1" ht="26.25" customHeight="1">
      <c r="A127" s="1116"/>
      <c r="B127" s="1004"/>
      <c r="C127" s="1058" t="s">
        <v>492</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v>253</v>
      </c>
      <c r="AB127" s="1015"/>
      <c r="AC127" s="1015"/>
      <c r="AD127" s="1015"/>
      <c r="AE127" s="1016"/>
      <c r="AF127" s="1017">
        <v>131</v>
      </c>
      <c r="AG127" s="1015"/>
      <c r="AH127" s="1015"/>
      <c r="AI127" s="1015"/>
      <c r="AJ127" s="1016"/>
      <c r="AK127" s="1017">
        <v>87</v>
      </c>
      <c r="AL127" s="1015"/>
      <c r="AM127" s="1015"/>
      <c r="AN127" s="1015"/>
      <c r="AO127" s="1016"/>
      <c r="AP127" s="1018">
        <v>0</v>
      </c>
      <c r="AQ127" s="1019"/>
      <c r="AR127" s="1019"/>
      <c r="AS127" s="1019"/>
      <c r="AT127" s="1020"/>
      <c r="AU127" s="283"/>
      <c r="AV127" s="283"/>
      <c r="AW127" s="283"/>
      <c r="AX127" s="1088" t="s">
        <v>493</v>
      </c>
      <c r="AY127" s="1089"/>
      <c r="AZ127" s="1089"/>
      <c r="BA127" s="1089"/>
      <c r="BB127" s="1089"/>
      <c r="BC127" s="1089"/>
      <c r="BD127" s="1089"/>
      <c r="BE127" s="1090"/>
      <c r="BF127" s="1091" t="s">
        <v>494</v>
      </c>
      <c r="BG127" s="1089"/>
      <c r="BH127" s="1089"/>
      <c r="BI127" s="1089"/>
      <c r="BJ127" s="1089"/>
      <c r="BK127" s="1089"/>
      <c r="BL127" s="1090"/>
      <c r="BM127" s="1091" t="s">
        <v>495</v>
      </c>
      <c r="BN127" s="1089"/>
      <c r="BO127" s="1089"/>
      <c r="BP127" s="1089"/>
      <c r="BQ127" s="1089"/>
      <c r="BR127" s="1089"/>
      <c r="BS127" s="1090"/>
      <c r="BT127" s="1091" t="s">
        <v>496</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497</v>
      </c>
      <c r="CQ127" s="1006"/>
      <c r="CR127" s="1006"/>
      <c r="CS127" s="1006"/>
      <c r="CT127" s="1006"/>
      <c r="CU127" s="1006"/>
      <c r="CV127" s="1006"/>
      <c r="CW127" s="1006"/>
      <c r="CX127" s="1006"/>
      <c r="CY127" s="1006"/>
      <c r="CZ127" s="1006"/>
      <c r="DA127" s="1006"/>
      <c r="DB127" s="1006"/>
      <c r="DC127" s="1006"/>
      <c r="DD127" s="1006"/>
      <c r="DE127" s="1006"/>
      <c r="DF127" s="1007"/>
      <c r="DG127" s="975" t="s">
        <v>146</v>
      </c>
      <c r="DH127" s="976"/>
      <c r="DI127" s="976"/>
      <c r="DJ127" s="976"/>
      <c r="DK127" s="976"/>
      <c r="DL127" s="976" t="s">
        <v>469</v>
      </c>
      <c r="DM127" s="976"/>
      <c r="DN127" s="976"/>
      <c r="DO127" s="976"/>
      <c r="DP127" s="976"/>
      <c r="DQ127" s="976" t="s">
        <v>449</v>
      </c>
      <c r="DR127" s="976"/>
      <c r="DS127" s="976"/>
      <c r="DT127" s="976"/>
      <c r="DU127" s="976"/>
      <c r="DV127" s="977" t="s">
        <v>449</v>
      </c>
      <c r="DW127" s="977"/>
      <c r="DX127" s="977"/>
      <c r="DY127" s="977"/>
      <c r="DZ127" s="978"/>
    </row>
    <row r="128" spans="1:130" s="247" customFormat="1" ht="26.25" customHeight="1" thickBot="1">
      <c r="A128" s="1099" t="s">
        <v>498</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499</v>
      </c>
      <c r="X128" s="1101"/>
      <c r="Y128" s="1101"/>
      <c r="Z128" s="1102"/>
      <c r="AA128" s="1103">
        <v>12464</v>
      </c>
      <c r="AB128" s="1104"/>
      <c r="AC128" s="1104"/>
      <c r="AD128" s="1104"/>
      <c r="AE128" s="1105"/>
      <c r="AF128" s="1106">
        <v>12424</v>
      </c>
      <c r="AG128" s="1104"/>
      <c r="AH128" s="1104"/>
      <c r="AI128" s="1104"/>
      <c r="AJ128" s="1105"/>
      <c r="AK128" s="1106">
        <v>10975</v>
      </c>
      <c r="AL128" s="1104"/>
      <c r="AM128" s="1104"/>
      <c r="AN128" s="1104"/>
      <c r="AO128" s="1105"/>
      <c r="AP128" s="1107"/>
      <c r="AQ128" s="1108"/>
      <c r="AR128" s="1108"/>
      <c r="AS128" s="1108"/>
      <c r="AT128" s="1109"/>
      <c r="AU128" s="283"/>
      <c r="AV128" s="283"/>
      <c r="AW128" s="283"/>
      <c r="AX128" s="944" t="s">
        <v>500</v>
      </c>
      <c r="AY128" s="945"/>
      <c r="AZ128" s="945"/>
      <c r="BA128" s="945"/>
      <c r="BB128" s="945"/>
      <c r="BC128" s="945"/>
      <c r="BD128" s="945"/>
      <c r="BE128" s="946"/>
      <c r="BF128" s="1110" t="s">
        <v>449</v>
      </c>
      <c r="BG128" s="1111"/>
      <c r="BH128" s="1111"/>
      <c r="BI128" s="1111"/>
      <c r="BJ128" s="1111"/>
      <c r="BK128" s="1111"/>
      <c r="BL128" s="1112"/>
      <c r="BM128" s="1110">
        <v>15</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501</v>
      </c>
      <c r="CQ128" s="1093"/>
      <c r="CR128" s="1093"/>
      <c r="CS128" s="1093"/>
      <c r="CT128" s="1093"/>
      <c r="CU128" s="1093"/>
      <c r="CV128" s="1093"/>
      <c r="CW128" s="1093"/>
      <c r="CX128" s="1093"/>
      <c r="CY128" s="1093"/>
      <c r="CZ128" s="1093"/>
      <c r="DA128" s="1093"/>
      <c r="DB128" s="1093"/>
      <c r="DC128" s="1093"/>
      <c r="DD128" s="1093"/>
      <c r="DE128" s="1093"/>
      <c r="DF128" s="1094"/>
      <c r="DG128" s="1095" t="s">
        <v>449</v>
      </c>
      <c r="DH128" s="1096"/>
      <c r="DI128" s="1096"/>
      <c r="DJ128" s="1096"/>
      <c r="DK128" s="1096"/>
      <c r="DL128" s="1096" t="s">
        <v>480</v>
      </c>
      <c r="DM128" s="1096"/>
      <c r="DN128" s="1096"/>
      <c r="DO128" s="1096"/>
      <c r="DP128" s="1096"/>
      <c r="DQ128" s="1096" t="s">
        <v>449</v>
      </c>
      <c r="DR128" s="1096"/>
      <c r="DS128" s="1096"/>
      <c r="DT128" s="1096"/>
      <c r="DU128" s="1096"/>
      <c r="DV128" s="1097" t="s">
        <v>449</v>
      </c>
      <c r="DW128" s="1097"/>
      <c r="DX128" s="1097"/>
      <c r="DY128" s="1097"/>
      <c r="DZ128" s="1098"/>
    </row>
    <row r="129" spans="1:131" s="247" customFormat="1" ht="26.25" customHeight="1">
      <c r="A129" s="986" t="s">
        <v>106</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502</v>
      </c>
      <c r="X129" s="1130"/>
      <c r="Y129" s="1130"/>
      <c r="Z129" s="1131"/>
      <c r="AA129" s="1014">
        <v>4225671</v>
      </c>
      <c r="AB129" s="1015"/>
      <c r="AC129" s="1015"/>
      <c r="AD129" s="1015"/>
      <c r="AE129" s="1016"/>
      <c r="AF129" s="1017">
        <v>4336569</v>
      </c>
      <c r="AG129" s="1015"/>
      <c r="AH129" s="1015"/>
      <c r="AI129" s="1015"/>
      <c r="AJ129" s="1016"/>
      <c r="AK129" s="1017">
        <v>3816281</v>
      </c>
      <c r="AL129" s="1015"/>
      <c r="AM129" s="1015"/>
      <c r="AN129" s="1015"/>
      <c r="AO129" s="1016"/>
      <c r="AP129" s="1132"/>
      <c r="AQ129" s="1133"/>
      <c r="AR129" s="1133"/>
      <c r="AS129" s="1133"/>
      <c r="AT129" s="1134"/>
      <c r="AU129" s="285"/>
      <c r="AV129" s="285"/>
      <c r="AW129" s="285"/>
      <c r="AX129" s="1123" t="s">
        <v>503</v>
      </c>
      <c r="AY129" s="1006"/>
      <c r="AZ129" s="1006"/>
      <c r="BA129" s="1006"/>
      <c r="BB129" s="1006"/>
      <c r="BC129" s="1006"/>
      <c r="BD129" s="1006"/>
      <c r="BE129" s="1007"/>
      <c r="BF129" s="1124" t="s">
        <v>480</v>
      </c>
      <c r="BG129" s="1125"/>
      <c r="BH129" s="1125"/>
      <c r="BI129" s="1125"/>
      <c r="BJ129" s="1125"/>
      <c r="BK129" s="1125"/>
      <c r="BL129" s="1126"/>
      <c r="BM129" s="1124">
        <v>20</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986" t="s">
        <v>504</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505</v>
      </c>
      <c r="X130" s="1130"/>
      <c r="Y130" s="1130"/>
      <c r="Z130" s="1131"/>
      <c r="AA130" s="1014">
        <v>1076702</v>
      </c>
      <c r="AB130" s="1015"/>
      <c r="AC130" s="1015"/>
      <c r="AD130" s="1015"/>
      <c r="AE130" s="1016"/>
      <c r="AF130" s="1017">
        <v>1019295</v>
      </c>
      <c r="AG130" s="1015"/>
      <c r="AH130" s="1015"/>
      <c r="AI130" s="1015"/>
      <c r="AJ130" s="1016"/>
      <c r="AK130" s="1017">
        <v>636609</v>
      </c>
      <c r="AL130" s="1015"/>
      <c r="AM130" s="1015"/>
      <c r="AN130" s="1015"/>
      <c r="AO130" s="1016"/>
      <c r="AP130" s="1132"/>
      <c r="AQ130" s="1133"/>
      <c r="AR130" s="1133"/>
      <c r="AS130" s="1133"/>
      <c r="AT130" s="1134"/>
      <c r="AU130" s="285"/>
      <c r="AV130" s="285"/>
      <c r="AW130" s="285"/>
      <c r="AX130" s="1123" t="s">
        <v>506</v>
      </c>
      <c r="AY130" s="1006"/>
      <c r="AZ130" s="1006"/>
      <c r="BA130" s="1006"/>
      <c r="BB130" s="1006"/>
      <c r="BC130" s="1006"/>
      <c r="BD130" s="1006"/>
      <c r="BE130" s="1007"/>
      <c r="BF130" s="1160">
        <v>12.7</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507</v>
      </c>
      <c r="X131" s="1168"/>
      <c r="Y131" s="1168"/>
      <c r="Z131" s="1169"/>
      <c r="AA131" s="1061">
        <v>3148969</v>
      </c>
      <c r="AB131" s="1040"/>
      <c r="AC131" s="1040"/>
      <c r="AD131" s="1040"/>
      <c r="AE131" s="1041"/>
      <c r="AF131" s="1039">
        <v>3317274</v>
      </c>
      <c r="AG131" s="1040"/>
      <c r="AH131" s="1040"/>
      <c r="AI131" s="1040"/>
      <c r="AJ131" s="1041"/>
      <c r="AK131" s="1039">
        <v>3179672</v>
      </c>
      <c r="AL131" s="1040"/>
      <c r="AM131" s="1040"/>
      <c r="AN131" s="1040"/>
      <c r="AO131" s="1041"/>
      <c r="AP131" s="1170"/>
      <c r="AQ131" s="1171"/>
      <c r="AR131" s="1171"/>
      <c r="AS131" s="1171"/>
      <c r="AT131" s="1172"/>
      <c r="AU131" s="285"/>
      <c r="AV131" s="285"/>
      <c r="AW131" s="285"/>
      <c r="AX131" s="1142" t="s">
        <v>508</v>
      </c>
      <c r="AY131" s="1093"/>
      <c r="AZ131" s="1093"/>
      <c r="BA131" s="1093"/>
      <c r="BB131" s="1093"/>
      <c r="BC131" s="1093"/>
      <c r="BD131" s="1093"/>
      <c r="BE131" s="1094"/>
      <c r="BF131" s="1143" t="s">
        <v>453</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49" t="s">
        <v>509</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510</v>
      </c>
      <c r="W132" s="1153"/>
      <c r="X132" s="1153"/>
      <c r="Y132" s="1153"/>
      <c r="Z132" s="1154"/>
      <c r="AA132" s="1155">
        <v>11.52208866</v>
      </c>
      <c r="AB132" s="1156"/>
      <c r="AC132" s="1156"/>
      <c r="AD132" s="1156"/>
      <c r="AE132" s="1157"/>
      <c r="AF132" s="1158">
        <v>8.826886172</v>
      </c>
      <c r="AG132" s="1156"/>
      <c r="AH132" s="1156"/>
      <c r="AI132" s="1156"/>
      <c r="AJ132" s="1157"/>
      <c r="AK132" s="1158">
        <v>17.928987639999999</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511</v>
      </c>
      <c r="W133" s="1136"/>
      <c r="X133" s="1136"/>
      <c r="Y133" s="1136"/>
      <c r="Z133" s="1137"/>
      <c r="AA133" s="1138">
        <v>10.7</v>
      </c>
      <c r="AB133" s="1139"/>
      <c r="AC133" s="1139"/>
      <c r="AD133" s="1139"/>
      <c r="AE133" s="1140"/>
      <c r="AF133" s="1138">
        <v>10.1</v>
      </c>
      <c r="AG133" s="1139"/>
      <c r="AH133" s="1139"/>
      <c r="AI133" s="1139"/>
      <c r="AJ133" s="1140"/>
      <c r="AK133" s="1138">
        <v>12.7</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X9FRrbo3aAbxr3vaiONBVeChb7XvBzfMb8FD8VLO3meNH9pxw4R6bDtqgkoMFV/jq4+mK0piuR7s78J4HIjCtg==" saltValue="IDhjBUX4CM4Uw0C8qIdTd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512</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ODqisKMZ10MB3dUmdtOd6cWHw1k5fz6JcHQL50MHWLkYlxpKGUwMqc1AKSLWOvUcUBO5rlIwRTywQQPavjPr1w==" saltValue="73lyoHNovFBktT4QtIXu3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xurAhqeWIhf1M++xicZH9AA9AfjNSRlAiVmu+Wy+q5j8eOqWvMRmDHO8bJRnnDRaRWitlUQJ2eDYSZ2ePOoBZA==" saltValue="/HpOFT+fIlFgsWx9oc3V4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513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514</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515</v>
      </c>
      <c r="AP7" s="304"/>
      <c r="AQ7" s="305" t="s">
        <v>516</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517</v>
      </c>
      <c r="AQ8" s="311" t="s">
        <v>518</v>
      </c>
      <c r="AR8" s="312" t="s">
        <v>519</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520</v>
      </c>
      <c r="AL9" s="1179"/>
      <c r="AM9" s="1179"/>
      <c r="AN9" s="1180"/>
      <c r="AO9" s="313">
        <v>828650</v>
      </c>
      <c r="AP9" s="313">
        <v>111198</v>
      </c>
      <c r="AQ9" s="314">
        <v>114878</v>
      </c>
      <c r="AR9" s="315">
        <v>-3.2</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521</v>
      </c>
      <c r="AL10" s="1179"/>
      <c r="AM10" s="1179"/>
      <c r="AN10" s="1180"/>
      <c r="AO10" s="316">
        <v>54237</v>
      </c>
      <c r="AP10" s="316">
        <v>7278</v>
      </c>
      <c r="AQ10" s="317">
        <v>13315</v>
      </c>
      <c r="AR10" s="318">
        <v>-45.3</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522</v>
      </c>
      <c r="AL11" s="1179"/>
      <c r="AM11" s="1179"/>
      <c r="AN11" s="1180"/>
      <c r="AO11" s="316">
        <v>31538</v>
      </c>
      <c r="AP11" s="316">
        <v>4232</v>
      </c>
      <c r="AQ11" s="317">
        <v>14277</v>
      </c>
      <c r="AR11" s="318">
        <v>-70.400000000000006</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523</v>
      </c>
      <c r="AL12" s="1179"/>
      <c r="AM12" s="1179"/>
      <c r="AN12" s="1180"/>
      <c r="AO12" s="316">
        <v>19168</v>
      </c>
      <c r="AP12" s="316">
        <v>2572</v>
      </c>
      <c r="AQ12" s="317">
        <v>1942</v>
      </c>
      <c r="AR12" s="318">
        <v>32.4</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524</v>
      </c>
      <c r="AL13" s="1179"/>
      <c r="AM13" s="1179"/>
      <c r="AN13" s="1180"/>
      <c r="AO13" s="316" t="s">
        <v>525</v>
      </c>
      <c r="AP13" s="316" t="s">
        <v>525</v>
      </c>
      <c r="AQ13" s="317" t="s">
        <v>525</v>
      </c>
      <c r="AR13" s="318" t="s">
        <v>525</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526</v>
      </c>
      <c r="AL14" s="1179"/>
      <c r="AM14" s="1179"/>
      <c r="AN14" s="1180"/>
      <c r="AO14" s="316">
        <v>107250</v>
      </c>
      <c r="AP14" s="316">
        <v>14392</v>
      </c>
      <c r="AQ14" s="317">
        <v>4702</v>
      </c>
      <c r="AR14" s="318">
        <v>206.1</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527</v>
      </c>
      <c r="AL15" s="1179"/>
      <c r="AM15" s="1179"/>
      <c r="AN15" s="1180"/>
      <c r="AO15" s="316">
        <v>19214</v>
      </c>
      <c r="AP15" s="316">
        <v>2578</v>
      </c>
      <c r="AQ15" s="317">
        <v>3059</v>
      </c>
      <c r="AR15" s="318">
        <v>-15.7</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528</v>
      </c>
      <c r="AL16" s="1182"/>
      <c r="AM16" s="1182"/>
      <c r="AN16" s="1183"/>
      <c r="AO16" s="316">
        <v>-68145</v>
      </c>
      <c r="AP16" s="316">
        <v>-9145</v>
      </c>
      <c r="AQ16" s="317">
        <v>-10160</v>
      </c>
      <c r="AR16" s="318">
        <v>-10</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188</v>
      </c>
      <c r="AL17" s="1182"/>
      <c r="AM17" s="1182"/>
      <c r="AN17" s="1183"/>
      <c r="AO17" s="316">
        <v>991912</v>
      </c>
      <c r="AP17" s="316">
        <v>133107</v>
      </c>
      <c r="AQ17" s="317">
        <v>142011</v>
      </c>
      <c r="AR17" s="318">
        <v>-6.3</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529</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530</v>
      </c>
      <c r="AP20" s="324" t="s">
        <v>531</v>
      </c>
      <c r="AQ20" s="325" t="s">
        <v>532</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533</v>
      </c>
      <c r="AL21" s="1174"/>
      <c r="AM21" s="1174"/>
      <c r="AN21" s="1175"/>
      <c r="AO21" s="328">
        <v>11.94</v>
      </c>
      <c r="AP21" s="329">
        <v>13.22</v>
      </c>
      <c r="AQ21" s="330">
        <v>-1.28</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534</v>
      </c>
      <c r="AL22" s="1174"/>
      <c r="AM22" s="1174"/>
      <c r="AN22" s="1175"/>
      <c r="AO22" s="333">
        <v>95.2</v>
      </c>
      <c r="AP22" s="334">
        <v>95.9</v>
      </c>
      <c r="AQ22" s="335">
        <v>-0.7</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535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536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537</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515</v>
      </c>
      <c r="AP30" s="304"/>
      <c r="AQ30" s="305" t="s">
        <v>516</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517</v>
      </c>
      <c r="AQ31" s="311" t="s">
        <v>518</v>
      </c>
      <c r="AR31" s="312" t="s">
        <v>519</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538</v>
      </c>
      <c r="AL32" s="1190"/>
      <c r="AM32" s="1190"/>
      <c r="AN32" s="1191"/>
      <c r="AO32" s="343">
        <v>1052912</v>
      </c>
      <c r="AP32" s="343">
        <v>141293</v>
      </c>
      <c r="AQ32" s="344">
        <v>72897</v>
      </c>
      <c r="AR32" s="345">
        <v>93.8</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539</v>
      </c>
      <c r="AL33" s="1190"/>
      <c r="AM33" s="1190"/>
      <c r="AN33" s="1191"/>
      <c r="AO33" s="343" t="s">
        <v>525</v>
      </c>
      <c r="AP33" s="343" t="s">
        <v>525</v>
      </c>
      <c r="AQ33" s="344" t="s">
        <v>525</v>
      </c>
      <c r="AR33" s="345" t="s">
        <v>525</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540</v>
      </c>
      <c r="AL34" s="1190"/>
      <c r="AM34" s="1190"/>
      <c r="AN34" s="1191"/>
      <c r="AO34" s="343" t="s">
        <v>525</v>
      </c>
      <c r="AP34" s="343" t="s">
        <v>525</v>
      </c>
      <c r="AQ34" s="344">
        <v>43</v>
      </c>
      <c r="AR34" s="345" t="s">
        <v>525</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541</v>
      </c>
      <c r="AL35" s="1190"/>
      <c r="AM35" s="1190"/>
      <c r="AN35" s="1191"/>
      <c r="AO35" s="343">
        <v>164143</v>
      </c>
      <c r="AP35" s="343">
        <v>22027</v>
      </c>
      <c r="AQ35" s="344">
        <v>23889</v>
      </c>
      <c r="AR35" s="345">
        <v>-7.8</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542</v>
      </c>
      <c r="AL36" s="1190"/>
      <c r="AM36" s="1190"/>
      <c r="AN36" s="1191"/>
      <c r="AO36" s="343">
        <v>130</v>
      </c>
      <c r="AP36" s="343">
        <v>17</v>
      </c>
      <c r="AQ36" s="344">
        <v>3700</v>
      </c>
      <c r="AR36" s="345">
        <v>-99.5</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543</v>
      </c>
      <c r="AL37" s="1190"/>
      <c r="AM37" s="1190"/>
      <c r="AN37" s="1191"/>
      <c r="AO37" s="343">
        <v>87</v>
      </c>
      <c r="AP37" s="343">
        <v>12</v>
      </c>
      <c r="AQ37" s="344">
        <v>740</v>
      </c>
      <c r="AR37" s="345">
        <v>-98.4</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544</v>
      </c>
      <c r="AL38" s="1193"/>
      <c r="AM38" s="1193"/>
      <c r="AN38" s="1194"/>
      <c r="AO38" s="346">
        <v>395</v>
      </c>
      <c r="AP38" s="346">
        <v>53</v>
      </c>
      <c r="AQ38" s="347">
        <v>3</v>
      </c>
      <c r="AR38" s="335">
        <v>1666.7</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545</v>
      </c>
      <c r="AL39" s="1193"/>
      <c r="AM39" s="1193"/>
      <c r="AN39" s="1194"/>
      <c r="AO39" s="343">
        <v>-10975</v>
      </c>
      <c r="AP39" s="343">
        <v>-1473</v>
      </c>
      <c r="AQ39" s="344">
        <v>-2140</v>
      </c>
      <c r="AR39" s="345">
        <v>-31.2</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546</v>
      </c>
      <c r="AL40" s="1190"/>
      <c r="AM40" s="1190"/>
      <c r="AN40" s="1191"/>
      <c r="AO40" s="343">
        <v>-636609</v>
      </c>
      <c r="AP40" s="343">
        <v>-85428</v>
      </c>
      <c r="AQ40" s="344">
        <v>-70880</v>
      </c>
      <c r="AR40" s="345">
        <v>20.5</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299</v>
      </c>
      <c r="AL41" s="1196"/>
      <c r="AM41" s="1196"/>
      <c r="AN41" s="1197"/>
      <c r="AO41" s="343">
        <v>570083</v>
      </c>
      <c r="AP41" s="343">
        <v>76501</v>
      </c>
      <c r="AQ41" s="344">
        <v>28253</v>
      </c>
      <c r="AR41" s="345">
        <v>170.8</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547</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548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549</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515</v>
      </c>
      <c r="AN49" s="1186" t="s">
        <v>550</v>
      </c>
      <c r="AO49" s="1187"/>
      <c r="AP49" s="1187"/>
      <c r="AQ49" s="1187"/>
      <c r="AR49" s="1188"/>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551</v>
      </c>
      <c r="AO50" s="360" t="s">
        <v>552</v>
      </c>
      <c r="AP50" s="361" t="s">
        <v>553</v>
      </c>
      <c r="AQ50" s="362" t="s">
        <v>554</v>
      </c>
      <c r="AR50" s="363" t="s">
        <v>555</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556</v>
      </c>
      <c r="AL51" s="356"/>
      <c r="AM51" s="364">
        <v>720931</v>
      </c>
      <c r="AN51" s="365">
        <v>90252</v>
      </c>
      <c r="AO51" s="366">
        <v>48.7</v>
      </c>
      <c r="AP51" s="367">
        <v>128611</v>
      </c>
      <c r="AQ51" s="368">
        <v>7.5</v>
      </c>
      <c r="AR51" s="369">
        <v>41.2</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557</v>
      </c>
      <c r="AM52" s="372">
        <v>581490</v>
      </c>
      <c r="AN52" s="373">
        <v>72795</v>
      </c>
      <c r="AO52" s="374">
        <v>78.099999999999994</v>
      </c>
      <c r="AP52" s="375">
        <v>61552</v>
      </c>
      <c r="AQ52" s="376">
        <v>-10.1</v>
      </c>
      <c r="AR52" s="377">
        <v>88.2</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558</v>
      </c>
      <c r="AL53" s="356"/>
      <c r="AM53" s="364">
        <v>1293024</v>
      </c>
      <c r="AN53" s="365">
        <v>164948</v>
      </c>
      <c r="AO53" s="366">
        <v>82.8</v>
      </c>
      <c r="AP53" s="367">
        <v>138651</v>
      </c>
      <c r="AQ53" s="368">
        <v>7.8</v>
      </c>
      <c r="AR53" s="369">
        <v>75</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557</v>
      </c>
      <c r="AM54" s="372">
        <v>901450</v>
      </c>
      <c r="AN54" s="373">
        <v>114996</v>
      </c>
      <c r="AO54" s="374">
        <v>58</v>
      </c>
      <c r="AP54" s="375">
        <v>71211</v>
      </c>
      <c r="AQ54" s="376">
        <v>15.7</v>
      </c>
      <c r="AR54" s="377">
        <v>42.3</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559</v>
      </c>
      <c r="AL55" s="356"/>
      <c r="AM55" s="364">
        <v>1649699</v>
      </c>
      <c r="AN55" s="365">
        <v>213636</v>
      </c>
      <c r="AO55" s="366">
        <v>29.5</v>
      </c>
      <c r="AP55" s="367">
        <v>122882</v>
      </c>
      <c r="AQ55" s="368">
        <v>-11.4</v>
      </c>
      <c r="AR55" s="369">
        <v>40.9</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557</v>
      </c>
      <c r="AM56" s="372">
        <v>1420279</v>
      </c>
      <c r="AN56" s="373">
        <v>183926</v>
      </c>
      <c r="AO56" s="374">
        <v>59.9</v>
      </c>
      <c r="AP56" s="375">
        <v>65785</v>
      </c>
      <c r="AQ56" s="376">
        <v>-7.6</v>
      </c>
      <c r="AR56" s="377">
        <v>67.5</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560</v>
      </c>
      <c r="AL57" s="356"/>
      <c r="AM57" s="364">
        <v>1660282</v>
      </c>
      <c r="AN57" s="365">
        <v>220255</v>
      </c>
      <c r="AO57" s="366">
        <v>3.1</v>
      </c>
      <c r="AP57" s="367">
        <v>114790</v>
      </c>
      <c r="AQ57" s="368">
        <v>-6.6</v>
      </c>
      <c r="AR57" s="369">
        <v>9.6999999999999993</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557</v>
      </c>
      <c r="AM58" s="372">
        <v>1508471</v>
      </c>
      <c r="AN58" s="373">
        <v>200116</v>
      </c>
      <c r="AO58" s="374">
        <v>8.8000000000000007</v>
      </c>
      <c r="AP58" s="375">
        <v>55601</v>
      </c>
      <c r="AQ58" s="376">
        <v>-15.5</v>
      </c>
      <c r="AR58" s="377">
        <v>24.3</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561</v>
      </c>
      <c r="AL59" s="356"/>
      <c r="AM59" s="364">
        <v>926955</v>
      </c>
      <c r="AN59" s="365">
        <v>124390</v>
      </c>
      <c r="AO59" s="366">
        <v>-43.5</v>
      </c>
      <c r="AP59" s="367">
        <v>126262</v>
      </c>
      <c r="AQ59" s="368">
        <v>10</v>
      </c>
      <c r="AR59" s="369">
        <v>-53.5</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557</v>
      </c>
      <c r="AM60" s="372">
        <v>621635</v>
      </c>
      <c r="AN60" s="373">
        <v>83419</v>
      </c>
      <c r="AO60" s="374">
        <v>-58.3</v>
      </c>
      <c r="AP60" s="375">
        <v>56769</v>
      </c>
      <c r="AQ60" s="376">
        <v>2.1</v>
      </c>
      <c r="AR60" s="377">
        <v>-60.4</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562</v>
      </c>
      <c r="AL61" s="378"/>
      <c r="AM61" s="379">
        <v>1250178</v>
      </c>
      <c r="AN61" s="380">
        <v>162696</v>
      </c>
      <c r="AO61" s="381">
        <v>24.1</v>
      </c>
      <c r="AP61" s="382">
        <v>126239</v>
      </c>
      <c r="AQ61" s="383">
        <v>1.5</v>
      </c>
      <c r="AR61" s="369">
        <v>22.6</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557</v>
      </c>
      <c r="AM62" s="372">
        <v>1006665</v>
      </c>
      <c r="AN62" s="373">
        <v>131050</v>
      </c>
      <c r="AO62" s="374">
        <v>29.3</v>
      </c>
      <c r="AP62" s="375">
        <v>62184</v>
      </c>
      <c r="AQ62" s="376">
        <v>-3.1</v>
      </c>
      <c r="AR62" s="377">
        <v>32.4</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FgQwhLF3wYAaGZbcMHaScYtYE+eJL560E2R4z31/29JMNde3CSWIed01hS2EoBCi3I6MaG+eLyBFSh6My7oX3A==" saltValue="3x8+5SKTH8YhYv9HGApxt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564</v>
      </c>
    </row>
    <row r="120" spans="125:125" ht="13.5" hidden="1" customHeight="1"/>
    <row r="121" spans="125:125" ht="13.5" hidden="1" customHeight="1">
      <c r="DU121" s="291"/>
    </row>
  </sheetData>
  <sheetProtection algorithmName="SHA-512" hashValue="TSk/6Jax+iRWTZ8hKJPnxX/sVAP393FxDIC6zDh/RMeGE3jWLZiQriuQTxUdX2BbN9LGRdmK9Q6uAkRqqwsqkw==" saltValue="IRKJy3FVeODRFT2/AobsT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565</v>
      </c>
    </row>
  </sheetData>
  <sheetProtection algorithmName="SHA-512" hashValue="hYe5/dptgOdVAhRsnaviTTv0OhirTH6zrKqvHh7lksHFIVKIGqqE6tlMA6zMbWrOEYvvGWsey+RdKnMz9fcNMw==" saltValue="CQfUBNnQQbk/fmbswAbq/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566</v>
      </c>
      <c r="G46" s="8" t="s">
        <v>567</v>
      </c>
      <c r="H46" s="8" t="s">
        <v>568</v>
      </c>
      <c r="I46" s="8" t="s">
        <v>569</v>
      </c>
      <c r="J46" s="9" t="s">
        <v>570</v>
      </c>
    </row>
    <row r="47" spans="2:10" ht="57.75" customHeight="1">
      <c r="B47" s="10"/>
      <c r="C47" s="1198" t="s">
        <v>3</v>
      </c>
      <c r="D47" s="1198"/>
      <c r="E47" s="1199"/>
      <c r="F47" s="11">
        <v>59.52</v>
      </c>
      <c r="G47" s="12">
        <v>56.21</v>
      </c>
      <c r="H47" s="12">
        <v>56.15</v>
      </c>
      <c r="I47" s="12">
        <v>52.96</v>
      </c>
      <c r="J47" s="13">
        <v>50.99</v>
      </c>
    </row>
    <row r="48" spans="2:10" ht="57.75" customHeight="1">
      <c r="B48" s="14"/>
      <c r="C48" s="1200" t="s">
        <v>4</v>
      </c>
      <c r="D48" s="1200"/>
      <c r="E48" s="1201"/>
      <c r="F48" s="15">
        <v>4.8</v>
      </c>
      <c r="G48" s="16">
        <v>6.99</v>
      </c>
      <c r="H48" s="16">
        <v>3.31</v>
      </c>
      <c r="I48" s="16">
        <v>4.28</v>
      </c>
      <c r="J48" s="17">
        <v>2.38</v>
      </c>
    </row>
    <row r="49" spans="2:10" ht="57.75" customHeight="1" thickBot="1">
      <c r="B49" s="18"/>
      <c r="C49" s="1202" t="s">
        <v>5</v>
      </c>
      <c r="D49" s="1202"/>
      <c r="E49" s="1203"/>
      <c r="F49" s="19">
        <v>2.64</v>
      </c>
      <c r="G49" s="20" t="s">
        <v>571</v>
      </c>
      <c r="H49" s="20">
        <v>5.58</v>
      </c>
      <c r="I49" s="20" t="s">
        <v>572</v>
      </c>
      <c r="J49" s="21" t="s">
        <v>573</v>
      </c>
    </row>
    <row r="50" spans="2:10" ht="13.5" customHeight="1"/>
  </sheetData>
  <sheetProtection algorithmName="SHA-512" hashValue="DdNEg30aaGxVamSbhquDlArWMVXcQENuM+Lag8vzpn1vIJtyqYK2HH9toUEoeukvVUYSTGCy/zajKGmwEZR3ug==" saltValue="h+v93DDiKO/waLMaG9kZ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2021-03-12T01:07:11Z</cp:lastPrinted>
  <dcterms:created xsi:type="dcterms:W3CDTF">2021-02-05T04:01:54Z</dcterms:created>
  <dcterms:modified xsi:type="dcterms:W3CDTF">2021-03-17T01:35:25Z</dcterms:modified>
  <cp:category/>
</cp:coreProperties>
</file>